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lik\Downloads\"/>
    </mc:Choice>
  </mc:AlternateContent>
  <xr:revisionPtr revIDLastSave="0" documentId="13_ncr:1_{DF99A80A-3E14-4D08-853A-A7716197BD3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voice" sheetId="10" r:id="rId1"/>
    <sheet name="All Transaction" sheetId="12" r:id="rId2"/>
    <sheet name="Settings" sheetId="1" r:id="rId3"/>
  </sheets>
  <definedNames>
    <definedName name="_1120_W_Pioneer_Parkway__Peoria__USA__IL__61615" localSheetId="2">Invoice!$A$49</definedName>
    <definedName name="_1120_W_Pioneer_Parkway__Peoria__USA__IL__61615">Invoice!$A$49</definedName>
    <definedName name="design">Settings!$B$37</definedName>
    <definedName name="_xlnm.Print_Area" localSheetId="0">Invoice!$A$1:$H$50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0" l="1"/>
  <c r="E15" i="10"/>
  <c r="E14" i="10"/>
  <c r="E13" i="10"/>
  <c r="E12" i="10"/>
  <c r="E11" i="10"/>
  <c r="E10" i="10"/>
  <c r="B14" i="10"/>
  <c r="B12" i="10"/>
  <c r="E16" i="10"/>
  <c r="B10" i="10"/>
  <c r="T4973" i="12"/>
  <c r="P4973" i="12"/>
  <c r="T4972" i="12"/>
  <c r="S4972" i="12"/>
  <c r="R4972" i="12"/>
  <c r="Q4972" i="12"/>
  <c r="P4972" i="12"/>
  <c r="T4971" i="12"/>
  <c r="S4971" i="12"/>
  <c r="R4971" i="12"/>
  <c r="Q4971" i="12"/>
  <c r="P4971" i="12"/>
  <c r="T4970" i="12"/>
  <c r="S4970" i="12"/>
  <c r="R4970" i="12"/>
  <c r="Q4970" i="12"/>
  <c r="P4970" i="12"/>
  <c r="T4969" i="12"/>
  <c r="S4969" i="12"/>
  <c r="R4969" i="12"/>
  <c r="Q4969" i="12"/>
  <c r="P4969" i="12"/>
  <c r="T4968" i="12"/>
  <c r="S4968" i="12"/>
  <c r="R4968" i="12"/>
  <c r="Q4968" i="12"/>
  <c r="P4968" i="12"/>
  <c r="T4967" i="12"/>
  <c r="S4967" i="12"/>
  <c r="R4967" i="12"/>
  <c r="Q4967" i="12"/>
  <c r="P4967" i="12"/>
  <c r="T4966" i="12"/>
  <c r="S4966" i="12"/>
  <c r="R4966" i="12"/>
  <c r="Q4966" i="12"/>
  <c r="P4966" i="12"/>
  <c r="T4965" i="12"/>
  <c r="S4965" i="12"/>
  <c r="R4965" i="12"/>
  <c r="Q4965" i="12"/>
  <c r="P4965" i="12"/>
  <c r="T4964" i="12"/>
  <c r="S4964" i="12"/>
  <c r="R4964" i="12"/>
  <c r="Q4964" i="12"/>
  <c r="P4964" i="12"/>
  <c r="T4963" i="12"/>
  <c r="S4963" i="12"/>
  <c r="R4963" i="12"/>
  <c r="Q4963" i="12"/>
  <c r="P4963" i="12"/>
  <c r="T4962" i="12"/>
  <c r="S4962" i="12"/>
  <c r="R4962" i="12"/>
  <c r="Q4962" i="12"/>
  <c r="P4962" i="12"/>
  <c r="T4961" i="12"/>
  <c r="S4961" i="12"/>
  <c r="R4961" i="12"/>
  <c r="Q4961" i="12"/>
  <c r="P4961" i="12"/>
  <c r="T4960" i="12"/>
  <c r="S4960" i="12"/>
  <c r="R4960" i="12"/>
  <c r="Q4960" i="12"/>
  <c r="P4960" i="12"/>
  <c r="T4959" i="12"/>
  <c r="S4959" i="12"/>
  <c r="R4959" i="12"/>
  <c r="Q4959" i="12"/>
  <c r="P4959" i="12"/>
  <c r="T4958" i="12"/>
  <c r="S4958" i="12"/>
  <c r="R4958" i="12"/>
  <c r="Q4958" i="12"/>
  <c r="P4958" i="12"/>
  <c r="T4957" i="12"/>
  <c r="S4957" i="12"/>
  <c r="R4957" i="12"/>
  <c r="Q4957" i="12"/>
  <c r="P4957" i="12"/>
  <c r="T4956" i="12"/>
  <c r="S4956" i="12"/>
  <c r="R4956" i="12"/>
  <c r="Q4956" i="12"/>
  <c r="P4956" i="12"/>
  <c r="T4955" i="12"/>
  <c r="S4955" i="12"/>
  <c r="R4955" i="12"/>
  <c r="Q4955" i="12"/>
  <c r="P4955" i="12"/>
  <c r="T4954" i="12"/>
  <c r="S4954" i="12"/>
  <c r="R4954" i="12"/>
  <c r="Q4954" i="12"/>
  <c r="P4954" i="12"/>
  <c r="T4953" i="12"/>
  <c r="S4953" i="12"/>
  <c r="R4953" i="12"/>
  <c r="Q4953" i="12"/>
  <c r="P4953" i="12"/>
  <c r="T4952" i="12"/>
  <c r="S4952" i="12"/>
  <c r="R4952" i="12"/>
  <c r="Q4952" i="12"/>
  <c r="P4952" i="12"/>
  <c r="T4951" i="12"/>
  <c r="S4951" i="12"/>
  <c r="R4951" i="12"/>
  <c r="Q4951" i="12"/>
  <c r="P4951" i="12"/>
  <c r="T4950" i="12"/>
  <c r="S4950" i="12"/>
  <c r="R4950" i="12"/>
  <c r="Q4950" i="12"/>
  <c r="P4950" i="12"/>
  <c r="T4949" i="12"/>
  <c r="S4949" i="12"/>
  <c r="R4949" i="12"/>
  <c r="Q4949" i="12"/>
  <c r="P4949" i="12"/>
  <c r="T4948" i="12"/>
  <c r="S4948" i="12"/>
  <c r="R4948" i="12"/>
  <c r="Q4948" i="12"/>
  <c r="P4948" i="12"/>
  <c r="T4947" i="12"/>
  <c r="S4947" i="12"/>
  <c r="R4947" i="12"/>
  <c r="Q4947" i="12"/>
  <c r="P4947" i="12"/>
  <c r="T4946" i="12"/>
  <c r="S4946" i="12"/>
  <c r="R4946" i="12"/>
  <c r="Q4946" i="12"/>
  <c r="P4946" i="12"/>
  <c r="T4945" i="12"/>
  <c r="S4945" i="12"/>
  <c r="R4945" i="12"/>
  <c r="Q4945" i="12"/>
  <c r="P4945" i="12"/>
  <c r="T4944" i="12"/>
  <c r="S4944" i="12"/>
  <c r="R4944" i="12"/>
  <c r="Q4944" i="12"/>
  <c r="P4944" i="12"/>
  <c r="T4943" i="12"/>
  <c r="S4943" i="12"/>
  <c r="R4943" i="12"/>
  <c r="Q4943" i="12"/>
  <c r="P4943" i="12"/>
  <c r="T4942" i="12"/>
  <c r="S4942" i="12"/>
  <c r="R4942" i="12"/>
  <c r="Q4942" i="12"/>
  <c r="P4942" i="12"/>
  <c r="T4941" i="12"/>
  <c r="S4941" i="12"/>
  <c r="R4941" i="12"/>
  <c r="Q4941" i="12"/>
  <c r="P4941" i="12"/>
  <c r="T4940" i="12"/>
  <c r="S4940" i="12"/>
  <c r="R4940" i="12"/>
  <c r="Q4940" i="12"/>
  <c r="P4940" i="12"/>
  <c r="T4939" i="12"/>
  <c r="S4939" i="12"/>
  <c r="R4939" i="12"/>
  <c r="Q4939" i="12"/>
  <c r="P4939" i="12"/>
  <c r="T4938" i="12"/>
  <c r="S4938" i="12"/>
  <c r="R4938" i="12"/>
  <c r="Q4938" i="12"/>
  <c r="P4938" i="12"/>
  <c r="T4937" i="12"/>
  <c r="S4937" i="12"/>
  <c r="R4937" i="12"/>
  <c r="Q4937" i="12"/>
  <c r="P4937" i="12"/>
  <c r="T4936" i="12"/>
  <c r="S4936" i="12"/>
  <c r="R4936" i="12"/>
  <c r="Q4936" i="12"/>
  <c r="P4936" i="12"/>
  <c r="T4935" i="12"/>
  <c r="S4935" i="12"/>
  <c r="R4935" i="12"/>
  <c r="Q4935" i="12"/>
  <c r="P4935" i="12"/>
  <c r="T4934" i="12"/>
  <c r="S4934" i="12"/>
  <c r="R4934" i="12"/>
  <c r="Q4934" i="12"/>
  <c r="P4934" i="12"/>
  <c r="T4933" i="12"/>
  <c r="S4933" i="12"/>
  <c r="R4933" i="12"/>
  <c r="Q4933" i="12"/>
  <c r="P4933" i="12"/>
  <c r="T4932" i="12"/>
  <c r="S4932" i="12"/>
  <c r="R4932" i="12"/>
  <c r="Q4932" i="12"/>
  <c r="P4932" i="12"/>
  <c r="T4931" i="12"/>
  <c r="S4931" i="12"/>
  <c r="R4931" i="12"/>
  <c r="Q4931" i="12"/>
  <c r="P4931" i="12"/>
  <c r="T4930" i="12"/>
  <c r="S4930" i="12"/>
  <c r="R4930" i="12"/>
  <c r="Q4930" i="12"/>
  <c r="P4930" i="12"/>
  <c r="T4929" i="12"/>
  <c r="S4929" i="12"/>
  <c r="R4929" i="12"/>
  <c r="Q4929" i="12"/>
  <c r="P4929" i="12"/>
  <c r="T4928" i="12"/>
  <c r="S4928" i="12"/>
  <c r="R4928" i="12"/>
  <c r="Q4928" i="12"/>
  <c r="P4928" i="12"/>
  <c r="T4927" i="12"/>
  <c r="S4927" i="12"/>
  <c r="R4927" i="12"/>
  <c r="Q4927" i="12"/>
  <c r="P4927" i="12"/>
  <c r="T4926" i="12"/>
  <c r="S4926" i="12"/>
  <c r="R4926" i="12"/>
  <c r="Q4926" i="12"/>
  <c r="P4926" i="12"/>
  <c r="T4925" i="12"/>
  <c r="S4925" i="12"/>
  <c r="R4925" i="12"/>
  <c r="Q4925" i="12"/>
  <c r="P4925" i="12"/>
  <c r="T4924" i="12"/>
  <c r="S4924" i="12"/>
  <c r="R4924" i="12"/>
  <c r="Q4924" i="12"/>
  <c r="P4924" i="12"/>
  <c r="T4923" i="12"/>
  <c r="S4923" i="12"/>
  <c r="R4923" i="12"/>
  <c r="Q4923" i="12"/>
  <c r="P4923" i="12"/>
  <c r="T4922" i="12"/>
  <c r="S4922" i="12"/>
  <c r="R4922" i="12"/>
  <c r="Q4922" i="12"/>
  <c r="P4922" i="12"/>
  <c r="T4921" i="12"/>
  <c r="S4921" i="12"/>
  <c r="R4921" i="12"/>
  <c r="Q4921" i="12"/>
  <c r="P4921" i="12"/>
  <c r="T4920" i="12"/>
  <c r="S4920" i="12"/>
  <c r="R4920" i="12"/>
  <c r="Q4920" i="12"/>
  <c r="P4920" i="12"/>
  <c r="T4919" i="12"/>
  <c r="S4919" i="12"/>
  <c r="R4919" i="12"/>
  <c r="Q4919" i="12"/>
  <c r="P4919" i="12"/>
  <c r="T4918" i="12"/>
  <c r="S4918" i="12"/>
  <c r="R4918" i="12"/>
  <c r="Q4918" i="12"/>
  <c r="P4918" i="12"/>
  <c r="T4917" i="12"/>
  <c r="S4917" i="12"/>
  <c r="R4917" i="12"/>
  <c r="Q4917" i="12"/>
  <c r="P4917" i="12"/>
  <c r="T4916" i="12"/>
  <c r="S4916" i="12"/>
  <c r="R4916" i="12"/>
  <c r="Q4916" i="12"/>
  <c r="P4916" i="12"/>
  <c r="T4915" i="12"/>
  <c r="S4915" i="12"/>
  <c r="R4915" i="12"/>
  <c r="Q4915" i="12"/>
  <c r="P4915" i="12"/>
  <c r="T4914" i="12"/>
  <c r="S4914" i="12"/>
  <c r="R4914" i="12"/>
  <c r="Q4914" i="12"/>
  <c r="P4914" i="12"/>
  <c r="T4913" i="12"/>
  <c r="S4913" i="12"/>
  <c r="R4913" i="12"/>
  <c r="Q4913" i="12"/>
  <c r="P4913" i="12"/>
  <c r="T4912" i="12"/>
  <c r="S4912" i="12"/>
  <c r="R4912" i="12"/>
  <c r="Q4912" i="12"/>
  <c r="P4912" i="12"/>
  <c r="T4911" i="12"/>
  <c r="S4911" i="12"/>
  <c r="R4911" i="12"/>
  <c r="Q4911" i="12"/>
  <c r="P4911" i="12"/>
  <c r="T4910" i="12"/>
  <c r="S4910" i="12"/>
  <c r="R4910" i="12"/>
  <c r="Q4910" i="12"/>
  <c r="P4910" i="12"/>
  <c r="T4909" i="12"/>
  <c r="S4909" i="12"/>
  <c r="R4909" i="12"/>
  <c r="Q4909" i="12"/>
  <c r="P4909" i="12"/>
  <c r="T4908" i="12"/>
  <c r="S4908" i="12"/>
  <c r="R4908" i="12"/>
  <c r="Q4908" i="12"/>
  <c r="P4908" i="12"/>
  <c r="T4907" i="12"/>
  <c r="S4907" i="12"/>
  <c r="R4907" i="12"/>
  <c r="Q4907" i="12"/>
  <c r="P4907" i="12"/>
  <c r="T4906" i="12"/>
  <c r="S4906" i="12"/>
  <c r="R4906" i="12"/>
  <c r="Q4906" i="12"/>
  <c r="P4906" i="12"/>
  <c r="T4905" i="12"/>
  <c r="S4905" i="12"/>
  <c r="R4905" i="12"/>
  <c r="Q4905" i="12"/>
  <c r="P4905" i="12"/>
  <c r="T4904" i="12"/>
  <c r="S4904" i="12"/>
  <c r="R4904" i="12"/>
  <c r="Q4904" i="12"/>
  <c r="P4904" i="12"/>
  <c r="T4903" i="12"/>
  <c r="S4903" i="12"/>
  <c r="R4903" i="12"/>
  <c r="Q4903" i="12"/>
  <c r="P4903" i="12"/>
  <c r="T4902" i="12"/>
  <c r="S4902" i="12"/>
  <c r="R4902" i="12"/>
  <c r="Q4902" i="12"/>
  <c r="P4902" i="12"/>
  <c r="T4901" i="12"/>
  <c r="S4901" i="12"/>
  <c r="R4901" i="12"/>
  <c r="Q4901" i="12"/>
  <c r="P4901" i="12"/>
  <c r="T4900" i="12"/>
  <c r="S4900" i="12"/>
  <c r="R4900" i="12"/>
  <c r="Q4900" i="12"/>
  <c r="P4900" i="12"/>
  <c r="T4899" i="12"/>
  <c r="S4899" i="12"/>
  <c r="R4899" i="12"/>
  <c r="Q4899" i="12"/>
  <c r="P4899" i="12"/>
  <c r="T4898" i="12"/>
  <c r="S4898" i="12"/>
  <c r="R4898" i="12"/>
  <c r="Q4898" i="12"/>
  <c r="P4898" i="12"/>
  <c r="T4897" i="12"/>
  <c r="S4897" i="12"/>
  <c r="R4897" i="12"/>
  <c r="Q4897" i="12"/>
  <c r="P4897" i="12"/>
  <c r="T4896" i="12"/>
  <c r="S4896" i="12"/>
  <c r="R4896" i="12"/>
  <c r="Q4896" i="12"/>
  <c r="P4896" i="12"/>
  <c r="T4895" i="12"/>
  <c r="S4895" i="12"/>
  <c r="R4895" i="12"/>
  <c r="Q4895" i="12"/>
  <c r="P4895" i="12"/>
  <c r="T4894" i="12"/>
  <c r="S4894" i="12"/>
  <c r="R4894" i="12"/>
  <c r="Q4894" i="12"/>
  <c r="P4894" i="12"/>
  <c r="T4893" i="12"/>
  <c r="S4893" i="12"/>
  <c r="R4893" i="12"/>
  <c r="Q4893" i="12"/>
  <c r="P4893" i="12"/>
  <c r="T4892" i="12"/>
  <c r="S4892" i="12"/>
  <c r="R4892" i="12"/>
  <c r="Q4892" i="12"/>
  <c r="P4892" i="12"/>
  <c r="T4891" i="12"/>
  <c r="S4891" i="12"/>
  <c r="R4891" i="12"/>
  <c r="Q4891" i="12"/>
  <c r="P4891" i="12"/>
  <c r="T4890" i="12"/>
  <c r="S4890" i="12"/>
  <c r="R4890" i="12"/>
  <c r="Q4890" i="12"/>
  <c r="P4890" i="12"/>
  <c r="T4889" i="12"/>
  <c r="S4889" i="12"/>
  <c r="R4889" i="12"/>
  <c r="Q4889" i="12"/>
  <c r="P4889" i="12"/>
  <c r="T4888" i="12"/>
  <c r="S4888" i="12"/>
  <c r="R4888" i="12"/>
  <c r="Q4888" i="12"/>
  <c r="P4888" i="12"/>
  <c r="T4887" i="12"/>
  <c r="S4887" i="12"/>
  <c r="R4887" i="12"/>
  <c r="Q4887" i="12"/>
  <c r="P4887" i="12"/>
  <c r="T4886" i="12"/>
  <c r="S4886" i="12"/>
  <c r="R4886" i="12"/>
  <c r="Q4886" i="12"/>
  <c r="P4886" i="12"/>
  <c r="T4885" i="12"/>
  <c r="S4885" i="12"/>
  <c r="R4885" i="12"/>
  <c r="Q4885" i="12"/>
  <c r="P4885" i="12"/>
  <c r="T4884" i="12"/>
  <c r="S4884" i="12"/>
  <c r="R4884" i="12"/>
  <c r="Q4884" i="12"/>
  <c r="P4884" i="12"/>
  <c r="T4883" i="12"/>
  <c r="S4883" i="12"/>
  <c r="R4883" i="12"/>
  <c r="Q4883" i="12"/>
  <c r="P4883" i="12"/>
  <c r="T4882" i="12"/>
  <c r="S4882" i="12"/>
  <c r="R4882" i="12"/>
  <c r="Q4882" i="12"/>
  <c r="P4882" i="12"/>
  <c r="T4881" i="12"/>
  <c r="S4881" i="12"/>
  <c r="R4881" i="12"/>
  <c r="Q4881" i="12"/>
  <c r="P4881" i="12"/>
  <c r="T4880" i="12"/>
  <c r="S4880" i="12"/>
  <c r="R4880" i="12"/>
  <c r="Q4880" i="12"/>
  <c r="P4880" i="12"/>
  <c r="T4879" i="12"/>
  <c r="S4879" i="12"/>
  <c r="R4879" i="12"/>
  <c r="Q4879" i="12"/>
  <c r="P4879" i="12"/>
  <c r="T4878" i="12"/>
  <c r="S4878" i="12"/>
  <c r="R4878" i="12"/>
  <c r="Q4878" i="12"/>
  <c r="P4878" i="12"/>
  <c r="T4877" i="12"/>
  <c r="S4877" i="12"/>
  <c r="R4877" i="12"/>
  <c r="Q4877" i="12"/>
  <c r="P4877" i="12"/>
  <c r="T4876" i="12"/>
  <c r="S4876" i="12"/>
  <c r="R4876" i="12"/>
  <c r="Q4876" i="12"/>
  <c r="P4876" i="12"/>
  <c r="T4875" i="12"/>
  <c r="S4875" i="12"/>
  <c r="R4875" i="12"/>
  <c r="Q4875" i="12"/>
  <c r="P4875" i="12"/>
  <c r="T4874" i="12"/>
  <c r="S4874" i="12"/>
  <c r="R4874" i="12"/>
  <c r="Q4874" i="12"/>
  <c r="P4874" i="12"/>
  <c r="T4873" i="12"/>
  <c r="S4873" i="12"/>
  <c r="R4873" i="12"/>
  <c r="Q4873" i="12"/>
  <c r="P4873" i="12"/>
  <c r="T4872" i="12"/>
  <c r="S4872" i="12"/>
  <c r="R4872" i="12"/>
  <c r="Q4872" i="12"/>
  <c r="P4872" i="12"/>
  <c r="T4871" i="12"/>
  <c r="S4871" i="12"/>
  <c r="R4871" i="12"/>
  <c r="Q4871" i="12"/>
  <c r="P4871" i="12"/>
  <c r="T4870" i="12"/>
  <c r="S4870" i="12"/>
  <c r="R4870" i="12"/>
  <c r="Q4870" i="12"/>
  <c r="P4870" i="12"/>
  <c r="T4869" i="12"/>
  <c r="S4869" i="12"/>
  <c r="R4869" i="12"/>
  <c r="Q4869" i="12"/>
  <c r="P4869" i="12"/>
  <c r="T4868" i="12"/>
  <c r="S4868" i="12"/>
  <c r="R4868" i="12"/>
  <c r="Q4868" i="12"/>
  <c r="P4868" i="12"/>
  <c r="T4867" i="12"/>
  <c r="S4867" i="12"/>
  <c r="R4867" i="12"/>
  <c r="Q4867" i="12"/>
  <c r="P4867" i="12"/>
  <c r="T4866" i="12"/>
  <c r="S4866" i="12"/>
  <c r="R4866" i="12"/>
  <c r="Q4866" i="12"/>
  <c r="P4866" i="12"/>
  <c r="T4865" i="12"/>
  <c r="S4865" i="12"/>
  <c r="R4865" i="12"/>
  <c r="Q4865" i="12"/>
  <c r="P4865" i="12"/>
  <c r="T4864" i="12"/>
  <c r="S4864" i="12"/>
  <c r="R4864" i="12"/>
  <c r="Q4864" i="12"/>
  <c r="P4864" i="12"/>
  <c r="T4863" i="12"/>
  <c r="S4863" i="12"/>
  <c r="R4863" i="12"/>
  <c r="Q4863" i="12"/>
  <c r="P4863" i="12"/>
  <c r="T4862" i="12"/>
  <c r="S4862" i="12"/>
  <c r="R4862" i="12"/>
  <c r="Q4862" i="12"/>
  <c r="P4862" i="12"/>
  <c r="T4861" i="12"/>
  <c r="S4861" i="12"/>
  <c r="R4861" i="12"/>
  <c r="Q4861" i="12"/>
  <c r="P4861" i="12"/>
  <c r="T4860" i="12"/>
  <c r="S4860" i="12"/>
  <c r="R4860" i="12"/>
  <c r="Q4860" i="12"/>
  <c r="P4860" i="12"/>
  <c r="T4859" i="12"/>
  <c r="S4859" i="12"/>
  <c r="R4859" i="12"/>
  <c r="Q4859" i="12"/>
  <c r="P4859" i="12"/>
  <c r="T4858" i="12"/>
  <c r="S4858" i="12"/>
  <c r="R4858" i="12"/>
  <c r="Q4858" i="12"/>
  <c r="P4858" i="12"/>
  <c r="T4857" i="12"/>
  <c r="S4857" i="12"/>
  <c r="R4857" i="12"/>
  <c r="Q4857" i="12"/>
  <c r="P4857" i="12"/>
  <c r="T4856" i="12"/>
  <c r="S4856" i="12"/>
  <c r="R4856" i="12"/>
  <c r="Q4856" i="12"/>
  <c r="P4856" i="12"/>
  <c r="T4855" i="12"/>
  <c r="S4855" i="12"/>
  <c r="R4855" i="12"/>
  <c r="Q4855" i="12"/>
  <c r="P4855" i="12"/>
  <c r="T4854" i="12"/>
  <c r="S4854" i="12"/>
  <c r="R4854" i="12"/>
  <c r="Q4854" i="12"/>
  <c r="P4854" i="12"/>
  <c r="T4853" i="12"/>
  <c r="S4853" i="12"/>
  <c r="R4853" i="12"/>
  <c r="Q4853" i="12"/>
  <c r="P4853" i="12"/>
  <c r="T4852" i="12"/>
  <c r="S4852" i="12"/>
  <c r="R4852" i="12"/>
  <c r="Q4852" i="12"/>
  <c r="P4852" i="12"/>
  <c r="T4851" i="12"/>
  <c r="S4851" i="12"/>
  <c r="R4851" i="12"/>
  <c r="Q4851" i="12"/>
  <c r="P4851" i="12"/>
  <c r="T4850" i="12"/>
  <c r="S4850" i="12"/>
  <c r="R4850" i="12"/>
  <c r="Q4850" i="12"/>
  <c r="P4850" i="12"/>
  <c r="T4849" i="12"/>
  <c r="S4849" i="12"/>
  <c r="R4849" i="12"/>
  <c r="Q4849" i="12"/>
  <c r="P4849" i="12"/>
  <c r="T4848" i="12"/>
  <c r="S4848" i="12"/>
  <c r="R4848" i="12"/>
  <c r="Q4848" i="12"/>
  <c r="P4848" i="12"/>
  <c r="T4847" i="12"/>
  <c r="S4847" i="12"/>
  <c r="R4847" i="12"/>
  <c r="Q4847" i="12"/>
  <c r="P4847" i="12"/>
  <c r="T4846" i="12"/>
  <c r="S4846" i="12"/>
  <c r="R4846" i="12"/>
  <c r="Q4846" i="12"/>
  <c r="P4846" i="12"/>
  <c r="T4845" i="12"/>
  <c r="S4845" i="12"/>
  <c r="R4845" i="12"/>
  <c r="Q4845" i="12"/>
  <c r="P4845" i="12"/>
  <c r="T4844" i="12"/>
  <c r="S4844" i="12"/>
  <c r="R4844" i="12"/>
  <c r="Q4844" i="12"/>
  <c r="P4844" i="12"/>
  <c r="T4843" i="12"/>
  <c r="S4843" i="12"/>
  <c r="R4843" i="12"/>
  <c r="Q4843" i="12"/>
  <c r="P4843" i="12"/>
  <c r="T4842" i="12"/>
  <c r="S4842" i="12"/>
  <c r="R4842" i="12"/>
  <c r="Q4842" i="12"/>
  <c r="P4842" i="12"/>
  <c r="T4841" i="12"/>
  <c r="S4841" i="12"/>
  <c r="R4841" i="12"/>
  <c r="Q4841" i="12"/>
  <c r="P4841" i="12"/>
  <c r="T4840" i="12"/>
  <c r="S4840" i="12"/>
  <c r="R4840" i="12"/>
  <c r="Q4840" i="12"/>
  <c r="P4840" i="12"/>
  <c r="T4839" i="12"/>
  <c r="S4839" i="12"/>
  <c r="R4839" i="12"/>
  <c r="Q4839" i="12"/>
  <c r="P4839" i="12"/>
  <c r="T4838" i="12"/>
  <c r="S4838" i="12"/>
  <c r="R4838" i="12"/>
  <c r="Q4838" i="12"/>
  <c r="P4838" i="12"/>
  <c r="T4837" i="12"/>
  <c r="S4837" i="12"/>
  <c r="R4837" i="12"/>
  <c r="Q4837" i="12"/>
  <c r="P4837" i="12"/>
  <c r="T4836" i="12"/>
  <c r="S4836" i="12"/>
  <c r="R4836" i="12"/>
  <c r="Q4836" i="12"/>
  <c r="P4836" i="12"/>
  <c r="T4835" i="12"/>
  <c r="S4835" i="12"/>
  <c r="R4835" i="12"/>
  <c r="Q4835" i="12"/>
  <c r="P4835" i="12"/>
  <c r="T4834" i="12"/>
  <c r="S4834" i="12"/>
  <c r="R4834" i="12"/>
  <c r="Q4834" i="12"/>
  <c r="P4834" i="12"/>
  <c r="T4833" i="12"/>
  <c r="S4833" i="12"/>
  <c r="R4833" i="12"/>
  <c r="Q4833" i="12"/>
  <c r="P4833" i="12"/>
  <c r="T4832" i="12"/>
  <c r="S4832" i="12"/>
  <c r="R4832" i="12"/>
  <c r="Q4832" i="12"/>
  <c r="P4832" i="12"/>
  <c r="T4831" i="12"/>
  <c r="S4831" i="12"/>
  <c r="R4831" i="12"/>
  <c r="Q4831" i="12"/>
  <c r="P4831" i="12"/>
  <c r="T4830" i="12"/>
  <c r="S4830" i="12"/>
  <c r="R4830" i="12"/>
  <c r="Q4830" i="12"/>
  <c r="P4830" i="12"/>
  <c r="T4829" i="12"/>
  <c r="S4829" i="12"/>
  <c r="R4829" i="12"/>
  <c r="Q4829" i="12"/>
  <c r="P4829" i="12"/>
  <c r="T4828" i="12"/>
  <c r="S4828" i="12"/>
  <c r="R4828" i="12"/>
  <c r="Q4828" i="12"/>
  <c r="P4828" i="12"/>
  <c r="T4827" i="12"/>
  <c r="S4827" i="12"/>
  <c r="R4827" i="12"/>
  <c r="Q4827" i="12"/>
  <c r="P4827" i="12"/>
  <c r="T4826" i="12"/>
  <c r="S4826" i="12"/>
  <c r="R4826" i="12"/>
  <c r="Q4826" i="12"/>
  <c r="P4826" i="12"/>
  <c r="T4825" i="12"/>
  <c r="S4825" i="12"/>
  <c r="R4825" i="12"/>
  <c r="Q4825" i="12"/>
  <c r="P4825" i="12"/>
  <c r="T4824" i="12"/>
  <c r="S4824" i="12"/>
  <c r="R4824" i="12"/>
  <c r="Q4824" i="12"/>
  <c r="P4824" i="12"/>
  <c r="T4823" i="12"/>
  <c r="S4823" i="12"/>
  <c r="R4823" i="12"/>
  <c r="Q4823" i="12"/>
  <c r="P4823" i="12"/>
  <c r="T4822" i="12"/>
  <c r="S4822" i="12"/>
  <c r="R4822" i="12"/>
  <c r="Q4822" i="12"/>
  <c r="P4822" i="12"/>
  <c r="T4821" i="12"/>
  <c r="S4821" i="12"/>
  <c r="R4821" i="12"/>
  <c r="Q4821" i="12"/>
  <c r="P4821" i="12"/>
  <c r="T4820" i="12"/>
  <c r="S4820" i="12"/>
  <c r="R4820" i="12"/>
  <c r="Q4820" i="12"/>
  <c r="P4820" i="12"/>
  <c r="T4819" i="12"/>
  <c r="S4819" i="12"/>
  <c r="R4819" i="12"/>
  <c r="Q4819" i="12"/>
  <c r="P4819" i="12"/>
  <c r="T4818" i="12"/>
  <c r="S4818" i="12"/>
  <c r="R4818" i="12"/>
  <c r="Q4818" i="12"/>
  <c r="P4818" i="12"/>
  <c r="T4817" i="12"/>
  <c r="S4817" i="12"/>
  <c r="R4817" i="12"/>
  <c r="Q4817" i="12"/>
  <c r="P4817" i="12"/>
  <c r="T4816" i="12"/>
  <c r="S4816" i="12"/>
  <c r="R4816" i="12"/>
  <c r="Q4816" i="12"/>
  <c r="P4816" i="12"/>
  <c r="T4815" i="12"/>
  <c r="S4815" i="12"/>
  <c r="R4815" i="12"/>
  <c r="Q4815" i="12"/>
  <c r="P4815" i="12"/>
  <c r="T4814" i="12"/>
  <c r="S4814" i="12"/>
  <c r="R4814" i="12"/>
  <c r="Q4814" i="12"/>
  <c r="P4814" i="12"/>
  <c r="T4813" i="12"/>
  <c r="S4813" i="12"/>
  <c r="R4813" i="12"/>
  <c r="Q4813" i="12"/>
  <c r="P4813" i="12"/>
  <c r="T4812" i="12"/>
  <c r="S4812" i="12"/>
  <c r="R4812" i="12"/>
  <c r="Q4812" i="12"/>
  <c r="P4812" i="12"/>
  <c r="T4811" i="12"/>
  <c r="S4811" i="12"/>
  <c r="R4811" i="12"/>
  <c r="Q4811" i="12"/>
  <c r="P4811" i="12"/>
  <c r="T4810" i="12"/>
  <c r="S4810" i="12"/>
  <c r="R4810" i="12"/>
  <c r="Q4810" i="12"/>
  <c r="P4810" i="12"/>
  <c r="T4809" i="12"/>
  <c r="S4809" i="12"/>
  <c r="R4809" i="12"/>
  <c r="Q4809" i="12"/>
  <c r="P4809" i="12"/>
  <c r="T4808" i="12"/>
  <c r="S4808" i="12"/>
  <c r="R4808" i="12"/>
  <c r="Q4808" i="12"/>
  <c r="P4808" i="12"/>
  <c r="T4807" i="12"/>
  <c r="S4807" i="12"/>
  <c r="R4807" i="12"/>
  <c r="Q4807" i="12"/>
  <c r="P4807" i="12"/>
  <c r="T4806" i="12"/>
  <c r="S4806" i="12"/>
  <c r="R4806" i="12"/>
  <c r="Q4806" i="12"/>
  <c r="P4806" i="12"/>
  <c r="T4805" i="12"/>
  <c r="S4805" i="12"/>
  <c r="R4805" i="12"/>
  <c r="Q4805" i="12"/>
  <c r="P4805" i="12"/>
  <c r="T4804" i="12"/>
  <c r="S4804" i="12"/>
  <c r="R4804" i="12"/>
  <c r="Q4804" i="12"/>
  <c r="P4804" i="12"/>
  <c r="T4803" i="12"/>
  <c r="S4803" i="12"/>
  <c r="R4803" i="12"/>
  <c r="Q4803" i="12"/>
  <c r="P4803" i="12"/>
  <c r="T4802" i="12"/>
  <c r="S4802" i="12"/>
  <c r="R4802" i="12"/>
  <c r="Q4802" i="12"/>
  <c r="P4802" i="12"/>
  <c r="T4801" i="12"/>
  <c r="S4801" i="12"/>
  <c r="R4801" i="12"/>
  <c r="Q4801" i="12"/>
  <c r="P4801" i="12"/>
  <c r="T4800" i="12"/>
  <c r="S4800" i="12"/>
  <c r="R4800" i="12"/>
  <c r="Q4800" i="12"/>
  <c r="P4800" i="12"/>
  <c r="T4799" i="12"/>
  <c r="S4799" i="12"/>
  <c r="R4799" i="12"/>
  <c r="Q4799" i="12"/>
  <c r="P4799" i="12"/>
  <c r="T4798" i="12"/>
  <c r="S4798" i="12"/>
  <c r="R4798" i="12"/>
  <c r="Q4798" i="12"/>
  <c r="P4798" i="12"/>
  <c r="T4797" i="12"/>
  <c r="S4797" i="12"/>
  <c r="R4797" i="12"/>
  <c r="Q4797" i="12"/>
  <c r="P4797" i="12"/>
  <c r="T4796" i="12"/>
  <c r="S4796" i="12"/>
  <c r="R4796" i="12"/>
  <c r="Q4796" i="12"/>
  <c r="P4796" i="12"/>
  <c r="T4795" i="12"/>
  <c r="S4795" i="12"/>
  <c r="R4795" i="12"/>
  <c r="Q4795" i="12"/>
  <c r="P4795" i="12"/>
  <c r="T4794" i="12"/>
  <c r="S4794" i="12"/>
  <c r="R4794" i="12"/>
  <c r="Q4794" i="12"/>
  <c r="P4794" i="12"/>
  <c r="T4793" i="12"/>
  <c r="S4793" i="12"/>
  <c r="R4793" i="12"/>
  <c r="Q4793" i="12"/>
  <c r="P4793" i="12"/>
  <c r="T4792" i="12"/>
  <c r="S4792" i="12"/>
  <c r="R4792" i="12"/>
  <c r="Q4792" i="12"/>
  <c r="P4792" i="12"/>
  <c r="T4791" i="12"/>
  <c r="S4791" i="12"/>
  <c r="R4791" i="12"/>
  <c r="Q4791" i="12"/>
  <c r="P4791" i="12"/>
  <c r="T4790" i="12"/>
  <c r="S4790" i="12"/>
  <c r="R4790" i="12"/>
  <c r="Q4790" i="12"/>
  <c r="P4790" i="12"/>
  <c r="T4789" i="12"/>
  <c r="S4789" i="12"/>
  <c r="R4789" i="12"/>
  <c r="Q4789" i="12"/>
  <c r="P4789" i="12"/>
  <c r="T4788" i="12"/>
  <c r="S4788" i="12"/>
  <c r="R4788" i="12"/>
  <c r="Q4788" i="12"/>
  <c r="P4788" i="12"/>
  <c r="T4787" i="12"/>
  <c r="S4787" i="12"/>
  <c r="R4787" i="12"/>
  <c r="Q4787" i="12"/>
  <c r="P4787" i="12"/>
  <c r="T4786" i="12"/>
  <c r="S4786" i="12"/>
  <c r="R4786" i="12"/>
  <c r="Q4786" i="12"/>
  <c r="P4786" i="12"/>
  <c r="T4785" i="12"/>
  <c r="S4785" i="12"/>
  <c r="R4785" i="12"/>
  <c r="Q4785" i="12"/>
  <c r="P4785" i="12"/>
  <c r="T4784" i="12"/>
  <c r="S4784" i="12"/>
  <c r="R4784" i="12"/>
  <c r="Q4784" i="12"/>
  <c r="P4784" i="12"/>
  <c r="T4783" i="12"/>
  <c r="S4783" i="12"/>
  <c r="R4783" i="12"/>
  <c r="Q4783" i="12"/>
  <c r="P4783" i="12"/>
  <c r="T4782" i="12"/>
  <c r="S4782" i="12"/>
  <c r="R4782" i="12"/>
  <c r="Q4782" i="12"/>
  <c r="P4782" i="12"/>
  <c r="T4781" i="12"/>
  <c r="S4781" i="12"/>
  <c r="R4781" i="12"/>
  <c r="Q4781" i="12"/>
  <c r="P4781" i="12"/>
  <c r="T4780" i="12"/>
  <c r="S4780" i="12"/>
  <c r="R4780" i="12"/>
  <c r="Q4780" i="12"/>
  <c r="P4780" i="12"/>
  <c r="T4779" i="12"/>
  <c r="S4779" i="12"/>
  <c r="R4779" i="12"/>
  <c r="Q4779" i="12"/>
  <c r="P4779" i="12"/>
  <c r="T4778" i="12"/>
  <c r="S4778" i="12"/>
  <c r="R4778" i="12"/>
  <c r="Q4778" i="12"/>
  <c r="P4778" i="12"/>
  <c r="T4777" i="12"/>
  <c r="S4777" i="12"/>
  <c r="R4777" i="12"/>
  <c r="Q4777" i="12"/>
  <c r="P4777" i="12"/>
  <c r="T4776" i="12"/>
  <c r="S4776" i="12"/>
  <c r="R4776" i="12"/>
  <c r="Q4776" i="12"/>
  <c r="P4776" i="12"/>
  <c r="T4775" i="12"/>
  <c r="S4775" i="12"/>
  <c r="R4775" i="12"/>
  <c r="Q4775" i="12"/>
  <c r="P4775" i="12"/>
  <c r="T4774" i="12"/>
  <c r="S4774" i="12"/>
  <c r="R4774" i="12"/>
  <c r="Q4774" i="12"/>
  <c r="P4774" i="12"/>
  <c r="T4773" i="12"/>
  <c r="S4773" i="12"/>
  <c r="R4773" i="12"/>
  <c r="Q4773" i="12"/>
  <c r="P4773" i="12"/>
  <c r="T4772" i="12"/>
  <c r="S4772" i="12"/>
  <c r="R4772" i="12"/>
  <c r="Q4772" i="12"/>
  <c r="P4772" i="12"/>
  <c r="T4771" i="12"/>
  <c r="S4771" i="12"/>
  <c r="R4771" i="12"/>
  <c r="Q4771" i="12"/>
  <c r="P4771" i="12"/>
  <c r="T4770" i="12"/>
  <c r="S4770" i="12"/>
  <c r="R4770" i="12"/>
  <c r="Q4770" i="12"/>
  <c r="P4770" i="12"/>
  <c r="T4769" i="12"/>
  <c r="S4769" i="12"/>
  <c r="R4769" i="12"/>
  <c r="Q4769" i="12"/>
  <c r="P4769" i="12"/>
  <c r="T4768" i="12"/>
  <c r="S4768" i="12"/>
  <c r="R4768" i="12"/>
  <c r="Q4768" i="12"/>
  <c r="P4768" i="12"/>
  <c r="T4767" i="12"/>
  <c r="S4767" i="12"/>
  <c r="R4767" i="12"/>
  <c r="Q4767" i="12"/>
  <c r="P4767" i="12"/>
  <c r="T4766" i="12"/>
  <c r="S4766" i="12"/>
  <c r="R4766" i="12"/>
  <c r="Q4766" i="12"/>
  <c r="P4766" i="12"/>
  <c r="T4765" i="12"/>
  <c r="S4765" i="12"/>
  <c r="R4765" i="12"/>
  <c r="Q4765" i="12"/>
  <c r="P4765" i="12"/>
  <c r="T4764" i="12"/>
  <c r="S4764" i="12"/>
  <c r="R4764" i="12"/>
  <c r="Q4764" i="12"/>
  <c r="P4764" i="12"/>
  <c r="T4763" i="12"/>
  <c r="S4763" i="12"/>
  <c r="R4763" i="12"/>
  <c r="Q4763" i="12"/>
  <c r="P4763" i="12"/>
  <c r="T4762" i="12"/>
  <c r="S4762" i="12"/>
  <c r="R4762" i="12"/>
  <c r="Q4762" i="12"/>
  <c r="P4762" i="12"/>
  <c r="T4761" i="12"/>
  <c r="S4761" i="12"/>
  <c r="R4761" i="12"/>
  <c r="Q4761" i="12"/>
  <c r="P4761" i="12"/>
  <c r="T4760" i="12"/>
  <c r="S4760" i="12"/>
  <c r="R4760" i="12"/>
  <c r="Q4760" i="12"/>
  <c r="P4760" i="12"/>
  <c r="T4759" i="12"/>
  <c r="S4759" i="12"/>
  <c r="R4759" i="12"/>
  <c r="Q4759" i="12"/>
  <c r="P4759" i="12"/>
  <c r="T4758" i="12"/>
  <c r="S4758" i="12"/>
  <c r="R4758" i="12"/>
  <c r="Q4758" i="12"/>
  <c r="P4758" i="12"/>
  <c r="T4757" i="12"/>
  <c r="S4757" i="12"/>
  <c r="R4757" i="12"/>
  <c r="Q4757" i="12"/>
  <c r="P4757" i="12"/>
  <c r="T4756" i="12"/>
  <c r="S4756" i="12"/>
  <c r="R4756" i="12"/>
  <c r="Q4756" i="12"/>
  <c r="P4756" i="12"/>
  <c r="T4755" i="12"/>
  <c r="S4755" i="12"/>
  <c r="R4755" i="12"/>
  <c r="Q4755" i="12"/>
  <c r="P4755" i="12"/>
  <c r="T4754" i="12"/>
  <c r="S4754" i="12"/>
  <c r="R4754" i="12"/>
  <c r="Q4754" i="12"/>
  <c r="P4754" i="12"/>
  <c r="T4753" i="12"/>
  <c r="S4753" i="12"/>
  <c r="R4753" i="12"/>
  <c r="Q4753" i="12"/>
  <c r="P4753" i="12"/>
  <c r="T4752" i="12"/>
  <c r="S4752" i="12"/>
  <c r="R4752" i="12"/>
  <c r="Q4752" i="12"/>
  <c r="P4752" i="12"/>
  <c r="T4751" i="12"/>
  <c r="S4751" i="12"/>
  <c r="R4751" i="12"/>
  <c r="Q4751" i="12"/>
  <c r="P4751" i="12"/>
  <c r="T4750" i="12"/>
  <c r="S4750" i="12"/>
  <c r="R4750" i="12"/>
  <c r="Q4750" i="12"/>
  <c r="P4750" i="12"/>
  <c r="T4749" i="12"/>
  <c r="S4749" i="12"/>
  <c r="R4749" i="12"/>
  <c r="Q4749" i="12"/>
  <c r="P4749" i="12"/>
  <c r="T4748" i="12"/>
  <c r="S4748" i="12"/>
  <c r="R4748" i="12"/>
  <c r="Q4748" i="12"/>
  <c r="P4748" i="12"/>
  <c r="T4747" i="12"/>
  <c r="S4747" i="12"/>
  <c r="R4747" i="12"/>
  <c r="Q4747" i="12"/>
  <c r="P4747" i="12"/>
  <c r="T4746" i="12"/>
  <c r="S4746" i="12"/>
  <c r="R4746" i="12"/>
  <c r="Q4746" i="12"/>
  <c r="P4746" i="12"/>
  <c r="T4745" i="12"/>
  <c r="S4745" i="12"/>
  <c r="R4745" i="12"/>
  <c r="Q4745" i="12"/>
  <c r="P4745" i="12"/>
  <c r="T4744" i="12"/>
  <c r="S4744" i="12"/>
  <c r="R4744" i="12"/>
  <c r="Q4744" i="12"/>
  <c r="P4744" i="12"/>
  <c r="T4743" i="12"/>
  <c r="S4743" i="12"/>
  <c r="R4743" i="12"/>
  <c r="Q4743" i="12"/>
  <c r="P4743" i="12"/>
  <c r="T4742" i="12"/>
  <c r="S4742" i="12"/>
  <c r="R4742" i="12"/>
  <c r="Q4742" i="12"/>
  <c r="P4742" i="12"/>
  <c r="T4741" i="12"/>
  <c r="S4741" i="12"/>
  <c r="R4741" i="12"/>
  <c r="Q4741" i="12"/>
  <c r="P4741" i="12"/>
  <c r="T4740" i="12"/>
  <c r="S4740" i="12"/>
  <c r="R4740" i="12"/>
  <c r="Q4740" i="12"/>
  <c r="P4740" i="12"/>
  <c r="T4739" i="12"/>
  <c r="S4739" i="12"/>
  <c r="R4739" i="12"/>
  <c r="Q4739" i="12"/>
  <c r="P4739" i="12"/>
  <c r="T4738" i="12"/>
  <c r="S4738" i="12"/>
  <c r="R4738" i="12"/>
  <c r="Q4738" i="12"/>
  <c r="P4738" i="12"/>
  <c r="T4737" i="12"/>
  <c r="S4737" i="12"/>
  <c r="R4737" i="12"/>
  <c r="Q4737" i="12"/>
  <c r="P4737" i="12"/>
  <c r="T4736" i="12"/>
  <c r="S4736" i="12"/>
  <c r="R4736" i="12"/>
  <c r="Q4736" i="12"/>
  <c r="P4736" i="12"/>
  <c r="T4735" i="12"/>
  <c r="S4735" i="12"/>
  <c r="R4735" i="12"/>
  <c r="Q4735" i="12"/>
  <c r="P4735" i="12"/>
  <c r="T4734" i="12"/>
  <c r="S4734" i="12"/>
  <c r="R4734" i="12"/>
  <c r="Q4734" i="12"/>
  <c r="P4734" i="12"/>
  <c r="T4733" i="12"/>
  <c r="S4733" i="12"/>
  <c r="R4733" i="12"/>
  <c r="Q4733" i="12"/>
  <c r="P4733" i="12"/>
  <c r="T4732" i="12"/>
  <c r="S4732" i="12"/>
  <c r="R4732" i="12"/>
  <c r="Q4732" i="12"/>
  <c r="P4732" i="12"/>
  <c r="T4731" i="12"/>
  <c r="S4731" i="12"/>
  <c r="R4731" i="12"/>
  <c r="Q4731" i="12"/>
  <c r="P4731" i="12"/>
  <c r="T4730" i="12"/>
  <c r="S4730" i="12"/>
  <c r="R4730" i="12"/>
  <c r="Q4730" i="12"/>
  <c r="P4730" i="12"/>
  <c r="T4729" i="12"/>
  <c r="S4729" i="12"/>
  <c r="R4729" i="12"/>
  <c r="Q4729" i="12"/>
  <c r="P4729" i="12"/>
  <c r="T4728" i="12"/>
  <c r="S4728" i="12"/>
  <c r="R4728" i="12"/>
  <c r="Q4728" i="12"/>
  <c r="P4728" i="12"/>
  <c r="T4727" i="12"/>
  <c r="S4727" i="12"/>
  <c r="R4727" i="12"/>
  <c r="Q4727" i="12"/>
  <c r="P4727" i="12"/>
  <c r="T4726" i="12"/>
  <c r="S4726" i="12"/>
  <c r="R4726" i="12"/>
  <c r="Q4726" i="12"/>
  <c r="P4726" i="12"/>
  <c r="T4725" i="12"/>
  <c r="S4725" i="12"/>
  <c r="R4725" i="12"/>
  <c r="Q4725" i="12"/>
  <c r="P4725" i="12"/>
  <c r="T4724" i="12"/>
  <c r="S4724" i="12"/>
  <c r="R4724" i="12"/>
  <c r="Q4724" i="12"/>
  <c r="P4724" i="12"/>
  <c r="T4723" i="12"/>
  <c r="S4723" i="12"/>
  <c r="R4723" i="12"/>
  <c r="Q4723" i="12"/>
  <c r="P4723" i="12"/>
  <c r="T4722" i="12"/>
  <c r="S4722" i="12"/>
  <c r="R4722" i="12"/>
  <c r="Q4722" i="12"/>
  <c r="P4722" i="12"/>
  <c r="T4721" i="12"/>
  <c r="S4721" i="12"/>
  <c r="R4721" i="12"/>
  <c r="Q4721" i="12"/>
  <c r="P4721" i="12"/>
  <c r="T4720" i="12"/>
  <c r="S4720" i="12"/>
  <c r="R4720" i="12"/>
  <c r="Q4720" i="12"/>
  <c r="P4720" i="12"/>
  <c r="T4719" i="12"/>
  <c r="S4719" i="12"/>
  <c r="R4719" i="12"/>
  <c r="Q4719" i="12"/>
  <c r="P4719" i="12"/>
  <c r="T4718" i="12"/>
  <c r="S4718" i="12"/>
  <c r="R4718" i="12"/>
  <c r="Q4718" i="12"/>
  <c r="P4718" i="12"/>
  <c r="T4717" i="12"/>
  <c r="S4717" i="12"/>
  <c r="R4717" i="12"/>
  <c r="Q4717" i="12"/>
  <c r="P4717" i="12"/>
  <c r="T4716" i="12"/>
  <c r="S4716" i="12"/>
  <c r="R4716" i="12"/>
  <c r="Q4716" i="12"/>
  <c r="P4716" i="12"/>
  <c r="T4715" i="12"/>
  <c r="S4715" i="12"/>
  <c r="R4715" i="12"/>
  <c r="Q4715" i="12"/>
  <c r="P4715" i="12"/>
  <c r="T4714" i="12"/>
  <c r="S4714" i="12"/>
  <c r="R4714" i="12"/>
  <c r="Q4714" i="12"/>
  <c r="P4714" i="12"/>
  <c r="T4713" i="12"/>
  <c r="S4713" i="12"/>
  <c r="R4713" i="12"/>
  <c r="Q4713" i="12"/>
  <c r="P4713" i="12"/>
  <c r="T4712" i="12"/>
  <c r="S4712" i="12"/>
  <c r="R4712" i="12"/>
  <c r="Q4712" i="12"/>
  <c r="P4712" i="12"/>
  <c r="T4711" i="12"/>
  <c r="S4711" i="12"/>
  <c r="R4711" i="12"/>
  <c r="Q4711" i="12"/>
  <c r="P4711" i="12"/>
  <c r="T4710" i="12"/>
  <c r="S4710" i="12"/>
  <c r="R4710" i="12"/>
  <c r="Q4710" i="12"/>
  <c r="P4710" i="12"/>
  <c r="T4709" i="12"/>
  <c r="S4709" i="12"/>
  <c r="R4709" i="12"/>
  <c r="Q4709" i="12"/>
  <c r="P4709" i="12"/>
  <c r="T4708" i="12"/>
  <c r="S4708" i="12"/>
  <c r="R4708" i="12"/>
  <c r="Q4708" i="12"/>
  <c r="P4708" i="12"/>
  <c r="T4707" i="12"/>
  <c r="S4707" i="12"/>
  <c r="R4707" i="12"/>
  <c r="Q4707" i="12"/>
  <c r="P4707" i="12"/>
  <c r="T4706" i="12"/>
  <c r="S4706" i="12"/>
  <c r="R4706" i="12"/>
  <c r="Q4706" i="12"/>
  <c r="P4706" i="12"/>
  <c r="T4705" i="12"/>
  <c r="S4705" i="12"/>
  <c r="R4705" i="12"/>
  <c r="Q4705" i="12"/>
  <c r="P4705" i="12"/>
  <c r="T4704" i="12"/>
  <c r="S4704" i="12"/>
  <c r="R4704" i="12"/>
  <c r="Q4704" i="12"/>
  <c r="P4704" i="12"/>
  <c r="T4703" i="12"/>
  <c r="S4703" i="12"/>
  <c r="R4703" i="12"/>
  <c r="Q4703" i="12"/>
  <c r="P4703" i="12"/>
  <c r="T4702" i="12"/>
  <c r="S4702" i="12"/>
  <c r="R4702" i="12"/>
  <c r="Q4702" i="12"/>
  <c r="P4702" i="12"/>
  <c r="T4701" i="12"/>
  <c r="S4701" i="12"/>
  <c r="R4701" i="12"/>
  <c r="Q4701" i="12"/>
  <c r="P4701" i="12"/>
  <c r="T4700" i="12"/>
  <c r="S4700" i="12"/>
  <c r="R4700" i="12"/>
  <c r="Q4700" i="12"/>
  <c r="P4700" i="12"/>
  <c r="T4699" i="12"/>
  <c r="S4699" i="12"/>
  <c r="R4699" i="12"/>
  <c r="Q4699" i="12"/>
  <c r="P4699" i="12"/>
  <c r="T4698" i="12"/>
  <c r="S4698" i="12"/>
  <c r="R4698" i="12"/>
  <c r="Q4698" i="12"/>
  <c r="P4698" i="12"/>
  <c r="T4697" i="12"/>
  <c r="S4697" i="12"/>
  <c r="R4697" i="12"/>
  <c r="Q4697" i="12"/>
  <c r="P4697" i="12"/>
  <c r="T4696" i="12"/>
  <c r="S4696" i="12"/>
  <c r="R4696" i="12"/>
  <c r="Q4696" i="12"/>
  <c r="P4696" i="12"/>
  <c r="T4695" i="12"/>
  <c r="S4695" i="12"/>
  <c r="R4695" i="12"/>
  <c r="Q4695" i="12"/>
  <c r="P4695" i="12"/>
  <c r="T4694" i="12"/>
  <c r="S4694" i="12"/>
  <c r="R4694" i="12"/>
  <c r="Q4694" i="12"/>
  <c r="P4694" i="12"/>
  <c r="T4693" i="12"/>
  <c r="S4693" i="12"/>
  <c r="R4693" i="12"/>
  <c r="Q4693" i="12"/>
  <c r="P4693" i="12"/>
  <c r="T4692" i="12"/>
  <c r="S4692" i="12"/>
  <c r="R4692" i="12"/>
  <c r="Q4692" i="12"/>
  <c r="P4692" i="12"/>
  <c r="T4691" i="12"/>
  <c r="S4691" i="12"/>
  <c r="R4691" i="12"/>
  <c r="Q4691" i="12"/>
  <c r="P4691" i="12"/>
  <c r="T4690" i="12"/>
  <c r="S4690" i="12"/>
  <c r="R4690" i="12"/>
  <c r="Q4690" i="12"/>
  <c r="P4690" i="12"/>
  <c r="T4689" i="12"/>
  <c r="S4689" i="12"/>
  <c r="R4689" i="12"/>
  <c r="Q4689" i="12"/>
  <c r="P4689" i="12"/>
  <c r="T4688" i="12"/>
  <c r="S4688" i="12"/>
  <c r="R4688" i="12"/>
  <c r="Q4688" i="12"/>
  <c r="P4688" i="12"/>
  <c r="T4687" i="12"/>
  <c r="S4687" i="12"/>
  <c r="R4687" i="12"/>
  <c r="Q4687" i="12"/>
  <c r="P4687" i="12"/>
  <c r="T4686" i="12"/>
  <c r="S4686" i="12"/>
  <c r="R4686" i="12"/>
  <c r="Q4686" i="12"/>
  <c r="P4686" i="12"/>
  <c r="T4685" i="12"/>
  <c r="S4685" i="12"/>
  <c r="R4685" i="12"/>
  <c r="Q4685" i="12"/>
  <c r="P4685" i="12"/>
  <c r="T4684" i="12"/>
  <c r="S4684" i="12"/>
  <c r="R4684" i="12"/>
  <c r="Q4684" i="12"/>
  <c r="P4684" i="12"/>
  <c r="T4683" i="12"/>
  <c r="S4683" i="12"/>
  <c r="R4683" i="12"/>
  <c r="Q4683" i="12"/>
  <c r="P4683" i="12"/>
  <c r="T4682" i="12"/>
  <c r="S4682" i="12"/>
  <c r="R4682" i="12"/>
  <c r="Q4682" i="12"/>
  <c r="P4682" i="12"/>
  <c r="T4681" i="12"/>
  <c r="S4681" i="12"/>
  <c r="R4681" i="12"/>
  <c r="Q4681" i="12"/>
  <c r="P4681" i="12"/>
  <c r="T4680" i="12"/>
  <c r="S4680" i="12"/>
  <c r="R4680" i="12"/>
  <c r="Q4680" i="12"/>
  <c r="P4680" i="12"/>
  <c r="T4679" i="12"/>
  <c r="S4679" i="12"/>
  <c r="R4679" i="12"/>
  <c r="Q4679" i="12"/>
  <c r="P4679" i="12"/>
  <c r="T4678" i="12"/>
  <c r="S4678" i="12"/>
  <c r="R4678" i="12"/>
  <c r="Q4678" i="12"/>
  <c r="P4678" i="12"/>
  <c r="T4677" i="12"/>
  <c r="S4677" i="12"/>
  <c r="R4677" i="12"/>
  <c r="Q4677" i="12"/>
  <c r="P4677" i="12"/>
  <c r="T4676" i="12"/>
  <c r="S4676" i="12"/>
  <c r="R4676" i="12"/>
  <c r="Q4676" i="12"/>
  <c r="P4676" i="12"/>
  <c r="T4675" i="12"/>
  <c r="S4675" i="12"/>
  <c r="R4675" i="12"/>
  <c r="Q4675" i="12"/>
  <c r="P4675" i="12"/>
  <c r="T4674" i="12"/>
  <c r="S4674" i="12"/>
  <c r="R4674" i="12"/>
  <c r="Q4674" i="12"/>
  <c r="P4674" i="12"/>
  <c r="T4673" i="12"/>
  <c r="S4673" i="12"/>
  <c r="R4673" i="12"/>
  <c r="Q4673" i="12"/>
  <c r="P4673" i="12"/>
  <c r="T4672" i="12"/>
  <c r="S4672" i="12"/>
  <c r="R4672" i="12"/>
  <c r="Q4672" i="12"/>
  <c r="P4672" i="12"/>
  <c r="T4671" i="12"/>
  <c r="S4671" i="12"/>
  <c r="R4671" i="12"/>
  <c r="Q4671" i="12"/>
  <c r="P4671" i="12"/>
  <c r="T4670" i="12"/>
  <c r="S4670" i="12"/>
  <c r="R4670" i="12"/>
  <c r="Q4670" i="12"/>
  <c r="P4670" i="12"/>
  <c r="T4669" i="12"/>
  <c r="S4669" i="12"/>
  <c r="R4669" i="12"/>
  <c r="Q4669" i="12"/>
  <c r="P4669" i="12"/>
  <c r="T4668" i="12"/>
  <c r="S4668" i="12"/>
  <c r="R4668" i="12"/>
  <c r="Q4668" i="12"/>
  <c r="P4668" i="12"/>
  <c r="T4667" i="12"/>
  <c r="S4667" i="12"/>
  <c r="R4667" i="12"/>
  <c r="Q4667" i="12"/>
  <c r="P4667" i="12"/>
  <c r="T4666" i="12"/>
  <c r="S4666" i="12"/>
  <c r="R4666" i="12"/>
  <c r="Q4666" i="12"/>
  <c r="P4666" i="12"/>
  <c r="T4665" i="12"/>
  <c r="S4665" i="12"/>
  <c r="R4665" i="12"/>
  <c r="Q4665" i="12"/>
  <c r="P4665" i="12"/>
  <c r="T4664" i="12"/>
  <c r="S4664" i="12"/>
  <c r="R4664" i="12"/>
  <c r="Q4664" i="12"/>
  <c r="P4664" i="12"/>
  <c r="T4663" i="12"/>
  <c r="S4663" i="12"/>
  <c r="R4663" i="12"/>
  <c r="Q4663" i="12"/>
  <c r="P4663" i="12"/>
  <c r="T4662" i="12"/>
  <c r="S4662" i="12"/>
  <c r="R4662" i="12"/>
  <c r="Q4662" i="12"/>
  <c r="P4662" i="12"/>
  <c r="T4661" i="12"/>
  <c r="S4661" i="12"/>
  <c r="R4661" i="12"/>
  <c r="Q4661" i="12"/>
  <c r="P4661" i="12"/>
  <c r="T4660" i="12"/>
  <c r="S4660" i="12"/>
  <c r="R4660" i="12"/>
  <c r="Q4660" i="12"/>
  <c r="P4660" i="12"/>
  <c r="T4659" i="12"/>
  <c r="S4659" i="12"/>
  <c r="R4659" i="12"/>
  <c r="Q4659" i="12"/>
  <c r="P4659" i="12"/>
  <c r="T4658" i="12"/>
  <c r="S4658" i="12"/>
  <c r="R4658" i="12"/>
  <c r="Q4658" i="12"/>
  <c r="P4658" i="12"/>
  <c r="T4657" i="12"/>
  <c r="S4657" i="12"/>
  <c r="R4657" i="12"/>
  <c r="Q4657" i="12"/>
  <c r="P4657" i="12"/>
  <c r="T4656" i="12"/>
  <c r="S4656" i="12"/>
  <c r="R4656" i="12"/>
  <c r="Q4656" i="12"/>
  <c r="P4656" i="12"/>
  <c r="T4655" i="12"/>
  <c r="S4655" i="12"/>
  <c r="R4655" i="12"/>
  <c r="Q4655" i="12"/>
  <c r="P4655" i="12"/>
  <c r="T4654" i="12"/>
  <c r="S4654" i="12"/>
  <c r="R4654" i="12"/>
  <c r="Q4654" i="12"/>
  <c r="P4654" i="12"/>
  <c r="T4653" i="12"/>
  <c r="S4653" i="12"/>
  <c r="R4653" i="12"/>
  <c r="Q4653" i="12"/>
  <c r="P4653" i="12"/>
  <c r="T4652" i="12"/>
  <c r="S4652" i="12"/>
  <c r="R4652" i="12"/>
  <c r="Q4652" i="12"/>
  <c r="P4652" i="12"/>
  <c r="T4651" i="12"/>
  <c r="S4651" i="12"/>
  <c r="R4651" i="12"/>
  <c r="Q4651" i="12"/>
  <c r="P4651" i="12"/>
  <c r="T4650" i="12"/>
  <c r="S4650" i="12"/>
  <c r="R4650" i="12"/>
  <c r="Q4650" i="12"/>
  <c r="P4650" i="12"/>
  <c r="T4649" i="12"/>
  <c r="S4649" i="12"/>
  <c r="R4649" i="12"/>
  <c r="Q4649" i="12"/>
  <c r="P4649" i="12"/>
  <c r="T4648" i="12"/>
  <c r="S4648" i="12"/>
  <c r="R4648" i="12"/>
  <c r="Q4648" i="12"/>
  <c r="P4648" i="12"/>
  <c r="T4647" i="12"/>
  <c r="S4647" i="12"/>
  <c r="R4647" i="12"/>
  <c r="Q4647" i="12"/>
  <c r="P4647" i="12"/>
  <c r="T4646" i="12"/>
  <c r="S4646" i="12"/>
  <c r="R4646" i="12"/>
  <c r="Q4646" i="12"/>
  <c r="P4646" i="12"/>
  <c r="T4645" i="12"/>
  <c r="S4645" i="12"/>
  <c r="R4645" i="12"/>
  <c r="Q4645" i="12"/>
  <c r="P4645" i="12"/>
  <c r="T4644" i="12"/>
  <c r="S4644" i="12"/>
  <c r="R4644" i="12"/>
  <c r="Q4644" i="12"/>
  <c r="P4644" i="12"/>
  <c r="T4643" i="12"/>
  <c r="S4643" i="12"/>
  <c r="R4643" i="12"/>
  <c r="Q4643" i="12"/>
  <c r="P4643" i="12"/>
  <c r="T4642" i="12"/>
  <c r="S4642" i="12"/>
  <c r="R4642" i="12"/>
  <c r="Q4642" i="12"/>
  <c r="P4642" i="12"/>
  <c r="T4641" i="12"/>
  <c r="S4641" i="12"/>
  <c r="R4641" i="12"/>
  <c r="Q4641" i="12"/>
  <c r="P4641" i="12"/>
  <c r="T4640" i="12"/>
  <c r="S4640" i="12"/>
  <c r="R4640" i="12"/>
  <c r="Q4640" i="12"/>
  <c r="P4640" i="12"/>
  <c r="T4639" i="12"/>
  <c r="S4639" i="12"/>
  <c r="R4639" i="12"/>
  <c r="Q4639" i="12"/>
  <c r="P4639" i="12"/>
  <c r="T4638" i="12"/>
  <c r="S4638" i="12"/>
  <c r="R4638" i="12"/>
  <c r="Q4638" i="12"/>
  <c r="P4638" i="12"/>
  <c r="T4637" i="12"/>
  <c r="S4637" i="12"/>
  <c r="R4637" i="12"/>
  <c r="Q4637" i="12"/>
  <c r="P4637" i="12"/>
  <c r="T4636" i="12"/>
  <c r="S4636" i="12"/>
  <c r="R4636" i="12"/>
  <c r="Q4636" i="12"/>
  <c r="P4636" i="12"/>
  <c r="T4635" i="12"/>
  <c r="S4635" i="12"/>
  <c r="R4635" i="12"/>
  <c r="Q4635" i="12"/>
  <c r="P4635" i="12"/>
  <c r="T4634" i="12"/>
  <c r="S4634" i="12"/>
  <c r="R4634" i="12"/>
  <c r="Q4634" i="12"/>
  <c r="P4634" i="12"/>
  <c r="T4633" i="12"/>
  <c r="S4633" i="12"/>
  <c r="R4633" i="12"/>
  <c r="Q4633" i="12"/>
  <c r="P4633" i="12"/>
  <c r="T4632" i="12"/>
  <c r="S4632" i="12"/>
  <c r="R4632" i="12"/>
  <c r="Q4632" i="12"/>
  <c r="P4632" i="12"/>
  <c r="T4631" i="12"/>
  <c r="S4631" i="12"/>
  <c r="R4631" i="12"/>
  <c r="Q4631" i="12"/>
  <c r="P4631" i="12"/>
  <c r="T4630" i="12"/>
  <c r="S4630" i="12"/>
  <c r="R4630" i="12"/>
  <c r="Q4630" i="12"/>
  <c r="P4630" i="12"/>
  <c r="T4629" i="12"/>
  <c r="S4629" i="12"/>
  <c r="R4629" i="12"/>
  <c r="Q4629" i="12"/>
  <c r="P4629" i="12"/>
  <c r="T4628" i="12"/>
  <c r="S4628" i="12"/>
  <c r="R4628" i="12"/>
  <c r="Q4628" i="12"/>
  <c r="P4628" i="12"/>
  <c r="T4627" i="12"/>
  <c r="S4627" i="12"/>
  <c r="R4627" i="12"/>
  <c r="Q4627" i="12"/>
  <c r="P4627" i="12"/>
  <c r="T4626" i="12"/>
  <c r="S4626" i="12"/>
  <c r="R4626" i="12"/>
  <c r="Q4626" i="12"/>
  <c r="P4626" i="12"/>
  <c r="T4625" i="12"/>
  <c r="S4625" i="12"/>
  <c r="R4625" i="12"/>
  <c r="Q4625" i="12"/>
  <c r="P4625" i="12"/>
  <c r="T4624" i="12"/>
  <c r="S4624" i="12"/>
  <c r="R4624" i="12"/>
  <c r="Q4624" i="12"/>
  <c r="P4624" i="12"/>
  <c r="T4623" i="12"/>
  <c r="S4623" i="12"/>
  <c r="R4623" i="12"/>
  <c r="Q4623" i="12"/>
  <c r="P4623" i="12"/>
  <c r="T4622" i="12"/>
  <c r="S4622" i="12"/>
  <c r="R4622" i="12"/>
  <c r="Q4622" i="12"/>
  <c r="P4622" i="12"/>
  <c r="T4621" i="12"/>
  <c r="S4621" i="12"/>
  <c r="R4621" i="12"/>
  <c r="Q4621" i="12"/>
  <c r="P4621" i="12"/>
  <c r="T4620" i="12"/>
  <c r="S4620" i="12"/>
  <c r="R4620" i="12"/>
  <c r="Q4620" i="12"/>
  <c r="P4620" i="12"/>
  <c r="T4619" i="12"/>
  <c r="S4619" i="12"/>
  <c r="R4619" i="12"/>
  <c r="Q4619" i="12"/>
  <c r="P4619" i="12"/>
  <c r="T4618" i="12"/>
  <c r="S4618" i="12"/>
  <c r="R4618" i="12"/>
  <c r="Q4618" i="12"/>
  <c r="P4618" i="12"/>
  <c r="T4617" i="12"/>
  <c r="S4617" i="12"/>
  <c r="R4617" i="12"/>
  <c r="Q4617" i="12"/>
  <c r="P4617" i="12"/>
  <c r="T4616" i="12"/>
  <c r="S4616" i="12"/>
  <c r="R4616" i="12"/>
  <c r="Q4616" i="12"/>
  <c r="P4616" i="12"/>
  <c r="T4615" i="12"/>
  <c r="S4615" i="12"/>
  <c r="R4615" i="12"/>
  <c r="Q4615" i="12"/>
  <c r="P4615" i="12"/>
  <c r="T4614" i="12"/>
  <c r="S4614" i="12"/>
  <c r="R4614" i="12"/>
  <c r="Q4614" i="12"/>
  <c r="P4614" i="12"/>
  <c r="T4613" i="12"/>
  <c r="S4613" i="12"/>
  <c r="R4613" i="12"/>
  <c r="Q4613" i="12"/>
  <c r="P4613" i="12"/>
  <c r="T4612" i="12"/>
  <c r="S4612" i="12"/>
  <c r="R4612" i="12"/>
  <c r="Q4612" i="12"/>
  <c r="P4612" i="12"/>
  <c r="T4611" i="12"/>
  <c r="S4611" i="12"/>
  <c r="R4611" i="12"/>
  <c r="Q4611" i="12"/>
  <c r="P4611" i="12"/>
  <c r="T4610" i="12"/>
  <c r="S4610" i="12"/>
  <c r="R4610" i="12"/>
  <c r="Q4610" i="12"/>
  <c r="P4610" i="12"/>
  <c r="T4609" i="12"/>
  <c r="S4609" i="12"/>
  <c r="R4609" i="12"/>
  <c r="Q4609" i="12"/>
  <c r="P4609" i="12"/>
  <c r="T4608" i="12"/>
  <c r="S4608" i="12"/>
  <c r="R4608" i="12"/>
  <c r="Q4608" i="12"/>
  <c r="P4608" i="12"/>
  <c r="T4607" i="12"/>
  <c r="S4607" i="12"/>
  <c r="R4607" i="12"/>
  <c r="Q4607" i="12"/>
  <c r="P4607" i="12"/>
  <c r="T4606" i="12"/>
  <c r="S4606" i="12"/>
  <c r="R4606" i="12"/>
  <c r="Q4606" i="12"/>
  <c r="P4606" i="12"/>
  <c r="T4605" i="12"/>
  <c r="S4605" i="12"/>
  <c r="R4605" i="12"/>
  <c r="Q4605" i="12"/>
  <c r="P4605" i="12"/>
  <c r="T4604" i="12"/>
  <c r="S4604" i="12"/>
  <c r="R4604" i="12"/>
  <c r="Q4604" i="12"/>
  <c r="P4604" i="12"/>
  <c r="T4603" i="12"/>
  <c r="S4603" i="12"/>
  <c r="R4603" i="12"/>
  <c r="Q4603" i="12"/>
  <c r="P4603" i="12"/>
  <c r="T4602" i="12"/>
  <c r="S4602" i="12"/>
  <c r="R4602" i="12"/>
  <c r="Q4602" i="12"/>
  <c r="P4602" i="12"/>
  <c r="T4601" i="12"/>
  <c r="S4601" i="12"/>
  <c r="R4601" i="12"/>
  <c r="Q4601" i="12"/>
  <c r="P4601" i="12"/>
  <c r="T4600" i="12"/>
  <c r="S4600" i="12"/>
  <c r="R4600" i="12"/>
  <c r="Q4600" i="12"/>
  <c r="P4600" i="12"/>
  <c r="T4599" i="12"/>
  <c r="S4599" i="12"/>
  <c r="R4599" i="12"/>
  <c r="Q4599" i="12"/>
  <c r="P4599" i="12"/>
  <c r="T4598" i="12"/>
  <c r="S4598" i="12"/>
  <c r="R4598" i="12"/>
  <c r="Q4598" i="12"/>
  <c r="P4598" i="12"/>
  <c r="T4597" i="12"/>
  <c r="S4597" i="12"/>
  <c r="R4597" i="12"/>
  <c r="Q4597" i="12"/>
  <c r="P4597" i="12"/>
  <c r="T4596" i="12"/>
  <c r="S4596" i="12"/>
  <c r="R4596" i="12"/>
  <c r="Q4596" i="12"/>
  <c r="P4596" i="12"/>
  <c r="T4595" i="12"/>
  <c r="S4595" i="12"/>
  <c r="R4595" i="12"/>
  <c r="Q4595" i="12"/>
  <c r="P4595" i="12"/>
  <c r="T4594" i="12"/>
  <c r="S4594" i="12"/>
  <c r="R4594" i="12"/>
  <c r="Q4594" i="12"/>
  <c r="P4594" i="12"/>
  <c r="T4593" i="12"/>
  <c r="S4593" i="12"/>
  <c r="R4593" i="12"/>
  <c r="Q4593" i="12"/>
  <c r="P4593" i="12"/>
  <c r="T4592" i="12"/>
  <c r="S4592" i="12"/>
  <c r="R4592" i="12"/>
  <c r="Q4592" i="12"/>
  <c r="P4592" i="12"/>
  <c r="T4591" i="12"/>
  <c r="S4591" i="12"/>
  <c r="R4591" i="12"/>
  <c r="Q4591" i="12"/>
  <c r="P4591" i="12"/>
  <c r="T4590" i="12"/>
  <c r="S4590" i="12"/>
  <c r="R4590" i="12"/>
  <c r="Q4590" i="12"/>
  <c r="P4590" i="12"/>
  <c r="T4589" i="12"/>
  <c r="S4589" i="12"/>
  <c r="R4589" i="12"/>
  <c r="Q4589" i="12"/>
  <c r="P4589" i="12"/>
  <c r="T4588" i="12"/>
  <c r="S4588" i="12"/>
  <c r="R4588" i="12"/>
  <c r="Q4588" i="12"/>
  <c r="P4588" i="12"/>
  <c r="T4587" i="12"/>
  <c r="S4587" i="12"/>
  <c r="R4587" i="12"/>
  <c r="Q4587" i="12"/>
  <c r="P4587" i="12"/>
  <c r="T4586" i="12"/>
  <c r="S4586" i="12"/>
  <c r="R4586" i="12"/>
  <c r="Q4586" i="12"/>
  <c r="P4586" i="12"/>
  <c r="T4585" i="12"/>
  <c r="S4585" i="12"/>
  <c r="R4585" i="12"/>
  <c r="Q4585" i="12"/>
  <c r="P4585" i="12"/>
  <c r="T4584" i="12"/>
  <c r="S4584" i="12"/>
  <c r="R4584" i="12"/>
  <c r="Q4584" i="12"/>
  <c r="P4584" i="12"/>
  <c r="T4583" i="12"/>
  <c r="S4583" i="12"/>
  <c r="R4583" i="12"/>
  <c r="Q4583" i="12"/>
  <c r="P4583" i="12"/>
  <c r="T4582" i="12"/>
  <c r="S4582" i="12"/>
  <c r="R4582" i="12"/>
  <c r="Q4582" i="12"/>
  <c r="P4582" i="12"/>
  <c r="T4581" i="12"/>
  <c r="S4581" i="12"/>
  <c r="R4581" i="12"/>
  <c r="Q4581" i="12"/>
  <c r="P4581" i="12"/>
  <c r="T4580" i="12"/>
  <c r="S4580" i="12"/>
  <c r="R4580" i="12"/>
  <c r="Q4580" i="12"/>
  <c r="P4580" i="12"/>
  <c r="T4579" i="12"/>
  <c r="S4579" i="12"/>
  <c r="R4579" i="12"/>
  <c r="Q4579" i="12"/>
  <c r="P4579" i="12"/>
  <c r="T4578" i="12"/>
  <c r="S4578" i="12"/>
  <c r="R4578" i="12"/>
  <c r="Q4578" i="12"/>
  <c r="P4578" i="12"/>
  <c r="T4577" i="12"/>
  <c r="S4577" i="12"/>
  <c r="R4577" i="12"/>
  <c r="Q4577" i="12"/>
  <c r="P4577" i="12"/>
  <c r="T4576" i="12"/>
  <c r="S4576" i="12"/>
  <c r="R4576" i="12"/>
  <c r="Q4576" i="12"/>
  <c r="P4576" i="12"/>
  <c r="T4575" i="12"/>
  <c r="S4575" i="12"/>
  <c r="R4575" i="12"/>
  <c r="Q4575" i="12"/>
  <c r="P4575" i="12"/>
  <c r="T4574" i="12"/>
  <c r="S4574" i="12"/>
  <c r="R4574" i="12"/>
  <c r="Q4574" i="12"/>
  <c r="P4574" i="12"/>
  <c r="T4573" i="12"/>
  <c r="S4573" i="12"/>
  <c r="R4573" i="12"/>
  <c r="Q4573" i="12"/>
  <c r="P4573" i="12"/>
  <c r="T4572" i="12"/>
  <c r="S4572" i="12"/>
  <c r="R4572" i="12"/>
  <c r="Q4572" i="12"/>
  <c r="P4572" i="12"/>
  <c r="T4571" i="12"/>
  <c r="S4571" i="12"/>
  <c r="R4571" i="12"/>
  <c r="Q4571" i="12"/>
  <c r="P4571" i="12"/>
  <c r="T4570" i="12"/>
  <c r="S4570" i="12"/>
  <c r="R4570" i="12"/>
  <c r="Q4570" i="12"/>
  <c r="P4570" i="12"/>
  <c r="T4569" i="12"/>
  <c r="S4569" i="12"/>
  <c r="R4569" i="12"/>
  <c r="Q4569" i="12"/>
  <c r="P4569" i="12"/>
  <c r="T4568" i="12"/>
  <c r="S4568" i="12"/>
  <c r="R4568" i="12"/>
  <c r="Q4568" i="12"/>
  <c r="P4568" i="12"/>
  <c r="T4567" i="12"/>
  <c r="S4567" i="12"/>
  <c r="R4567" i="12"/>
  <c r="Q4567" i="12"/>
  <c r="P4567" i="12"/>
  <c r="T4566" i="12"/>
  <c r="S4566" i="12"/>
  <c r="R4566" i="12"/>
  <c r="Q4566" i="12"/>
  <c r="P4566" i="12"/>
  <c r="T4565" i="12"/>
  <c r="S4565" i="12"/>
  <c r="R4565" i="12"/>
  <c r="Q4565" i="12"/>
  <c r="P4565" i="12"/>
  <c r="T4564" i="12"/>
  <c r="S4564" i="12"/>
  <c r="R4564" i="12"/>
  <c r="Q4564" i="12"/>
  <c r="P4564" i="12"/>
  <c r="T4563" i="12"/>
  <c r="S4563" i="12"/>
  <c r="R4563" i="12"/>
  <c r="Q4563" i="12"/>
  <c r="P4563" i="12"/>
  <c r="T4562" i="12"/>
  <c r="S4562" i="12"/>
  <c r="R4562" i="12"/>
  <c r="Q4562" i="12"/>
  <c r="P4562" i="12"/>
  <c r="T4561" i="12"/>
  <c r="S4561" i="12"/>
  <c r="R4561" i="12"/>
  <c r="Q4561" i="12"/>
  <c r="P4561" i="12"/>
  <c r="T4560" i="12"/>
  <c r="S4560" i="12"/>
  <c r="R4560" i="12"/>
  <c r="Q4560" i="12"/>
  <c r="P4560" i="12"/>
  <c r="T4559" i="12"/>
  <c r="S4559" i="12"/>
  <c r="R4559" i="12"/>
  <c r="Q4559" i="12"/>
  <c r="P4559" i="12"/>
  <c r="T4558" i="12"/>
  <c r="S4558" i="12"/>
  <c r="R4558" i="12"/>
  <c r="Q4558" i="12"/>
  <c r="P4558" i="12"/>
  <c r="T4557" i="12"/>
  <c r="S4557" i="12"/>
  <c r="R4557" i="12"/>
  <c r="Q4557" i="12"/>
  <c r="P4557" i="12"/>
  <c r="T4556" i="12"/>
  <c r="S4556" i="12"/>
  <c r="R4556" i="12"/>
  <c r="Q4556" i="12"/>
  <c r="P4556" i="12"/>
  <c r="T4555" i="12"/>
  <c r="S4555" i="12"/>
  <c r="R4555" i="12"/>
  <c r="Q4555" i="12"/>
  <c r="P4555" i="12"/>
  <c r="T4554" i="12"/>
  <c r="S4554" i="12"/>
  <c r="R4554" i="12"/>
  <c r="Q4554" i="12"/>
  <c r="P4554" i="12"/>
  <c r="T4553" i="12"/>
  <c r="S4553" i="12"/>
  <c r="R4553" i="12"/>
  <c r="Q4553" i="12"/>
  <c r="P4553" i="12"/>
  <c r="T4552" i="12"/>
  <c r="S4552" i="12"/>
  <c r="R4552" i="12"/>
  <c r="Q4552" i="12"/>
  <c r="P4552" i="12"/>
  <c r="T4551" i="12"/>
  <c r="S4551" i="12"/>
  <c r="R4551" i="12"/>
  <c r="Q4551" i="12"/>
  <c r="P4551" i="12"/>
  <c r="T4550" i="12"/>
  <c r="S4550" i="12"/>
  <c r="R4550" i="12"/>
  <c r="Q4550" i="12"/>
  <c r="P4550" i="12"/>
  <c r="T4549" i="12"/>
  <c r="S4549" i="12"/>
  <c r="R4549" i="12"/>
  <c r="Q4549" i="12"/>
  <c r="P4549" i="12"/>
  <c r="T4548" i="12"/>
  <c r="S4548" i="12"/>
  <c r="R4548" i="12"/>
  <c r="Q4548" i="12"/>
  <c r="P4548" i="12"/>
  <c r="T4547" i="12"/>
  <c r="S4547" i="12"/>
  <c r="R4547" i="12"/>
  <c r="Q4547" i="12"/>
  <c r="P4547" i="12"/>
  <c r="T4546" i="12"/>
  <c r="S4546" i="12"/>
  <c r="R4546" i="12"/>
  <c r="Q4546" i="12"/>
  <c r="P4546" i="12"/>
  <c r="T4545" i="12"/>
  <c r="S4545" i="12"/>
  <c r="R4545" i="12"/>
  <c r="Q4545" i="12"/>
  <c r="P4545" i="12"/>
  <c r="T4544" i="12"/>
  <c r="S4544" i="12"/>
  <c r="R4544" i="12"/>
  <c r="Q4544" i="12"/>
  <c r="P4544" i="12"/>
  <c r="T4543" i="12"/>
  <c r="S4543" i="12"/>
  <c r="R4543" i="12"/>
  <c r="Q4543" i="12"/>
  <c r="P4543" i="12"/>
  <c r="T4542" i="12"/>
  <c r="S4542" i="12"/>
  <c r="R4542" i="12"/>
  <c r="Q4542" i="12"/>
  <c r="P4542" i="12"/>
  <c r="T4541" i="12"/>
  <c r="S4541" i="12"/>
  <c r="R4541" i="12"/>
  <c r="Q4541" i="12"/>
  <c r="P4541" i="12"/>
  <c r="T4540" i="12"/>
  <c r="S4540" i="12"/>
  <c r="R4540" i="12"/>
  <c r="Q4540" i="12"/>
  <c r="P4540" i="12"/>
  <c r="T4539" i="12"/>
  <c r="S4539" i="12"/>
  <c r="R4539" i="12"/>
  <c r="Q4539" i="12"/>
  <c r="P4539" i="12"/>
  <c r="T4538" i="12"/>
  <c r="S4538" i="12"/>
  <c r="R4538" i="12"/>
  <c r="Q4538" i="12"/>
  <c r="P4538" i="12"/>
  <c r="T4537" i="12"/>
  <c r="S4537" i="12"/>
  <c r="R4537" i="12"/>
  <c r="Q4537" i="12"/>
  <c r="P4537" i="12"/>
  <c r="T4536" i="12"/>
  <c r="S4536" i="12"/>
  <c r="R4536" i="12"/>
  <c r="Q4536" i="12"/>
  <c r="P4536" i="12"/>
  <c r="T4535" i="12"/>
  <c r="S4535" i="12"/>
  <c r="R4535" i="12"/>
  <c r="Q4535" i="12"/>
  <c r="P4535" i="12"/>
  <c r="T4534" i="12"/>
  <c r="S4534" i="12"/>
  <c r="R4534" i="12"/>
  <c r="Q4534" i="12"/>
  <c r="P4534" i="12"/>
  <c r="T4533" i="12"/>
  <c r="S4533" i="12"/>
  <c r="R4533" i="12"/>
  <c r="Q4533" i="12"/>
  <c r="P4533" i="12"/>
  <c r="T4532" i="12"/>
  <c r="S4532" i="12"/>
  <c r="R4532" i="12"/>
  <c r="Q4532" i="12"/>
  <c r="P4532" i="12"/>
  <c r="T4531" i="12"/>
  <c r="S4531" i="12"/>
  <c r="R4531" i="12"/>
  <c r="Q4531" i="12"/>
  <c r="P4531" i="12"/>
  <c r="T4530" i="12"/>
  <c r="S4530" i="12"/>
  <c r="R4530" i="12"/>
  <c r="Q4530" i="12"/>
  <c r="P4530" i="12"/>
  <c r="T4529" i="12"/>
  <c r="S4529" i="12"/>
  <c r="R4529" i="12"/>
  <c r="Q4529" i="12"/>
  <c r="P4529" i="12"/>
  <c r="T4528" i="12"/>
  <c r="S4528" i="12"/>
  <c r="R4528" i="12"/>
  <c r="Q4528" i="12"/>
  <c r="P4528" i="12"/>
  <c r="T4527" i="12"/>
  <c r="S4527" i="12"/>
  <c r="R4527" i="12"/>
  <c r="Q4527" i="12"/>
  <c r="P4527" i="12"/>
  <c r="T4526" i="12"/>
  <c r="S4526" i="12"/>
  <c r="R4526" i="12"/>
  <c r="Q4526" i="12"/>
  <c r="P4526" i="12"/>
  <c r="T4525" i="12"/>
  <c r="S4525" i="12"/>
  <c r="R4525" i="12"/>
  <c r="Q4525" i="12"/>
  <c r="P4525" i="12"/>
  <c r="T4524" i="12"/>
  <c r="S4524" i="12"/>
  <c r="R4524" i="12"/>
  <c r="Q4524" i="12"/>
  <c r="P4524" i="12"/>
  <c r="T4523" i="12"/>
  <c r="S4523" i="12"/>
  <c r="R4523" i="12"/>
  <c r="Q4523" i="12"/>
  <c r="P4523" i="12"/>
  <c r="T4522" i="12"/>
  <c r="S4522" i="12"/>
  <c r="R4522" i="12"/>
  <c r="Q4522" i="12"/>
  <c r="P4522" i="12"/>
  <c r="T4521" i="12"/>
  <c r="S4521" i="12"/>
  <c r="R4521" i="12"/>
  <c r="Q4521" i="12"/>
  <c r="P4521" i="12"/>
  <c r="T4520" i="12"/>
  <c r="S4520" i="12"/>
  <c r="R4520" i="12"/>
  <c r="Q4520" i="12"/>
  <c r="P4520" i="12"/>
  <c r="T4519" i="12"/>
  <c r="S4519" i="12"/>
  <c r="R4519" i="12"/>
  <c r="Q4519" i="12"/>
  <c r="P4519" i="12"/>
  <c r="T4518" i="12"/>
  <c r="S4518" i="12"/>
  <c r="R4518" i="12"/>
  <c r="Q4518" i="12"/>
  <c r="P4518" i="12"/>
  <c r="T4517" i="12"/>
  <c r="S4517" i="12"/>
  <c r="R4517" i="12"/>
  <c r="Q4517" i="12"/>
  <c r="P4517" i="12"/>
  <c r="T4516" i="12"/>
  <c r="S4516" i="12"/>
  <c r="R4516" i="12"/>
  <c r="Q4516" i="12"/>
  <c r="P4516" i="12"/>
  <c r="T4515" i="12"/>
  <c r="S4515" i="12"/>
  <c r="R4515" i="12"/>
  <c r="Q4515" i="12"/>
  <c r="P4515" i="12"/>
  <c r="T4514" i="12"/>
  <c r="S4514" i="12"/>
  <c r="R4514" i="12"/>
  <c r="Q4514" i="12"/>
  <c r="P4514" i="12"/>
  <c r="T4513" i="12"/>
  <c r="S4513" i="12"/>
  <c r="R4513" i="12"/>
  <c r="Q4513" i="12"/>
  <c r="P4513" i="12"/>
  <c r="T4512" i="12"/>
  <c r="S4512" i="12"/>
  <c r="R4512" i="12"/>
  <c r="Q4512" i="12"/>
  <c r="P4512" i="12"/>
  <c r="T4511" i="12"/>
  <c r="S4511" i="12"/>
  <c r="R4511" i="12"/>
  <c r="Q4511" i="12"/>
  <c r="P4511" i="12"/>
  <c r="T4510" i="12"/>
  <c r="S4510" i="12"/>
  <c r="R4510" i="12"/>
  <c r="Q4510" i="12"/>
  <c r="P4510" i="12"/>
  <c r="T4509" i="12"/>
  <c r="S4509" i="12"/>
  <c r="R4509" i="12"/>
  <c r="Q4509" i="12"/>
  <c r="P4509" i="12"/>
  <c r="T4508" i="12"/>
  <c r="S4508" i="12"/>
  <c r="R4508" i="12"/>
  <c r="Q4508" i="12"/>
  <c r="P4508" i="12"/>
  <c r="T4507" i="12"/>
  <c r="S4507" i="12"/>
  <c r="R4507" i="12"/>
  <c r="Q4507" i="12"/>
  <c r="P4507" i="12"/>
  <c r="T4506" i="12"/>
  <c r="S4506" i="12"/>
  <c r="R4506" i="12"/>
  <c r="Q4506" i="12"/>
  <c r="P4506" i="12"/>
  <c r="T4505" i="12"/>
  <c r="S4505" i="12"/>
  <c r="R4505" i="12"/>
  <c r="Q4505" i="12"/>
  <c r="P4505" i="12"/>
  <c r="T4504" i="12"/>
  <c r="S4504" i="12"/>
  <c r="R4504" i="12"/>
  <c r="Q4504" i="12"/>
  <c r="P4504" i="12"/>
  <c r="T4503" i="12"/>
  <c r="S4503" i="12"/>
  <c r="R4503" i="12"/>
  <c r="Q4503" i="12"/>
  <c r="P4503" i="12"/>
  <c r="T4502" i="12"/>
  <c r="S4502" i="12"/>
  <c r="R4502" i="12"/>
  <c r="Q4502" i="12"/>
  <c r="P4502" i="12"/>
  <c r="T4501" i="12"/>
  <c r="S4501" i="12"/>
  <c r="R4501" i="12"/>
  <c r="Q4501" i="12"/>
  <c r="P4501" i="12"/>
  <c r="T4500" i="12"/>
  <c r="S4500" i="12"/>
  <c r="R4500" i="12"/>
  <c r="Q4500" i="12"/>
  <c r="P4500" i="12"/>
  <c r="T4499" i="12"/>
  <c r="S4499" i="12"/>
  <c r="R4499" i="12"/>
  <c r="Q4499" i="12"/>
  <c r="P4499" i="12"/>
  <c r="T4498" i="12"/>
  <c r="S4498" i="12"/>
  <c r="R4498" i="12"/>
  <c r="Q4498" i="12"/>
  <c r="P4498" i="12"/>
  <c r="T4497" i="12"/>
  <c r="S4497" i="12"/>
  <c r="R4497" i="12"/>
  <c r="Q4497" i="12"/>
  <c r="P4497" i="12"/>
  <c r="T4496" i="12"/>
  <c r="S4496" i="12"/>
  <c r="R4496" i="12"/>
  <c r="Q4496" i="12"/>
  <c r="P4496" i="12"/>
  <c r="T4495" i="12"/>
  <c r="S4495" i="12"/>
  <c r="R4495" i="12"/>
  <c r="Q4495" i="12"/>
  <c r="P4495" i="12"/>
  <c r="T4494" i="12"/>
  <c r="S4494" i="12"/>
  <c r="R4494" i="12"/>
  <c r="Q4494" i="12"/>
  <c r="P4494" i="12"/>
  <c r="T4493" i="12"/>
  <c r="S4493" i="12"/>
  <c r="R4493" i="12"/>
  <c r="Q4493" i="12"/>
  <c r="P4493" i="12"/>
  <c r="T4492" i="12"/>
  <c r="S4492" i="12"/>
  <c r="R4492" i="12"/>
  <c r="Q4492" i="12"/>
  <c r="P4492" i="12"/>
  <c r="T4491" i="12"/>
  <c r="S4491" i="12"/>
  <c r="R4491" i="12"/>
  <c r="Q4491" i="12"/>
  <c r="P4491" i="12"/>
  <c r="T4490" i="12"/>
  <c r="S4490" i="12"/>
  <c r="R4490" i="12"/>
  <c r="Q4490" i="12"/>
  <c r="P4490" i="12"/>
  <c r="T4489" i="12"/>
  <c r="S4489" i="12"/>
  <c r="R4489" i="12"/>
  <c r="Q4489" i="12"/>
  <c r="P4489" i="12"/>
  <c r="T4488" i="12"/>
  <c r="S4488" i="12"/>
  <c r="R4488" i="12"/>
  <c r="Q4488" i="12"/>
  <c r="P4488" i="12"/>
  <c r="T4487" i="12"/>
  <c r="S4487" i="12"/>
  <c r="R4487" i="12"/>
  <c r="Q4487" i="12"/>
  <c r="P4487" i="12"/>
  <c r="T4486" i="12"/>
  <c r="S4486" i="12"/>
  <c r="R4486" i="12"/>
  <c r="Q4486" i="12"/>
  <c r="P4486" i="12"/>
  <c r="T4485" i="12"/>
  <c r="S4485" i="12"/>
  <c r="R4485" i="12"/>
  <c r="Q4485" i="12"/>
  <c r="P4485" i="12"/>
  <c r="T4484" i="12"/>
  <c r="S4484" i="12"/>
  <c r="R4484" i="12"/>
  <c r="Q4484" i="12"/>
  <c r="P4484" i="12"/>
  <c r="T4483" i="12"/>
  <c r="S4483" i="12"/>
  <c r="R4483" i="12"/>
  <c r="Q4483" i="12"/>
  <c r="P4483" i="12"/>
  <c r="T4482" i="12"/>
  <c r="S4482" i="12"/>
  <c r="R4482" i="12"/>
  <c r="Q4482" i="12"/>
  <c r="P4482" i="12"/>
  <c r="T4481" i="12"/>
  <c r="S4481" i="12"/>
  <c r="R4481" i="12"/>
  <c r="Q4481" i="12"/>
  <c r="P4481" i="12"/>
  <c r="T4480" i="12"/>
  <c r="S4480" i="12"/>
  <c r="R4480" i="12"/>
  <c r="Q4480" i="12"/>
  <c r="P4480" i="12"/>
  <c r="T4479" i="12"/>
  <c r="S4479" i="12"/>
  <c r="R4479" i="12"/>
  <c r="Q4479" i="12"/>
  <c r="P4479" i="12"/>
  <c r="T4478" i="12"/>
  <c r="S4478" i="12"/>
  <c r="R4478" i="12"/>
  <c r="Q4478" i="12"/>
  <c r="P4478" i="12"/>
  <c r="T4477" i="12"/>
  <c r="S4477" i="12"/>
  <c r="R4477" i="12"/>
  <c r="Q4477" i="12"/>
  <c r="P4477" i="12"/>
  <c r="T4476" i="12"/>
  <c r="S4476" i="12"/>
  <c r="R4476" i="12"/>
  <c r="Q4476" i="12"/>
  <c r="P4476" i="12"/>
  <c r="T4475" i="12"/>
  <c r="S4475" i="12"/>
  <c r="R4475" i="12"/>
  <c r="Q4475" i="12"/>
  <c r="P4475" i="12"/>
  <c r="T4474" i="12"/>
  <c r="S4474" i="12"/>
  <c r="R4474" i="12"/>
  <c r="Q4474" i="12"/>
  <c r="P4474" i="12"/>
  <c r="T4473" i="12"/>
  <c r="S4473" i="12"/>
  <c r="R4473" i="12"/>
  <c r="Q4473" i="12"/>
  <c r="P4473" i="12"/>
  <c r="T4472" i="12"/>
  <c r="S4472" i="12"/>
  <c r="R4472" i="12"/>
  <c r="Q4472" i="12"/>
  <c r="P4472" i="12"/>
  <c r="T4471" i="12"/>
  <c r="S4471" i="12"/>
  <c r="R4471" i="12"/>
  <c r="Q4471" i="12"/>
  <c r="P4471" i="12"/>
  <c r="T4470" i="12"/>
  <c r="S4470" i="12"/>
  <c r="R4470" i="12"/>
  <c r="Q4470" i="12"/>
  <c r="P4470" i="12"/>
  <c r="T4469" i="12"/>
  <c r="S4469" i="12"/>
  <c r="R4469" i="12"/>
  <c r="Q4469" i="12"/>
  <c r="P4469" i="12"/>
  <c r="T4468" i="12"/>
  <c r="S4468" i="12"/>
  <c r="R4468" i="12"/>
  <c r="Q4468" i="12"/>
  <c r="P4468" i="12"/>
  <c r="T4467" i="12"/>
  <c r="S4467" i="12"/>
  <c r="R4467" i="12"/>
  <c r="Q4467" i="12"/>
  <c r="P4467" i="12"/>
  <c r="T4466" i="12"/>
  <c r="S4466" i="12"/>
  <c r="R4466" i="12"/>
  <c r="Q4466" i="12"/>
  <c r="P4466" i="12"/>
  <c r="T4465" i="12"/>
  <c r="S4465" i="12"/>
  <c r="R4465" i="12"/>
  <c r="Q4465" i="12"/>
  <c r="P4465" i="12"/>
  <c r="T4464" i="12"/>
  <c r="S4464" i="12"/>
  <c r="R4464" i="12"/>
  <c r="Q4464" i="12"/>
  <c r="P4464" i="12"/>
  <c r="T4463" i="12"/>
  <c r="S4463" i="12"/>
  <c r="R4463" i="12"/>
  <c r="Q4463" i="12"/>
  <c r="P4463" i="12"/>
  <c r="T4462" i="12"/>
  <c r="S4462" i="12"/>
  <c r="R4462" i="12"/>
  <c r="Q4462" i="12"/>
  <c r="P4462" i="12"/>
  <c r="T4461" i="12"/>
  <c r="S4461" i="12"/>
  <c r="R4461" i="12"/>
  <c r="Q4461" i="12"/>
  <c r="P4461" i="12"/>
  <c r="T4460" i="12"/>
  <c r="S4460" i="12"/>
  <c r="R4460" i="12"/>
  <c r="Q4460" i="12"/>
  <c r="P4460" i="12"/>
  <c r="T4459" i="12"/>
  <c r="S4459" i="12"/>
  <c r="R4459" i="12"/>
  <c r="Q4459" i="12"/>
  <c r="P4459" i="12"/>
  <c r="T4458" i="12"/>
  <c r="S4458" i="12"/>
  <c r="R4458" i="12"/>
  <c r="Q4458" i="12"/>
  <c r="P4458" i="12"/>
  <c r="T4457" i="12"/>
  <c r="S4457" i="12"/>
  <c r="R4457" i="12"/>
  <c r="Q4457" i="12"/>
  <c r="P4457" i="12"/>
  <c r="T4456" i="12"/>
  <c r="S4456" i="12"/>
  <c r="R4456" i="12"/>
  <c r="Q4456" i="12"/>
  <c r="P4456" i="12"/>
  <c r="T4455" i="12"/>
  <c r="S4455" i="12"/>
  <c r="R4455" i="12"/>
  <c r="Q4455" i="12"/>
  <c r="P4455" i="12"/>
  <c r="T4454" i="12"/>
  <c r="S4454" i="12"/>
  <c r="R4454" i="12"/>
  <c r="Q4454" i="12"/>
  <c r="P4454" i="12"/>
  <c r="T4453" i="12"/>
  <c r="S4453" i="12"/>
  <c r="R4453" i="12"/>
  <c r="Q4453" i="12"/>
  <c r="P4453" i="12"/>
  <c r="T4452" i="12"/>
  <c r="S4452" i="12"/>
  <c r="R4452" i="12"/>
  <c r="Q4452" i="12"/>
  <c r="P4452" i="12"/>
  <c r="T4451" i="12"/>
  <c r="S4451" i="12"/>
  <c r="R4451" i="12"/>
  <c r="Q4451" i="12"/>
  <c r="P4451" i="12"/>
  <c r="T4450" i="12"/>
  <c r="S4450" i="12"/>
  <c r="R4450" i="12"/>
  <c r="Q4450" i="12"/>
  <c r="P4450" i="12"/>
  <c r="T4449" i="12"/>
  <c r="S4449" i="12"/>
  <c r="R4449" i="12"/>
  <c r="Q4449" i="12"/>
  <c r="P4449" i="12"/>
  <c r="T4448" i="12"/>
  <c r="S4448" i="12"/>
  <c r="R4448" i="12"/>
  <c r="Q4448" i="12"/>
  <c r="P4448" i="12"/>
  <c r="T4447" i="12"/>
  <c r="S4447" i="12"/>
  <c r="R4447" i="12"/>
  <c r="Q4447" i="12"/>
  <c r="P4447" i="12"/>
  <c r="T4446" i="12"/>
  <c r="S4446" i="12"/>
  <c r="R4446" i="12"/>
  <c r="Q4446" i="12"/>
  <c r="P4446" i="12"/>
  <c r="T4445" i="12"/>
  <c r="S4445" i="12"/>
  <c r="R4445" i="12"/>
  <c r="Q4445" i="12"/>
  <c r="P4445" i="12"/>
  <c r="T4444" i="12"/>
  <c r="S4444" i="12"/>
  <c r="R4444" i="12"/>
  <c r="Q4444" i="12"/>
  <c r="P4444" i="12"/>
  <c r="T4443" i="12"/>
  <c r="S4443" i="12"/>
  <c r="R4443" i="12"/>
  <c r="Q4443" i="12"/>
  <c r="P4443" i="12"/>
  <c r="T4442" i="12"/>
  <c r="S4442" i="12"/>
  <c r="R4442" i="12"/>
  <c r="Q4442" i="12"/>
  <c r="P4442" i="12"/>
  <c r="T4441" i="12"/>
  <c r="S4441" i="12"/>
  <c r="R4441" i="12"/>
  <c r="Q4441" i="12"/>
  <c r="P4441" i="12"/>
  <c r="T4440" i="12"/>
  <c r="S4440" i="12"/>
  <c r="R4440" i="12"/>
  <c r="Q4440" i="12"/>
  <c r="P4440" i="12"/>
  <c r="T4439" i="12"/>
  <c r="S4439" i="12"/>
  <c r="R4439" i="12"/>
  <c r="Q4439" i="12"/>
  <c r="P4439" i="12"/>
  <c r="T4438" i="12"/>
  <c r="S4438" i="12"/>
  <c r="R4438" i="12"/>
  <c r="Q4438" i="12"/>
  <c r="P4438" i="12"/>
  <c r="T4437" i="12"/>
  <c r="S4437" i="12"/>
  <c r="R4437" i="12"/>
  <c r="Q4437" i="12"/>
  <c r="P4437" i="12"/>
  <c r="T4436" i="12"/>
  <c r="S4436" i="12"/>
  <c r="R4436" i="12"/>
  <c r="Q4436" i="12"/>
  <c r="P4436" i="12"/>
  <c r="T4435" i="12"/>
  <c r="S4435" i="12"/>
  <c r="R4435" i="12"/>
  <c r="Q4435" i="12"/>
  <c r="P4435" i="12"/>
  <c r="T4434" i="12"/>
  <c r="S4434" i="12"/>
  <c r="R4434" i="12"/>
  <c r="Q4434" i="12"/>
  <c r="P4434" i="12"/>
  <c r="T4433" i="12"/>
  <c r="S4433" i="12"/>
  <c r="R4433" i="12"/>
  <c r="Q4433" i="12"/>
  <c r="P4433" i="12"/>
  <c r="T4432" i="12"/>
  <c r="S4432" i="12"/>
  <c r="R4432" i="12"/>
  <c r="Q4432" i="12"/>
  <c r="P4432" i="12"/>
  <c r="T4431" i="12"/>
  <c r="S4431" i="12"/>
  <c r="R4431" i="12"/>
  <c r="Q4431" i="12"/>
  <c r="P4431" i="12"/>
  <c r="T4430" i="12"/>
  <c r="S4430" i="12"/>
  <c r="R4430" i="12"/>
  <c r="Q4430" i="12"/>
  <c r="P4430" i="12"/>
  <c r="T4429" i="12"/>
  <c r="S4429" i="12"/>
  <c r="R4429" i="12"/>
  <c r="Q4429" i="12"/>
  <c r="P4429" i="12"/>
  <c r="T4428" i="12"/>
  <c r="S4428" i="12"/>
  <c r="R4428" i="12"/>
  <c r="Q4428" i="12"/>
  <c r="P4428" i="12"/>
  <c r="T4427" i="12"/>
  <c r="S4427" i="12"/>
  <c r="R4427" i="12"/>
  <c r="Q4427" i="12"/>
  <c r="P4427" i="12"/>
  <c r="T4426" i="12"/>
  <c r="S4426" i="12"/>
  <c r="R4426" i="12"/>
  <c r="Q4426" i="12"/>
  <c r="P4426" i="12"/>
  <c r="T4425" i="12"/>
  <c r="S4425" i="12"/>
  <c r="R4425" i="12"/>
  <c r="Q4425" i="12"/>
  <c r="P4425" i="12"/>
  <c r="T4424" i="12"/>
  <c r="S4424" i="12"/>
  <c r="R4424" i="12"/>
  <c r="Q4424" i="12"/>
  <c r="P4424" i="12"/>
  <c r="T4423" i="12"/>
  <c r="S4423" i="12"/>
  <c r="R4423" i="12"/>
  <c r="Q4423" i="12"/>
  <c r="P4423" i="12"/>
  <c r="T4422" i="12"/>
  <c r="S4422" i="12"/>
  <c r="R4422" i="12"/>
  <c r="Q4422" i="12"/>
  <c r="P4422" i="12"/>
  <c r="T4421" i="12"/>
  <c r="S4421" i="12"/>
  <c r="R4421" i="12"/>
  <c r="Q4421" i="12"/>
  <c r="P4421" i="12"/>
  <c r="T4420" i="12"/>
  <c r="S4420" i="12"/>
  <c r="R4420" i="12"/>
  <c r="Q4420" i="12"/>
  <c r="P4420" i="12"/>
  <c r="T4419" i="12"/>
  <c r="S4419" i="12"/>
  <c r="R4419" i="12"/>
  <c r="Q4419" i="12"/>
  <c r="P4419" i="12"/>
  <c r="T4418" i="12"/>
  <c r="S4418" i="12"/>
  <c r="R4418" i="12"/>
  <c r="Q4418" i="12"/>
  <c r="P4418" i="12"/>
  <c r="T4417" i="12"/>
  <c r="S4417" i="12"/>
  <c r="R4417" i="12"/>
  <c r="Q4417" i="12"/>
  <c r="P4417" i="12"/>
  <c r="T4416" i="12"/>
  <c r="S4416" i="12"/>
  <c r="R4416" i="12"/>
  <c r="Q4416" i="12"/>
  <c r="P4416" i="12"/>
  <c r="T4415" i="12"/>
  <c r="S4415" i="12"/>
  <c r="R4415" i="12"/>
  <c r="Q4415" i="12"/>
  <c r="P4415" i="12"/>
  <c r="T4414" i="12"/>
  <c r="S4414" i="12"/>
  <c r="R4414" i="12"/>
  <c r="Q4414" i="12"/>
  <c r="P4414" i="12"/>
  <c r="T4413" i="12"/>
  <c r="S4413" i="12"/>
  <c r="R4413" i="12"/>
  <c r="Q4413" i="12"/>
  <c r="P4413" i="12"/>
  <c r="T4412" i="12"/>
  <c r="S4412" i="12"/>
  <c r="R4412" i="12"/>
  <c r="Q4412" i="12"/>
  <c r="P4412" i="12"/>
  <c r="T4411" i="12"/>
  <c r="S4411" i="12"/>
  <c r="R4411" i="12"/>
  <c r="Q4411" i="12"/>
  <c r="P4411" i="12"/>
  <c r="T4410" i="12"/>
  <c r="S4410" i="12"/>
  <c r="R4410" i="12"/>
  <c r="Q4410" i="12"/>
  <c r="P4410" i="12"/>
  <c r="T4409" i="12"/>
  <c r="S4409" i="12"/>
  <c r="R4409" i="12"/>
  <c r="Q4409" i="12"/>
  <c r="P4409" i="12"/>
  <c r="T4408" i="12"/>
  <c r="S4408" i="12"/>
  <c r="R4408" i="12"/>
  <c r="Q4408" i="12"/>
  <c r="P4408" i="12"/>
  <c r="T4407" i="12"/>
  <c r="S4407" i="12"/>
  <c r="R4407" i="12"/>
  <c r="Q4407" i="12"/>
  <c r="P4407" i="12"/>
  <c r="T4406" i="12"/>
  <c r="S4406" i="12"/>
  <c r="R4406" i="12"/>
  <c r="Q4406" i="12"/>
  <c r="P4406" i="12"/>
  <c r="T4405" i="12"/>
  <c r="S4405" i="12"/>
  <c r="R4405" i="12"/>
  <c r="Q4405" i="12"/>
  <c r="P4405" i="12"/>
  <c r="T4404" i="12"/>
  <c r="S4404" i="12"/>
  <c r="R4404" i="12"/>
  <c r="Q4404" i="12"/>
  <c r="P4404" i="12"/>
  <c r="T4403" i="12"/>
  <c r="S4403" i="12"/>
  <c r="R4403" i="12"/>
  <c r="Q4403" i="12"/>
  <c r="P4403" i="12"/>
  <c r="T4402" i="12"/>
  <c r="S4402" i="12"/>
  <c r="R4402" i="12"/>
  <c r="Q4402" i="12"/>
  <c r="P4402" i="12"/>
  <c r="T4401" i="12"/>
  <c r="S4401" i="12"/>
  <c r="R4401" i="12"/>
  <c r="Q4401" i="12"/>
  <c r="P4401" i="12"/>
  <c r="T4400" i="12"/>
  <c r="S4400" i="12"/>
  <c r="R4400" i="12"/>
  <c r="Q4400" i="12"/>
  <c r="P4400" i="12"/>
  <c r="T4399" i="12"/>
  <c r="S4399" i="12"/>
  <c r="R4399" i="12"/>
  <c r="Q4399" i="12"/>
  <c r="P4399" i="12"/>
  <c r="T4398" i="12"/>
  <c r="S4398" i="12"/>
  <c r="R4398" i="12"/>
  <c r="Q4398" i="12"/>
  <c r="P4398" i="12"/>
  <c r="T4397" i="12"/>
  <c r="S4397" i="12"/>
  <c r="R4397" i="12"/>
  <c r="Q4397" i="12"/>
  <c r="P4397" i="12"/>
  <c r="T4396" i="12"/>
  <c r="S4396" i="12"/>
  <c r="R4396" i="12"/>
  <c r="Q4396" i="12"/>
  <c r="P4396" i="12"/>
  <c r="T4395" i="12"/>
  <c r="S4395" i="12"/>
  <c r="R4395" i="12"/>
  <c r="Q4395" i="12"/>
  <c r="P4395" i="12"/>
  <c r="T4394" i="12"/>
  <c r="S4394" i="12"/>
  <c r="R4394" i="12"/>
  <c r="Q4394" i="12"/>
  <c r="P4394" i="12"/>
  <c r="T4393" i="12"/>
  <c r="S4393" i="12"/>
  <c r="R4393" i="12"/>
  <c r="Q4393" i="12"/>
  <c r="P4393" i="12"/>
  <c r="T4392" i="12"/>
  <c r="S4392" i="12"/>
  <c r="R4392" i="12"/>
  <c r="Q4392" i="12"/>
  <c r="P4392" i="12"/>
  <c r="T4391" i="12"/>
  <c r="S4391" i="12"/>
  <c r="R4391" i="12"/>
  <c r="Q4391" i="12"/>
  <c r="P4391" i="12"/>
  <c r="T4390" i="12"/>
  <c r="S4390" i="12"/>
  <c r="R4390" i="12"/>
  <c r="Q4390" i="12"/>
  <c r="P4390" i="12"/>
  <c r="T4389" i="12"/>
  <c r="S4389" i="12"/>
  <c r="R4389" i="12"/>
  <c r="Q4389" i="12"/>
  <c r="P4389" i="12"/>
  <c r="T4388" i="12"/>
  <c r="S4388" i="12"/>
  <c r="R4388" i="12"/>
  <c r="Q4388" i="12"/>
  <c r="P4388" i="12"/>
  <c r="T4387" i="12"/>
  <c r="S4387" i="12"/>
  <c r="R4387" i="12"/>
  <c r="Q4387" i="12"/>
  <c r="P4387" i="12"/>
  <c r="T4386" i="12"/>
  <c r="S4386" i="12"/>
  <c r="R4386" i="12"/>
  <c r="Q4386" i="12"/>
  <c r="P4386" i="12"/>
  <c r="T4385" i="12"/>
  <c r="S4385" i="12"/>
  <c r="R4385" i="12"/>
  <c r="Q4385" i="12"/>
  <c r="P4385" i="12"/>
  <c r="T4384" i="12"/>
  <c r="S4384" i="12"/>
  <c r="R4384" i="12"/>
  <c r="Q4384" i="12"/>
  <c r="P4384" i="12"/>
  <c r="T4383" i="12"/>
  <c r="S4383" i="12"/>
  <c r="R4383" i="12"/>
  <c r="Q4383" i="12"/>
  <c r="P4383" i="12"/>
  <c r="T4382" i="12"/>
  <c r="S4382" i="12"/>
  <c r="R4382" i="12"/>
  <c r="Q4382" i="12"/>
  <c r="P4382" i="12"/>
  <c r="T4381" i="12"/>
  <c r="S4381" i="12"/>
  <c r="R4381" i="12"/>
  <c r="Q4381" i="12"/>
  <c r="P4381" i="12"/>
  <c r="T4380" i="12"/>
  <c r="S4380" i="12"/>
  <c r="R4380" i="12"/>
  <c r="Q4380" i="12"/>
  <c r="P4380" i="12"/>
  <c r="T4379" i="12"/>
  <c r="S4379" i="12"/>
  <c r="R4379" i="12"/>
  <c r="Q4379" i="12"/>
  <c r="P4379" i="12"/>
  <c r="T4378" i="12"/>
  <c r="S4378" i="12"/>
  <c r="R4378" i="12"/>
  <c r="Q4378" i="12"/>
  <c r="P4378" i="12"/>
  <c r="T4377" i="12"/>
  <c r="S4377" i="12"/>
  <c r="R4377" i="12"/>
  <c r="Q4377" i="12"/>
  <c r="P4377" i="12"/>
  <c r="T4376" i="12"/>
  <c r="S4376" i="12"/>
  <c r="R4376" i="12"/>
  <c r="Q4376" i="12"/>
  <c r="P4376" i="12"/>
  <c r="T4375" i="12"/>
  <c r="S4375" i="12"/>
  <c r="R4375" i="12"/>
  <c r="Q4375" i="12"/>
  <c r="P4375" i="12"/>
  <c r="T4374" i="12"/>
  <c r="S4374" i="12"/>
  <c r="R4374" i="12"/>
  <c r="Q4374" i="12"/>
  <c r="P4374" i="12"/>
  <c r="T4373" i="12"/>
  <c r="S4373" i="12"/>
  <c r="R4373" i="12"/>
  <c r="Q4373" i="12"/>
  <c r="P4373" i="12"/>
  <c r="T4372" i="12"/>
  <c r="S4372" i="12"/>
  <c r="R4372" i="12"/>
  <c r="Q4372" i="12"/>
  <c r="P4372" i="12"/>
  <c r="T4371" i="12"/>
  <c r="S4371" i="12"/>
  <c r="R4371" i="12"/>
  <c r="Q4371" i="12"/>
  <c r="P4371" i="12"/>
  <c r="T4370" i="12"/>
  <c r="S4370" i="12"/>
  <c r="R4370" i="12"/>
  <c r="Q4370" i="12"/>
  <c r="P4370" i="12"/>
  <c r="T4369" i="12"/>
  <c r="S4369" i="12"/>
  <c r="R4369" i="12"/>
  <c r="Q4369" i="12"/>
  <c r="P4369" i="12"/>
  <c r="T4368" i="12"/>
  <c r="S4368" i="12"/>
  <c r="R4368" i="12"/>
  <c r="Q4368" i="12"/>
  <c r="P4368" i="12"/>
  <c r="T4367" i="12"/>
  <c r="S4367" i="12"/>
  <c r="R4367" i="12"/>
  <c r="Q4367" i="12"/>
  <c r="P4367" i="12"/>
  <c r="T4366" i="12"/>
  <c r="S4366" i="12"/>
  <c r="R4366" i="12"/>
  <c r="Q4366" i="12"/>
  <c r="P4366" i="12"/>
  <c r="T4365" i="12"/>
  <c r="S4365" i="12"/>
  <c r="R4365" i="12"/>
  <c r="Q4365" i="12"/>
  <c r="P4365" i="12"/>
  <c r="T4364" i="12"/>
  <c r="S4364" i="12"/>
  <c r="R4364" i="12"/>
  <c r="Q4364" i="12"/>
  <c r="P4364" i="12"/>
  <c r="T4363" i="12"/>
  <c r="S4363" i="12"/>
  <c r="R4363" i="12"/>
  <c r="Q4363" i="12"/>
  <c r="P4363" i="12"/>
  <c r="T4362" i="12"/>
  <c r="S4362" i="12"/>
  <c r="R4362" i="12"/>
  <c r="Q4362" i="12"/>
  <c r="P4362" i="12"/>
  <c r="T4361" i="12"/>
  <c r="S4361" i="12"/>
  <c r="R4361" i="12"/>
  <c r="Q4361" i="12"/>
  <c r="P4361" i="12"/>
  <c r="T4360" i="12"/>
  <c r="S4360" i="12"/>
  <c r="R4360" i="12"/>
  <c r="Q4360" i="12"/>
  <c r="P4360" i="12"/>
  <c r="T4359" i="12"/>
  <c r="S4359" i="12"/>
  <c r="R4359" i="12"/>
  <c r="Q4359" i="12"/>
  <c r="P4359" i="12"/>
  <c r="T4358" i="12"/>
  <c r="S4358" i="12"/>
  <c r="R4358" i="12"/>
  <c r="Q4358" i="12"/>
  <c r="P4358" i="12"/>
  <c r="T4357" i="12"/>
  <c r="S4357" i="12"/>
  <c r="R4357" i="12"/>
  <c r="Q4357" i="12"/>
  <c r="P4357" i="12"/>
  <c r="T4356" i="12"/>
  <c r="S4356" i="12"/>
  <c r="R4356" i="12"/>
  <c r="Q4356" i="12"/>
  <c r="P4356" i="12"/>
  <c r="T4355" i="12"/>
  <c r="S4355" i="12"/>
  <c r="R4355" i="12"/>
  <c r="Q4355" i="12"/>
  <c r="P4355" i="12"/>
  <c r="T4354" i="12"/>
  <c r="S4354" i="12"/>
  <c r="R4354" i="12"/>
  <c r="Q4354" i="12"/>
  <c r="P4354" i="12"/>
  <c r="T4353" i="12"/>
  <c r="S4353" i="12"/>
  <c r="R4353" i="12"/>
  <c r="Q4353" i="12"/>
  <c r="P4353" i="12"/>
  <c r="T4352" i="12"/>
  <c r="S4352" i="12"/>
  <c r="R4352" i="12"/>
  <c r="Q4352" i="12"/>
  <c r="P4352" i="12"/>
  <c r="T4351" i="12"/>
  <c r="S4351" i="12"/>
  <c r="R4351" i="12"/>
  <c r="Q4351" i="12"/>
  <c r="P4351" i="12"/>
  <c r="T4350" i="12"/>
  <c r="S4350" i="12"/>
  <c r="R4350" i="12"/>
  <c r="Q4350" i="12"/>
  <c r="P4350" i="12"/>
  <c r="T4349" i="12"/>
  <c r="S4349" i="12"/>
  <c r="R4349" i="12"/>
  <c r="Q4349" i="12"/>
  <c r="P4349" i="12"/>
  <c r="T4348" i="12"/>
  <c r="S4348" i="12"/>
  <c r="R4348" i="12"/>
  <c r="Q4348" i="12"/>
  <c r="P4348" i="12"/>
  <c r="T4347" i="12"/>
  <c r="S4347" i="12"/>
  <c r="R4347" i="12"/>
  <c r="Q4347" i="12"/>
  <c r="P4347" i="12"/>
  <c r="T4346" i="12"/>
  <c r="S4346" i="12"/>
  <c r="R4346" i="12"/>
  <c r="Q4346" i="12"/>
  <c r="P4346" i="12"/>
  <c r="T4345" i="12"/>
  <c r="S4345" i="12"/>
  <c r="R4345" i="12"/>
  <c r="Q4345" i="12"/>
  <c r="P4345" i="12"/>
  <c r="T4344" i="12"/>
  <c r="S4344" i="12"/>
  <c r="R4344" i="12"/>
  <c r="Q4344" i="12"/>
  <c r="P4344" i="12"/>
  <c r="T4343" i="12"/>
  <c r="S4343" i="12"/>
  <c r="R4343" i="12"/>
  <c r="Q4343" i="12"/>
  <c r="P4343" i="12"/>
  <c r="T4342" i="12"/>
  <c r="S4342" i="12"/>
  <c r="R4342" i="12"/>
  <c r="Q4342" i="12"/>
  <c r="P4342" i="12"/>
  <c r="T4341" i="12"/>
  <c r="S4341" i="12"/>
  <c r="R4341" i="12"/>
  <c r="Q4341" i="12"/>
  <c r="P4341" i="12"/>
  <c r="T4340" i="12"/>
  <c r="S4340" i="12"/>
  <c r="R4340" i="12"/>
  <c r="Q4340" i="12"/>
  <c r="P4340" i="12"/>
  <c r="T4339" i="12"/>
  <c r="S4339" i="12"/>
  <c r="R4339" i="12"/>
  <c r="Q4339" i="12"/>
  <c r="P4339" i="12"/>
  <c r="T4338" i="12"/>
  <c r="S4338" i="12"/>
  <c r="R4338" i="12"/>
  <c r="Q4338" i="12"/>
  <c r="P4338" i="12"/>
  <c r="T4337" i="12"/>
  <c r="S4337" i="12"/>
  <c r="R4337" i="12"/>
  <c r="Q4337" i="12"/>
  <c r="P4337" i="12"/>
  <c r="T4336" i="12"/>
  <c r="S4336" i="12"/>
  <c r="R4336" i="12"/>
  <c r="Q4336" i="12"/>
  <c r="P4336" i="12"/>
  <c r="T4335" i="12"/>
  <c r="S4335" i="12"/>
  <c r="R4335" i="12"/>
  <c r="Q4335" i="12"/>
  <c r="P4335" i="12"/>
  <c r="T4334" i="12"/>
  <c r="S4334" i="12"/>
  <c r="R4334" i="12"/>
  <c r="Q4334" i="12"/>
  <c r="P4334" i="12"/>
  <c r="T4333" i="12"/>
  <c r="S4333" i="12"/>
  <c r="R4333" i="12"/>
  <c r="Q4333" i="12"/>
  <c r="P4333" i="12"/>
  <c r="T4332" i="12"/>
  <c r="S4332" i="12"/>
  <c r="R4332" i="12"/>
  <c r="Q4332" i="12"/>
  <c r="P4332" i="12"/>
  <c r="T4331" i="12"/>
  <c r="S4331" i="12"/>
  <c r="R4331" i="12"/>
  <c r="Q4331" i="12"/>
  <c r="P4331" i="12"/>
  <c r="T4330" i="12"/>
  <c r="S4330" i="12"/>
  <c r="R4330" i="12"/>
  <c r="Q4330" i="12"/>
  <c r="P4330" i="12"/>
  <c r="T4329" i="12"/>
  <c r="S4329" i="12"/>
  <c r="R4329" i="12"/>
  <c r="Q4329" i="12"/>
  <c r="P4329" i="12"/>
  <c r="T4328" i="12"/>
  <c r="S4328" i="12"/>
  <c r="R4328" i="12"/>
  <c r="Q4328" i="12"/>
  <c r="P4328" i="12"/>
  <c r="T4327" i="12"/>
  <c r="S4327" i="12"/>
  <c r="R4327" i="12"/>
  <c r="Q4327" i="12"/>
  <c r="P4327" i="12"/>
  <c r="T4326" i="12"/>
  <c r="S4326" i="12"/>
  <c r="R4326" i="12"/>
  <c r="Q4326" i="12"/>
  <c r="P4326" i="12"/>
  <c r="T4325" i="12"/>
  <c r="S4325" i="12"/>
  <c r="R4325" i="12"/>
  <c r="Q4325" i="12"/>
  <c r="P4325" i="12"/>
  <c r="T4324" i="12"/>
  <c r="S4324" i="12"/>
  <c r="R4324" i="12"/>
  <c r="Q4324" i="12"/>
  <c r="P4324" i="12"/>
  <c r="T4323" i="12"/>
  <c r="S4323" i="12"/>
  <c r="R4323" i="12"/>
  <c r="Q4323" i="12"/>
  <c r="P4323" i="12"/>
  <c r="T4322" i="12"/>
  <c r="S4322" i="12"/>
  <c r="R4322" i="12"/>
  <c r="Q4322" i="12"/>
  <c r="P4322" i="12"/>
  <c r="T4321" i="12"/>
  <c r="S4321" i="12"/>
  <c r="R4321" i="12"/>
  <c r="Q4321" i="12"/>
  <c r="P4321" i="12"/>
  <c r="T4320" i="12"/>
  <c r="S4320" i="12"/>
  <c r="R4320" i="12"/>
  <c r="Q4320" i="12"/>
  <c r="P4320" i="12"/>
  <c r="T4319" i="12"/>
  <c r="S4319" i="12"/>
  <c r="R4319" i="12"/>
  <c r="Q4319" i="12"/>
  <c r="P4319" i="12"/>
  <c r="T4318" i="12"/>
  <c r="S4318" i="12"/>
  <c r="R4318" i="12"/>
  <c r="Q4318" i="12"/>
  <c r="P4318" i="12"/>
  <c r="T4317" i="12"/>
  <c r="S4317" i="12"/>
  <c r="R4317" i="12"/>
  <c r="Q4317" i="12"/>
  <c r="P4317" i="12"/>
  <c r="T4316" i="12"/>
  <c r="S4316" i="12"/>
  <c r="R4316" i="12"/>
  <c r="Q4316" i="12"/>
  <c r="P4316" i="12"/>
  <c r="T4315" i="12"/>
  <c r="S4315" i="12"/>
  <c r="R4315" i="12"/>
  <c r="Q4315" i="12"/>
  <c r="P4315" i="12"/>
  <c r="T4314" i="12"/>
  <c r="S4314" i="12"/>
  <c r="R4314" i="12"/>
  <c r="Q4314" i="12"/>
  <c r="P4314" i="12"/>
  <c r="T4313" i="12"/>
  <c r="S4313" i="12"/>
  <c r="R4313" i="12"/>
  <c r="Q4313" i="12"/>
  <c r="P4313" i="12"/>
  <c r="T4312" i="12"/>
  <c r="S4312" i="12"/>
  <c r="R4312" i="12"/>
  <c r="Q4312" i="12"/>
  <c r="P4312" i="12"/>
  <c r="T4311" i="12"/>
  <c r="S4311" i="12"/>
  <c r="R4311" i="12"/>
  <c r="Q4311" i="12"/>
  <c r="P4311" i="12"/>
  <c r="T4310" i="12"/>
  <c r="S4310" i="12"/>
  <c r="R4310" i="12"/>
  <c r="Q4310" i="12"/>
  <c r="P4310" i="12"/>
  <c r="T4309" i="12"/>
  <c r="S4309" i="12"/>
  <c r="R4309" i="12"/>
  <c r="Q4309" i="12"/>
  <c r="P4309" i="12"/>
  <c r="T4308" i="12"/>
  <c r="S4308" i="12"/>
  <c r="R4308" i="12"/>
  <c r="Q4308" i="12"/>
  <c r="P4308" i="12"/>
  <c r="T4307" i="12"/>
  <c r="S4307" i="12"/>
  <c r="R4307" i="12"/>
  <c r="Q4307" i="12"/>
  <c r="P4307" i="12"/>
  <c r="T4306" i="12"/>
  <c r="S4306" i="12"/>
  <c r="R4306" i="12"/>
  <c r="Q4306" i="12"/>
  <c r="P4306" i="12"/>
  <c r="T4305" i="12"/>
  <c r="S4305" i="12"/>
  <c r="R4305" i="12"/>
  <c r="Q4305" i="12"/>
  <c r="P4305" i="12"/>
  <c r="T4304" i="12"/>
  <c r="S4304" i="12"/>
  <c r="R4304" i="12"/>
  <c r="Q4304" i="12"/>
  <c r="P4304" i="12"/>
  <c r="T4303" i="12"/>
  <c r="S4303" i="12"/>
  <c r="R4303" i="12"/>
  <c r="Q4303" i="12"/>
  <c r="P4303" i="12"/>
  <c r="T4302" i="12"/>
  <c r="S4302" i="12"/>
  <c r="R4302" i="12"/>
  <c r="Q4302" i="12"/>
  <c r="P4302" i="12"/>
  <c r="T4301" i="12"/>
  <c r="S4301" i="12"/>
  <c r="R4301" i="12"/>
  <c r="Q4301" i="12"/>
  <c r="P4301" i="12"/>
  <c r="T4300" i="12"/>
  <c r="S4300" i="12"/>
  <c r="R4300" i="12"/>
  <c r="Q4300" i="12"/>
  <c r="P4300" i="12"/>
  <c r="T4299" i="12"/>
  <c r="S4299" i="12"/>
  <c r="R4299" i="12"/>
  <c r="Q4299" i="12"/>
  <c r="P4299" i="12"/>
  <c r="T4298" i="12"/>
  <c r="S4298" i="12"/>
  <c r="R4298" i="12"/>
  <c r="Q4298" i="12"/>
  <c r="P4298" i="12"/>
  <c r="T4297" i="12"/>
  <c r="S4297" i="12"/>
  <c r="R4297" i="12"/>
  <c r="Q4297" i="12"/>
  <c r="P4297" i="12"/>
  <c r="T4296" i="12"/>
  <c r="S4296" i="12"/>
  <c r="R4296" i="12"/>
  <c r="Q4296" i="12"/>
  <c r="P4296" i="12"/>
  <c r="T4295" i="12"/>
  <c r="S4295" i="12"/>
  <c r="R4295" i="12"/>
  <c r="Q4295" i="12"/>
  <c r="P4295" i="12"/>
  <c r="T4294" i="12"/>
  <c r="S4294" i="12"/>
  <c r="R4294" i="12"/>
  <c r="Q4294" i="12"/>
  <c r="P4294" i="12"/>
  <c r="T4293" i="12"/>
  <c r="S4293" i="12"/>
  <c r="R4293" i="12"/>
  <c r="Q4293" i="12"/>
  <c r="P4293" i="12"/>
  <c r="T4292" i="12"/>
  <c r="S4292" i="12"/>
  <c r="R4292" i="12"/>
  <c r="Q4292" i="12"/>
  <c r="P4292" i="12"/>
  <c r="T4291" i="12"/>
  <c r="S4291" i="12"/>
  <c r="R4291" i="12"/>
  <c r="Q4291" i="12"/>
  <c r="P4291" i="12"/>
  <c r="T4290" i="12"/>
  <c r="S4290" i="12"/>
  <c r="R4290" i="12"/>
  <c r="Q4290" i="12"/>
  <c r="P4290" i="12"/>
  <c r="T4289" i="12"/>
  <c r="S4289" i="12"/>
  <c r="R4289" i="12"/>
  <c r="Q4289" i="12"/>
  <c r="P4289" i="12"/>
  <c r="T4288" i="12"/>
  <c r="S4288" i="12"/>
  <c r="R4288" i="12"/>
  <c r="Q4288" i="12"/>
  <c r="P4288" i="12"/>
  <c r="T4287" i="12"/>
  <c r="S4287" i="12"/>
  <c r="R4287" i="12"/>
  <c r="Q4287" i="12"/>
  <c r="P4287" i="12"/>
  <c r="T4286" i="12"/>
  <c r="S4286" i="12"/>
  <c r="R4286" i="12"/>
  <c r="Q4286" i="12"/>
  <c r="P4286" i="12"/>
  <c r="T4285" i="12"/>
  <c r="S4285" i="12"/>
  <c r="R4285" i="12"/>
  <c r="Q4285" i="12"/>
  <c r="P4285" i="12"/>
  <c r="T4284" i="12"/>
  <c r="S4284" i="12"/>
  <c r="R4284" i="12"/>
  <c r="Q4284" i="12"/>
  <c r="P4284" i="12"/>
  <c r="T4283" i="12"/>
  <c r="S4283" i="12"/>
  <c r="R4283" i="12"/>
  <c r="Q4283" i="12"/>
  <c r="P4283" i="12"/>
  <c r="T4282" i="12"/>
  <c r="S4282" i="12"/>
  <c r="R4282" i="12"/>
  <c r="Q4282" i="12"/>
  <c r="P4282" i="12"/>
  <c r="T4281" i="12"/>
  <c r="S4281" i="12"/>
  <c r="R4281" i="12"/>
  <c r="Q4281" i="12"/>
  <c r="P4281" i="12"/>
  <c r="T4280" i="12"/>
  <c r="S4280" i="12"/>
  <c r="R4280" i="12"/>
  <c r="Q4280" i="12"/>
  <c r="P4280" i="12"/>
  <c r="T4279" i="12"/>
  <c r="S4279" i="12"/>
  <c r="R4279" i="12"/>
  <c r="Q4279" i="12"/>
  <c r="P4279" i="12"/>
  <c r="T4278" i="12"/>
  <c r="S4278" i="12"/>
  <c r="R4278" i="12"/>
  <c r="Q4278" i="12"/>
  <c r="P4278" i="12"/>
  <c r="T4277" i="12"/>
  <c r="S4277" i="12"/>
  <c r="R4277" i="12"/>
  <c r="Q4277" i="12"/>
  <c r="P4277" i="12"/>
  <c r="T4276" i="12"/>
  <c r="S4276" i="12"/>
  <c r="R4276" i="12"/>
  <c r="Q4276" i="12"/>
  <c r="P4276" i="12"/>
  <c r="T4275" i="12"/>
  <c r="S4275" i="12"/>
  <c r="R4275" i="12"/>
  <c r="Q4275" i="12"/>
  <c r="P4275" i="12"/>
  <c r="T4274" i="12"/>
  <c r="S4274" i="12"/>
  <c r="R4274" i="12"/>
  <c r="Q4274" i="12"/>
  <c r="P4274" i="12"/>
  <c r="T4273" i="12"/>
  <c r="S4273" i="12"/>
  <c r="R4273" i="12"/>
  <c r="Q4273" i="12"/>
  <c r="P4273" i="12"/>
  <c r="T4272" i="12"/>
  <c r="S4272" i="12"/>
  <c r="R4272" i="12"/>
  <c r="Q4272" i="12"/>
  <c r="P4272" i="12"/>
  <c r="T4271" i="12"/>
  <c r="S4271" i="12"/>
  <c r="R4271" i="12"/>
  <c r="Q4271" i="12"/>
  <c r="P4271" i="12"/>
  <c r="T4270" i="12"/>
  <c r="S4270" i="12"/>
  <c r="R4270" i="12"/>
  <c r="Q4270" i="12"/>
  <c r="P4270" i="12"/>
  <c r="T4269" i="12"/>
  <c r="S4269" i="12"/>
  <c r="R4269" i="12"/>
  <c r="Q4269" i="12"/>
  <c r="P4269" i="12"/>
  <c r="T4268" i="12"/>
  <c r="S4268" i="12"/>
  <c r="R4268" i="12"/>
  <c r="Q4268" i="12"/>
  <c r="P4268" i="12"/>
  <c r="T4267" i="12"/>
  <c r="S4267" i="12"/>
  <c r="R4267" i="12"/>
  <c r="Q4267" i="12"/>
  <c r="P4267" i="12"/>
  <c r="T4266" i="12"/>
  <c r="S4266" i="12"/>
  <c r="R4266" i="12"/>
  <c r="Q4266" i="12"/>
  <c r="P4266" i="12"/>
  <c r="T4265" i="12"/>
  <c r="S4265" i="12"/>
  <c r="R4265" i="12"/>
  <c r="Q4265" i="12"/>
  <c r="P4265" i="12"/>
  <c r="T4264" i="12"/>
  <c r="S4264" i="12"/>
  <c r="R4264" i="12"/>
  <c r="Q4264" i="12"/>
  <c r="P4264" i="12"/>
  <c r="T4263" i="12"/>
  <c r="S4263" i="12"/>
  <c r="R4263" i="12"/>
  <c r="Q4263" i="12"/>
  <c r="P4263" i="12"/>
  <c r="T4262" i="12"/>
  <c r="S4262" i="12"/>
  <c r="R4262" i="12"/>
  <c r="Q4262" i="12"/>
  <c r="P4262" i="12"/>
  <c r="T4261" i="12"/>
  <c r="S4261" i="12"/>
  <c r="R4261" i="12"/>
  <c r="Q4261" i="12"/>
  <c r="P4261" i="12"/>
  <c r="T4260" i="12"/>
  <c r="S4260" i="12"/>
  <c r="R4260" i="12"/>
  <c r="Q4260" i="12"/>
  <c r="P4260" i="12"/>
  <c r="T4259" i="12"/>
  <c r="S4259" i="12"/>
  <c r="R4259" i="12"/>
  <c r="Q4259" i="12"/>
  <c r="P4259" i="12"/>
  <c r="T4258" i="12"/>
  <c r="S4258" i="12"/>
  <c r="R4258" i="12"/>
  <c r="Q4258" i="12"/>
  <c r="P4258" i="12"/>
  <c r="T4257" i="12"/>
  <c r="S4257" i="12"/>
  <c r="R4257" i="12"/>
  <c r="Q4257" i="12"/>
  <c r="P4257" i="12"/>
  <c r="T4256" i="12"/>
  <c r="S4256" i="12"/>
  <c r="R4256" i="12"/>
  <c r="Q4256" i="12"/>
  <c r="P4256" i="12"/>
  <c r="T4255" i="12"/>
  <c r="S4255" i="12"/>
  <c r="R4255" i="12"/>
  <c r="Q4255" i="12"/>
  <c r="P4255" i="12"/>
  <c r="T4254" i="12"/>
  <c r="S4254" i="12"/>
  <c r="R4254" i="12"/>
  <c r="Q4254" i="12"/>
  <c r="P4254" i="12"/>
  <c r="T4253" i="12"/>
  <c r="S4253" i="12"/>
  <c r="R4253" i="12"/>
  <c r="Q4253" i="12"/>
  <c r="P4253" i="12"/>
  <c r="T4252" i="12"/>
  <c r="S4252" i="12"/>
  <c r="R4252" i="12"/>
  <c r="Q4252" i="12"/>
  <c r="P4252" i="12"/>
  <c r="T4251" i="12"/>
  <c r="S4251" i="12"/>
  <c r="R4251" i="12"/>
  <c r="Q4251" i="12"/>
  <c r="P4251" i="12"/>
  <c r="T4250" i="12"/>
  <c r="S4250" i="12"/>
  <c r="R4250" i="12"/>
  <c r="Q4250" i="12"/>
  <c r="P4250" i="12"/>
  <c r="T4249" i="12"/>
  <c r="S4249" i="12"/>
  <c r="R4249" i="12"/>
  <c r="Q4249" i="12"/>
  <c r="P4249" i="12"/>
  <c r="T4248" i="12"/>
  <c r="S4248" i="12"/>
  <c r="R4248" i="12"/>
  <c r="Q4248" i="12"/>
  <c r="P4248" i="12"/>
  <c r="T4247" i="12"/>
  <c r="S4247" i="12"/>
  <c r="R4247" i="12"/>
  <c r="Q4247" i="12"/>
  <c r="P4247" i="12"/>
  <c r="T4246" i="12"/>
  <c r="S4246" i="12"/>
  <c r="R4246" i="12"/>
  <c r="Q4246" i="12"/>
  <c r="P4246" i="12"/>
  <c r="T4245" i="12"/>
  <c r="S4245" i="12"/>
  <c r="R4245" i="12"/>
  <c r="Q4245" i="12"/>
  <c r="P4245" i="12"/>
  <c r="T4244" i="12"/>
  <c r="S4244" i="12"/>
  <c r="R4244" i="12"/>
  <c r="Q4244" i="12"/>
  <c r="P4244" i="12"/>
  <c r="T4243" i="12"/>
  <c r="S4243" i="12"/>
  <c r="R4243" i="12"/>
  <c r="Q4243" i="12"/>
  <c r="P4243" i="12"/>
  <c r="T4242" i="12"/>
  <c r="S4242" i="12"/>
  <c r="R4242" i="12"/>
  <c r="Q4242" i="12"/>
  <c r="P4242" i="12"/>
  <c r="T4241" i="12"/>
  <c r="S4241" i="12"/>
  <c r="R4241" i="12"/>
  <c r="Q4241" i="12"/>
  <c r="P4241" i="12"/>
  <c r="T4240" i="12"/>
  <c r="S4240" i="12"/>
  <c r="R4240" i="12"/>
  <c r="Q4240" i="12"/>
  <c r="P4240" i="12"/>
  <c r="T4239" i="12"/>
  <c r="S4239" i="12"/>
  <c r="R4239" i="12"/>
  <c r="Q4239" i="12"/>
  <c r="P4239" i="12"/>
  <c r="T4238" i="12"/>
  <c r="S4238" i="12"/>
  <c r="R4238" i="12"/>
  <c r="Q4238" i="12"/>
  <c r="P4238" i="12"/>
  <c r="T4237" i="12"/>
  <c r="S4237" i="12"/>
  <c r="R4237" i="12"/>
  <c r="Q4237" i="12"/>
  <c r="P4237" i="12"/>
  <c r="T4236" i="12"/>
  <c r="S4236" i="12"/>
  <c r="R4236" i="12"/>
  <c r="Q4236" i="12"/>
  <c r="P4236" i="12"/>
  <c r="T4235" i="12"/>
  <c r="S4235" i="12"/>
  <c r="R4235" i="12"/>
  <c r="Q4235" i="12"/>
  <c r="P4235" i="12"/>
  <c r="T4234" i="12"/>
  <c r="S4234" i="12"/>
  <c r="R4234" i="12"/>
  <c r="Q4234" i="12"/>
  <c r="P4234" i="12"/>
  <c r="T4233" i="12"/>
  <c r="S4233" i="12"/>
  <c r="R4233" i="12"/>
  <c r="Q4233" i="12"/>
  <c r="P4233" i="12"/>
  <c r="T4232" i="12"/>
  <c r="S4232" i="12"/>
  <c r="R4232" i="12"/>
  <c r="Q4232" i="12"/>
  <c r="P4232" i="12"/>
  <c r="T4231" i="12"/>
  <c r="S4231" i="12"/>
  <c r="R4231" i="12"/>
  <c r="Q4231" i="12"/>
  <c r="P4231" i="12"/>
  <c r="T4230" i="12"/>
  <c r="S4230" i="12"/>
  <c r="R4230" i="12"/>
  <c r="Q4230" i="12"/>
  <c r="P4230" i="12"/>
  <c r="T4229" i="12"/>
  <c r="S4229" i="12"/>
  <c r="R4229" i="12"/>
  <c r="Q4229" i="12"/>
  <c r="P4229" i="12"/>
  <c r="T4228" i="12"/>
  <c r="S4228" i="12"/>
  <c r="R4228" i="12"/>
  <c r="Q4228" i="12"/>
  <c r="P4228" i="12"/>
  <c r="T4227" i="12"/>
  <c r="S4227" i="12"/>
  <c r="R4227" i="12"/>
  <c r="Q4227" i="12"/>
  <c r="P4227" i="12"/>
  <c r="T4226" i="12"/>
  <c r="S4226" i="12"/>
  <c r="R4226" i="12"/>
  <c r="Q4226" i="12"/>
  <c r="P4226" i="12"/>
  <c r="T4225" i="12"/>
  <c r="S4225" i="12"/>
  <c r="R4225" i="12"/>
  <c r="Q4225" i="12"/>
  <c r="P4225" i="12"/>
  <c r="T4224" i="12"/>
  <c r="S4224" i="12"/>
  <c r="R4224" i="12"/>
  <c r="Q4224" i="12"/>
  <c r="P4224" i="12"/>
  <c r="T4223" i="12"/>
  <c r="S4223" i="12"/>
  <c r="R4223" i="12"/>
  <c r="Q4223" i="12"/>
  <c r="P4223" i="12"/>
  <c r="T4222" i="12"/>
  <c r="S4222" i="12"/>
  <c r="R4222" i="12"/>
  <c r="Q4222" i="12"/>
  <c r="P4222" i="12"/>
  <c r="T4221" i="12"/>
  <c r="S4221" i="12"/>
  <c r="R4221" i="12"/>
  <c r="Q4221" i="12"/>
  <c r="P4221" i="12"/>
  <c r="T4220" i="12"/>
  <c r="S4220" i="12"/>
  <c r="R4220" i="12"/>
  <c r="Q4220" i="12"/>
  <c r="P4220" i="12"/>
  <c r="T4219" i="12"/>
  <c r="S4219" i="12"/>
  <c r="R4219" i="12"/>
  <c r="Q4219" i="12"/>
  <c r="P4219" i="12"/>
  <c r="T4218" i="12"/>
  <c r="S4218" i="12"/>
  <c r="R4218" i="12"/>
  <c r="Q4218" i="12"/>
  <c r="P4218" i="12"/>
  <c r="T4217" i="12"/>
  <c r="S4217" i="12"/>
  <c r="R4217" i="12"/>
  <c r="Q4217" i="12"/>
  <c r="P4217" i="12"/>
  <c r="T4216" i="12"/>
  <c r="S4216" i="12"/>
  <c r="R4216" i="12"/>
  <c r="Q4216" i="12"/>
  <c r="P4216" i="12"/>
  <c r="T4215" i="12"/>
  <c r="S4215" i="12"/>
  <c r="R4215" i="12"/>
  <c r="Q4215" i="12"/>
  <c r="P4215" i="12"/>
  <c r="T4214" i="12"/>
  <c r="S4214" i="12"/>
  <c r="R4214" i="12"/>
  <c r="Q4214" i="12"/>
  <c r="P4214" i="12"/>
  <c r="T4213" i="12"/>
  <c r="S4213" i="12"/>
  <c r="R4213" i="12"/>
  <c r="Q4213" i="12"/>
  <c r="P4213" i="12"/>
  <c r="T4212" i="12"/>
  <c r="S4212" i="12"/>
  <c r="R4212" i="12"/>
  <c r="Q4212" i="12"/>
  <c r="P4212" i="12"/>
  <c r="T4211" i="12"/>
  <c r="S4211" i="12"/>
  <c r="R4211" i="12"/>
  <c r="Q4211" i="12"/>
  <c r="P4211" i="12"/>
  <c r="T4210" i="12"/>
  <c r="S4210" i="12"/>
  <c r="R4210" i="12"/>
  <c r="Q4210" i="12"/>
  <c r="P4210" i="12"/>
  <c r="T4209" i="12"/>
  <c r="S4209" i="12"/>
  <c r="R4209" i="12"/>
  <c r="Q4209" i="12"/>
  <c r="P4209" i="12"/>
  <c r="T4208" i="12"/>
  <c r="S4208" i="12"/>
  <c r="R4208" i="12"/>
  <c r="Q4208" i="12"/>
  <c r="P4208" i="12"/>
  <c r="T4207" i="12"/>
  <c r="S4207" i="12"/>
  <c r="R4207" i="12"/>
  <c r="Q4207" i="12"/>
  <c r="P4207" i="12"/>
  <c r="T4206" i="12"/>
  <c r="S4206" i="12"/>
  <c r="R4206" i="12"/>
  <c r="Q4206" i="12"/>
  <c r="P4206" i="12"/>
  <c r="T4205" i="12"/>
  <c r="S4205" i="12"/>
  <c r="R4205" i="12"/>
  <c r="Q4205" i="12"/>
  <c r="P4205" i="12"/>
  <c r="T4204" i="12"/>
  <c r="S4204" i="12"/>
  <c r="R4204" i="12"/>
  <c r="Q4204" i="12"/>
  <c r="P4204" i="12"/>
  <c r="T4203" i="12"/>
  <c r="S4203" i="12"/>
  <c r="R4203" i="12"/>
  <c r="Q4203" i="12"/>
  <c r="P4203" i="12"/>
  <c r="T4202" i="12"/>
  <c r="S4202" i="12"/>
  <c r="R4202" i="12"/>
  <c r="Q4202" i="12"/>
  <c r="P4202" i="12"/>
  <c r="T4201" i="12"/>
  <c r="S4201" i="12"/>
  <c r="R4201" i="12"/>
  <c r="Q4201" i="12"/>
  <c r="P4201" i="12"/>
  <c r="T4200" i="12"/>
  <c r="S4200" i="12"/>
  <c r="R4200" i="12"/>
  <c r="Q4200" i="12"/>
  <c r="P4200" i="12"/>
  <c r="T4199" i="12"/>
  <c r="S4199" i="12"/>
  <c r="R4199" i="12"/>
  <c r="Q4199" i="12"/>
  <c r="P4199" i="12"/>
  <c r="T4198" i="12"/>
  <c r="S4198" i="12"/>
  <c r="R4198" i="12"/>
  <c r="Q4198" i="12"/>
  <c r="P4198" i="12"/>
  <c r="T4197" i="12"/>
  <c r="S4197" i="12"/>
  <c r="R4197" i="12"/>
  <c r="Q4197" i="12"/>
  <c r="P4197" i="12"/>
  <c r="T4196" i="12"/>
  <c r="S4196" i="12"/>
  <c r="R4196" i="12"/>
  <c r="Q4196" i="12"/>
  <c r="P4196" i="12"/>
  <c r="T4195" i="12"/>
  <c r="S4195" i="12"/>
  <c r="R4195" i="12"/>
  <c r="Q4195" i="12"/>
  <c r="P4195" i="12"/>
  <c r="T4194" i="12"/>
  <c r="S4194" i="12"/>
  <c r="R4194" i="12"/>
  <c r="Q4194" i="12"/>
  <c r="P4194" i="12"/>
  <c r="T4193" i="12"/>
  <c r="S4193" i="12"/>
  <c r="R4193" i="12"/>
  <c r="Q4193" i="12"/>
  <c r="P4193" i="12"/>
  <c r="T4192" i="12"/>
  <c r="S4192" i="12"/>
  <c r="R4192" i="12"/>
  <c r="Q4192" i="12"/>
  <c r="P4192" i="12"/>
  <c r="T4191" i="12"/>
  <c r="S4191" i="12"/>
  <c r="R4191" i="12"/>
  <c r="Q4191" i="12"/>
  <c r="P4191" i="12"/>
  <c r="T4190" i="12"/>
  <c r="S4190" i="12"/>
  <c r="R4190" i="12"/>
  <c r="Q4190" i="12"/>
  <c r="P4190" i="12"/>
  <c r="T4189" i="12"/>
  <c r="S4189" i="12"/>
  <c r="R4189" i="12"/>
  <c r="Q4189" i="12"/>
  <c r="P4189" i="12"/>
  <c r="T4188" i="12"/>
  <c r="S4188" i="12"/>
  <c r="R4188" i="12"/>
  <c r="Q4188" i="12"/>
  <c r="P4188" i="12"/>
  <c r="T4187" i="12"/>
  <c r="S4187" i="12"/>
  <c r="R4187" i="12"/>
  <c r="Q4187" i="12"/>
  <c r="P4187" i="12"/>
  <c r="T4186" i="12"/>
  <c r="S4186" i="12"/>
  <c r="R4186" i="12"/>
  <c r="Q4186" i="12"/>
  <c r="P4186" i="12"/>
  <c r="T4185" i="12"/>
  <c r="S4185" i="12"/>
  <c r="R4185" i="12"/>
  <c r="Q4185" i="12"/>
  <c r="P4185" i="12"/>
  <c r="T4184" i="12"/>
  <c r="S4184" i="12"/>
  <c r="R4184" i="12"/>
  <c r="Q4184" i="12"/>
  <c r="P4184" i="12"/>
  <c r="T4183" i="12"/>
  <c r="S4183" i="12"/>
  <c r="R4183" i="12"/>
  <c r="Q4183" i="12"/>
  <c r="P4183" i="12"/>
  <c r="T4182" i="12"/>
  <c r="S4182" i="12"/>
  <c r="R4182" i="12"/>
  <c r="Q4182" i="12"/>
  <c r="P4182" i="12"/>
  <c r="T4181" i="12"/>
  <c r="S4181" i="12"/>
  <c r="R4181" i="12"/>
  <c r="Q4181" i="12"/>
  <c r="P4181" i="12"/>
  <c r="T4180" i="12"/>
  <c r="S4180" i="12"/>
  <c r="R4180" i="12"/>
  <c r="Q4180" i="12"/>
  <c r="P4180" i="12"/>
  <c r="T4179" i="12"/>
  <c r="S4179" i="12"/>
  <c r="R4179" i="12"/>
  <c r="Q4179" i="12"/>
  <c r="P4179" i="12"/>
  <c r="T4178" i="12"/>
  <c r="S4178" i="12"/>
  <c r="R4178" i="12"/>
  <c r="Q4178" i="12"/>
  <c r="P4178" i="12"/>
  <c r="T4177" i="12"/>
  <c r="S4177" i="12"/>
  <c r="R4177" i="12"/>
  <c r="Q4177" i="12"/>
  <c r="P4177" i="12"/>
  <c r="T4176" i="12"/>
  <c r="S4176" i="12"/>
  <c r="R4176" i="12"/>
  <c r="Q4176" i="12"/>
  <c r="P4176" i="12"/>
  <c r="T4175" i="12"/>
  <c r="S4175" i="12"/>
  <c r="R4175" i="12"/>
  <c r="Q4175" i="12"/>
  <c r="P4175" i="12"/>
  <c r="T4174" i="12"/>
  <c r="S4174" i="12"/>
  <c r="R4174" i="12"/>
  <c r="Q4174" i="12"/>
  <c r="P4174" i="12"/>
  <c r="T4173" i="12"/>
  <c r="S4173" i="12"/>
  <c r="R4173" i="12"/>
  <c r="Q4173" i="12"/>
  <c r="P4173" i="12"/>
  <c r="T4172" i="12"/>
  <c r="S4172" i="12"/>
  <c r="R4172" i="12"/>
  <c r="Q4172" i="12"/>
  <c r="P4172" i="12"/>
  <c r="T4171" i="12"/>
  <c r="S4171" i="12"/>
  <c r="R4171" i="12"/>
  <c r="Q4171" i="12"/>
  <c r="P4171" i="12"/>
  <c r="T4170" i="12"/>
  <c r="S4170" i="12"/>
  <c r="R4170" i="12"/>
  <c r="Q4170" i="12"/>
  <c r="P4170" i="12"/>
  <c r="T4169" i="12"/>
  <c r="S4169" i="12"/>
  <c r="R4169" i="12"/>
  <c r="Q4169" i="12"/>
  <c r="P4169" i="12"/>
  <c r="T4168" i="12"/>
  <c r="S4168" i="12"/>
  <c r="R4168" i="12"/>
  <c r="Q4168" i="12"/>
  <c r="P4168" i="12"/>
  <c r="T4167" i="12"/>
  <c r="S4167" i="12"/>
  <c r="R4167" i="12"/>
  <c r="Q4167" i="12"/>
  <c r="P4167" i="12"/>
  <c r="T4166" i="12"/>
  <c r="S4166" i="12"/>
  <c r="R4166" i="12"/>
  <c r="Q4166" i="12"/>
  <c r="P4166" i="12"/>
  <c r="T4165" i="12"/>
  <c r="S4165" i="12"/>
  <c r="R4165" i="12"/>
  <c r="Q4165" i="12"/>
  <c r="P4165" i="12"/>
  <c r="T4164" i="12"/>
  <c r="S4164" i="12"/>
  <c r="R4164" i="12"/>
  <c r="Q4164" i="12"/>
  <c r="P4164" i="12"/>
  <c r="T4163" i="12"/>
  <c r="S4163" i="12"/>
  <c r="R4163" i="12"/>
  <c r="Q4163" i="12"/>
  <c r="P4163" i="12"/>
  <c r="T4162" i="12"/>
  <c r="S4162" i="12"/>
  <c r="R4162" i="12"/>
  <c r="Q4162" i="12"/>
  <c r="P4162" i="12"/>
  <c r="T4161" i="12"/>
  <c r="S4161" i="12"/>
  <c r="R4161" i="12"/>
  <c r="Q4161" i="12"/>
  <c r="P4161" i="12"/>
  <c r="T4160" i="12"/>
  <c r="S4160" i="12"/>
  <c r="R4160" i="12"/>
  <c r="Q4160" i="12"/>
  <c r="P4160" i="12"/>
  <c r="T4159" i="12"/>
  <c r="S4159" i="12"/>
  <c r="R4159" i="12"/>
  <c r="Q4159" i="12"/>
  <c r="P4159" i="12"/>
  <c r="T4158" i="12"/>
  <c r="S4158" i="12"/>
  <c r="R4158" i="12"/>
  <c r="Q4158" i="12"/>
  <c r="P4158" i="12"/>
  <c r="T4157" i="12"/>
  <c r="S4157" i="12"/>
  <c r="R4157" i="12"/>
  <c r="Q4157" i="12"/>
  <c r="P4157" i="12"/>
  <c r="T4156" i="12"/>
  <c r="S4156" i="12"/>
  <c r="R4156" i="12"/>
  <c r="Q4156" i="12"/>
  <c r="P4156" i="12"/>
  <c r="T4155" i="12"/>
  <c r="S4155" i="12"/>
  <c r="R4155" i="12"/>
  <c r="Q4155" i="12"/>
  <c r="P4155" i="12"/>
  <c r="T4154" i="12"/>
  <c r="S4154" i="12"/>
  <c r="R4154" i="12"/>
  <c r="Q4154" i="12"/>
  <c r="P4154" i="12"/>
  <c r="T4153" i="12"/>
  <c r="S4153" i="12"/>
  <c r="R4153" i="12"/>
  <c r="Q4153" i="12"/>
  <c r="P4153" i="12"/>
  <c r="T4152" i="12"/>
  <c r="S4152" i="12"/>
  <c r="R4152" i="12"/>
  <c r="Q4152" i="12"/>
  <c r="P4152" i="12"/>
  <c r="T4151" i="12"/>
  <c r="S4151" i="12"/>
  <c r="R4151" i="12"/>
  <c r="Q4151" i="12"/>
  <c r="P4151" i="12"/>
  <c r="T4150" i="12"/>
  <c r="S4150" i="12"/>
  <c r="R4150" i="12"/>
  <c r="Q4150" i="12"/>
  <c r="P4150" i="12"/>
  <c r="T4149" i="12"/>
  <c r="S4149" i="12"/>
  <c r="R4149" i="12"/>
  <c r="Q4149" i="12"/>
  <c r="P4149" i="12"/>
  <c r="T4148" i="12"/>
  <c r="S4148" i="12"/>
  <c r="R4148" i="12"/>
  <c r="Q4148" i="12"/>
  <c r="P4148" i="12"/>
  <c r="T4147" i="12"/>
  <c r="S4147" i="12"/>
  <c r="R4147" i="12"/>
  <c r="Q4147" i="12"/>
  <c r="P4147" i="12"/>
  <c r="T4146" i="12"/>
  <c r="S4146" i="12"/>
  <c r="R4146" i="12"/>
  <c r="Q4146" i="12"/>
  <c r="P4146" i="12"/>
  <c r="T4145" i="12"/>
  <c r="S4145" i="12"/>
  <c r="R4145" i="12"/>
  <c r="Q4145" i="12"/>
  <c r="P4145" i="12"/>
  <c r="T4144" i="12"/>
  <c r="S4144" i="12"/>
  <c r="R4144" i="12"/>
  <c r="Q4144" i="12"/>
  <c r="P4144" i="12"/>
  <c r="T4143" i="12"/>
  <c r="S4143" i="12"/>
  <c r="R4143" i="12"/>
  <c r="Q4143" i="12"/>
  <c r="P4143" i="12"/>
  <c r="T4142" i="12"/>
  <c r="S4142" i="12"/>
  <c r="R4142" i="12"/>
  <c r="Q4142" i="12"/>
  <c r="P4142" i="12"/>
  <c r="T4141" i="12"/>
  <c r="S4141" i="12"/>
  <c r="R4141" i="12"/>
  <c r="Q4141" i="12"/>
  <c r="P4141" i="12"/>
  <c r="T4140" i="12"/>
  <c r="S4140" i="12"/>
  <c r="R4140" i="12"/>
  <c r="Q4140" i="12"/>
  <c r="P4140" i="12"/>
  <c r="T4139" i="12"/>
  <c r="S4139" i="12"/>
  <c r="R4139" i="12"/>
  <c r="Q4139" i="12"/>
  <c r="P4139" i="12"/>
  <c r="T4138" i="12"/>
  <c r="S4138" i="12"/>
  <c r="R4138" i="12"/>
  <c r="Q4138" i="12"/>
  <c r="P4138" i="12"/>
  <c r="T4137" i="12"/>
  <c r="S4137" i="12"/>
  <c r="R4137" i="12"/>
  <c r="Q4137" i="12"/>
  <c r="P4137" i="12"/>
  <c r="T4136" i="12"/>
  <c r="S4136" i="12"/>
  <c r="R4136" i="12"/>
  <c r="Q4136" i="12"/>
  <c r="P4136" i="12"/>
  <c r="T4135" i="12"/>
  <c r="S4135" i="12"/>
  <c r="R4135" i="12"/>
  <c r="Q4135" i="12"/>
  <c r="P4135" i="12"/>
  <c r="T4134" i="12"/>
  <c r="S4134" i="12"/>
  <c r="R4134" i="12"/>
  <c r="Q4134" i="12"/>
  <c r="P4134" i="12"/>
  <c r="T4133" i="12"/>
  <c r="S4133" i="12"/>
  <c r="R4133" i="12"/>
  <c r="Q4133" i="12"/>
  <c r="P4133" i="12"/>
  <c r="T4132" i="12"/>
  <c r="S4132" i="12"/>
  <c r="R4132" i="12"/>
  <c r="Q4132" i="12"/>
  <c r="P4132" i="12"/>
  <c r="T4131" i="12"/>
  <c r="S4131" i="12"/>
  <c r="R4131" i="12"/>
  <c r="Q4131" i="12"/>
  <c r="P4131" i="12"/>
  <c r="T4130" i="12"/>
  <c r="S4130" i="12"/>
  <c r="R4130" i="12"/>
  <c r="Q4130" i="12"/>
  <c r="P4130" i="12"/>
  <c r="T4129" i="12"/>
  <c r="S4129" i="12"/>
  <c r="R4129" i="12"/>
  <c r="Q4129" i="12"/>
  <c r="P4129" i="12"/>
  <c r="T4128" i="12"/>
  <c r="S4128" i="12"/>
  <c r="R4128" i="12"/>
  <c r="Q4128" i="12"/>
  <c r="P4128" i="12"/>
  <c r="T4127" i="12"/>
  <c r="S4127" i="12"/>
  <c r="R4127" i="12"/>
  <c r="Q4127" i="12"/>
  <c r="P4127" i="12"/>
  <c r="T4126" i="12"/>
  <c r="S4126" i="12"/>
  <c r="R4126" i="12"/>
  <c r="Q4126" i="12"/>
  <c r="P4126" i="12"/>
  <c r="T4125" i="12"/>
  <c r="S4125" i="12"/>
  <c r="R4125" i="12"/>
  <c r="Q4125" i="12"/>
  <c r="P4125" i="12"/>
  <c r="T4124" i="12"/>
  <c r="S4124" i="12"/>
  <c r="R4124" i="12"/>
  <c r="Q4124" i="12"/>
  <c r="P4124" i="12"/>
  <c r="T4123" i="12"/>
  <c r="S4123" i="12"/>
  <c r="R4123" i="12"/>
  <c r="Q4123" i="12"/>
  <c r="P4123" i="12"/>
  <c r="T4122" i="12"/>
  <c r="S4122" i="12"/>
  <c r="R4122" i="12"/>
  <c r="Q4122" i="12"/>
  <c r="P4122" i="12"/>
  <c r="T4121" i="12"/>
  <c r="S4121" i="12"/>
  <c r="R4121" i="12"/>
  <c r="Q4121" i="12"/>
  <c r="P4121" i="12"/>
  <c r="T4120" i="12"/>
  <c r="S4120" i="12"/>
  <c r="R4120" i="12"/>
  <c r="Q4120" i="12"/>
  <c r="P4120" i="12"/>
  <c r="T4119" i="12"/>
  <c r="S4119" i="12"/>
  <c r="R4119" i="12"/>
  <c r="Q4119" i="12"/>
  <c r="P4119" i="12"/>
  <c r="T4118" i="12"/>
  <c r="S4118" i="12"/>
  <c r="R4118" i="12"/>
  <c r="Q4118" i="12"/>
  <c r="P4118" i="12"/>
  <c r="T4117" i="12"/>
  <c r="S4117" i="12"/>
  <c r="R4117" i="12"/>
  <c r="Q4117" i="12"/>
  <c r="P4117" i="12"/>
  <c r="T4116" i="12"/>
  <c r="S4116" i="12"/>
  <c r="R4116" i="12"/>
  <c r="Q4116" i="12"/>
  <c r="P4116" i="12"/>
  <c r="T4115" i="12"/>
  <c r="S4115" i="12"/>
  <c r="R4115" i="12"/>
  <c r="Q4115" i="12"/>
  <c r="P4115" i="12"/>
  <c r="T4114" i="12"/>
  <c r="S4114" i="12"/>
  <c r="R4114" i="12"/>
  <c r="Q4114" i="12"/>
  <c r="P4114" i="12"/>
  <c r="T4113" i="12"/>
  <c r="S4113" i="12"/>
  <c r="R4113" i="12"/>
  <c r="Q4113" i="12"/>
  <c r="P4113" i="12"/>
  <c r="T4112" i="12"/>
  <c r="S4112" i="12"/>
  <c r="R4112" i="12"/>
  <c r="Q4112" i="12"/>
  <c r="P4112" i="12"/>
  <c r="T4111" i="12"/>
  <c r="S4111" i="12"/>
  <c r="R4111" i="12"/>
  <c r="Q4111" i="12"/>
  <c r="P4111" i="12"/>
  <c r="T4110" i="12"/>
  <c r="S4110" i="12"/>
  <c r="R4110" i="12"/>
  <c r="Q4110" i="12"/>
  <c r="P4110" i="12"/>
  <c r="T4109" i="12"/>
  <c r="S4109" i="12"/>
  <c r="R4109" i="12"/>
  <c r="Q4109" i="12"/>
  <c r="P4109" i="12"/>
  <c r="T4108" i="12"/>
  <c r="S4108" i="12"/>
  <c r="R4108" i="12"/>
  <c r="Q4108" i="12"/>
  <c r="P4108" i="12"/>
  <c r="T4107" i="12"/>
  <c r="S4107" i="12"/>
  <c r="R4107" i="12"/>
  <c r="Q4107" i="12"/>
  <c r="P4107" i="12"/>
  <c r="T4106" i="12"/>
  <c r="S4106" i="12"/>
  <c r="R4106" i="12"/>
  <c r="Q4106" i="12"/>
  <c r="P4106" i="12"/>
  <c r="T4105" i="12"/>
  <c r="S4105" i="12"/>
  <c r="R4105" i="12"/>
  <c r="Q4105" i="12"/>
  <c r="P4105" i="12"/>
  <c r="T4104" i="12"/>
  <c r="S4104" i="12"/>
  <c r="R4104" i="12"/>
  <c r="Q4104" i="12"/>
  <c r="P4104" i="12"/>
  <c r="T4103" i="12"/>
  <c r="S4103" i="12"/>
  <c r="R4103" i="12"/>
  <c r="Q4103" i="12"/>
  <c r="P4103" i="12"/>
  <c r="T4102" i="12"/>
  <c r="S4102" i="12"/>
  <c r="R4102" i="12"/>
  <c r="Q4102" i="12"/>
  <c r="P4102" i="12"/>
  <c r="T4101" i="12"/>
  <c r="S4101" i="12"/>
  <c r="R4101" i="12"/>
  <c r="Q4101" i="12"/>
  <c r="P4101" i="12"/>
  <c r="T4100" i="12"/>
  <c r="S4100" i="12"/>
  <c r="R4100" i="12"/>
  <c r="Q4100" i="12"/>
  <c r="P4100" i="12"/>
  <c r="T4099" i="12"/>
  <c r="S4099" i="12"/>
  <c r="R4099" i="12"/>
  <c r="Q4099" i="12"/>
  <c r="P4099" i="12"/>
  <c r="T4098" i="12"/>
  <c r="S4098" i="12"/>
  <c r="R4098" i="12"/>
  <c r="Q4098" i="12"/>
  <c r="P4098" i="12"/>
  <c r="T4097" i="12"/>
  <c r="S4097" i="12"/>
  <c r="R4097" i="12"/>
  <c r="Q4097" i="12"/>
  <c r="P4097" i="12"/>
  <c r="T4096" i="12"/>
  <c r="S4096" i="12"/>
  <c r="R4096" i="12"/>
  <c r="Q4096" i="12"/>
  <c r="P4096" i="12"/>
  <c r="T4095" i="12"/>
  <c r="S4095" i="12"/>
  <c r="R4095" i="12"/>
  <c r="Q4095" i="12"/>
  <c r="P4095" i="12"/>
  <c r="T4094" i="12"/>
  <c r="S4094" i="12"/>
  <c r="R4094" i="12"/>
  <c r="Q4094" i="12"/>
  <c r="P4094" i="12"/>
  <c r="T4093" i="12"/>
  <c r="S4093" i="12"/>
  <c r="R4093" i="12"/>
  <c r="Q4093" i="12"/>
  <c r="P4093" i="12"/>
  <c r="T4092" i="12"/>
  <c r="S4092" i="12"/>
  <c r="R4092" i="12"/>
  <c r="Q4092" i="12"/>
  <c r="P4092" i="12"/>
  <c r="T4091" i="12"/>
  <c r="S4091" i="12"/>
  <c r="R4091" i="12"/>
  <c r="Q4091" i="12"/>
  <c r="P4091" i="12"/>
  <c r="T4090" i="12"/>
  <c r="S4090" i="12"/>
  <c r="R4090" i="12"/>
  <c r="Q4090" i="12"/>
  <c r="P4090" i="12"/>
  <c r="T4089" i="12"/>
  <c r="S4089" i="12"/>
  <c r="R4089" i="12"/>
  <c r="Q4089" i="12"/>
  <c r="P4089" i="12"/>
  <c r="T4088" i="12"/>
  <c r="S4088" i="12"/>
  <c r="R4088" i="12"/>
  <c r="Q4088" i="12"/>
  <c r="P4088" i="12"/>
  <c r="T4087" i="12"/>
  <c r="S4087" i="12"/>
  <c r="R4087" i="12"/>
  <c r="Q4087" i="12"/>
  <c r="P4087" i="12"/>
  <c r="T4086" i="12"/>
  <c r="S4086" i="12"/>
  <c r="R4086" i="12"/>
  <c r="Q4086" i="12"/>
  <c r="P4086" i="12"/>
  <c r="T4085" i="12"/>
  <c r="S4085" i="12"/>
  <c r="R4085" i="12"/>
  <c r="Q4085" i="12"/>
  <c r="P4085" i="12"/>
  <c r="T4084" i="12"/>
  <c r="S4084" i="12"/>
  <c r="R4084" i="12"/>
  <c r="Q4084" i="12"/>
  <c r="P4084" i="12"/>
  <c r="T4083" i="12"/>
  <c r="S4083" i="12"/>
  <c r="R4083" i="12"/>
  <c r="Q4083" i="12"/>
  <c r="P4083" i="12"/>
  <c r="T4082" i="12"/>
  <c r="S4082" i="12"/>
  <c r="R4082" i="12"/>
  <c r="Q4082" i="12"/>
  <c r="P4082" i="12"/>
  <c r="T4081" i="12"/>
  <c r="S4081" i="12"/>
  <c r="R4081" i="12"/>
  <c r="Q4081" i="12"/>
  <c r="P4081" i="12"/>
  <c r="T4080" i="12"/>
  <c r="S4080" i="12"/>
  <c r="R4080" i="12"/>
  <c r="Q4080" i="12"/>
  <c r="P4080" i="12"/>
  <c r="T4079" i="12"/>
  <c r="S4079" i="12"/>
  <c r="R4079" i="12"/>
  <c r="Q4079" i="12"/>
  <c r="P4079" i="12"/>
  <c r="T4078" i="12"/>
  <c r="S4078" i="12"/>
  <c r="R4078" i="12"/>
  <c r="Q4078" i="12"/>
  <c r="P4078" i="12"/>
  <c r="T4077" i="12"/>
  <c r="S4077" i="12"/>
  <c r="R4077" i="12"/>
  <c r="Q4077" i="12"/>
  <c r="P4077" i="12"/>
  <c r="T4076" i="12"/>
  <c r="S4076" i="12"/>
  <c r="R4076" i="12"/>
  <c r="Q4076" i="12"/>
  <c r="P4076" i="12"/>
  <c r="T4075" i="12"/>
  <c r="S4075" i="12"/>
  <c r="R4075" i="12"/>
  <c r="Q4075" i="12"/>
  <c r="P4075" i="12"/>
  <c r="T4074" i="12"/>
  <c r="S4074" i="12"/>
  <c r="R4074" i="12"/>
  <c r="Q4074" i="12"/>
  <c r="P4074" i="12"/>
  <c r="T4073" i="12"/>
  <c r="S4073" i="12"/>
  <c r="R4073" i="12"/>
  <c r="Q4073" i="12"/>
  <c r="P4073" i="12"/>
  <c r="T4072" i="12"/>
  <c r="S4072" i="12"/>
  <c r="R4072" i="12"/>
  <c r="Q4072" i="12"/>
  <c r="P4072" i="12"/>
  <c r="T4071" i="12"/>
  <c r="S4071" i="12"/>
  <c r="R4071" i="12"/>
  <c r="Q4071" i="12"/>
  <c r="P4071" i="12"/>
  <c r="T4070" i="12"/>
  <c r="S4070" i="12"/>
  <c r="R4070" i="12"/>
  <c r="Q4070" i="12"/>
  <c r="P4070" i="12"/>
  <c r="T4069" i="12"/>
  <c r="S4069" i="12"/>
  <c r="R4069" i="12"/>
  <c r="Q4069" i="12"/>
  <c r="P4069" i="12"/>
  <c r="T4068" i="12"/>
  <c r="S4068" i="12"/>
  <c r="R4068" i="12"/>
  <c r="Q4068" i="12"/>
  <c r="P4068" i="12"/>
  <c r="T4067" i="12"/>
  <c r="S4067" i="12"/>
  <c r="R4067" i="12"/>
  <c r="Q4067" i="12"/>
  <c r="P4067" i="12"/>
  <c r="T4066" i="12"/>
  <c r="S4066" i="12"/>
  <c r="R4066" i="12"/>
  <c r="Q4066" i="12"/>
  <c r="P4066" i="12"/>
  <c r="T4065" i="12"/>
  <c r="S4065" i="12"/>
  <c r="R4065" i="12"/>
  <c r="Q4065" i="12"/>
  <c r="P4065" i="12"/>
  <c r="T4064" i="12"/>
  <c r="S4064" i="12"/>
  <c r="R4064" i="12"/>
  <c r="Q4064" i="12"/>
  <c r="P4064" i="12"/>
  <c r="T4063" i="12"/>
  <c r="S4063" i="12"/>
  <c r="R4063" i="12"/>
  <c r="Q4063" i="12"/>
  <c r="P4063" i="12"/>
  <c r="T4062" i="12"/>
  <c r="S4062" i="12"/>
  <c r="R4062" i="12"/>
  <c r="Q4062" i="12"/>
  <c r="P4062" i="12"/>
  <c r="T4061" i="12"/>
  <c r="S4061" i="12"/>
  <c r="R4061" i="12"/>
  <c r="Q4061" i="12"/>
  <c r="P4061" i="12"/>
  <c r="T4060" i="12"/>
  <c r="S4060" i="12"/>
  <c r="R4060" i="12"/>
  <c r="Q4060" i="12"/>
  <c r="P4060" i="12"/>
  <c r="T4059" i="12"/>
  <c r="S4059" i="12"/>
  <c r="R4059" i="12"/>
  <c r="Q4059" i="12"/>
  <c r="P4059" i="12"/>
  <c r="T4058" i="12"/>
  <c r="S4058" i="12"/>
  <c r="R4058" i="12"/>
  <c r="Q4058" i="12"/>
  <c r="P4058" i="12"/>
  <c r="T4057" i="12"/>
  <c r="S4057" i="12"/>
  <c r="R4057" i="12"/>
  <c r="Q4057" i="12"/>
  <c r="P4057" i="12"/>
  <c r="T4056" i="12"/>
  <c r="S4056" i="12"/>
  <c r="R4056" i="12"/>
  <c r="Q4056" i="12"/>
  <c r="P4056" i="12"/>
  <c r="T4055" i="12"/>
  <c r="S4055" i="12"/>
  <c r="R4055" i="12"/>
  <c r="Q4055" i="12"/>
  <c r="P4055" i="12"/>
  <c r="T4054" i="12"/>
  <c r="S4054" i="12"/>
  <c r="R4054" i="12"/>
  <c r="Q4054" i="12"/>
  <c r="P4054" i="12"/>
  <c r="T4053" i="12"/>
  <c r="S4053" i="12"/>
  <c r="R4053" i="12"/>
  <c r="Q4053" i="12"/>
  <c r="P4053" i="12"/>
  <c r="T4052" i="12"/>
  <c r="S4052" i="12"/>
  <c r="R4052" i="12"/>
  <c r="Q4052" i="12"/>
  <c r="P4052" i="12"/>
  <c r="T4051" i="12"/>
  <c r="S4051" i="12"/>
  <c r="R4051" i="12"/>
  <c r="Q4051" i="12"/>
  <c r="P4051" i="12"/>
  <c r="T4050" i="12"/>
  <c r="S4050" i="12"/>
  <c r="R4050" i="12"/>
  <c r="Q4050" i="12"/>
  <c r="P4050" i="12"/>
  <c r="T4049" i="12"/>
  <c r="S4049" i="12"/>
  <c r="R4049" i="12"/>
  <c r="Q4049" i="12"/>
  <c r="P4049" i="12"/>
  <c r="T4048" i="12"/>
  <c r="S4048" i="12"/>
  <c r="R4048" i="12"/>
  <c r="Q4048" i="12"/>
  <c r="P4048" i="12"/>
  <c r="T4047" i="12"/>
  <c r="S4047" i="12"/>
  <c r="R4047" i="12"/>
  <c r="Q4047" i="12"/>
  <c r="P4047" i="12"/>
  <c r="T4046" i="12"/>
  <c r="S4046" i="12"/>
  <c r="R4046" i="12"/>
  <c r="Q4046" i="12"/>
  <c r="P4046" i="12"/>
  <c r="T4045" i="12"/>
  <c r="S4045" i="12"/>
  <c r="R4045" i="12"/>
  <c r="Q4045" i="12"/>
  <c r="P4045" i="12"/>
  <c r="T4044" i="12"/>
  <c r="S4044" i="12"/>
  <c r="R4044" i="12"/>
  <c r="Q4044" i="12"/>
  <c r="P4044" i="12"/>
  <c r="T4043" i="12"/>
  <c r="S4043" i="12"/>
  <c r="R4043" i="12"/>
  <c r="Q4043" i="12"/>
  <c r="P4043" i="12"/>
  <c r="T4042" i="12"/>
  <c r="S4042" i="12"/>
  <c r="R4042" i="12"/>
  <c r="Q4042" i="12"/>
  <c r="P4042" i="12"/>
  <c r="T4041" i="12"/>
  <c r="S4041" i="12"/>
  <c r="R4041" i="12"/>
  <c r="Q4041" i="12"/>
  <c r="P4041" i="12"/>
  <c r="T4040" i="12"/>
  <c r="S4040" i="12"/>
  <c r="R4040" i="12"/>
  <c r="Q4040" i="12"/>
  <c r="P4040" i="12"/>
  <c r="T4039" i="12"/>
  <c r="S4039" i="12"/>
  <c r="R4039" i="12"/>
  <c r="Q4039" i="12"/>
  <c r="P4039" i="12"/>
  <c r="T4038" i="12"/>
  <c r="S4038" i="12"/>
  <c r="R4038" i="12"/>
  <c r="Q4038" i="12"/>
  <c r="P4038" i="12"/>
  <c r="T4037" i="12"/>
  <c r="S4037" i="12"/>
  <c r="R4037" i="12"/>
  <c r="Q4037" i="12"/>
  <c r="P4037" i="12"/>
  <c r="T4036" i="12"/>
  <c r="S4036" i="12"/>
  <c r="R4036" i="12"/>
  <c r="Q4036" i="12"/>
  <c r="P4036" i="12"/>
  <c r="T4035" i="12"/>
  <c r="S4035" i="12"/>
  <c r="R4035" i="12"/>
  <c r="Q4035" i="12"/>
  <c r="P4035" i="12"/>
  <c r="T4034" i="12"/>
  <c r="S4034" i="12"/>
  <c r="R4034" i="12"/>
  <c r="Q4034" i="12"/>
  <c r="P4034" i="12"/>
  <c r="T4033" i="12"/>
  <c r="S4033" i="12"/>
  <c r="R4033" i="12"/>
  <c r="Q4033" i="12"/>
  <c r="P4033" i="12"/>
  <c r="T4032" i="12"/>
  <c r="S4032" i="12"/>
  <c r="R4032" i="12"/>
  <c r="Q4032" i="12"/>
  <c r="P4032" i="12"/>
  <c r="T4031" i="12"/>
  <c r="S4031" i="12"/>
  <c r="R4031" i="12"/>
  <c r="Q4031" i="12"/>
  <c r="P4031" i="12"/>
  <c r="T4030" i="12"/>
  <c r="S4030" i="12"/>
  <c r="R4030" i="12"/>
  <c r="Q4030" i="12"/>
  <c r="P4030" i="12"/>
  <c r="T4029" i="12"/>
  <c r="S4029" i="12"/>
  <c r="R4029" i="12"/>
  <c r="Q4029" i="12"/>
  <c r="P4029" i="12"/>
  <c r="T4028" i="12"/>
  <c r="S4028" i="12"/>
  <c r="R4028" i="12"/>
  <c r="Q4028" i="12"/>
  <c r="P4028" i="12"/>
  <c r="T4027" i="12"/>
  <c r="S4027" i="12"/>
  <c r="R4027" i="12"/>
  <c r="Q4027" i="12"/>
  <c r="P4027" i="12"/>
  <c r="T4026" i="12"/>
  <c r="S4026" i="12"/>
  <c r="R4026" i="12"/>
  <c r="Q4026" i="12"/>
  <c r="P4026" i="12"/>
  <c r="T4025" i="12"/>
  <c r="S4025" i="12"/>
  <c r="R4025" i="12"/>
  <c r="Q4025" i="12"/>
  <c r="P4025" i="12"/>
  <c r="T4024" i="12"/>
  <c r="S4024" i="12"/>
  <c r="R4024" i="12"/>
  <c r="Q4024" i="12"/>
  <c r="P4024" i="12"/>
  <c r="T4023" i="12"/>
  <c r="S4023" i="12"/>
  <c r="R4023" i="12"/>
  <c r="Q4023" i="12"/>
  <c r="P4023" i="12"/>
  <c r="T4022" i="12"/>
  <c r="S4022" i="12"/>
  <c r="R4022" i="12"/>
  <c r="Q4022" i="12"/>
  <c r="P4022" i="12"/>
  <c r="T4021" i="12"/>
  <c r="S4021" i="12"/>
  <c r="R4021" i="12"/>
  <c r="Q4021" i="12"/>
  <c r="P4021" i="12"/>
  <c r="T4020" i="12"/>
  <c r="S4020" i="12"/>
  <c r="R4020" i="12"/>
  <c r="Q4020" i="12"/>
  <c r="P4020" i="12"/>
  <c r="T4019" i="12"/>
  <c r="S4019" i="12"/>
  <c r="R4019" i="12"/>
  <c r="Q4019" i="12"/>
  <c r="P4019" i="12"/>
  <c r="T4018" i="12"/>
  <c r="S4018" i="12"/>
  <c r="R4018" i="12"/>
  <c r="Q4018" i="12"/>
  <c r="P4018" i="12"/>
  <c r="T4017" i="12"/>
  <c r="S4017" i="12"/>
  <c r="R4017" i="12"/>
  <c r="Q4017" i="12"/>
  <c r="P4017" i="12"/>
  <c r="T4016" i="12"/>
  <c r="S4016" i="12"/>
  <c r="R4016" i="12"/>
  <c r="Q4016" i="12"/>
  <c r="P4016" i="12"/>
  <c r="T4015" i="12"/>
  <c r="S4015" i="12"/>
  <c r="R4015" i="12"/>
  <c r="Q4015" i="12"/>
  <c r="P4015" i="12"/>
  <c r="T4014" i="12"/>
  <c r="S4014" i="12"/>
  <c r="R4014" i="12"/>
  <c r="Q4014" i="12"/>
  <c r="P4014" i="12"/>
  <c r="T4013" i="12"/>
  <c r="S4013" i="12"/>
  <c r="R4013" i="12"/>
  <c r="Q4013" i="12"/>
  <c r="P4013" i="12"/>
  <c r="T4012" i="12"/>
  <c r="S4012" i="12"/>
  <c r="R4012" i="12"/>
  <c r="Q4012" i="12"/>
  <c r="P4012" i="12"/>
  <c r="T4011" i="12"/>
  <c r="S4011" i="12"/>
  <c r="R4011" i="12"/>
  <c r="Q4011" i="12"/>
  <c r="P4011" i="12"/>
  <c r="T4010" i="12"/>
  <c r="S4010" i="12"/>
  <c r="R4010" i="12"/>
  <c r="Q4010" i="12"/>
  <c r="P4010" i="12"/>
  <c r="T4009" i="12"/>
  <c r="S4009" i="12"/>
  <c r="R4009" i="12"/>
  <c r="Q4009" i="12"/>
  <c r="P4009" i="12"/>
  <c r="T4008" i="12"/>
  <c r="S4008" i="12"/>
  <c r="R4008" i="12"/>
  <c r="Q4008" i="12"/>
  <c r="P4008" i="12"/>
  <c r="T4007" i="12"/>
  <c r="S4007" i="12"/>
  <c r="R4007" i="12"/>
  <c r="Q4007" i="12"/>
  <c r="P4007" i="12"/>
  <c r="T4006" i="12"/>
  <c r="S4006" i="12"/>
  <c r="R4006" i="12"/>
  <c r="Q4006" i="12"/>
  <c r="P4006" i="12"/>
  <c r="T4005" i="12"/>
  <c r="S4005" i="12"/>
  <c r="R4005" i="12"/>
  <c r="Q4005" i="12"/>
  <c r="P4005" i="12"/>
  <c r="T4004" i="12"/>
  <c r="S4004" i="12"/>
  <c r="R4004" i="12"/>
  <c r="Q4004" i="12"/>
  <c r="P4004" i="12"/>
  <c r="T4003" i="12"/>
  <c r="S4003" i="12"/>
  <c r="R4003" i="12"/>
  <c r="Q4003" i="12"/>
  <c r="P4003" i="12"/>
  <c r="T4002" i="12"/>
  <c r="S4002" i="12"/>
  <c r="R4002" i="12"/>
  <c r="Q4002" i="12"/>
  <c r="P4002" i="12"/>
  <c r="T4001" i="12"/>
  <c r="S4001" i="12"/>
  <c r="R4001" i="12"/>
  <c r="Q4001" i="12"/>
  <c r="P4001" i="12"/>
  <c r="T4000" i="12"/>
  <c r="S4000" i="12"/>
  <c r="R4000" i="12"/>
  <c r="Q4000" i="12"/>
  <c r="P4000" i="12"/>
  <c r="T3999" i="12"/>
  <c r="S3999" i="12"/>
  <c r="R3999" i="12"/>
  <c r="Q3999" i="12"/>
  <c r="P3999" i="12"/>
  <c r="T3998" i="12"/>
  <c r="S3998" i="12"/>
  <c r="R3998" i="12"/>
  <c r="Q3998" i="12"/>
  <c r="P3998" i="12"/>
  <c r="T3997" i="12"/>
  <c r="S3997" i="12"/>
  <c r="R3997" i="12"/>
  <c r="Q3997" i="12"/>
  <c r="P3997" i="12"/>
  <c r="T3996" i="12"/>
  <c r="S3996" i="12"/>
  <c r="R3996" i="12"/>
  <c r="Q3996" i="12"/>
  <c r="P3996" i="12"/>
  <c r="T3995" i="12"/>
  <c r="S3995" i="12"/>
  <c r="R3995" i="12"/>
  <c r="Q3995" i="12"/>
  <c r="P3995" i="12"/>
  <c r="T3994" i="12"/>
  <c r="S3994" i="12"/>
  <c r="R3994" i="12"/>
  <c r="Q3994" i="12"/>
  <c r="P3994" i="12"/>
  <c r="T3993" i="12"/>
  <c r="S3993" i="12"/>
  <c r="R3993" i="12"/>
  <c r="Q3993" i="12"/>
  <c r="P3993" i="12"/>
  <c r="T3992" i="12"/>
  <c r="S3992" i="12"/>
  <c r="R3992" i="12"/>
  <c r="Q3992" i="12"/>
  <c r="P3992" i="12"/>
  <c r="T3991" i="12"/>
  <c r="S3991" i="12"/>
  <c r="R3991" i="12"/>
  <c r="Q3991" i="12"/>
  <c r="P3991" i="12"/>
  <c r="T3990" i="12"/>
  <c r="S3990" i="12"/>
  <c r="R3990" i="12"/>
  <c r="Q3990" i="12"/>
  <c r="P3990" i="12"/>
  <c r="T3989" i="12"/>
  <c r="S3989" i="12"/>
  <c r="R3989" i="12"/>
  <c r="Q3989" i="12"/>
  <c r="P3989" i="12"/>
  <c r="T3988" i="12"/>
  <c r="S3988" i="12"/>
  <c r="R3988" i="12"/>
  <c r="Q3988" i="12"/>
  <c r="P3988" i="12"/>
  <c r="T3987" i="12"/>
  <c r="S3987" i="12"/>
  <c r="R3987" i="12"/>
  <c r="Q3987" i="12"/>
  <c r="P3987" i="12"/>
  <c r="T3986" i="12"/>
  <c r="S3986" i="12"/>
  <c r="R3986" i="12"/>
  <c r="Q3986" i="12"/>
  <c r="P3986" i="12"/>
  <c r="T3985" i="12"/>
  <c r="S3985" i="12"/>
  <c r="R3985" i="12"/>
  <c r="Q3985" i="12"/>
  <c r="P3985" i="12"/>
  <c r="T3984" i="12"/>
  <c r="S3984" i="12"/>
  <c r="R3984" i="12"/>
  <c r="Q3984" i="12"/>
  <c r="P3984" i="12"/>
  <c r="T3983" i="12"/>
  <c r="S3983" i="12"/>
  <c r="R3983" i="12"/>
  <c r="Q3983" i="12"/>
  <c r="P3983" i="12"/>
  <c r="T3982" i="12"/>
  <c r="S3982" i="12"/>
  <c r="R3982" i="12"/>
  <c r="Q3982" i="12"/>
  <c r="P3982" i="12"/>
  <c r="T3981" i="12"/>
  <c r="S3981" i="12"/>
  <c r="R3981" i="12"/>
  <c r="Q3981" i="12"/>
  <c r="P3981" i="12"/>
  <c r="T3980" i="12"/>
  <c r="S3980" i="12"/>
  <c r="R3980" i="12"/>
  <c r="Q3980" i="12"/>
  <c r="P3980" i="12"/>
  <c r="T3979" i="12"/>
  <c r="S3979" i="12"/>
  <c r="R3979" i="12"/>
  <c r="Q3979" i="12"/>
  <c r="P3979" i="12"/>
  <c r="T3978" i="12"/>
  <c r="S3978" i="12"/>
  <c r="R3978" i="12"/>
  <c r="Q3978" i="12"/>
  <c r="P3978" i="12"/>
  <c r="T3977" i="12"/>
  <c r="S3977" i="12"/>
  <c r="R3977" i="12"/>
  <c r="Q3977" i="12"/>
  <c r="P3977" i="12"/>
  <c r="T3976" i="12"/>
  <c r="S3976" i="12"/>
  <c r="R3976" i="12"/>
  <c r="Q3976" i="12"/>
  <c r="P3976" i="12"/>
  <c r="T3975" i="12"/>
  <c r="S3975" i="12"/>
  <c r="R3975" i="12"/>
  <c r="Q3975" i="12"/>
  <c r="P3975" i="12"/>
  <c r="T3974" i="12"/>
  <c r="S3974" i="12"/>
  <c r="R3974" i="12"/>
  <c r="Q3974" i="12"/>
  <c r="P3974" i="12"/>
  <c r="T3973" i="12"/>
  <c r="S3973" i="12"/>
  <c r="R3973" i="12"/>
  <c r="Q3973" i="12"/>
  <c r="P3973" i="12"/>
  <c r="T3972" i="12"/>
  <c r="S3972" i="12"/>
  <c r="R3972" i="12"/>
  <c r="Q3972" i="12"/>
  <c r="P3972" i="12"/>
  <c r="T3971" i="12"/>
  <c r="S3971" i="12"/>
  <c r="R3971" i="12"/>
  <c r="Q3971" i="12"/>
  <c r="P3971" i="12"/>
  <c r="T3970" i="12"/>
  <c r="S3970" i="12"/>
  <c r="R3970" i="12"/>
  <c r="Q3970" i="12"/>
  <c r="P3970" i="12"/>
  <c r="T3969" i="12"/>
  <c r="S3969" i="12"/>
  <c r="R3969" i="12"/>
  <c r="Q3969" i="12"/>
  <c r="P3969" i="12"/>
  <c r="T3968" i="12"/>
  <c r="S3968" i="12"/>
  <c r="R3968" i="12"/>
  <c r="Q3968" i="12"/>
  <c r="P3968" i="12"/>
  <c r="T3967" i="12"/>
  <c r="S3967" i="12"/>
  <c r="R3967" i="12"/>
  <c r="Q3967" i="12"/>
  <c r="P3967" i="12"/>
  <c r="T3966" i="12"/>
  <c r="S3966" i="12"/>
  <c r="R3966" i="12"/>
  <c r="Q3966" i="12"/>
  <c r="P3966" i="12"/>
  <c r="T3965" i="12"/>
  <c r="S3965" i="12"/>
  <c r="R3965" i="12"/>
  <c r="Q3965" i="12"/>
  <c r="P3965" i="12"/>
  <c r="T3964" i="12"/>
  <c r="S3964" i="12"/>
  <c r="R3964" i="12"/>
  <c r="Q3964" i="12"/>
  <c r="P3964" i="12"/>
  <c r="T3963" i="12"/>
  <c r="S3963" i="12"/>
  <c r="R3963" i="12"/>
  <c r="Q3963" i="12"/>
  <c r="P3963" i="12"/>
  <c r="T3962" i="12"/>
  <c r="S3962" i="12"/>
  <c r="R3962" i="12"/>
  <c r="Q3962" i="12"/>
  <c r="P3962" i="12"/>
  <c r="T3961" i="12"/>
  <c r="S3961" i="12"/>
  <c r="R3961" i="12"/>
  <c r="Q3961" i="12"/>
  <c r="P3961" i="12"/>
  <c r="T3960" i="12"/>
  <c r="S3960" i="12"/>
  <c r="R3960" i="12"/>
  <c r="Q3960" i="12"/>
  <c r="P3960" i="12"/>
  <c r="T3959" i="12"/>
  <c r="S3959" i="12"/>
  <c r="R3959" i="12"/>
  <c r="Q3959" i="12"/>
  <c r="P3959" i="12"/>
  <c r="T3958" i="12"/>
  <c r="S3958" i="12"/>
  <c r="R3958" i="12"/>
  <c r="Q3958" i="12"/>
  <c r="P3958" i="12"/>
  <c r="T3957" i="12"/>
  <c r="S3957" i="12"/>
  <c r="R3957" i="12"/>
  <c r="Q3957" i="12"/>
  <c r="P3957" i="12"/>
  <c r="T3956" i="12"/>
  <c r="S3956" i="12"/>
  <c r="R3956" i="12"/>
  <c r="Q3956" i="12"/>
  <c r="P3956" i="12"/>
  <c r="T3955" i="12"/>
  <c r="S3955" i="12"/>
  <c r="R3955" i="12"/>
  <c r="Q3955" i="12"/>
  <c r="P3955" i="12"/>
  <c r="T3954" i="12"/>
  <c r="S3954" i="12"/>
  <c r="R3954" i="12"/>
  <c r="Q3954" i="12"/>
  <c r="P3954" i="12"/>
  <c r="T3953" i="12"/>
  <c r="S3953" i="12"/>
  <c r="R3953" i="12"/>
  <c r="Q3953" i="12"/>
  <c r="P3953" i="12"/>
  <c r="T3952" i="12"/>
  <c r="S3952" i="12"/>
  <c r="R3952" i="12"/>
  <c r="Q3952" i="12"/>
  <c r="P3952" i="12"/>
  <c r="T3951" i="12"/>
  <c r="S3951" i="12"/>
  <c r="R3951" i="12"/>
  <c r="Q3951" i="12"/>
  <c r="P3951" i="12"/>
  <c r="T3950" i="12"/>
  <c r="S3950" i="12"/>
  <c r="R3950" i="12"/>
  <c r="Q3950" i="12"/>
  <c r="P3950" i="12"/>
  <c r="T3949" i="12"/>
  <c r="S3949" i="12"/>
  <c r="R3949" i="12"/>
  <c r="Q3949" i="12"/>
  <c r="P3949" i="12"/>
  <c r="T3948" i="12"/>
  <c r="S3948" i="12"/>
  <c r="R3948" i="12"/>
  <c r="Q3948" i="12"/>
  <c r="P3948" i="12"/>
  <c r="T3947" i="12"/>
  <c r="S3947" i="12"/>
  <c r="R3947" i="12"/>
  <c r="Q3947" i="12"/>
  <c r="P3947" i="12"/>
  <c r="T3946" i="12"/>
  <c r="S3946" i="12"/>
  <c r="R3946" i="12"/>
  <c r="Q3946" i="12"/>
  <c r="P3946" i="12"/>
  <c r="T3945" i="12"/>
  <c r="S3945" i="12"/>
  <c r="R3945" i="12"/>
  <c r="Q3945" i="12"/>
  <c r="P3945" i="12"/>
  <c r="T3944" i="12"/>
  <c r="S3944" i="12"/>
  <c r="R3944" i="12"/>
  <c r="Q3944" i="12"/>
  <c r="P3944" i="12"/>
  <c r="T3943" i="12"/>
  <c r="S3943" i="12"/>
  <c r="R3943" i="12"/>
  <c r="Q3943" i="12"/>
  <c r="P3943" i="12"/>
  <c r="T3942" i="12"/>
  <c r="S3942" i="12"/>
  <c r="R3942" i="12"/>
  <c r="Q3942" i="12"/>
  <c r="P3942" i="12"/>
  <c r="T3941" i="12"/>
  <c r="S3941" i="12"/>
  <c r="R3941" i="12"/>
  <c r="Q3941" i="12"/>
  <c r="P3941" i="12"/>
  <c r="T3940" i="12"/>
  <c r="S3940" i="12"/>
  <c r="R3940" i="12"/>
  <c r="Q3940" i="12"/>
  <c r="P3940" i="12"/>
  <c r="T3939" i="12"/>
  <c r="S3939" i="12"/>
  <c r="R3939" i="12"/>
  <c r="Q3939" i="12"/>
  <c r="P3939" i="12"/>
  <c r="T3938" i="12"/>
  <c r="S3938" i="12"/>
  <c r="R3938" i="12"/>
  <c r="Q3938" i="12"/>
  <c r="P3938" i="12"/>
  <c r="T3937" i="12"/>
  <c r="S3937" i="12"/>
  <c r="R3937" i="12"/>
  <c r="Q3937" i="12"/>
  <c r="P3937" i="12"/>
  <c r="T3936" i="12"/>
  <c r="S3936" i="12"/>
  <c r="R3936" i="12"/>
  <c r="Q3936" i="12"/>
  <c r="P3936" i="12"/>
  <c r="T3935" i="12"/>
  <c r="S3935" i="12"/>
  <c r="R3935" i="12"/>
  <c r="Q3935" i="12"/>
  <c r="P3935" i="12"/>
  <c r="T3934" i="12"/>
  <c r="S3934" i="12"/>
  <c r="R3934" i="12"/>
  <c r="Q3934" i="12"/>
  <c r="P3934" i="12"/>
  <c r="T3933" i="12"/>
  <c r="S3933" i="12"/>
  <c r="R3933" i="12"/>
  <c r="Q3933" i="12"/>
  <c r="P3933" i="12"/>
  <c r="T3932" i="12"/>
  <c r="S3932" i="12"/>
  <c r="R3932" i="12"/>
  <c r="Q3932" i="12"/>
  <c r="P3932" i="12"/>
  <c r="T3931" i="12"/>
  <c r="S3931" i="12"/>
  <c r="R3931" i="12"/>
  <c r="Q3931" i="12"/>
  <c r="P3931" i="12"/>
  <c r="T3930" i="12"/>
  <c r="S3930" i="12"/>
  <c r="R3930" i="12"/>
  <c r="Q3930" i="12"/>
  <c r="P3930" i="12"/>
  <c r="T3929" i="12"/>
  <c r="S3929" i="12"/>
  <c r="R3929" i="12"/>
  <c r="Q3929" i="12"/>
  <c r="P3929" i="12"/>
  <c r="T3928" i="12"/>
  <c r="S3928" i="12"/>
  <c r="R3928" i="12"/>
  <c r="Q3928" i="12"/>
  <c r="P3928" i="12"/>
  <c r="T3927" i="12"/>
  <c r="S3927" i="12"/>
  <c r="R3927" i="12"/>
  <c r="Q3927" i="12"/>
  <c r="P3927" i="12"/>
  <c r="T3926" i="12"/>
  <c r="S3926" i="12"/>
  <c r="R3926" i="12"/>
  <c r="Q3926" i="12"/>
  <c r="P3926" i="12"/>
  <c r="T3925" i="12"/>
  <c r="S3925" i="12"/>
  <c r="R3925" i="12"/>
  <c r="Q3925" i="12"/>
  <c r="P3925" i="12"/>
  <c r="T3924" i="12"/>
  <c r="S3924" i="12"/>
  <c r="R3924" i="12"/>
  <c r="Q3924" i="12"/>
  <c r="P3924" i="12"/>
  <c r="T3923" i="12"/>
  <c r="S3923" i="12"/>
  <c r="R3923" i="12"/>
  <c r="Q3923" i="12"/>
  <c r="P3923" i="12"/>
  <c r="T3922" i="12"/>
  <c r="S3922" i="12"/>
  <c r="R3922" i="12"/>
  <c r="Q3922" i="12"/>
  <c r="P3922" i="12"/>
  <c r="T3921" i="12"/>
  <c r="S3921" i="12"/>
  <c r="R3921" i="12"/>
  <c r="Q3921" i="12"/>
  <c r="P3921" i="12"/>
  <c r="T3920" i="12"/>
  <c r="S3920" i="12"/>
  <c r="R3920" i="12"/>
  <c r="Q3920" i="12"/>
  <c r="P3920" i="12"/>
  <c r="T3919" i="12"/>
  <c r="S3919" i="12"/>
  <c r="R3919" i="12"/>
  <c r="Q3919" i="12"/>
  <c r="P3919" i="12"/>
  <c r="T3918" i="12"/>
  <c r="S3918" i="12"/>
  <c r="R3918" i="12"/>
  <c r="Q3918" i="12"/>
  <c r="P3918" i="12"/>
  <c r="T3917" i="12"/>
  <c r="S3917" i="12"/>
  <c r="R3917" i="12"/>
  <c r="Q3917" i="12"/>
  <c r="P3917" i="12"/>
  <c r="T3916" i="12"/>
  <c r="S3916" i="12"/>
  <c r="R3916" i="12"/>
  <c r="Q3916" i="12"/>
  <c r="P3916" i="12"/>
  <c r="T3915" i="12"/>
  <c r="S3915" i="12"/>
  <c r="R3915" i="12"/>
  <c r="Q3915" i="12"/>
  <c r="P3915" i="12"/>
  <c r="T3914" i="12"/>
  <c r="S3914" i="12"/>
  <c r="R3914" i="12"/>
  <c r="Q3914" i="12"/>
  <c r="P3914" i="12"/>
  <c r="T3913" i="12"/>
  <c r="S3913" i="12"/>
  <c r="R3913" i="12"/>
  <c r="Q3913" i="12"/>
  <c r="P3913" i="12"/>
  <c r="T3912" i="12"/>
  <c r="S3912" i="12"/>
  <c r="R3912" i="12"/>
  <c r="Q3912" i="12"/>
  <c r="P3912" i="12"/>
  <c r="T3911" i="12"/>
  <c r="S3911" i="12"/>
  <c r="R3911" i="12"/>
  <c r="Q3911" i="12"/>
  <c r="P3911" i="12"/>
  <c r="T3910" i="12"/>
  <c r="S3910" i="12"/>
  <c r="R3910" i="12"/>
  <c r="Q3910" i="12"/>
  <c r="P3910" i="12"/>
  <c r="T3909" i="12"/>
  <c r="S3909" i="12"/>
  <c r="R3909" i="12"/>
  <c r="Q3909" i="12"/>
  <c r="P3909" i="12"/>
  <c r="T3908" i="12"/>
  <c r="S3908" i="12"/>
  <c r="R3908" i="12"/>
  <c r="Q3908" i="12"/>
  <c r="P3908" i="12"/>
  <c r="T3907" i="12"/>
  <c r="S3907" i="12"/>
  <c r="R3907" i="12"/>
  <c r="Q3907" i="12"/>
  <c r="P3907" i="12"/>
  <c r="T3906" i="12"/>
  <c r="S3906" i="12"/>
  <c r="R3906" i="12"/>
  <c r="Q3906" i="12"/>
  <c r="P3906" i="12"/>
  <c r="T3905" i="12"/>
  <c r="S3905" i="12"/>
  <c r="R3905" i="12"/>
  <c r="Q3905" i="12"/>
  <c r="P3905" i="12"/>
  <c r="T3904" i="12"/>
  <c r="S3904" i="12"/>
  <c r="R3904" i="12"/>
  <c r="Q3904" i="12"/>
  <c r="P3904" i="12"/>
  <c r="T3903" i="12"/>
  <c r="S3903" i="12"/>
  <c r="R3903" i="12"/>
  <c r="Q3903" i="12"/>
  <c r="P3903" i="12"/>
  <c r="T3902" i="12"/>
  <c r="S3902" i="12"/>
  <c r="R3902" i="12"/>
  <c r="Q3902" i="12"/>
  <c r="P3902" i="12"/>
  <c r="T3901" i="12"/>
  <c r="S3901" i="12"/>
  <c r="R3901" i="12"/>
  <c r="Q3901" i="12"/>
  <c r="P3901" i="12"/>
  <c r="T3900" i="12"/>
  <c r="S3900" i="12"/>
  <c r="R3900" i="12"/>
  <c r="Q3900" i="12"/>
  <c r="P3900" i="12"/>
  <c r="T3899" i="12"/>
  <c r="S3899" i="12"/>
  <c r="R3899" i="12"/>
  <c r="Q3899" i="12"/>
  <c r="P3899" i="12"/>
  <c r="T3898" i="12"/>
  <c r="S3898" i="12"/>
  <c r="R3898" i="12"/>
  <c r="Q3898" i="12"/>
  <c r="P3898" i="12"/>
  <c r="T3897" i="12"/>
  <c r="S3897" i="12"/>
  <c r="R3897" i="12"/>
  <c r="Q3897" i="12"/>
  <c r="P3897" i="12"/>
  <c r="T3896" i="12"/>
  <c r="S3896" i="12"/>
  <c r="R3896" i="12"/>
  <c r="Q3896" i="12"/>
  <c r="P3896" i="12"/>
  <c r="T3895" i="12"/>
  <c r="S3895" i="12"/>
  <c r="R3895" i="12"/>
  <c r="Q3895" i="12"/>
  <c r="P3895" i="12"/>
  <c r="T3894" i="12"/>
  <c r="S3894" i="12"/>
  <c r="R3894" i="12"/>
  <c r="Q3894" i="12"/>
  <c r="P3894" i="12"/>
  <c r="T3893" i="12"/>
  <c r="S3893" i="12"/>
  <c r="R3893" i="12"/>
  <c r="Q3893" i="12"/>
  <c r="P3893" i="12"/>
  <c r="T3892" i="12"/>
  <c r="S3892" i="12"/>
  <c r="R3892" i="12"/>
  <c r="Q3892" i="12"/>
  <c r="P3892" i="12"/>
  <c r="T3891" i="12"/>
  <c r="S3891" i="12"/>
  <c r="R3891" i="12"/>
  <c r="Q3891" i="12"/>
  <c r="P3891" i="12"/>
  <c r="T3890" i="12"/>
  <c r="S3890" i="12"/>
  <c r="R3890" i="12"/>
  <c r="Q3890" i="12"/>
  <c r="P3890" i="12"/>
  <c r="T3889" i="12"/>
  <c r="S3889" i="12"/>
  <c r="R3889" i="12"/>
  <c r="Q3889" i="12"/>
  <c r="P3889" i="12"/>
  <c r="T3888" i="12"/>
  <c r="S3888" i="12"/>
  <c r="R3888" i="12"/>
  <c r="Q3888" i="12"/>
  <c r="P3888" i="12"/>
  <c r="T3887" i="12"/>
  <c r="S3887" i="12"/>
  <c r="R3887" i="12"/>
  <c r="Q3887" i="12"/>
  <c r="P3887" i="12"/>
  <c r="T3886" i="12"/>
  <c r="S3886" i="12"/>
  <c r="R3886" i="12"/>
  <c r="Q3886" i="12"/>
  <c r="P3886" i="12"/>
  <c r="T3885" i="12"/>
  <c r="S3885" i="12"/>
  <c r="R3885" i="12"/>
  <c r="Q3885" i="12"/>
  <c r="P3885" i="12"/>
  <c r="T3884" i="12"/>
  <c r="S3884" i="12"/>
  <c r="R3884" i="12"/>
  <c r="Q3884" i="12"/>
  <c r="P3884" i="12"/>
  <c r="T3883" i="12"/>
  <c r="S3883" i="12"/>
  <c r="R3883" i="12"/>
  <c r="Q3883" i="12"/>
  <c r="P3883" i="12"/>
  <c r="T3882" i="12"/>
  <c r="S3882" i="12"/>
  <c r="R3882" i="12"/>
  <c r="Q3882" i="12"/>
  <c r="P3882" i="12"/>
  <c r="T3881" i="12"/>
  <c r="S3881" i="12"/>
  <c r="R3881" i="12"/>
  <c r="Q3881" i="12"/>
  <c r="P3881" i="12"/>
  <c r="T3880" i="12"/>
  <c r="S3880" i="12"/>
  <c r="R3880" i="12"/>
  <c r="Q3880" i="12"/>
  <c r="P3880" i="12"/>
  <c r="T3879" i="12"/>
  <c r="S3879" i="12"/>
  <c r="R3879" i="12"/>
  <c r="Q3879" i="12"/>
  <c r="P3879" i="12"/>
  <c r="T3878" i="12"/>
  <c r="S3878" i="12"/>
  <c r="R3878" i="12"/>
  <c r="Q3878" i="12"/>
  <c r="P3878" i="12"/>
  <c r="T3877" i="12"/>
  <c r="S3877" i="12"/>
  <c r="R3877" i="12"/>
  <c r="Q3877" i="12"/>
  <c r="P3877" i="12"/>
  <c r="T3876" i="12"/>
  <c r="S3876" i="12"/>
  <c r="R3876" i="12"/>
  <c r="Q3876" i="12"/>
  <c r="P3876" i="12"/>
  <c r="T3875" i="12"/>
  <c r="S3875" i="12"/>
  <c r="R3875" i="12"/>
  <c r="Q3875" i="12"/>
  <c r="P3875" i="12"/>
  <c r="T3874" i="12"/>
  <c r="S3874" i="12"/>
  <c r="R3874" i="12"/>
  <c r="Q3874" i="12"/>
  <c r="P3874" i="12"/>
  <c r="T3873" i="12"/>
  <c r="S3873" i="12"/>
  <c r="R3873" i="12"/>
  <c r="Q3873" i="12"/>
  <c r="P3873" i="12"/>
  <c r="T3872" i="12"/>
  <c r="S3872" i="12"/>
  <c r="R3872" i="12"/>
  <c r="Q3872" i="12"/>
  <c r="P3872" i="12"/>
  <c r="T3871" i="12"/>
  <c r="S3871" i="12"/>
  <c r="R3871" i="12"/>
  <c r="Q3871" i="12"/>
  <c r="P3871" i="12"/>
  <c r="T3870" i="12"/>
  <c r="S3870" i="12"/>
  <c r="R3870" i="12"/>
  <c r="Q3870" i="12"/>
  <c r="P3870" i="12"/>
  <c r="T3869" i="12"/>
  <c r="S3869" i="12"/>
  <c r="R3869" i="12"/>
  <c r="Q3869" i="12"/>
  <c r="P3869" i="12"/>
  <c r="T3868" i="12"/>
  <c r="S3868" i="12"/>
  <c r="R3868" i="12"/>
  <c r="Q3868" i="12"/>
  <c r="P3868" i="12"/>
  <c r="T3867" i="12"/>
  <c r="S3867" i="12"/>
  <c r="R3867" i="12"/>
  <c r="Q3867" i="12"/>
  <c r="P3867" i="12"/>
  <c r="T3866" i="12"/>
  <c r="S3866" i="12"/>
  <c r="R3866" i="12"/>
  <c r="Q3866" i="12"/>
  <c r="P3866" i="12"/>
  <c r="T3865" i="12"/>
  <c r="S3865" i="12"/>
  <c r="R3865" i="12"/>
  <c r="Q3865" i="12"/>
  <c r="P3865" i="12"/>
  <c r="T3864" i="12"/>
  <c r="S3864" i="12"/>
  <c r="R3864" i="12"/>
  <c r="Q3864" i="12"/>
  <c r="P3864" i="12"/>
  <c r="T3863" i="12"/>
  <c r="S3863" i="12"/>
  <c r="R3863" i="12"/>
  <c r="Q3863" i="12"/>
  <c r="P3863" i="12"/>
  <c r="T3862" i="12"/>
  <c r="S3862" i="12"/>
  <c r="R3862" i="12"/>
  <c r="Q3862" i="12"/>
  <c r="P3862" i="12"/>
  <c r="T3861" i="12"/>
  <c r="S3861" i="12"/>
  <c r="R3861" i="12"/>
  <c r="Q3861" i="12"/>
  <c r="P3861" i="12"/>
  <c r="T3860" i="12"/>
  <c r="S3860" i="12"/>
  <c r="R3860" i="12"/>
  <c r="Q3860" i="12"/>
  <c r="P3860" i="12"/>
  <c r="T3859" i="12"/>
  <c r="S3859" i="12"/>
  <c r="R3859" i="12"/>
  <c r="Q3859" i="12"/>
  <c r="P3859" i="12"/>
  <c r="T3858" i="12"/>
  <c r="S3858" i="12"/>
  <c r="R3858" i="12"/>
  <c r="Q3858" i="12"/>
  <c r="P3858" i="12"/>
  <c r="T3857" i="12"/>
  <c r="S3857" i="12"/>
  <c r="R3857" i="12"/>
  <c r="Q3857" i="12"/>
  <c r="P3857" i="12"/>
  <c r="T3856" i="12"/>
  <c r="S3856" i="12"/>
  <c r="R3856" i="12"/>
  <c r="Q3856" i="12"/>
  <c r="P3856" i="12"/>
  <c r="T3855" i="12"/>
  <c r="S3855" i="12"/>
  <c r="R3855" i="12"/>
  <c r="Q3855" i="12"/>
  <c r="P3855" i="12"/>
  <c r="T3854" i="12"/>
  <c r="S3854" i="12"/>
  <c r="R3854" i="12"/>
  <c r="Q3854" i="12"/>
  <c r="P3854" i="12"/>
  <c r="T3853" i="12"/>
  <c r="S3853" i="12"/>
  <c r="R3853" i="12"/>
  <c r="Q3853" i="12"/>
  <c r="P3853" i="12"/>
  <c r="T3852" i="12"/>
  <c r="S3852" i="12"/>
  <c r="R3852" i="12"/>
  <c r="Q3852" i="12"/>
  <c r="P3852" i="12"/>
  <c r="T3851" i="12"/>
  <c r="S3851" i="12"/>
  <c r="R3851" i="12"/>
  <c r="Q3851" i="12"/>
  <c r="P3851" i="12"/>
  <c r="T3850" i="12"/>
  <c r="S3850" i="12"/>
  <c r="R3850" i="12"/>
  <c r="Q3850" i="12"/>
  <c r="P3850" i="12"/>
  <c r="T3849" i="12"/>
  <c r="S3849" i="12"/>
  <c r="R3849" i="12"/>
  <c r="Q3849" i="12"/>
  <c r="P3849" i="12"/>
  <c r="T3848" i="12"/>
  <c r="S3848" i="12"/>
  <c r="R3848" i="12"/>
  <c r="Q3848" i="12"/>
  <c r="P3848" i="12"/>
  <c r="T3847" i="12"/>
  <c r="S3847" i="12"/>
  <c r="R3847" i="12"/>
  <c r="Q3847" i="12"/>
  <c r="P3847" i="12"/>
  <c r="T3846" i="12"/>
  <c r="S3846" i="12"/>
  <c r="R3846" i="12"/>
  <c r="Q3846" i="12"/>
  <c r="P3846" i="12"/>
  <c r="T3845" i="12"/>
  <c r="S3845" i="12"/>
  <c r="R3845" i="12"/>
  <c r="Q3845" i="12"/>
  <c r="P3845" i="12"/>
  <c r="T3844" i="12"/>
  <c r="S3844" i="12"/>
  <c r="R3844" i="12"/>
  <c r="Q3844" i="12"/>
  <c r="P3844" i="12"/>
  <c r="T3843" i="12"/>
  <c r="S3843" i="12"/>
  <c r="R3843" i="12"/>
  <c r="Q3843" i="12"/>
  <c r="P3843" i="12"/>
  <c r="T3842" i="12"/>
  <c r="S3842" i="12"/>
  <c r="R3842" i="12"/>
  <c r="Q3842" i="12"/>
  <c r="P3842" i="12"/>
  <c r="T3841" i="12"/>
  <c r="S3841" i="12"/>
  <c r="R3841" i="12"/>
  <c r="Q3841" i="12"/>
  <c r="P3841" i="12"/>
  <c r="T3840" i="12"/>
  <c r="S3840" i="12"/>
  <c r="R3840" i="12"/>
  <c r="Q3840" i="12"/>
  <c r="P3840" i="12"/>
  <c r="T3839" i="12"/>
  <c r="S3839" i="12"/>
  <c r="R3839" i="12"/>
  <c r="Q3839" i="12"/>
  <c r="P3839" i="12"/>
  <c r="T3838" i="12"/>
  <c r="S3838" i="12"/>
  <c r="R3838" i="12"/>
  <c r="Q3838" i="12"/>
  <c r="P3838" i="12"/>
  <c r="T3837" i="12"/>
  <c r="S3837" i="12"/>
  <c r="R3837" i="12"/>
  <c r="Q3837" i="12"/>
  <c r="P3837" i="12"/>
  <c r="T3836" i="12"/>
  <c r="S3836" i="12"/>
  <c r="R3836" i="12"/>
  <c r="Q3836" i="12"/>
  <c r="P3836" i="12"/>
  <c r="T3835" i="12"/>
  <c r="S3835" i="12"/>
  <c r="R3835" i="12"/>
  <c r="Q3835" i="12"/>
  <c r="P3835" i="12"/>
  <c r="T3834" i="12"/>
  <c r="S3834" i="12"/>
  <c r="R3834" i="12"/>
  <c r="Q3834" i="12"/>
  <c r="P3834" i="12"/>
  <c r="T3833" i="12"/>
  <c r="S3833" i="12"/>
  <c r="R3833" i="12"/>
  <c r="Q3833" i="12"/>
  <c r="P3833" i="12"/>
  <c r="T3832" i="12"/>
  <c r="S3832" i="12"/>
  <c r="R3832" i="12"/>
  <c r="Q3832" i="12"/>
  <c r="P3832" i="12"/>
  <c r="T3831" i="12"/>
  <c r="S3831" i="12"/>
  <c r="R3831" i="12"/>
  <c r="Q3831" i="12"/>
  <c r="P3831" i="12"/>
  <c r="T3830" i="12"/>
  <c r="S3830" i="12"/>
  <c r="R3830" i="12"/>
  <c r="Q3830" i="12"/>
  <c r="P3830" i="12"/>
  <c r="T3829" i="12"/>
  <c r="S3829" i="12"/>
  <c r="R3829" i="12"/>
  <c r="Q3829" i="12"/>
  <c r="P3829" i="12"/>
  <c r="T3828" i="12"/>
  <c r="S3828" i="12"/>
  <c r="R3828" i="12"/>
  <c r="Q3828" i="12"/>
  <c r="P3828" i="12"/>
  <c r="T3827" i="12"/>
  <c r="S3827" i="12"/>
  <c r="R3827" i="12"/>
  <c r="Q3827" i="12"/>
  <c r="P3827" i="12"/>
  <c r="T3826" i="12"/>
  <c r="S3826" i="12"/>
  <c r="R3826" i="12"/>
  <c r="Q3826" i="12"/>
  <c r="P3826" i="12"/>
  <c r="T3825" i="12"/>
  <c r="S3825" i="12"/>
  <c r="R3825" i="12"/>
  <c r="Q3825" i="12"/>
  <c r="P3825" i="12"/>
  <c r="T3824" i="12"/>
  <c r="S3824" i="12"/>
  <c r="R3824" i="12"/>
  <c r="Q3824" i="12"/>
  <c r="P3824" i="12"/>
  <c r="T3823" i="12"/>
  <c r="S3823" i="12"/>
  <c r="R3823" i="12"/>
  <c r="Q3823" i="12"/>
  <c r="P3823" i="12"/>
  <c r="T3822" i="12"/>
  <c r="S3822" i="12"/>
  <c r="R3822" i="12"/>
  <c r="Q3822" i="12"/>
  <c r="P3822" i="12"/>
  <c r="T3821" i="12"/>
  <c r="S3821" i="12"/>
  <c r="R3821" i="12"/>
  <c r="Q3821" i="12"/>
  <c r="P3821" i="12"/>
  <c r="T3820" i="12"/>
  <c r="S3820" i="12"/>
  <c r="R3820" i="12"/>
  <c r="Q3820" i="12"/>
  <c r="P3820" i="12"/>
  <c r="T3819" i="12"/>
  <c r="S3819" i="12"/>
  <c r="R3819" i="12"/>
  <c r="Q3819" i="12"/>
  <c r="P3819" i="12"/>
  <c r="T3818" i="12"/>
  <c r="S3818" i="12"/>
  <c r="R3818" i="12"/>
  <c r="Q3818" i="12"/>
  <c r="P3818" i="12"/>
  <c r="T3817" i="12"/>
  <c r="S3817" i="12"/>
  <c r="R3817" i="12"/>
  <c r="Q3817" i="12"/>
  <c r="P3817" i="12"/>
  <c r="T3816" i="12"/>
  <c r="S3816" i="12"/>
  <c r="R3816" i="12"/>
  <c r="Q3816" i="12"/>
  <c r="P3816" i="12"/>
  <c r="T3815" i="12"/>
  <c r="S3815" i="12"/>
  <c r="R3815" i="12"/>
  <c r="Q3815" i="12"/>
  <c r="P3815" i="12"/>
  <c r="T3814" i="12"/>
  <c r="S3814" i="12"/>
  <c r="R3814" i="12"/>
  <c r="Q3814" i="12"/>
  <c r="P3814" i="12"/>
  <c r="T3813" i="12"/>
  <c r="S3813" i="12"/>
  <c r="R3813" i="12"/>
  <c r="Q3813" i="12"/>
  <c r="P3813" i="12"/>
  <c r="T3812" i="12"/>
  <c r="S3812" i="12"/>
  <c r="R3812" i="12"/>
  <c r="Q3812" i="12"/>
  <c r="P3812" i="12"/>
  <c r="T3811" i="12"/>
  <c r="S3811" i="12"/>
  <c r="R3811" i="12"/>
  <c r="Q3811" i="12"/>
  <c r="P3811" i="12"/>
  <c r="T3810" i="12"/>
  <c r="S3810" i="12"/>
  <c r="R3810" i="12"/>
  <c r="Q3810" i="12"/>
  <c r="P3810" i="12"/>
  <c r="T3809" i="12"/>
  <c r="S3809" i="12"/>
  <c r="R3809" i="12"/>
  <c r="Q3809" i="12"/>
  <c r="P3809" i="12"/>
  <c r="T3808" i="12"/>
  <c r="S3808" i="12"/>
  <c r="R3808" i="12"/>
  <c r="Q3808" i="12"/>
  <c r="P3808" i="12"/>
  <c r="T3807" i="12"/>
  <c r="S3807" i="12"/>
  <c r="R3807" i="12"/>
  <c r="Q3807" i="12"/>
  <c r="P3807" i="12"/>
  <c r="T3806" i="12"/>
  <c r="S3806" i="12"/>
  <c r="R3806" i="12"/>
  <c r="Q3806" i="12"/>
  <c r="P3806" i="12"/>
  <c r="T3805" i="12"/>
  <c r="S3805" i="12"/>
  <c r="R3805" i="12"/>
  <c r="Q3805" i="12"/>
  <c r="P3805" i="12"/>
  <c r="T3804" i="12"/>
  <c r="S3804" i="12"/>
  <c r="R3804" i="12"/>
  <c r="Q3804" i="12"/>
  <c r="P3804" i="12"/>
  <c r="T3803" i="12"/>
  <c r="S3803" i="12"/>
  <c r="R3803" i="12"/>
  <c r="Q3803" i="12"/>
  <c r="P3803" i="12"/>
  <c r="T3802" i="12"/>
  <c r="S3802" i="12"/>
  <c r="R3802" i="12"/>
  <c r="Q3802" i="12"/>
  <c r="P3802" i="12"/>
  <c r="T3801" i="12"/>
  <c r="S3801" i="12"/>
  <c r="R3801" i="12"/>
  <c r="Q3801" i="12"/>
  <c r="P3801" i="12"/>
  <c r="T3800" i="12"/>
  <c r="S3800" i="12"/>
  <c r="R3800" i="12"/>
  <c r="Q3800" i="12"/>
  <c r="P3800" i="12"/>
  <c r="T3799" i="12"/>
  <c r="S3799" i="12"/>
  <c r="R3799" i="12"/>
  <c r="Q3799" i="12"/>
  <c r="P3799" i="12"/>
  <c r="T3798" i="12"/>
  <c r="S3798" i="12"/>
  <c r="R3798" i="12"/>
  <c r="Q3798" i="12"/>
  <c r="P3798" i="12"/>
  <c r="T3797" i="12"/>
  <c r="S3797" i="12"/>
  <c r="R3797" i="12"/>
  <c r="Q3797" i="12"/>
  <c r="P3797" i="12"/>
  <c r="T3796" i="12"/>
  <c r="S3796" i="12"/>
  <c r="R3796" i="12"/>
  <c r="Q3796" i="12"/>
  <c r="P3796" i="12"/>
  <c r="T3795" i="12"/>
  <c r="S3795" i="12"/>
  <c r="R3795" i="12"/>
  <c r="Q3795" i="12"/>
  <c r="P3795" i="12"/>
  <c r="T3794" i="12"/>
  <c r="S3794" i="12"/>
  <c r="R3794" i="12"/>
  <c r="Q3794" i="12"/>
  <c r="P3794" i="12"/>
  <c r="T3793" i="12"/>
  <c r="S3793" i="12"/>
  <c r="R3793" i="12"/>
  <c r="Q3793" i="12"/>
  <c r="P3793" i="12"/>
  <c r="T3792" i="12"/>
  <c r="S3792" i="12"/>
  <c r="R3792" i="12"/>
  <c r="Q3792" i="12"/>
  <c r="P3792" i="12"/>
  <c r="T3791" i="12"/>
  <c r="S3791" i="12"/>
  <c r="R3791" i="12"/>
  <c r="Q3791" i="12"/>
  <c r="P3791" i="12"/>
  <c r="T3790" i="12"/>
  <c r="S3790" i="12"/>
  <c r="R3790" i="12"/>
  <c r="Q3790" i="12"/>
  <c r="P3790" i="12"/>
  <c r="T3789" i="12"/>
  <c r="S3789" i="12"/>
  <c r="R3789" i="12"/>
  <c r="Q3789" i="12"/>
  <c r="P3789" i="12"/>
  <c r="T3788" i="12"/>
  <c r="S3788" i="12"/>
  <c r="R3788" i="12"/>
  <c r="Q3788" i="12"/>
  <c r="P3788" i="12"/>
  <c r="T3787" i="12"/>
  <c r="S3787" i="12"/>
  <c r="R3787" i="12"/>
  <c r="Q3787" i="12"/>
  <c r="P3787" i="12"/>
  <c r="T3786" i="12"/>
  <c r="S3786" i="12"/>
  <c r="R3786" i="12"/>
  <c r="Q3786" i="12"/>
  <c r="P3786" i="12"/>
  <c r="T3785" i="12"/>
  <c r="S3785" i="12"/>
  <c r="R3785" i="12"/>
  <c r="Q3785" i="12"/>
  <c r="P3785" i="12"/>
  <c r="T3784" i="12"/>
  <c r="S3784" i="12"/>
  <c r="R3784" i="12"/>
  <c r="Q3784" i="12"/>
  <c r="P3784" i="12"/>
  <c r="T3783" i="12"/>
  <c r="S3783" i="12"/>
  <c r="R3783" i="12"/>
  <c r="Q3783" i="12"/>
  <c r="P3783" i="12"/>
  <c r="T3782" i="12"/>
  <c r="S3782" i="12"/>
  <c r="R3782" i="12"/>
  <c r="Q3782" i="12"/>
  <c r="P3782" i="12"/>
  <c r="T3781" i="12"/>
  <c r="S3781" i="12"/>
  <c r="R3781" i="12"/>
  <c r="Q3781" i="12"/>
  <c r="P3781" i="12"/>
  <c r="T3780" i="12"/>
  <c r="S3780" i="12"/>
  <c r="R3780" i="12"/>
  <c r="Q3780" i="12"/>
  <c r="P3780" i="12"/>
  <c r="T3779" i="12"/>
  <c r="S3779" i="12"/>
  <c r="R3779" i="12"/>
  <c r="Q3779" i="12"/>
  <c r="P3779" i="12"/>
  <c r="T3778" i="12"/>
  <c r="S3778" i="12"/>
  <c r="R3778" i="12"/>
  <c r="Q3778" i="12"/>
  <c r="P3778" i="12"/>
  <c r="T3777" i="12"/>
  <c r="S3777" i="12"/>
  <c r="R3777" i="12"/>
  <c r="Q3777" i="12"/>
  <c r="P3777" i="12"/>
  <c r="T3776" i="12"/>
  <c r="S3776" i="12"/>
  <c r="R3776" i="12"/>
  <c r="Q3776" i="12"/>
  <c r="P3776" i="12"/>
  <c r="T3775" i="12"/>
  <c r="S3775" i="12"/>
  <c r="R3775" i="12"/>
  <c r="Q3775" i="12"/>
  <c r="P3775" i="12"/>
  <c r="T3774" i="12"/>
  <c r="S3774" i="12"/>
  <c r="R3774" i="12"/>
  <c r="Q3774" i="12"/>
  <c r="P3774" i="12"/>
  <c r="T3773" i="12"/>
  <c r="S3773" i="12"/>
  <c r="R3773" i="12"/>
  <c r="Q3773" i="12"/>
  <c r="P3773" i="12"/>
  <c r="T3772" i="12"/>
  <c r="S3772" i="12"/>
  <c r="R3772" i="12"/>
  <c r="Q3772" i="12"/>
  <c r="P3772" i="12"/>
  <c r="T3771" i="12"/>
  <c r="S3771" i="12"/>
  <c r="R3771" i="12"/>
  <c r="Q3771" i="12"/>
  <c r="P3771" i="12"/>
  <c r="T3770" i="12"/>
  <c r="S3770" i="12"/>
  <c r="R3770" i="12"/>
  <c r="Q3770" i="12"/>
  <c r="P3770" i="12"/>
  <c r="T3769" i="12"/>
  <c r="S3769" i="12"/>
  <c r="R3769" i="12"/>
  <c r="Q3769" i="12"/>
  <c r="P3769" i="12"/>
  <c r="T3768" i="12"/>
  <c r="S3768" i="12"/>
  <c r="R3768" i="12"/>
  <c r="Q3768" i="12"/>
  <c r="P3768" i="12"/>
  <c r="T3767" i="12"/>
  <c r="S3767" i="12"/>
  <c r="R3767" i="12"/>
  <c r="Q3767" i="12"/>
  <c r="P3767" i="12"/>
  <c r="T3766" i="12"/>
  <c r="S3766" i="12"/>
  <c r="R3766" i="12"/>
  <c r="Q3766" i="12"/>
  <c r="P3766" i="12"/>
  <c r="T3765" i="12"/>
  <c r="S3765" i="12"/>
  <c r="R3765" i="12"/>
  <c r="Q3765" i="12"/>
  <c r="P3765" i="12"/>
  <c r="T3764" i="12"/>
  <c r="S3764" i="12"/>
  <c r="R3764" i="12"/>
  <c r="Q3764" i="12"/>
  <c r="P3764" i="12"/>
  <c r="T3763" i="12"/>
  <c r="S3763" i="12"/>
  <c r="R3763" i="12"/>
  <c r="Q3763" i="12"/>
  <c r="P3763" i="12"/>
  <c r="T3762" i="12"/>
  <c r="S3762" i="12"/>
  <c r="R3762" i="12"/>
  <c r="Q3762" i="12"/>
  <c r="P3762" i="12"/>
  <c r="T3761" i="12"/>
  <c r="S3761" i="12"/>
  <c r="R3761" i="12"/>
  <c r="Q3761" i="12"/>
  <c r="P3761" i="12"/>
  <c r="T3760" i="12"/>
  <c r="S3760" i="12"/>
  <c r="R3760" i="12"/>
  <c r="Q3760" i="12"/>
  <c r="P3760" i="12"/>
  <c r="T3759" i="12"/>
  <c r="S3759" i="12"/>
  <c r="R3759" i="12"/>
  <c r="Q3759" i="12"/>
  <c r="P3759" i="12"/>
  <c r="T3758" i="12"/>
  <c r="S3758" i="12"/>
  <c r="R3758" i="12"/>
  <c r="Q3758" i="12"/>
  <c r="P3758" i="12"/>
  <c r="T3757" i="12"/>
  <c r="S3757" i="12"/>
  <c r="R3757" i="12"/>
  <c r="Q3757" i="12"/>
  <c r="P3757" i="12"/>
  <c r="T3756" i="12"/>
  <c r="S3756" i="12"/>
  <c r="R3756" i="12"/>
  <c r="Q3756" i="12"/>
  <c r="P3756" i="12"/>
  <c r="T3755" i="12"/>
  <c r="S3755" i="12"/>
  <c r="R3755" i="12"/>
  <c r="Q3755" i="12"/>
  <c r="P3755" i="12"/>
  <c r="T3754" i="12"/>
  <c r="S3754" i="12"/>
  <c r="R3754" i="12"/>
  <c r="Q3754" i="12"/>
  <c r="P3754" i="12"/>
  <c r="T3753" i="12"/>
  <c r="S3753" i="12"/>
  <c r="R3753" i="12"/>
  <c r="Q3753" i="12"/>
  <c r="P3753" i="12"/>
  <c r="T3752" i="12"/>
  <c r="S3752" i="12"/>
  <c r="R3752" i="12"/>
  <c r="Q3752" i="12"/>
  <c r="P3752" i="12"/>
  <c r="T3751" i="12"/>
  <c r="S3751" i="12"/>
  <c r="R3751" i="12"/>
  <c r="Q3751" i="12"/>
  <c r="P3751" i="12"/>
  <c r="T3750" i="12"/>
  <c r="S3750" i="12"/>
  <c r="R3750" i="12"/>
  <c r="Q3750" i="12"/>
  <c r="P3750" i="12"/>
  <c r="T3749" i="12"/>
  <c r="S3749" i="12"/>
  <c r="R3749" i="12"/>
  <c r="Q3749" i="12"/>
  <c r="P3749" i="12"/>
  <c r="T3748" i="12"/>
  <c r="S3748" i="12"/>
  <c r="R3748" i="12"/>
  <c r="Q3748" i="12"/>
  <c r="P3748" i="12"/>
  <c r="T3747" i="12"/>
  <c r="S3747" i="12"/>
  <c r="R3747" i="12"/>
  <c r="Q3747" i="12"/>
  <c r="P3747" i="12"/>
  <c r="T3746" i="12"/>
  <c r="S3746" i="12"/>
  <c r="R3746" i="12"/>
  <c r="Q3746" i="12"/>
  <c r="P3746" i="12"/>
  <c r="T3745" i="12"/>
  <c r="S3745" i="12"/>
  <c r="R3745" i="12"/>
  <c r="Q3745" i="12"/>
  <c r="P3745" i="12"/>
  <c r="T3744" i="12"/>
  <c r="S3744" i="12"/>
  <c r="R3744" i="12"/>
  <c r="Q3744" i="12"/>
  <c r="P3744" i="12"/>
  <c r="T3743" i="12"/>
  <c r="S3743" i="12"/>
  <c r="R3743" i="12"/>
  <c r="Q3743" i="12"/>
  <c r="P3743" i="12"/>
  <c r="T3742" i="12"/>
  <c r="S3742" i="12"/>
  <c r="R3742" i="12"/>
  <c r="Q3742" i="12"/>
  <c r="P3742" i="12"/>
  <c r="T3741" i="12"/>
  <c r="S3741" i="12"/>
  <c r="R3741" i="12"/>
  <c r="Q3741" i="12"/>
  <c r="P3741" i="12"/>
  <c r="T3740" i="12"/>
  <c r="S3740" i="12"/>
  <c r="R3740" i="12"/>
  <c r="Q3740" i="12"/>
  <c r="P3740" i="12"/>
  <c r="T3739" i="12"/>
  <c r="S3739" i="12"/>
  <c r="R3739" i="12"/>
  <c r="Q3739" i="12"/>
  <c r="P3739" i="12"/>
  <c r="T3738" i="12"/>
  <c r="S3738" i="12"/>
  <c r="R3738" i="12"/>
  <c r="Q3738" i="12"/>
  <c r="P3738" i="12"/>
  <c r="T3737" i="12"/>
  <c r="S3737" i="12"/>
  <c r="R3737" i="12"/>
  <c r="Q3737" i="12"/>
  <c r="P3737" i="12"/>
  <c r="T3736" i="12"/>
  <c r="S3736" i="12"/>
  <c r="R3736" i="12"/>
  <c r="Q3736" i="12"/>
  <c r="P3736" i="12"/>
  <c r="T3735" i="12"/>
  <c r="S3735" i="12"/>
  <c r="R3735" i="12"/>
  <c r="Q3735" i="12"/>
  <c r="P3735" i="12"/>
  <c r="T3734" i="12"/>
  <c r="S3734" i="12"/>
  <c r="R3734" i="12"/>
  <c r="Q3734" i="12"/>
  <c r="P3734" i="12"/>
  <c r="T3733" i="12"/>
  <c r="S3733" i="12"/>
  <c r="R3733" i="12"/>
  <c r="Q3733" i="12"/>
  <c r="P3733" i="12"/>
  <c r="T3732" i="12"/>
  <c r="S3732" i="12"/>
  <c r="R3732" i="12"/>
  <c r="Q3732" i="12"/>
  <c r="P3732" i="12"/>
  <c r="T3731" i="12"/>
  <c r="S3731" i="12"/>
  <c r="R3731" i="12"/>
  <c r="Q3731" i="12"/>
  <c r="P3731" i="12"/>
  <c r="T3730" i="12"/>
  <c r="S3730" i="12"/>
  <c r="R3730" i="12"/>
  <c r="Q3730" i="12"/>
  <c r="P3730" i="12"/>
  <c r="T3729" i="12"/>
  <c r="S3729" i="12"/>
  <c r="R3729" i="12"/>
  <c r="Q3729" i="12"/>
  <c r="P3729" i="12"/>
  <c r="T3728" i="12"/>
  <c r="S3728" i="12"/>
  <c r="R3728" i="12"/>
  <c r="Q3728" i="12"/>
  <c r="P3728" i="12"/>
  <c r="T3727" i="12"/>
  <c r="S3727" i="12"/>
  <c r="R3727" i="12"/>
  <c r="Q3727" i="12"/>
  <c r="P3727" i="12"/>
  <c r="T3726" i="12"/>
  <c r="S3726" i="12"/>
  <c r="R3726" i="12"/>
  <c r="Q3726" i="12"/>
  <c r="P3726" i="12"/>
  <c r="T3725" i="12"/>
  <c r="S3725" i="12"/>
  <c r="R3725" i="12"/>
  <c r="Q3725" i="12"/>
  <c r="P3725" i="12"/>
  <c r="T3724" i="12"/>
  <c r="S3724" i="12"/>
  <c r="R3724" i="12"/>
  <c r="Q3724" i="12"/>
  <c r="P3724" i="12"/>
  <c r="T3723" i="12"/>
  <c r="S3723" i="12"/>
  <c r="R3723" i="12"/>
  <c r="Q3723" i="12"/>
  <c r="P3723" i="12"/>
  <c r="T3722" i="12"/>
  <c r="S3722" i="12"/>
  <c r="R3722" i="12"/>
  <c r="Q3722" i="12"/>
  <c r="P3722" i="12"/>
  <c r="T3721" i="12"/>
  <c r="S3721" i="12"/>
  <c r="R3721" i="12"/>
  <c r="Q3721" i="12"/>
  <c r="P3721" i="12"/>
  <c r="T3720" i="12"/>
  <c r="S3720" i="12"/>
  <c r="R3720" i="12"/>
  <c r="Q3720" i="12"/>
  <c r="P3720" i="12"/>
  <c r="T3719" i="12"/>
  <c r="S3719" i="12"/>
  <c r="R3719" i="12"/>
  <c r="Q3719" i="12"/>
  <c r="P3719" i="12"/>
  <c r="T3718" i="12"/>
  <c r="S3718" i="12"/>
  <c r="R3718" i="12"/>
  <c r="Q3718" i="12"/>
  <c r="P3718" i="12"/>
  <c r="T3717" i="12"/>
  <c r="S3717" i="12"/>
  <c r="R3717" i="12"/>
  <c r="Q3717" i="12"/>
  <c r="P3717" i="12"/>
  <c r="T3716" i="12"/>
  <c r="S3716" i="12"/>
  <c r="R3716" i="12"/>
  <c r="Q3716" i="12"/>
  <c r="P3716" i="12"/>
  <c r="T3715" i="12"/>
  <c r="S3715" i="12"/>
  <c r="R3715" i="12"/>
  <c r="Q3715" i="12"/>
  <c r="P3715" i="12"/>
  <c r="T3714" i="12"/>
  <c r="S3714" i="12"/>
  <c r="R3714" i="12"/>
  <c r="Q3714" i="12"/>
  <c r="P3714" i="12"/>
  <c r="T3713" i="12"/>
  <c r="S3713" i="12"/>
  <c r="R3713" i="12"/>
  <c r="Q3713" i="12"/>
  <c r="P3713" i="12"/>
  <c r="T3712" i="12"/>
  <c r="S3712" i="12"/>
  <c r="R3712" i="12"/>
  <c r="Q3712" i="12"/>
  <c r="P3712" i="12"/>
  <c r="T3711" i="12"/>
  <c r="S3711" i="12"/>
  <c r="R3711" i="12"/>
  <c r="Q3711" i="12"/>
  <c r="P3711" i="12"/>
  <c r="T3710" i="12"/>
  <c r="S3710" i="12"/>
  <c r="R3710" i="12"/>
  <c r="Q3710" i="12"/>
  <c r="P3710" i="12"/>
  <c r="T3709" i="12"/>
  <c r="S3709" i="12"/>
  <c r="R3709" i="12"/>
  <c r="Q3709" i="12"/>
  <c r="P3709" i="12"/>
  <c r="T3708" i="12"/>
  <c r="S3708" i="12"/>
  <c r="R3708" i="12"/>
  <c r="Q3708" i="12"/>
  <c r="P3708" i="12"/>
  <c r="T3707" i="12"/>
  <c r="S3707" i="12"/>
  <c r="R3707" i="12"/>
  <c r="Q3707" i="12"/>
  <c r="P3707" i="12"/>
  <c r="T3706" i="12"/>
  <c r="S3706" i="12"/>
  <c r="R3706" i="12"/>
  <c r="Q3706" i="12"/>
  <c r="P3706" i="12"/>
  <c r="T3705" i="12"/>
  <c r="S3705" i="12"/>
  <c r="R3705" i="12"/>
  <c r="Q3705" i="12"/>
  <c r="P3705" i="12"/>
  <c r="T3704" i="12"/>
  <c r="S3704" i="12"/>
  <c r="R3704" i="12"/>
  <c r="Q3704" i="12"/>
  <c r="P3704" i="12"/>
  <c r="T3703" i="12"/>
  <c r="S3703" i="12"/>
  <c r="R3703" i="12"/>
  <c r="Q3703" i="12"/>
  <c r="P3703" i="12"/>
  <c r="T3702" i="12"/>
  <c r="S3702" i="12"/>
  <c r="R3702" i="12"/>
  <c r="Q3702" i="12"/>
  <c r="P3702" i="12"/>
  <c r="T3701" i="12"/>
  <c r="S3701" i="12"/>
  <c r="R3701" i="12"/>
  <c r="Q3701" i="12"/>
  <c r="P3701" i="12"/>
  <c r="T3700" i="12"/>
  <c r="S3700" i="12"/>
  <c r="R3700" i="12"/>
  <c r="Q3700" i="12"/>
  <c r="P3700" i="12"/>
  <c r="T3699" i="12"/>
  <c r="S3699" i="12"/>
  <c r="R3699" i="12"/>
  <c r="Q3699" i="12"/>
  <c r="P3699" i="12"/>
  <c r="T3698" i="12"/>
  <c r="S3698" i="12"/>
  <c r="R3698" i="12"/>
  <c r="Q3698" i="12"/>
  <c r="P3698" i="12"/>
  <c r="T3697" i="12"/>
  <c r="S3697" i="12"/>
  <c r="R3697" i="12"/>
  <c r="Q3697" i="12"/>
  <c r="P3697" i="12"/>
  <c r="T3696" i="12"/>
  <c r="S3696" i="12"/>
  <c r="R3696" i="12"/>
  <c r="Q3696" i="12"/>
  <c r="P3696" i="12"/>
  <c r="T3695" i="12"/>
  <c r="S3695" i="12"/>
  <c r="R3695" i="12"/>
  <c r="Q3695" i="12"/>
  <c r="P3695" i="12"/>
  <c r="T3694" i="12"/>
  <c r="S3694" i="12"/>
  <c r="R3694" i="12"/>
  <c r="Q3694" i="12"/>
  <c r="P3694" i="12"/>
  <c r="T3693" i="12"/>
  <c r="S3693" i="12"/>
  <c r="R3693" i="12"/>
  <c r="Q3693" i="12"/>
  <c r="P3693" i="12"/>
  <c r="T3692" i="12"/>
  <c r="S3692" i="12"/>
  <c r="R3692" i="12"/>
  <c r="Q3692" i="12"/>
  <c r="P3692" i="12"/>
  <c r="T3691" i="12"/>
  <c r="S3691" i="12"/>
  <c r="R3691" i="12"/>
  <c r="Q3691" i="12"/>
  <c r="P3691" i="12"/>
  <c r="T3690" i="12"/>
  <c r="S3690" i="12"/>
  <c r="R3690" i="12"/>
  <c r="Q3690" i="12"/>
  <c r="P3690" i="12"/>
  <c r="T3689" i="12"/>
  <c r="S3689" i="12"/>
  <c r="R3689" i="12"/>
  <c r="Q3689" i="12"/>
  <c r="P3689" i="12"/>
  <c r="T3688" i="12"/>
  <c r="S3688" i="12"/>
  <c r="R3688" i="12"/>
  <c r="Q3688" i="12"/>
  <c r="P3688" i="12"/>
  <c r="T3687" i="12"/>
  <c r="S3687" i="12"/>
  <c r="R3687" i="12"/>
  <c r="Q3687" i="12"/>
  <c r="P3687" i="12"/>
  <c r="T3686" i="12"/>
  <c r="S3686" i="12"/>
  <c r="R3686" i="12"/>
  <c r="Q3686" i="12"/>
  <c r="P3686" i="12"/>
  <c r="T3685" i="12"/>
  <c r="S3685" i="12"/>
  <c r="R3685" i="12"/>
  <c r="Q3685" i="12"/>
  <c r="P3685" i="12"/>
  <c r="T3684" i="12"/>
  <c r="S3684" i="12"/>
  <c r="R3684" i="12"/>
  <c r="Q3684" i="12"/>
  <c r="P3684" i="12"/>
  <c r="T3683" i="12"/>
  <c r="S3683" i="12"/>
  <c r="R3683" i="12"/>
  <c r="Q3683" i="12"/>
  <c r="P3683" i="12"/>
  <c r="T3682" i="12"/>
  <c r="S3682" i="12"/>
  <c r="R3682" i="12"/>
  <c r="Q3682" i="12"/>
  <c r="P3682" i="12"/>
  <c r="T3681" i="12"/>
  <c r="S3681" i="12"/>
  <c r="R3681" i="12"/>
  <c r="Q3681" i="12"/>
  <c r="P3681" i="12"/>
  <c r="T3680" i="12"/>
  <c r="S3680" i="12"/>
  <c r="R3680" i="12"/>
  <c r="Q3680" i="12"/>
  <c r="P3680" i="12"/>
  <c r="T3679" i="12"/>
  <c r="S3679" i="12"/>
  <c r="R3679" i="12"/>
  <c r="Q3679" i="12"/>
  <c r="P3679" i="12"/>
  <c r="T3678" i="12"/>
  <c r="S3678" i="12"/>
  <c r="R3678" i="12"/>
  <c r="Q3678" i="12"/>
  <c r="P3678" i="12"/>
  <c r="T3677" i="12"/>
  <c r="S3677" i="12"/>
  <c r="R3677" i="12"/>
  <c r="Q3677" i="12"/>
  <c r="P3677" i="12"/>
  <c r="T3676" i="12"/>
  <c r="S3676" i="12"/>
  <c r="R3676" i="12"/>
  <c r="Q3676" i="12"/>
  <c r="P3676" i="12"/>
  <c r="T3675" i="12"/>
  <c r="S3675" i="12"/>
  <c r="R3675" i="12"/>
  <c r="Q3675" i="12"/>
  <c r="P3675" i="12"/>
  <c r="T3674" i="12"/>
  <c r="S3674" i="12"/>
  <c r="R3674" i="12"/>
  <c r="Q3674" i="12"/>
  <c r="P3674" i="12"/>
  <c r="T3673" i="12"/>
  <c r="S3673" i="12"/>
  <c r="R3673" i="12"/>
  <c r="Q3673" i="12"/>
  <c r="P3673" i="12"/>
  <c r="T3672" i="12"/>
  <c r="S3672" i="12"/>
  <c r="R3672" i="12"/>
  <c r="Q3672" i="12"/>
  <c r="P3672" i="12"/>
  <c r="T3671" i="12"/>
  <c r="S3671" i="12"/>
  <c r="R3671" i="12"/>
  <c r="Q3671" i="12"/>
  <c r="P3671" i="12"/>
  <c r="T3670" i="12"/>
  <c r="S3670" i="12"/>
  <c r="R3670" i="12"/>
  <c r="Q3670" i="12"/>
  <c r="P3670" i="12"/>
  <c r="T3669" i="12"/>
  <c r="S3669" i="12"/>
  <c r="R3669" i="12"/>
  <c r="Q3669" i="12"/>
  <c r="P3669" i="12"/>
  <c r="T3668" i="12"/>
  <c r="S3668" i="12"/>
  <c r="R3668" i="12"/>
  <c r="Q3668" i="12"/>
  <c r="P3668" i="12"/>
  <c r="T3667" i="12"/>
  <c r="S3667" i="12"/>
  <c r="R3667" i="12"/>
  <c r="Q3667" i="12"/>
  <c r="P3667" i="12"/>
  <c r="T3666" i="12"/>
  <c r="S3666" i="12"/>
  <c r="R3666" i="12"/>
  <c r="Q3666" i="12"/>
  <c r="P3666" i="12"/>
  <c r="T3665" i="12"/>
  <c r="S3665" i="12"/>
  <c r="R3665" i="12"/>
  <c r="Q3665" i="12"/>
  <c r="P3665" i="12"/>
  <c r="T3664" i="12"/>
  <c r="S3664" i="12"/>
  <c r="R3664" i="12"/>
  <c r="Q3664" i="12"/>
  <c r="P3664" i="12"/>
  <c r="T3663" i="12"/>
  <c r="S3663" i="12"/>
  <c r="R3663" i="12"/>
  <c r="Q3663" i="12"/>
  <c r="P3663" i="12"/>
  <c r="T3662" i="12"/>
  <c r="S3662" i="12"/>
  <c r="R3662" i="12"/>
  <c r="Q3662" i="12"/>
  <c r="P3662" i="12"/>
  <c r="T3661" i="12"/>
  <c r="S3661" i="12"/>
  <c r="R3661" i="12"/>
  <c r="Q3661" i="12"/>
  <c r="P3661" i="12"/>
  <c r="T3660" i="12"/>
  <c r="S3660" i="12"/>
  <c r="R3660" i="12"/>
  <c r="Q3660" i="12"/>
  <c r="P3660" i="12"/>
  <c r="T3659" i="12"/>
  <c r="S3659" i="12"/>
  <c r="R3659" i="12"/>
  <c r="Q3659" i="12"/>
  <c r="P3659" i="12"/>
  <c r="T3658" i="12"/>
  <c r="S3658" i="12"/>
  <c r="R3658" i="12"/>
  <c r="Q3658" i="12"/>
  <c r="P3658" i="12"/>
  <c r="T3657" i="12"/>
  <c r="S3657" i="12"/>
  <c r="R3657" i="12"/>
  <c r="Q3657" i="12"/>
  <c r="P3657" i="12"/>
  <c r="T3656" i="12"/>
  <c r="S3656" i="12"/>
  <c r="R3656" i="12"/>
  <c r="Q3656" i="12"/>
  <c r="P3656" i="12"/>
  <c r="T3655" i="12"/>
  <c r="S3655" i="12"/>
  <c r="R3655" i="12"/>
  <c r="Q3655" i="12"/>
  <c r="P3655" i="12"/>
  <c r="T3654" i="12"/>
  <c r="S3654" i="12"/>
  <c r="R3654" i="12"/>
  <c r="Q3654" i="12"/>
  <c r="P3654" i="12"/>
  <c r="T3653" i="12"/>
  <c r="S3653" i="12"/>
  <c r="R3653" i="12"/>
  <c r="Q3653" i="12"/>
  <c r="P3653" i="12"/>
  <c r="T3652" i="12"/>
  <c r="S3652" i="12"/>
  <c r="R3652" i="12"/>
  <c r="Q3652" i="12"/>
  <c r="P3652" i="12"/>
  <c r="T3651" i="12"/>
  <c r="S3651" i="12"/>
  <c r="R3651" i="12"/>
  <c r="Q3651" i="12"/>
  <c r="P3651" i="12"/>
  <c r="T3650" i="12"/>
  <c r="S3650" i="12"/>
  <c r="R3650" i="12"/>
  <c r="Q3650" i="12"/>
  <c r="P3650" i="12"/>
  <c r="T3649" i="12"/>
  <c r="S3649" i="12"/>
  <c r="R3649" i="12"/>
  <c r="Q3649" i="12"/>
  <c r="P3649" i="12"/>
  <c r="T3648" i="12"/>
  <c r="S3648" i="12"/>
  <c r="R3648" i="12"/>
  <c r="Q3648" i="12"/>
  <c r="P3648" i="12"/>
  <c r="T3647" i="12"/>
  <c r="S3647" i="12"/>
  <c r="R3647" i="12"/>
  <c r="Q3647" i="12"/>
  <c r="P3647" i="12"/>
  <c r="T3646" i="12"/>
  <c r="S3646" i="12"/>
  <c r="R3646" i="12"/>
  <c r="Q3646" i="12"/>
  <c r="P3646" i="12"/>
  <c r="T3645" i="12"/>
  <c r="S3645" i="12"/>
  <c r="R3645" i="12"/>
  <c r="Q3645" i="12"/>
  <c r="P3645" i="12"/>
  <c r="T3644" i="12"/>
  <c r="S3644" i="12"/>
  <c r="R3644" i="12"/>
  <c r="Q3644" i="12"/>
  <c r="P3644" i="12"/>
  <c r="T3643" i="12"/>
  <c r="S3643" i="12"/>
  <c r="R3643" i="12"/>
  <c r="Q3643" i="12"/>
  <c r="P3643" i="12"/>
  <c r="T3642" i="12"/>
  <c r="S3642" i="12"/>
  <c r="R3642" i="12"/>
  <c r="Q3642" i="12"/>
  <c r="P3642" i="12"/>
  <c r="T3641" i="12"/>
  <c r="S3641" i="12"/>
  <c r="R3641" i="12"/>
  <c r="Q3641" i="12"/>
  <c r="P3641" i="12"/>
  <c r="T3640" i="12"/>
  <c r="S3640" i="12"/>
  <c r="R3640" i="12"/>
  <c r="Q3640" i="12"/>
  <c r="P3640" i="12"/>
  <c r="T3639" i="12"/>
  <c r="S3639" i="12"/>
  <c r="R3639" i="12"/>
  <c r="Q3639" i="12"/>
  <c r="P3639" i="12"/>
  <c r="T3638" i="12"/>
  <c r="S3638" i="12"/>
  <c r="R3638" i="12"/>
  <c r="Q3638" i="12"/>
  <c r="P3638" i="12"/>
  <c r="T3637" i="12"/>
  <c r="S3637" i="12"/>
  <c r="R3637" i="12"/>
  <c r="Q3637" i="12"/>
  <c r="P3637" i="12"/>
  <c r="T3636" i="12"/>
  <c r="S3636" i="12"/>
  <c r="R3636" i="12"/>
  <c r="Q3636" i="12"/>
  <c r="P3636" i="12"/>
  <c r="T3635" i="12"/>
  <c r="S3635" i="12"/>
  <c r="R3635" i="12"/>
  <c r="Q3635" i="12"/>
  <c r="P3635" i="12"/>
  <c r="T3634" i="12"/>
  <c r="S3634" i="12"/>
  <c r="R3634" i="12"/>
  <c r="Q3634" i="12"/>
  <c r="P3634" i="12"/>
  <c r="T3633" i="12"/>
  <c r="S3633" i="12"/>
  <c r="R3633" i="12"/>
  <c r="Q3633" i="12"/>
  <c r="P3633" i="12"/>
  <c r="T3632" i="12"/>
  <c r="S3632" i="12"/>
  <c r="R3632" i="12"/>
  <c r="Q3632" i="12"/>
  <c r="P3632" i="12"/>
  <c r="T3631" i="12"/>
  <c r="S3631" i="12"/>
  <c r="R3631" i="12"/>
  <c r="Q3631" i="12"/>
  <c r="P3631" i="12"/>
  <c r="T3630" i="12"/>
  <c r="S3630" i="12"/>
  <c r="R3630" i="12"/>
  <c r="Q3630" i="12"/>
  <c r="P3630" i="12"/>
  <c r="T3629" i="12"/>
  <c r="S3629" i="12"/>
  <c r="R3629" i="12"/>
  <c r="Q3629" i="12"/>
  <c r="P3629" i="12"/>
  <c r="T3628" i="12"/>
  <c r="S3628" i="12"/>
  <c r="R3628" i="12"/>
  <c r="Q3628" i="12"/>
  <c r="P3628" i="12"/>
  <c r="T3627" i="12"/>
  <c r="S3627" i="12"/>
  <c r="R3627" i="12"/>
  <c r="Q3627" i="12"/>
  <c r="P3627" i="12"/>
  <c r="T3626" i="12"/>
  <c r="S3626" i="12"/>
  <c r="R3626" i="12"/>
  <c r="Q3626" i="12"/>
  <c r="P3626" i="12"/>
  <c r="T3625" i="12"/>
  <c r="S3625" i="12"/>
  <c r="R3625" i="12"/>
  <c r="Q3625" i="12"/>
  <c r="P3625" i="12"/>
  <c r="T3624" i="12"/>
  <c r="S3624" i="12"/>
  <c r="R3624" i="12"/>
  <c r="Q3624" i="12"/>
  <c r="P3624" i="12"/>
  <c r="T3623" i="12"/>
  <c r="S3623" i="12"/>
  <c r="R3623" i="12"/>
  <c r="Q3623" i="12"/>
  <c r="P3623" i="12"/>
  <c r="T3622" i="12"/>
  <c r="S3622" i="12"/>
  <c r="R3622" i="12"/>
  <c r="Q3622" i="12"/>
  <c r="P3622" i="12"/>
  <c r="T3621" i="12"/>
  <c r="S3621" i="12"/>
  <c r="R3621" i="12"/>
  <c r="Q3621" i="12"/>
  <c r="P3621" i="12"/>
  <c r="T3620" i="12"/>
  <c r="S3620" i="12"/>
  <c r="R3620" i="12"/>
  <c r="Q3620" i="12"/>
  <c r="P3620" i="12"/>
  <c r="T3619" i="12"/>
  <c r="S3619" i="12"/>
  <c r="R3619" i="12"/>
  <c r="Q3619" i="12"/>
  <c r="P3619" i="12"/>
  <c r="T3618" i="12"/>
  <c r="S3618" i="12"/>
  <c r="R3618" i="12"/>
  <c r="Q3618" i="12"/>
  <c r="P3618" i="12"/>
  <c r="T3617" i="12"/>
  <c r="S3617" i="12"/>
  <c r="R3617" i="12"/>
  <c r="Q3617" i="12"/>
  <c r="P3617" i="12"/>
  <c r="T3616" i="12"/>
  <c r="S3616" i="12"/>
  <c r="R3616" i="12"/>
  <c r="Q3616" i="12"/>
  <c r="P3616" i="12"/>
  <c r="T3615" i="12"/>
  <c r="S3615" i="12"/>
  <c r="R3615" i="12"/>
  <c r="Q3615" i="12"/>
  <c r="P3615" i="12"/>
  <c r="T3614" i="12"/>
  <c r="S3614" i="12"/>
  <c r="R3614" i="12"/>
  <c r="Q3614" i="12"/>
  <c r="P3614" i="12"/>
  <c r="T3613" i="12"/>
  <c r="S3613" i="12"/>
  <c r="R3613" i="12"/>
  <c r="Q3613" i="12"/>
  <c r="P3613" i="12"/>
  <c r="T3612" i="12"/>
  <c r="S3612" i="12"/>
  <c r="R3612" i="12"/>
  <c r="Q3612" i="12"/>
  <c r="P3612" i="12"/>
  <c r="T3611" i="12"/>
  <c r="S3611" i="12"/>
  <c r="R3611" i="12"/>
  <c r="Q3611" i="12"/>
  <c r="P3611" i="12"/>
  <c r="T3610" i="12"/>
  <c r="S3610" i="12"/>
  <c r="R3610" i="12"/>
  <c r="Q3610" i="12"/>
  <c r="P3610" i="12"/>
  <c r="T3609" i="12"/>
  <c r="S3609" i="12"/>
  <c r="R3609" i="12"/>
  <c r="Q3609" i="12"/>
  <c r="P3609" i="12"/>
  <c r="T3608" i="12"/>
  <c r="S3608" i="12"/>
  <c r="R3608" i="12"/>
  <c r="Q3608" i="12"/>
  <c r="P3608" i="12"/>
  <c r="T3607" i="12"/>
  <c r="S3607" i="12"/>
  <c r="R3607" i="12"/>
  <c r="Q3607" i="12"/>
  <c r="P3607" i="12"/>
  <c r="T3606" i="12"/>
  <c r="S3606" i="12"/>
  <c r="R3606" i="12"/>
  <c r="Q3606" i="12"/>
  <c r="P3606" i="12"/>
  <c r="T3605" i="12"/>
  <c r="S3605" i="12"/>
  <c r="R3605" i="12"/>
  <c r="Q3605" i="12"/>
  <c r="P3605" i="12"/>
  <c r="T3604" i="12"/>
  <c r="S3604" i="12"/>
  <c r="R3604" i="12"/>
  <c r="Q3604" i="12"/>
  <c r="P3604" i="12"/>
  <c r="T3603" i="12"/>
  <c r="S3603" i="12"/>
  <c r="R3603" i="12"/>
  <c r="Q3603" i="12"/>
  <c r="P3603" i="12"/>
  <c r="T3602" i="12"/>
  <c r="S3602" i="12"/>
  <c r="R3602" i="12"/>
  <c r="Q3602" i="12"/>
  <c r="P3602" i="12"/>
  <c r="T3601" i="12"/>
  <c r="S3601" i="12"/>
  <c r="R3601" i="12"/>
  <c r="Q3601" i="12"/>
  <c r="P3601" i="12"/>
  <c r="T3600" i="12"/>
  <c r="S3600" i="12"/>
  <c r="R3600" i="12"/>
  <c r="Q3600" i="12"/>
  <c r="P3600" i="12"/>
  <c r="T3599" i="12"/>
  <c r="S3599" i="12"/>
  <c r="R3599" i="12"/>
  <c r="Q3599" i="12"/>
  <c r="P3599" i="12"/>
  <c r="T3598" i="12"/>
  <c r="S3598" i="12"/>
  <c r="R3598" i="12"/>
  <c r="Q3598" i="12"/>
  <c r="P3598" i="12"/>
  <c r="T3597" i="12"/>
  <c r="S3597" i="12"/>
  <c r="R3597" i="12"/>
  <c r="Q3597" i="12"/>
  <c r="P3597" i="12"/>
  <c r="T3596" i="12"/>
  <c r="S3596" i="12"/>
  <c r="R3596" i="12"/>
  <c r="Q3596" i="12"/>
  <c r="P3596" i="12"/>
  <c r="T3595" i="12"/>
  <c r="S3595" i="12"/>
  <c r="R3595" i="12"/>
  <c r="Q3595" i="12"/>
  <c r="P3595" i="12"/>
  <c r="T3594" i="12"/>
  <c r="S3594" i="12"/>
  <c r="R3594" i="12"/>
  <c r="Q3594" i="12"/>
  <c r="P3594" i="12"/>
  <c r="T3593" i="12"/>
  <c r="S3593" i="12"/>
  <c r="R3593" i="12"/>
  <c r="Q3593" i="12"/>
  <c r="P3593" i="12"/>
  <c r="T3592" i="12"/>
  <c r="S3592" i="12"/>
  <c r="R3592" i="12"/>
  <c r="Q3592" i="12"/>
  <c r="P3592" i="12"/>
  <c r="T3591" i="12"/>
  <c r="S3591" i="12"/>
  <c r="R3591" i="12"/>
  <c r="Q3591" i="12"/>
  <c r="P3591" i="12"/>
  <c r="T3590" i="12"/>
  <c r="S3590" i="12"/>
  <c r="R3590" i="12"/>
  <c r="Q3590" i="12"/>
  <c r="P3590" i="12"/>
  <c r="T3589" i="12"/>
  <c r="S3589" i="12"/>
  <c r="R3589" i="12"/>
  <c r="Q3589" i="12"/>
  <c r="P3589" i="12"/>
  <c r="T3588" i="12"/>
  <c r="S3588" i="12"/>
  <c r="R3588" i="12"/>
  <c r="Q3588" i="12"/>
  <c r="P3588" i="12"/>
  <c r="T3587" i="12"/>
  <c r="S3587" i="12"/>
  <c r="R3587" i="12"/>
  <c r="Q3587" i="12"/>
  <c r="P3587" i="12"/>
  <c r="T3586" i="12"/>
  <c r="S3586" i="12"/>
  <c r="R3586" i="12"/>
  <c r="Q3586" i="12"/>
  <c r="P3586" i="12"/>
  <c r="T3585" i="12"/>
  <c r="S3585" i="12"/>
  <c r="R3585" i="12"/>
  <c r="Q3585" i="12"/>
  <c r="P3585" i="12"/>
  <c r="T3584" i="12"/>
  <c r="S3584" i="12"/>
  <c r="R3584" i="12"/>
  <c r="Q3584" i="12"/>
  <c r="P3584" i="12"/>
  <c r="T3583" i="12"/>
  <c r="S3583" i="12"/>
  <c r="R3583" i="12"/>
  <c r="Q3583" i="12"/>
  <c r="P3583" i="12"/>
  <c r="T3582" i="12"/>
  <c r="S3582" i="12"/>
  <c r="R3582" i="12"/>
  <c r="Q3582" i="12"/>
  <c r="P3582" i="12"/>
  <c r="T3581" i="12"/>
  <c r="S3581" i="12"/>
  <c r="R3581" i="12"/>
  <c r="Q3581" i="12"/>
  <c r="P3581" i="12"/>
  <c r="T3580" i="12"/>
  <c r="S3580" i="12"/>
  <c r="R3580" i="12"/>
  <c r="Q3580" i="12"/>
  <c r="P3580" i="12"/>
  <c r="T3579" i="12"/>
  <c r="S3579" i="12"/>
  <c r="R3579" i="12"/>
  <c r="Q3579" i="12"/>
  <c r="P3579" i="12"/>
  <c r="T3578" i="12"/>
  <c r="S3578" i="12"/>
  <c r="R3578" i="12"/>
  <c r="Q3578" i="12"/>
  <c r="P3578" i="12"/>
  <c r="T3577" i="12"/>
  <c r="S3577" i="12"/>
  <c r="R3577" i="12"/>
  <c r="Q3577" i="12"/>
  <c r="P3577" i="12"/>
  <c r="T3576" i="12"/>
  <c r="S3576" i="12"/>
  <c r="R3576" i="12"/>
  <c r="Q3576" i="12"/>
  <c r="P3576" i="12"/>
  <c r="T3575" i="12"/>
  <c r="S3575" i="12"/>
  <c r="R3575" i="12"/>
  <c r="Q3575" i="12"/>
  <c r="P3575" i="12"/>
  <c r="T3574" i="12"/>
  <c r="S3574" i="12"/>
  <c r="R3574" i="12"/>
  <c r="Q3574" i="12"/>
  <c r="P3574" i="12"/>
  <c r="T3573" i="12"/>
  <c r="S3573" i="12"/>
  <c r="R3573" i="12"/>
  <c r="Q3573" i="12"/>
  <c r="P3573" i="12"/>
  <c r="T3572" i="12"/>
  <c r="S3572" i="12"/>
  <c r="R3572" i="12"/>
  <c r="Q3572" i="12"/>
  <c r="P3572" i="12"/>
  <c r="T3571" i="12"/>
  <c r="S3571" i="12"/>
  <c r="R3571" i="12"/>
  <c r="Q3571" i="12"/>
  <c r="P3571" i="12"/>
  <c r="T3570" i="12"/>
  <c r="S3570" i="12"/>
  <c r="R3570" i="12"/>
  <c r="Q3570" i="12"/>
  <c r="P3570" i="12"/>
  <c r="T3569" i="12"/>
  <c r="S3569" i="12"/>
  <c r="R3569" i="12"/>
  <c r="Q3569" i="12"/>
  <c r="P3569" i="12"/>
  <c r="T3568" i="12"/>
  <c r="S3568" i="12"/>
  <c r="R3568" i="12"/>
  <c r="Q3568" i="12"/>
  <c r="P3568" i="12"/>
  <c r="T3567" i="12"/>
  <c r="S3567" i="12"/>
  <c r="R3567" i="12"/>
  <c r="Q3567" i="12"/>
  <c r="P3567" i="12"/>
  <c r="T3566" i="12"/>
  <c r="S3566" i="12"/>
  <c r="R3566" i="12"/>
  <c r="Q3566" i="12"/>
  <c r="P3566" i="12"/>
  <c r="T3565" i="12"/>
  <c r="S3565" i="12"/>
  <c r="R3565" i="12"/>
  <c r="Q3565" i="12"/>
  <c r="P3565" i="12"/>
  <c r="T3564" i="12"/>
  <c r="S3564" i="12"/>
  <c r="R3564" i="12"/>
  <c r="Q3564" i="12"/>
  <c r="P3564" i="12"/>
  <c r="T3563" i="12"/>
  <c r="S3563" i="12"/>
  <c r="R3563" i="12"/>
  <c r="Q3563" i="12"/>
  <c r="P3563" i="12"/>
  <c r="T3562" i="12"/>
  <c r="S3562" i="12"/>
  <c r="R3562" i="12"/>
  <c r="Q3562" i="12"/>
  <c r="P3562" i="12"/>
  <c r="T3561" i="12"/>
  <c r="S3561" i="12"/>
  <c r="R3561" i="12"/>
  <c r="Q3561" i="12"/>
  <c r="P3561" i="12"/>
  <c r="T3560" i="12"/>
  <c r="S3560" i="12"/>
  <c r="R3560" i="12"/>
  <c r="Q3560" i="12"/>
  <c r="P3560" i="12"/>
  <c r="T3559" i="12"/>
  <c r="S3559" i="12"/>
  <c r="R3559" i="12"/>
  <c r="Q3559" i="12"/>
  <c r="P3559" i="12"/>
  <c r="T3558" i="12"/>
  <c r="S3558" i="12"/>
  <c r="R3558" i="12"/>
  <c r="Q3558" i="12"/>
  <c r="P3558" i="12"/>
  <c r="T3557" i="12"/>
  <c r="S3557" i="12"/>
  <c r="R3557" i="12"/>
  <c r="Q3557" i="12"/>
  <c r="P3557" i="12"/>
  <c r="T3556" i="12"/>
  <c r="S3556" i="12"/>
  <c r="R3556" i="12"/>
  <c r="Q3556" i="12"/>
  <c r="P3556" i="12"/>
  <c r="T3555" i="12"/>
  <c r="S3555" i="12"/>
  <c r="R3555" i="12"/>
  <c r="Q3555" i="12"/>
  <c r="P3555" i="12"/>
  <c r="T3554" i="12"/>
  <c r="S3554" i="12"/>
  <c r="R3554" i="12"/>
  <c r="Q3554" i="12"/>
  <c r="P3554" i="12"/>
  <c r="T3553" i="12"/>
  <c r="S3553" i="12"/>
  <c r="R3553" i="12"/>
  <c r="Q3553" i="12"/>
  <c r="P3553" i="12"/>
  <c r="T3552" i="12"/>
  <c r="S3552" i="12"/>
  <c r="R3552" i="12"/>
  <c r="Q3552" i="12"/>
  <c r="P3552" i="12"/>
  <c r="T3551" i="12"/>
  <c r="S3551" i="12"/>
  <c r="R3551" i="12"/>
  <c r="Q3551" i="12"/>
  <c r="P3551" i="12"/>
  <c r="T3550" i="12"/>
  <c r="S3550" i="12"/>
  <c r="R3550" i="12"/>
  <c r="Q3550" i="12"/>
  <c r="P3550" i="12"/>
  <c r="T3549" i="12"/>
  <c r="S3549" i="12"/>
  <c r="R3549" i="12"/>
  <c r="Q3549" i="12"/>
  <c r="P3549" i="12"/>
  <c r="T3548" i="12"/>
  <c r="S3548" i="12"/>
  <c r="R3548" i="12"/>
  <c r="Q3548" i="12"/>
  <c r="P3548" i="12"/>
  <c r="T3547" i="12"/>
  <c r="S3547" i="12"/>
  <c r="R3547" i="12"/>
  <c r="Q3547" i="12"/>
  <c r="P3547" i="12"/>
  <c r="T3546" i="12"/>
  <c r="S3546" i="12"/>
  <c r="R3546" i="12"/>
  <c r="Q3546" i="12"/>
  <c r="P3546" i="12"/>
  <c r="T3545" i="12"/>
  <c r="S3545" i="12"/>
  <c r="R3545" i="12"/>
  <c r="Q3545" i="12"/>
  <c r="P3545" i="12"/>
  <c r="T3544" i="12"/>
  <c r="S3544" i="12"/>
  <c r="R3544" i="12"/>
  <c r="Q3544" i="12"/>
  <c r="P3544" i="12"/>
  <c r="T3543" i="12"/>
  <c r="S3543" i="12"/>
  <c r="R3543" i="12"/>
  <c r="Q3543" i="12"/>
  <c r="P3543" i="12"/>
  <c r="T3542" i="12"/>
  <c r="S3542" i="12"/>
  <c r="R3542" i="12"/>
  <c r="Q3542" i="12"/>
  <c r="P3542" i="12"/>
  <c r="T3541" i="12"/>
  <c r="S3541" i="12"/>
  <c r="R3541" i="12"/>
  <c r="Q3541" i="12"/>
  <c r="P3541" i="12"/>
  <c r="T3540" i="12"/>
  <c r="S3540" i="12"/>
  <c r="R3540" i="12"/>
  <c r="Q3540" i="12"/>
  <c r="P3540" i="12"/>
  <c r="T3539" i="12"/>
  <c r="S3539" i="12"/>
  <c r="R3539" i="12"/>
  <c r="Q3539" i="12"/>
  <c r="P3539" i="12"/>
  <c r="T3538" i="12"/>
  <c r="S3538" i="12"/>
  <c r="R3538" i="12"/>
  <c r="Q3538" i="12"/>
  <c r="P3538" i="12"/>
  <c r="T3537" i="12"/>
  <c r="S3537" i="12"/>
  <c r="R3537" i="12"/>
  <c r="Q3537" i="12"/>
  <c r="P3537" i="12"/>
  <c r="T3536" i="12"/>
  <c r="S3536" i="12"/>
  <c r="R3536" i="12"/>
  <c r="Q3536" i="12"/>
  <c r="P3536" i="12"/>
  <c r="T3535" i="12"/>
  <c r="S3535" i="12"/>
  <c r="R3535" i="12"/>
  <c r="Q3535" i="12"/>
  <c r="P3535" i="12"/>
  <c r="T3534" i="12"/>
  <c r="S3534" i="12"/>
  <c r="R3534" i="12"/>
  <c r="Q3534" i="12"/>
  <c r="P3534" i="12"/>
  <c r="T3533" i="12"/>
  <c r="S3533" i="12"/>
  <c r="R3533" i="12"/>
  <c r="Q3533" i="12"/>
  <c r="P3533" i="12"/>
  <c r="T3532" i="12"/>
  <c r="S3532" i="12"/>
  <c r="R3532" i="12"/>
  <c r="Q3532" i="12"/>
  <c r="P3532" i="12"/>
  <c r="T3531" i="12"/>
  <c r="S3531" i="12"/>
  <c r="R3531" i="12"/>
  <c r="Q3531" i="12"/>
  <c r="P3531" i="12"/>
  <c r="T3530" i="12"/>
  <c r="S3530" i="12"/>
  <c r="R3530" i="12"/>
  <c r="Q3530" i="12"/>
  <c r="P3530" i="12"/>
  <c r="T3529" i="12"/>
  <c r="S3529" i="12"/>
  <c r="R3529" i="12"/>
  <c r="Q3529" i="12"/>
  <c r="P3529" i="12"/>
  <c r="T3528" i="12"/>
  <c r="S3528" i="12"/>
  <c r="R3528" i="12"/>
  <c r="Q3528" i="12"/>
  <c r="P3528" i="12"/>
  <c r="T3527" i="12"/>
  <c r="S3527" i="12"/>
  <c r="R3527" i="12"/>
  <c r="Q3527" i="12"/>
  <c r="P3527" i="12"/>
  <c r="T3526" i="12"/>
  <c r="S3526" i="12"/>
  <c r="R3526" i="12"/>
  <c r="Q3526" i="12"/>
  <c r="P3526" i="12"/>
  <c r="T3525" i="12"/>
  <c r="S3525" i="12"/>
  <c r="R3525" i="12"/>
  <c r="Q3525" i="12"/>
  <c r="P3525" i="12"/>
  <c r="T3524" i="12"/>
  <c r="S3524" i="12"/>
  <c r="R3524" i="12"/>
  <c r="Q3524" i="12"/>
  <c r="P3524" i="12"/>
  <c r="T3523" i="12"/>
  <c r="S3523" i="12"/>
  <c r="R3523" i="12"/>
  <c r="Q3523" i="12"/>
  <c r="P3523" i="12"/>
  <c r="T3522" i="12"/>
  <c r="S3522" i="12"/>
  <c r="R3522" i="12"/>
  <c r="Q3522" i="12"/>
  <c r="P3522" i="12"/>
  <c r="T3521" i="12"/>
  <c r="S3521" i="12"/>
  <c r="R3521" i="12"/>
  <c r="Q3521" i="12"/>
  <c r="P3521" i="12"/>
  <c r="T3520" i="12"/>
  <c r="S3520" i="12"/>
  <c r="R3520" i="12"/>
  <c r="Q3520" i="12"/>
  <c r="P3520" i="12"/>
  <c r="T3519" i="12"/>
  <c r="S3519" i="12"/>
  <c r="R3519" i="12"/>
  <c r="Q3519" i="12"/>
  <c r="P3519" i="12"/>
  <c r="T3518" i="12"/>
  <c r="S3518" i="12"/>
  <c r="R3518" i="12"/>
  <c r="Q3518" i="12"/>
  <c r="P3518" i="12"/>
  <c r="T3517" i="12"/>
  <c r="S3517" i="12"/>
  <c r="R3517" i="12"/>
  <c r="Q3517" i="12"/>
  <c r="P3517" i="12"/>
  <c r="T3516" i="12"/>
  <c r="S3516" i="12"/>
  <c r="R3516" i="12"/>
  <c r="Q3516" i="12"/>
  <c r="P3516" i="12"/>
  <c r="T3515" i="12"/>
  <c r="S3515" i="12"/>
  <c r="R3515" i="12"/>
  <c r="Q3515" i="12"/>
  <c r="P3515" i="12"/>
  <c r="T3514" i="12"/>
  <c r="S3514" i="12"/>
  <c r="R3514" i="12"/>
  <c r="Q3514" i="12"/>
  <c r="P3514" i="12"/>
  <c r="T3513" i="12"/>
  <c r="S3513" i="12"/>
  <c r="R3513" i="12"/>
  <c r="Q3513" i="12"/>
  <c r="P3513" i="12"/>
  <c r="T3512" i="12"/>
  <c r="S3512" i="12"/>
  <c r="R3512" i="12"/>
  <c r="Q3512" i="12"/>
  <c r="P3512" i="12"/>
  <c r="T3511" i="12"/>
  <c r="S3511" i="12"/>
  <c r="R3511" i="12"/>
  <c r="Q3511" i="12"/>
  <c r="P3511" i="12"/>
  <c r="T3510" i="12"/>
  <c r="S3510" i="12"/>
  <c r="R3510" i="12"/>
  <c r="Q3510" i="12"/>
  <c r="P3510" i="12"/>
  <c r="T3509" i="12"/>
  <c r="S3509" i="12"/>
  <c r="R3509" i="12"/>
  <c r="Q3509" i="12"/>
  <c r="P3509" i="12"/>
  <c r="T3508" i="12"/>
  <c r="S3508" i="12"/>
  <c r="R3508" i="12"/>
  <c r="Q3508" i="12"/>
  <c r="P3508" i="12"/>
  <c r="T3507" i="12"/>
  <c r="S3507" i="12"/>
  <c r="R3507" i="12"/>
  <c r="Q3507" i="12"/>
  <c r="P3507" i="12"/>
  <c r="T3506" i="12"/>
  <c r="S3506" i="12"/>
  <c r="R3506" i="12"/>
  <c r="Q3506" i="12"/>
  <c r="P3506" i="12"/>
  <c r="T3505" i="12"/>
  <c r="S3505" i="12"/>
  <c r="R3505" i="12"/>
  <c r="Q3505" i="12"/>
  <c r="P3505" i="12"/>
  <c r="T3504" i="12"/>
  <c r="S3504" i="12"/>
  <c r="R3504" i="12"/>
  <c r="Q3504" i="12"/>
  <c r="P3504" i="12"/>
  <c r="T3503" i="12"/>
  <c r="S3503" i="12"/>
  <c r="R3503" i="12"/>
  <c r="Q3503" i="12"/>
  <c r="P3503" i="12"/>
  <c r="T3502" i="12"/>
  <c r="S3502" i="12"/>
  <c r="R3502" i="12"/>
  <c r="Q3502" i="12"/>
  <c r="P3502" i="12"/>
  <c r="T3501" i="12"/>
  <c r="S3501" i="12"/>
  <c r="R3501" i="12"/>
  <c r="Q3501" i="12"/>
  <c r="P3501" i="12"/>
  <c r="T3500" i="12"/>
  <c r="S3500" i="12"/>
  <c r="R3500" i="12"/>
  <c r="Q3500" i="12"/>
  <c r="P3500" i="12"/>
  <c r="T3499" i="12"/>
  <c r="S3499" i="12"/>
  <c r="R3499" i="12"/>
  <c r="Q3499" i="12"/>
  <c r="P3499" i="12"/>
  <c r="T3498" i="12"/>
  <c r="S3498" i="12"/>
  <c r="R3498" i="12"/>
  <c r="Q3498" i="12"/>
  <c r="P3498" i="12"/>
  <c r="T3497" i="12"/>
  <c r="S3497" i="12"/>
  <c r="R3497" i="12"/>
  <c r="Q3497" i="12"/>
  <c r="P3497" i="12"/>
  <c r="T3496" i="12"/>
  <c r="S3496" i="12"/>
  <c r="R3496" i="12"/>
  <c r="Q3496" i="12"/>
  <c r="P3496" i="12"/>
  <c r="T3495" i="12"/>
  <c r="S3495" i="12"/>
  <c r="R3495" i="12"/>
  <c r="Q3495" i="12"/>
  <c r="P3495" i="12"/>
  <c r="T3494" i="12"/>
  <c r="S3494" i="12"/>
  <c r="R3494" i="12"/>
  <c r="Q3494" i="12"/>
  <c r="P3494" i="12"/>
  <c r="T3493" i="12"/>
  <c r="S3493" i="12"/>
  <c r="R3493" i="12"/>
  <c r="Q3493" i="12"/>
  <c r="P3493" i="12"/>
  <c r="T3492" i="12"/>
  <c r="S3492" i="12"/>
  <c r="R3492" i="12"/>
  <c r="Q3492" i="12"/>
  <c r="P3492" i="12"/>
  <c r="T3491" i="12"/>
  <c r="S3491" i="12"/>
  <c r="R3491" i="12"/>
  <c r="Q3491" i="12"/>
  <c r="P3491" i="12"/>
  <c r="T3490" i="12"/>
  <c r="S3490" i="12"/>
  <c r="R3490" i="12"/>
  <c r="Q3490" i="12"/>
  <c r="P3490" i="12"/>
  <c r="T3489" i="12"/>
  <c r="S3489" i="12"/>
  <c r="R3489" i="12"/>
  <c r="Q3489" i="12"/>
  <c r="P3489" i="12"/>
  <c r="T3488" i="12"/>
  <c r="S3488" i="12"/>
  <c r="R3488" i="12"/>
  <c r="Q3488" i="12"/>
  <c r="P3488" i="12"/>
  <c r="T3487" i="12"/>
  <c r="S3487" i="12"/>
  <c r="R3487" i="12"/>
  <c r="Q3487" i="12"/>
  <c r="P3487" i="12"/>
  <c r="T3486" i="12"/>
  <c r="S3486" i="12"/>
  <c r="R3486" i="12"/>
  <c r="Q3486" i="12"/>
  <c r="P3486" i="12"/>
  <c r="T3485" i="12"/>
  <c r="S3485" i="12"/>
  <c r="R3485" i="12"/>
  <c r="Q3485" i="12"/>
  <c r="P3485" i="12"/>
  <c r="T3484" i="12"/>
  <c r="S3484" i="12"/>
  <c r="R3484" i="12"/>
  <c r="Q3484" i="12"/>
  <c r="P3484" i="12"/>
  <c r="T3483" i="12"/>
  <c r="S3483" i="12"/>
  <c r="R3483" i="12"/>
  <c r="Q3483" i="12"/>
  <c r="P3483" i="12"/>
  <c r="T3482" i="12"/>
  <c r="S3482" i="12"/>
  <c r="R3482" i="12"/>
  <c r="Q3482" i="12"/>
  <c r="P3482" i="12"/>
  <c r="T3481" i="12"/>
  <c r="S3481" i="12"/>
  <c r="R3481" i="12"/>
  <c r="Q3481" i="12"/>
  <c r="P3481" i="12"/>
  <c r="T3480" i="12"/>
  <c r="S3480" i="12"/>
  <c r="R3480" i="12"/>
  <c r="Q3480" i="12"/>
  <c r="P3480" i="12"/>
  <c r="T3479" i="12"/>
  <c r="S3479" i="12"/>
  <c r="R3479" i="12"/>
  <c r="Q3479" i="12"/>
  <c r="P3479" i="12"/>
  <c r="T3478" i="12"/>
  <c r="S3478" i="12"/>
  <c r="R3478" i="12"/>
  <c r="Q3478" i="12"/>
  <c r="P3478" i="12"/>
  <c r="T3477" i="12"/>
  <c r="S3477" i="12"/>
  <c r="R3477" i="12"/>
  <c r="Q3477" i="12"/>
  <c r="P3477" i="12"/>
  <c r="T3476" i="12"/>
  <c r="S3476" i="12"/>
  <c r="R3476" i="12"/>
  <c r="Q3476" i="12"/>
  <c r="P3476" i="12"/>
  <c r="T3475" i="12"/>
  <c r="S3475" i="12"/>
  <c r="R3475" i="12"/>
  <c r="Q3475" i="12"/>
  <c r="P3475" i="12"/>
  <c r="T3474" i="12"/>
  <c r="S3474" i="12"/>
  <c r="R3474" i="12"/>
  <c r="Q3474" i="12"/>
  <c r="P3474" i="12"/>
  <c r="T3473" i="12"/>
  <c r="S3473" i="12"/>
  <c r="R3473" i="12"/>
  <c r="Q3473" i="12"/>
  <c r="P3473" i="12"/>
  <c r="T3472" i="12"/>
  <c r="S3472" i="12"/>
  <c r="R3472" i="12"/>
  <c r="Q3472" i="12"/>
  <c r="P3472" i="12"/>
  <c r="T3471" i="12"/>
  <c r="S3471" i="12"/>
  <c r="R3471" i="12"/>
  <c r="Q3471" i="12"/>
  <c r="P3471" i="12"/>
  <c r="T3470" i="12"/>
  <c r="S3470" i="12"/>
  <c r="R3470" i="12"/>
  <c r="Q3470" i="12"/>
  <c r="P3470" i="12"/>
  <c r="T3469" i="12"/>
  <c r="S3469" i="12"/>
  <c r="R3469" i="12"/>
  <c r="Q3469" i="12"/>
  <c r="P3469" i="12"/>
  <c r="T3468" i="12"/>
  <c r="S3468" i="12"/>
  <c r="R3468" i="12"/>
  <c r="Q3468" i="12"/>
  <c r="P3468" i="12"/>
  <c r="T3467" i="12"/>
  <c r="S3467" i="12"/>
  <c r="R3467" i="12"/>
  <c r="Q3467" i="12"/>
  <c r="P3467" i="12"/>
  <c r="T3466" i="12"/>
  <c r="S3466" i="12"/>
  <c r="R3466" i="12"/>
  <c r="Q3466" i="12"/>
  <c r="P3466" i="12"/>
  <c r="T3465" i="12"/>
  <c r="S3465" i="12"/>
  <c r="R3465" i="12"/>
  <c r="Q3465" i="12"/>
  <c r="P3465" i="12"/>
  <c r="T3464" i="12"/>
  <c r="S3464" i="12"/>
  <c r="R3464" i="12"/>
  <c r="Q3464" i="12"/>
  <c r="P3464" i="12"/>
  <c r="T3463" i="12"/>
  <c r="S3463" i="12"/>
  <c r="R3463" i="12"/>
  <c r="Q3463" i="12"/>
  <c r="P3463" i="12"/>
  <c r="T3462" i="12"/>
  <c r="S3462" i="12"/>
  <c r="R3462" i="12"/>
  <c r="Q3462" i="12"/>
  <c r="P3462" i="12"/>
  <c r="T3461" i="12"/>
  <c r="S3461" i="12"/>
  <c r="R3461" i="12"/>
  <c r="Q3461" i="12"/>
  <c r="P3461" i="12"/>
  <c r="T3460" i="12"/>
  <c r="S3460" i="12"/>
  <c r="R3460" i="12"/>
  <c r="Q3460" i="12"/>
  <c r="P3460" i="12"/>
  <c r="T3459" i="12"/>
  <c r="S3459" i="12"/>
  <c r="R3459" i="12"/>
  <c r="Q3459" i="12"/>
  <c r="P3459" i="12"/>
  <c r="T3458" i="12"/>
  <c r="S3458" i="12"/>
  <c r="R3458" i="12"/>
  <c r="Q3458" i="12"/>
  <c r="P3458" i="12"/>
  <c r="T3457" i="12"/>
  <c r="S3457" i="12"/>
  <c r="R3457" i="12"/>
  <c r="Q3457" i="12"/>
  <c r="P3457" i="12"/>
  <c r="T3456" i="12"/>
  <c r="S3456" i="12"/>
  <c r="R3456" i="12"/>
  <c r="Q3456" i="12"/>
  <c r="P3456" i="12"/>
  <c r="T3455" i="12"/>
  <c r="S3455" i="12"/>
  <c r="R3455" i="12"/>
  <c r="Q3455" i="12"/>
  <c r="P3455" i="12"/>
  <c r="T3454" i="12"/>
  <c r="S3454" i="12"/>
  <c r="R3454" i="12"/>
  <c r="Q3454" i="12"/>
  <c r="P3454" i="12"/>
  <c r="T3453" i="12"/>
  <c r="S3453" i="12"/>
  <c r="R3453" i="12"/>
  <c r="Q3453" i="12"/>
  <c r="P3453" i="12"/>
  <c r="T3452" i="12"/>
  <c r="S3452" i="12"/>
  <c r="R3452" i="12"/>
  <c r="Q3452" i="12"/>
  <c r="P3452" i="12"/>
  <c r="T3451" i="12"/>
  <c r="S3451" i="12"/>
  <c r="R3451" i="12"/>
  <c r="Q3451" i="12"/>
  <c r="P3451" i="12"/>
  <c r="T3450" i="12"/>
  <c r="S3450" i="12"/>
  <c r="R3450" i="12"/>
  <c r="Q3450" i="12"/>
  <c r="P3450" i="12"/>
  <c r="T3449" i="12"/>
  <c r="S3449" i="12"/>
  <c r="R3449" i="12"/>
  <c r="Q3449" i="12"/>
  <c r="P3449" i="12"/>
  <c r="T3448" i="12"/>
  <c r="S3448" i="12"/>
  <c r="R3448" i="12"/>
  <c r="Q3448" i="12"/>
  <c r="P3448" i="12"/>
  <c r="T3447" i="12"/>
  <c r="S3447" i="12"/>
  <c r="R3447" i="12"/>
  <c r="Q3447" i="12"/>
  <c r="P3447" i="12"/>
  <c r="T3446" i="12"/>
  <c r="S3446" i="12"/>
  <c r="R3446" i="12"/>
  <c r="Q3446" i="12"/>
  <c r="P3446" i="12"/>
  <c r="T3445" i="12"/>
  <c r="S3445" i="12"/>
  <c r="R3445" i="12"/>
  <c r="Q3445" i="12"/>
  <c r="P3445" i="12"/>
  <c r="T3444" i="12"/>
  <c r="S3444" i="12"/>
  <c r="R3444" i="12"/>
  <c r="Q3444" i="12"/>
  <c r="P3444" i="12"/>
  <c r="T3443" i="12"/>
  <c r="S3443" i="12"/>
  <c r="R3443" i="12"/>
  <c r="Q3443" i="12"/>
  <c r="P3443" i="12"/>
  <c r="T3442" i="12"/>
  <c r="S3442" i="12"/>
  <c r="R3442" i="12"/>
  <c r="Q3442" i="12"/>
  <c r="P3442" i="12"/>
  <c r="T3441" i="12"/>
  <c r="S3441" i="12"/>
  <c r="R3441" i="12"/>
  <c r="Q3441" i="12"/>
  <c r="P3441" i="12"/>
  <c r="T3440" i="12"/>
  <c r="S3440" i="12"/>
  <c r="R3440" i="12"/>
  <c r="Q3440" i="12"/>
  <c r="P3440" i="12"/>
  <c r="T3439" i="12"/>
  <c r="S3439" i="12"/>
  <c r="R3439" i="12"/>
  <c r="Q3439" i="12"/>
  <c r="P3439" i="12"/>
  <c r="T3438" i="12"/>
  <c r="S3438" i="12"/>
  <c r="R3438" i="12"/>
  <c r="Q3438" i="12"/>
  <c r="P3438" i="12"/>
  <c r="T3437" i="12"/>
  <c r="S3437" i="12"/>
  <c r="R3437" i="12"/>
  <c r="Q3437" i="12"/>
  <c r="P3437" i="12"/>
  <c r="T3436" i="12"/>
  <c r="S3436" i="12"/>
  <c r="R3436" i="12"/>
  <c r="Q3436" i="12"/>
  <c r="P3436" i="12"/>
  <c r="T3435" i="12"/>
  <c r="S3435" i="12"/>
  <c r="R3435" i="12"/>
  <c r="Q3435" i="12"/>
  <c r="P3435" i="12"/>
  <c r="T3434" i="12"/>
  <c r="S3434" i="12"/>
  <c r="R3434" i="12"/>
  <c r="Q3434" i="12"/>
  <c r="P3434" i="12"/>
  <c r="T3433" i="12"/>
  <c r="S3433" i="12"/>
  <c r="R3433" i="12"/>
  <c r="Q3433" i="12"/>
  <c r="P3433" i="12"/>
  <c r="T3432" i="12"/>
  <c r="S3432" i="12"/>
  <c r="R3432" i="12"/>
  <c r="Q3432" i="12"/>
  <c r="P3432" i="12"/>
  <c r="T3431" i="12"/>
  <c r="S3431" i="12"/>
  <c r="R3431" i="12"/>
  <c r="Q3431" i="12"/>
  <c r="P3431" i="12"/>
  <c r="T3430" i="12"/>
  <c r="S3430" i="12"/>
  <c r="R3430" i="12"/>
  <c r="Q3430" i="12"/>
  <c r="P3430" i="12"/>
  <c r="T3429" i="12"/>
  <c r="S3429" i="12"/>
  <c r="R3429" i="12"/>
  <c r="Q3429" i="12"/>
  <c r="P3429" i="12"/>
  <c r="T3428" i="12"/>
  <c r="S3428" i="12"/>
  <c r="R3428" i="12"/>
  <c r="Q3428" i="12"/>
  <c r="P3428" i="12"/>
  <c r="T3427" i="12"/>
  <c r="S3427" i="12"/>
  <c r="R3427" i="12"/>
  <c r="Q3427" i="12"/>
  <c r="P3427" i="12"/>
  <c r="T3426" i="12"/>
  <c r="S3426" i="12"/>
  <c r="R3426" i="12"/>
  <c r="Q3426" i="12"/>
  <c r="P3426" i="12"/>
  <c r="T3425" i="12"/>
  <c r="S3425" i="12"/>
  <c r="R3425" i="12"/>
  <c r="Q3425" i="12"/>
  <c r="P3425" i="12"/>
  <c r="T3424" i="12"/>
  <c r="S3424" i="12"/>
  <c r="R3424" i="12"/>
  <c r="Q3424" i="12"/>
  <c r="P3424" i="12"/>
  <c r="T3423" i="12"/>
  <c r="S3423" i="12"/>
  <c r="R3423" i="12"/>
  <c r="Q3423" i="12"/>
  <c r="P3423" i="12"/>
  <c r="T3422" i="12"/>
  <c r="S3422" i="12"/>
  <c r="R3422" i="12"/>
  <c r="Q3422" i="12"/>
  <c r="P3422" i="12"/>
  <c r="T3421" i="12"/>
  <c r="S3421" i="12"/>
  <c r="R3421" i="12"/>
  <c r="Q3421" i="12"/>
  <c r="P3421" i="12"/>
  <c r="T3420" i="12"/>
  <c r="S3420" i="12"/>
  <c r="R3420" i="12"/>
  <c r="Q3420" i="12"/>
  <c r="P3420" i="12"/>
  <c r="T3419" i="12"/>
  <c r="S3419" i="12"/>
  <c r="R3419" i="12"/>
  <c r="Q3419" i="12"/>
  <c r="P3419" i="12"/>
  <c r="T3418" i="12"/>
  <c r="S3418" i="12"/>
  <c r="R3418" i="12"/>
  <c r="Q3418" i="12"/>
  <c r="P3418" i="12"/>
  <c r="T3417" i="12"/>
  <c r="S3417" i="12"/>
  <c r="R3417" i="12"/>
  <c r="Q3417" i="12"/>
  <c r="P3417" i="12"/>
  <c r="T3416" i="12"/>
  <c r="S3416" i="12"/>
  <c r="R3416" i="12"/>
  <c r="Q3416" i="12"/>
  <c r="P3416" i="12"/>
  <c r="T3415" i="12"/>
  <c r="S3415" i="12"/>
  <c r="R3415" i="12"/>
  <c r="Q3415" i="12"/>
  <c r="P3415" i="12"/>
  <c r="T3414" i="12"/>
  <c r="S3414" i="12"/>
  <c r="R3414" i="12"/>
  <c r="Q3414" i="12"/>
  <c r="P3414" i="12"/>
  <c r="T3413" i="12"/>
  <c r="S3413" i="12"/>
  <c r="R3413" i="12"/>
  <c r="Q3413" i="12"/>
  <c r="P3413" i="12"/>
  <c r="T3412" i="12"/>
  <c r="S3412" i="12"/>
  <c r="R3412" i="12"/>
  <c r="Q3412" i="12"/>
  <c r="P3412" i="12"/>
  <c r="T3411" i="12"/>
  <c r="S3411" i="12"/>
  <c r="R3411" i="12"/>
  <c r="Q3411" i="12"/>
  <c r="P3411" i="12"/>
  <c r="T3410" i="12"/>
  <c r="S3410" i="12"/>
  <c r="R3410" i="12"/>
  <c r="Q3410" i="12"/>
  <c r="P3410" i="12"/>
  <c r="T3409" i="12"/>
  <c r="S3409" i="12"/>
  <c r="R3409" i="12"/>
  <c r="Q3409" i="12"/>
  <c r="P3409" i="12"/>
  <c r="T3408" i="12"/>
  <c r="S3408" i="12"/>
  <c r="R3408" i="12"/>
  <c r="Q3408" i="12"/>
  <c r="P3408" i="12"/>
  <c r="T3407" i="12"/>
  <c r="S3407" i="12"/>
  <c r="R3407" i="12"/>
  <c r="Q3407" i="12"/>
  <c r="P3407" i="12"/>
  <c r="T3406" i="12"/>
  <c r="S3406" i="12"/>
  <c r="R3406" i="12"/>
  <c r="Q3406" i="12"/>
  <c r="P3406" i="12"/>
  <c r="T3405" i="12"/>
  <c r="S3405" i="12"/>
  <c r="R3405" i="12"/>
  <c r="Q3405" i="12"/>
  <c r="P3405" i="12"/>
  <c r="T3404" i="12"/>
  <c r="S3404" i="12"/>
  <c r="R3404" i="12"/>
  <c r="Q3404" i="12"/>
  <c r="P3404" i="12"/>
  <c r="T3403" i="12"/>
  <c r="S3403" i="12"/>
  <c r="R3403" i="12"/>
  <c r="Q3403" i="12"/>
  <c r="P3403" i="12"/>
  <c r="T3402" i="12"/>
  <c r="S3402" i="12"/>
  <c r="R3402" i="12"/>
  <c r="Q3402" i="12"/>
  <c r="P3402" i="12"/>
  <c r="T3401" i="12"/>
  <c r="S3401" i="12"/>
  <c r="R3401" i="12"/>
  <c r="Q3401" i="12"/>
  <c r="P3401" i="12"/>
  <c r="T3400" i="12"/>
  <c r="S3400" i="12"/>
  <c r="R3400" i="12"/>
  <c r="Q3400" i="12"/>
  <c r="P3400" i="12"/>
  <c r="T3399" i="12"/>
  <c r="S3399" i="12"/>
  <c r="R3399" i="12"/>
  <c r="Q3399" i="12"/>
  <c r="P3399" i="12"/>
  <c r="T3398" i="12"/>
  <c r="S3398" i="12"/>
  <c r="R3398" i="12"/>
  <c r="Q3398" i="12"/>
  <c r="P3398" i="12"/>
  <c r="T3397" i="12"/>
  <c r="S3397" i="12"/>
  <c r="R3397" i="12"/>
  <c r="Q3397" i="12"/>
  <c r="P3397" i="12"/>
  <c r="T3396" i="12"/>
  <c r="S3396" i="12"/>
  <c r="R3396" i="12"/>
  <c r="Q3396" i="12"/>
  <c r="P3396" i="12"/>
  <c r="T3395" i="12"/>
  <c r="S3395" i="12"/>
  <c r="R3395" i="12"/>
  <c r="Q3395" i="12"/>
  <c r="P3395" i="12"/>
  <c r="T3394" i="12"/>
  <c r="S3394" i="12"/>
  <c r="R3394" i="12"/>
  <c r="Q3394" i="12"/>
  <c r="P3394" i="12"/>
  <c r="T3393" i="12"/>
  <c r="S3393" i="12"/>
  <c r="R3393" i="12"/>
  <c r="Q3393" i="12"/>
  <c r="P3393" i="12"/>
  <c r="T3392" i="12"/>
  <c r="S3392" i="12"/>
  <c r="R3392" i="12"/>
  <c r="Q3392" i="12"/>
  <c r="P3392" i="12"/>
  <c r="T3391" i="12"/>
  <c r="S3391" i="12"/>
  <c r="R3391" i="12"/>
  <c r="Q3391" i="12"/>
  <c r="P3391" i="12"/>
  <c r="T3390" i="12"/>
  <c r="S3390" i="12"/>
  <c r="R3390" i="12"/>
  <c r="Q3390" i="12"/>
  <c r="P3390" i="12"/>
  <c r="T3389" i="12"/>
  <c r="S3389" i="12"/>
  <c r="R3389" i="12"/>
  <c r="Q3389" i="12"/>
  <c r="P3389" i="12"/>
  <c r="T3388" i="12"/>
  <c r="S3388" i="12"/>
  <c r="R3388" i="12"/>
  <c r="Q3388" i="12"/>
  <c r="P3388" i="12"/>
  <c r="T3387" i="12"/>
  <c r="S3387" i="12"/>
  <c r="R3387" i="12"/>
  <c r="Q3387" i="12"/>
  <c r="P3387" i="12"/>
  <c r="T3386" i="12"/>
  <c r="S3386" i="12"/>
  <c r="R3386" i="12"/>
  <c r="Q3386" i="12"/>
  <c r="P3386" i="12"/>
  <c r="T3385" i="12"/>
  <c r="S3385" i="12"/>
  <c r="R3385" i="12"/>
  <c r="Q3385" i="12"/>
  <c r="P3385" i="12"/>
  <c r="T3384" i="12"/>
  <c r="S3384" i="12"/>
  <c r="R3384" i="12"/>
  <c r="Q3384" i="12"/>
  <c r="P3384" i="12"/>
  <c r="T3383" i="12"/>
  <c r="S3383" i="12"/>
  <c r="R3383" i="12"/>
  <c r="Q3383" i="12"/>
  <c r="P3383" i="12"/>
  <c r="T3382" i="12"/>
  <c r="S3382" i="12"/>
  <c r="R3382" i="12"/>
  <c r="Q3382" i="12"/>
  <c r="P3382" i="12"/>
  <c r="T3381" i="12"/>
  <c r="S3381" i="12"/>
  <c r="R3381" i="12"/>
  <c r="Q3381" i="12"/>
  <c r="P3381" i="12"/>
  <c r="T3380" i="12"/>
  <c r="S3380" i="12"/>
  <c r="R3380" i="12"/>
  <c r="Q3380" i="12"/>
  <c r="P3380" i="12"/>
  <c r="T3379" i="12"/>
  <c r="S3379" i="12"/>
  <c r="R3379" i="12"/>
  <c r="Q3379" i="12"/>
  <c r="P3379" i="12"/>
  <c r="T3378" i="12"/>
  <c r="S3378" i="12"/>
  <c r="R3378" i="12"/>
  <c r="Q3378" i="12"/>
  <c r="P3378" i="12"/>
  <c r="T3377" i="12"/>
  <c r="S3377" i="12"/>
  <c r="R3377" i="12"/>
  <c r="Q3377" i="12"/>
  <c r="P3377" i="12"/>
  <c r="T3376" i="12"/>
  <c r="S3376" i="12"/>
  <c r="R3376" i="12"/>
  <c r="Q3376" i="12"/>
  <c r="P3376" i="12"/>
  <c r="T3375" i="12"/>
  <c r="S3375" i="12"/>
  <c r="R3375" i="12"/>
  <c r="Q3375" i="12"/>
  <c r="P3375" i="12"/>
  <c r="T3374" i="12"/>
  <c r="S3374" i="12"/>
  <c r="R3374" i="12"/>
  <c r="Q3374" i="12"/>
  <c r="P3374" i="12"/>
  <c r="T3373" i="12"/>
  <c r="S3373" i="12"/>
  <c r="R3373" i="12"/>
  <c r="Q3373" i="12"/>
  <c r="P3373" i="12"/>
  <c r="T3372" i="12"/>
  <c r="S3372" i="12"/>
  <c r="R3372" i="12"/>
  <c r="Q3372" i="12"/>
  <c r="P3372" i="12"/>
  <c r="T3371" i="12"/>
  <c r="S3371" i="12"/>
  <c r="R3371" i="12"/>
  <c r="Q3371" i="12"/>
  <c r="P3371" i="12"/>
  <c r="T3370" i="12"/>
  <c r="S3370" i="12"/>
  <c r="R3370" i="12"/>
  <c r="Q3370" i="12"/>
  <c r="P3370" i="12"/>
  <c r="T3369" i="12"/>
  <c r="S3369" i="12"/>
  <c r="R3369" i="12"/>
  <c r="Q3369" i="12"/>
  <c r="P3369" i="12"/>
  <c r="T3368" i="12"/>
  <c r="S3368" i="12"/>
  <c r="R3368" i="12"/>
  <c r="Q3368" i="12"/>
  <c r="P3368" i="12"/>
  <c r="T3367" i="12"/>
  <c r="S3367" i="12"/>
  <c r="R3367" i="12"/>
  <c r="Q3367" i="12"/>
  <c r="P3367" i="12"/>
  <c r="T3366" i="12"/>
  <c r="S3366" i="12"/>
  <c r="R3366" i="12"/>
  <c r="Q3366" i="12"/>
  <c r="P3366" i="12"/>
  <c r="T3365" i="12"/>
  <c r="S3365" i="12"/>
  <c r="R3365" i="12"/>
  <c r="Q3365" i="12"/>
  <c r="P3365" i="12"/>
  <c r="T3364" i="12"/>
  <c r="S3364" i="12"/>
  <c r="R3364" i="12"/>
  <c r="Q3364" i="12"/>
  <c r="P3364" i="12"/>
  <c r="T3363" i="12"/>
  <c r="S3363" i="12"/>
  <c r="R3363" i="12"/>
  <c r="Q3363" i="12"/>
  <c r="P3363" i="12"/>
  <c r="T3362" i="12"/>
  <c r="S3362" i="12"/>
  <c r="R3362" i="12"/>
  <c r="Q3362" i="12"/>
  <c r="P3362" i="12"/>
  <c r="T3361" i="12"/>
  <c r="S3361" i="12"/>
  <c r="R3361" i="12"/>
  <c r="Q3361" i="12"/>
  <c r="P3361" i="12"/>
  <c r="T3360" i="12"/>
  <c r="S3360" i="12"/>
  <c r="R3360" i="12"/>
  <c r="Q3360" i="12"/>
  <c r="P3360" i="12"/>
  <c r="T3359" i="12"/>
  <c r="S3359" i="12"/>
  <c r="R3359" i="12"/>
  <c r="Q3359" i="12"/>
  <c r="P3359" i="12"/>
  <c r="T3358" i="12"/>
  <c r="S3358" i="12"/>
  <c r="R3358" i="12"/>
  <c r="Q3358" i="12"/>
  <c r="P3358" i="12"/>
  <c r="T3357" i="12"/>
  <c r="S3357" i="12"/>
  <c r="R3357" i="12"/>
  <c r="Q3357" i="12"/>
  <c r="P3357" i="12"/>
  <c r="T3356" i="12"/>
  <c r="S3356" i="12"/>
  <c r="R3356" i="12"/>
  <c r="Q3356" i="12"/>
  <c r="P3356" i="12"/>
  <c r="T3355" i="12"/>
  <c r="S3355" i="12"/>
  <c r="R3355" i="12"/>
  <c r="Q3355" i="12"/>
  <c r="P3355" i="12"/>
  <c r="T3354" i="12"/>
  <c r="S3354" i="12"/>
  <c r="R3354" i="12"/>
  <c r="Q3354" i="12"/>
  <c r="P3354" i="12"/>
  <c r="T3353" i="12"/>
  <c r="S3353" i="12"/>
  <c r="R3353" i="12"/>
  <c r="Q3353" i="12"/>
  <c r="P3353" i="12"/>
  <c r="T3352" i="12"/>
  <c r="S3352" i="12"/>
  <c r="R3352" i="12"/>
  <c r="Q3352" i="12"/>
  <c r="P3352" i="12"/>
  <c r="T3351" i="12"/>
  <c r="S3351" i="12"/>
  <c r="R3351" i="12"/>
  <c r="Q3351" i="12"/>
  <c r="P3351" i="12"/>
  <c r="T3350" i="12"/>
  <c r="S3350" i="12"/>
  <c r="R3350" i="12"/>
  <c r="Q3350" i="12"/>
  <c r="P3350" i="12"/>
  <c r="T3349" i="12"/>
  <c r="S3349" i="12"/>
  <c r="R3349" i="12"/>
  <c r="Q3349" i="12"/>
  <c r="P3349" i="12"/>
  <c r="T3348" i="12"/>
  <c r="S3348" i="12"/>
  <c r="R3348" i="12"/>
  <c r="Q3348" i="12"/>
  <c r="P3348" i="12"/>
  <c r="T3347" i="12"/>
  <c r="S3347" i="12"/>
  <c r="R3347" i="12"/>
  <c r="Q3347" i="12"/>
  <c r="P3347" i="12"/>
  <c r="T3346" i="12"/>
  <c r="S3346" i="12"/>
  <c r="R3346" i="12"/>
  <c r="Q3346" i="12"/>
  <c r="P3346" i="12"/>
  <c r="T3345" i="12"/>
  <c r="S3345" i="12"/>
  <c r="R3345" i="12"/>
  <c r="Q3345" i="12"/>
  <c r="P3345" i="12"/>
  <c r="T3344" i="12"/>
  <c r="S3344" i="12"/>
  <c r="R3344" i="12"/>
  <c r="Q3344" i="12"/>
  <c r="P3344" i="12"/>
  <c r="T3343" i="12"/>
  <c r="S3343" i="12"/>
  <c r="R3343" i="12"/>
  <c r="Q3343" i="12"/>
  <c r="P3343" i="12"/>
  <c r="T3342" i="12"/>
  <c r="S3342" i="12"/>
  <c r="R3342" i="12"/>
  <c r="Q3342" i="12"/>
  <c r="P3342" i="12"/>
  <c r="T3341" i="12"/>
  <c r="S3341" i="12"/>
  <c r="R3341" i="12"/>
  <c r="Q3341" i="12"/>
  <c r="P3341" i="12"/>
  <c r="T3340" i="12"/>
  <c r="S3340" i="12"/>
  <c r="R3340" i="12"/>
  <c r="Q3340" i="12"/>
  <c r="P3340" i="12"/>
  <c r="T3339" i="12"/>
  <c r="S3339" i="12"/>
  <c r="R3339" i="12"/>
  <c r="Q3339" i="12"/>
  <c r="P3339" i="12"/>
  <c r="T3338" i="12"/>
  <c r="S3338" i="12"/>
  <c r="R3338" i="12"/>
  <c r="Q3338" i="12"/>
  <c r="P3338" i="12"/>
  <c r="T3337" i="12"/>
  <c r="S3337" i="12"/>
  <c r="R3337" i="12"/>
  <c r="Q3337" i="12"/>
  <c r="P3337" i="12"/>
  <c r="T3336" i="12"/>
  <c r="S3336" i="12"/>
  <c r="R3336" i="12"/>
  <c r="Q3336" i="12"/>
  <c r="P3336" i="12"/>
  <c r="T3335" i="12"/>
  <c r="S3335" i="12"/>
  <c r="R3335" i="12"/>
  <c r="Q3335" i="12"/>
  <c r="P3335" i="12"/>
  <c r="T3334" i="12"/>
  <c r="S3334" i="12"/>
  <c r="R3334" i="12"/>
  <c r="Q3334" i="12"/>
  <c r="P3334" i="12"/>
  <c r="T3333" i="12"/>
  <c r="S3333" i="12"/>
  <c r="R3333" i="12"/>
  <c r="Q3333" i="12"/>
  <c r="P3333" i="12"/>
  <c r="T3332" i="12"/>
  <c r="S3332" i="12"/>
  <c r="R3332" i="12"/>
  <c r="Q3332" i="12"/>
  <c r="P3332" i="12"/>
  <c r="T3331" i="12"/>
  <c r="S3331" i="12"/>
  <c r="R3331" i="12"/>
  <c r="Q3331" i="12"/>
  <c r="P3331" i="12"/>
  <c r="T3330" i="12"/>
  <c r="S3330" i="12"/>
  <c r="R3330" i="12"/>
  <c r="Q3330" i="12"/>
  <c r="P3330" i="12"/>
  <c r="T3329" i="12"/>
  <c r="S3329" i="12"/>
  <c r="R3329" i="12"/>
  <c r="Q3329" i="12"/>
  <c r="P3329" i="12"/>
  <c r="T3328" i="12"/>
  <c r="S3328" i="12"/>
  <c r="R3328" i="12"/>
  <c r="Q3328" i="12"/>
  <c r="P3328" i="12"/>
  <c r="T3327" i="12"/>
  <c r="S3327" i="12"/>
  <c r="R3327" i="12"/>
  <c r="Q3327" i="12"/>
  <c r="P3327" i="12"/>
  <c r="T3326" i="12"/>
  <c r="S3326" i="12"/>
  <c r="R3326" i="12"/>
  <c r="Q3326" i="12"/>
  <c r="P3326" i="12"/>
  <c r="T3325" i="12"/>
  <c r="S3325" i="12"/>
  <c r="R3325" i="12"/>
  <c r="Q3325" i="12"/>
  <c r="P3325" i="12"/>
  <c r="T3324" i="12"/>
  <c r="S3324" i="12"/>
  <c r="R3324" i="12"/>
  <c r="Q3324" i="12"/>
  <c r="P3324" i="12"/>
  <c r="T3323" i="12"/>
  <c r="S3323" i="12"/>
  <c r="R3323" i="12"/>
  <c r="Q3323" i="12"/>
  <c r="P3323" i="12"/>
  <c r="T3322" i="12"/>
  <c r="S3322" i="12"/>
  <c r="R3322" i="12"/>
  <c r="Q3322" i="12"/>
  <c r="P3322" i="12"/>
  <c r="T3321" i="12"/>
  <c r="S3321" i="12"/>
  <c r="R3321" i="12"/>
  <c r="Q3321" i="12"/>
  <c r="P3321" i="12"/>
  <c r="T3320" i="12"/>
  <c r="S3320" i="12"/>
  <c r="R3320" i="12"/>
  <c r="Q3320" i="12"/>
  <c r="P3320" i="12"/>
  <c r="T3319" i="12"/>
  <c r="S3319" i="12"/>
  <c r="R3319" i="12"/>
  <c r="Q3319" i="12"/>
  <c r="P3319" i="12"/>
  <c r="T3318" i="12"/>
  <c r="S3318" i="12"/>
  <c r="R3318" i="12"/>
  <c r="Q3318" i="12"/>
  <c r="P3318" i="12"/>
  <c r="T3317" i="12"/>
  <c r="S3317" i="12"/>
  <c r="R3317" i="12"/>
  <c r="Q3317" i="12"/>
  <c r="P3317" i="12"/>
  <c r="T3316" i="12"/>
  <c r="S3316" i="12"/>
  <c r="R3316" i="12"/>
  <c r="Q3316" i="12"/>
  <c r="P3316" i="12"/>
  <c r="T3315" i="12"/>
  <c r="S3315" i="12"/>
  <c r="R3315" i="12"/>
  <c r="Q3315" i="12"/>
  <c r="P3315" i="12"/>
  <c r="T3314" i="12"/>
  <c r="S3314" i="12"/>
  <c r="R3314" i="12"/>
  <c r="Q3314" i="12"/>
  <c r="P3314" i="12"/>
  <c r="T3313" i="12"/>
  <c r="S3313" i="12"/>
  <c r="R3313" i="12"/>
  <c r="Q3313" i="12"/>
  <c r="P3313" i="12"/>
  <c r="T3312" i="12"/>
  <c r="S3312" i="12"/>
  <c r="R3312" i="12"/>
  <c r="Q3312" i="12"/>
  <c r="P3312" i="12"/>
  <c r="T3311" i="12"/>
  <c r="S3311" i="12"/>
  <c r="R3311" i="12"/>
  <c r="Q3311" i="12"/>
  <c r="P3311" i="12"/>
  <c r="T3310" i="12"/>
  <c r="S3310" i="12"/>
  <c r="R3310" i="12"/>
  <c r="Q3310" i="12"/>
  <c r="P3310" i="12"/>
  <c r="T3309" i="12"/>
  <c r="S3309" i="12"/>
  <c r="R3309" i="12"/>
  <c r="Q3309" i="12"/>
  <c r="P3309" i="12"/>
  <c r="T3308" i="12"/>
  <c r="S3308" i="12"/>
  <c r="R3308" i="12"/>
  <c r="Q3308" i="12"/>
  <c r="P3308" i="12"/>
  <c r="T3307" i="12"/>
  <c r="S3307" i="12"/>
  <c r="R3307" i="12"/>
  <c r="Q3307" i="12"/>
  <c r="P3307" i="12"/>
  <c r="T3306" i="12"/>
  <c r="S3306" i="12"/>
  <c r="R3306" i="12"/>
  <c r="Q3306" i="12"/>
  <c r="P3306" i="12"/>
  <c r="T3305" i="12"/>
  <c r="S3305" i="12"/>
  <c r="R3305" i="12"/>
  <c r="Q3305" i="12"/>
  <c r="P3305" i="12"/>
  <c r="T3304" i="12"/>
  <c r="S3304" i="12"/>
  <c r="R3304" i="12"/>
  <c r="Q3304" i="12"/>
  <c r="P3304" i="12"/>
  <c r="T3303" i="12"/>
  <c r="S3303" i="12"/>
  <c r="R3303" i="12"/>
  <c r="Q3303" i="12"/>
  <c r="P3303" i="12"/>
  <c r="T3302" i="12"/>
  <c r="S3302" i="12"/>
  <c r="R3302" i="12"/>
  <c r="Q3302" i="12"/>
  <c r="P3302" i="12"/>
  <c r="T3301" i="12"/>
  <c r="S3301" i="12"/>
  <c r="R3301" i="12"/>
  <c r="Q3301" i="12"/>
  <c r="P3301" i="12"/>
  <c r="T3300" i="12"/>
  <c r="S3300" i="12"/>
  <c r="R3300" i="12"/>
  <c r="Q3300" i="12"/>
  <c r="P3300" i="12"/>
  <c r="T3299" i="12"/>
  <c r="S3299" i="12"/>
  <c r="R3299" i="12"/>
  <c r="Q3299" i="12"/>
  <c r="P3299" i="12"/>
  <c r="T3298" i="12"/>
  <c r="S3298" i="12"/>
  <c r="R3298" i="12"/>
  <c r="Q3298" i="12"/>
  <c r="P3298" i="12"/>
  <c r="T3297" i="12"/>
  <c r="S3297" i="12"/>
  <c r="R3297" i="12"/>
  <c r="Q3297" i="12"/>
  <c r="P3297" i="12"/>
  <c r="T3296" i="12"/>
  <c r="S3296" i="12"/>
  <c r="R3296" i="12"/>
  <c r="Q3296" i="12"/>
  <c r="P3296" i="12"/>
  <c r="T3295" i="12"/>
  <c r="S3295" i="12"/>
  <c r="R3295" i="12"/>
  <c r="Q3295" i="12"/>
  <c r="P3295" i="12"/>
  <c r="T3294" i="12"/>
  <c r="S3294" i="12"/>
  <c r="R3294" i="12"/>
  <c r="Q3294" i="12"/>
  <c r="P3294" i="12"/>
  <c r="T3293" i="12"/>
  <c r="S3293" i="12"/>
  <c r="R3293" i="12"/>
  <c r="Q3293" i="12"/>
  <c r="P3293" i="12"/>
  <c r="T3292" i="12"/>
  <c r="S3292" i="12"/>
  <c r="R3292" i="12"/>
  <c r="Q3292" i="12"/>
  <c r="P3292" i="12"/>
  <c r="T3291" i="12"/>
  <c r="S3291" i="12"/>
  <c r="R3291" i="12"/>
  <c r="Q3291" i="12"/>
  <c r="P3291" i="12"/>
  <c r="T3290" i="12"/>
  <c r="S3290" i="12"/>
  <c r="R3290" i="12"/>
  <c r="Q3290" i="12"/>
  <c r="P3290" i="12"/>
  <c r="T3289" i="12"/>
  <c r="S3289" i="12"/>
  <c r="R3289" i="12"/>
  <c r="Q3289" i="12"/>
  <c r="P3289" i="12"/>
  <c r="T3288" i="12"/>
  <c r="S3288" i="12"/>
  <c r="R3288" i="12"/>
  <c r="Q3288" i="12"/>
  <c r="P3288" i="12"/>
  <c r="T3287" i="12"/>
  <c r="S3287" i="12"/>
  <c r="R3287" i="12"/>
  <c r="Q3287" i="12"/>
  <c r="P3287" i="12"/>
  <c r="T3286" i="12"/>
  <c r="S3286" i="12"/>
  <c r="R3286" i="12"/>
  <c r="Q3286" i="12"/>
  <c r="P3286" i="12"/>
  <c r="T3285" i="12"/>
  <c r="S3285" i="12"/>
  <c r="R3285" i="12"/>
  <c r="Q3285" i="12"/>
  <c r="P3285" i="12"/>
  <c r="T3284" i="12"/>
  <c r="S3284" i="12"/>
  <c r="R3284" i="12"/>
  <c r="Q3284" i="12"/>
  <c r="P3284" i="12"/>
  <c r="T3283" i="12"/>
  <c r="S3283" i="12"/>
  <c r="R3283" i="12"/>
  <c r="Q3283" i="12"/>
  <c r="P3283" i="12"/>
  <c r="T3282" i="12"/>
  <c r="S3282" i="12"/>
  <c r="R3282" i="12"/>
  <c r="Q3282" i="12"/>
  <c r="P3282" i="12"/>
  <c r="T3281" i="12"/>
  <c r="S3281" i="12"/>
  <c r="R3281" i="12"/>
  <c r="Q3281" i="12"/>
  <c r="P3281" i="12"/>
  <c r="T3280" i="12"/>
  <c r="S3280" i="12"/>
  <c r="R3280" i="12"/>
  <c r="Q3280" i="12"/>
  <c r="P3280" i="12"/>
  <c r="T3279" i="12"/>
  <c r="S3279" i="12"/>
  <c r="R3279" i="12"/>
  <c r="Q3279" i="12"/>
  <c r="P3279" i="12"/>
  <c r="T3278" i="12"/>
  <c r="S3278" i="12"/>
  <c r="R3278" i="12"/>
  <c r="Q3278" i="12"/>
  <c r="P3278" i="12"/>
  <c r="T3277" i="12"/>
  <c r="S3277" i="12"/>
  <c r="R3277" i="12"/>
  <c r="Q3277" i="12"/>
  <c r="P3277" i="12"/>
  <c r="T3276" i="12"/>
  <c r="S3276" i="12"/>
  <c r="R3276" i="12"/>
  <c r="Q3276" i="12"/>
  <c r="P3276" i="12"/>
  <c r="T3275" i="12"/>
  <c r="S3275" i="12"/>
  <c r="R3275" i="12"/>
  <c r="Q3275" i="12"/>
  <c r="P3275" i="12"/>
  <c r="T3274" i="12"/>
  <c r="S3274" i="12"/>
  <c r="R3274" i="12"/>
  <c r="Q3274" i="12"/>
  <c r="P3274" i="12"/>
  <c r="T3273" i="12"/>
  <c r="S3273" i="12"/>
  <c r="R3273" i="12"/>
  <c r="Q3273" i="12"/>
  <c r="P3273" i="12"/>
  <c r="T3272" i="12"/>
  <c r="S3272" i="12"/>
  <c r="R3272" i="12"/>
  <c r="Q3272" i="12"/>
  <c r="P3272" i="12"/>
  <c r="T3271" i="12"/>
  <c r="S3271" i="12"/>
  <c r="R3271" i="12"/>
  <c r="Q3271" i="12"/>
  <c r="P3271" i="12"/>
  <c r="T3270" i="12"/>
  <c r="S3270" i="12"/>
  <c r="R3270" i="12"/>
  <c r="Q3270" i="12"/>
  <c r="P3270" i="12"/>
  <c r="T3269" i="12"/>
  <c r="S3269" i="12"/>
  <c r="R3269" i="12"/>
  <c r="Q3269" i="12"/>
  <c r="P3269" i="12"/>
  <c r="T3268" i="12"/>
  <c r="S3268" i="12"/>
  <c r="R3268" i="12"/>
  <c r="Q3268" i="12"/>
  <c r="P3268" i="12"/>
  <c r="T3267" i="12"/>
  <c r="S3267" i="12"/>
  <c r="R3267" i="12"/>
  <c r="Q3267" i="12"/>
  <c r="P3267" i="12"/>
  <c r="T3266" i="12"/>
  <c r="S3266" i="12"/>
  <c r="R3266" i="12"/>
  <c r="Q3266" i="12"/>
  <c r="P3266" i="12"/>
  <c r="T3265" i="12"/>
  <c r="S3265" i="12"/>
  <c r="R3265" i="12"/>
  <c r="Q3265" i="12"/>
  <c r="P3265" i="12"/>
  <c r="T3264" i="12"/>
  <c r="S3264" i="12"/>
  <c r="R3264" i="12"/>
  <c r="Q3264" i="12"/>
  <c r="P3264" i="12"/>
  <c r="T3263" i="12"/>
  <c r="S3263" i="12"/>
  <c r="R3263" i="12"/>
  <c r="Q3263" i="12"/>
  <c r="P3263" i="12"/>
  <c r="T3262" i="12"/>
  <c r="S3262" i="12"/>
  <c r="R3262" i="12"/>
  <c r="Q3262" i="12"/>
  <c r="P3262" i="12"/>
  <c r="T3261" i="12"/>
  <c r="S3261" i="12"/>
  <c r="R3261" i="12"/>
  <c r="Q3261" i="12"/>
  <c r="P3261" i="12"/>
  <c r="T3260" i="12"/>
  <c r="S3260" i="12"/>
  <c r="R3260" i="12"/>
  <c r="Q3260" i="12"/>
  <c r="P3260" i="12"/>
  <c r="T3259" i="12"/>
  <c r="S3259" i="12"/>
  <c r="R3259" i="12"/>
  <c r="Q3259" i="12"/>
  <c r="P3259" i="12"/>
  <c r="T3258" i="12"/>
  <c r="S3258" i="12"/>
  <c r="R3258" i="12"/>
  <c r="Q3258" i="12"/>
  <c r="P3258" i="12"/>
  <c r="T3257" i="12"/>
  <c r="S3257" i="12"/>
  <c r="R3257" i="12"/>
  <c r="Q3257" i="12"/>
  <c r="P3257" i="12"/>
  <c r="T3256" i="12"/>
  <c r="S3256" i="12"/>
  <c r="R3256" i="12"/>
  <c r="Q3256" i="12"/>
  <c r="P3256" i="12"/>
  <c r="T3255" i="12"/>
  <c r="S3255" i="12"/>
  <c r="R3255" i="12"/>
  <c r="Q3255" i="12"/>
  <c r="P3255" i="12"/>
  <c r="T3254" i="12"/>
  <c r="S3254" i="12"/>
  <c r="R3254" i="12"/>
  <c r="Q3254" i="12"/>
  <c r="P3254" i="12"/>
  <c r="T3253" i="12"/>
  <c r="S3253" i="12"/>
  <c r="R3253" i="12"/>
  <c r="Q3253" i="12"/>
  <c r="P3253" i="12"/>
  <c r="T3252" i="12"/>
  <c r="S3252" i="12"/>
  <c r="R3252" i="12"/>
  <c r="Q3252" i="12"/>
  <c r="P3252" i="12"/>
  <c r="T3251" i="12"/>
  <c r="S3251" i="12"/>
  <c r="R3251" i="12"/>
  <c r="Q3251" i="12"/>
  <c r="P3251" i="12"/>
  <c r="T3250" i="12"/>
  <c r="S3250" i="12"/>
  <c r="R3250" i="12"/>
  <c r="Q3250" i="12"/>
  <c r="P3250" i="12"/>
  <c r="T3249" i="12"/>
  <c r="S3249" i="12"/>
  <c r="R3249" i="12"/>
  <c r="Q3249" i="12"/>
  <c r="P3249" i="12"/>
  <c r="T3248" i="12"/>
  <c r="S3248" i="12"/>
  <c r="R3248" i="12"/>
  <c r="Q3248" i="12"/>
  <c r="P3248" i="12"/>
  <c r="T3247" i="12"/>
  <c r="S3247" i="12"/>
  <c r="R3247" i="12"/>
  <c r="Q3247" i="12"/>
  <c r="P3247" i="12"/>
  <c r="T3246" i="12"/>
  <c r="S3246" i="12"/>
  <c r="R3246" i="12"/>
  <c r="Q3246" i="12"/>
  <c r="P3246" i="12"/>
  <c r="T3245" i="12"/>
  <c r="S3245" i="12"/>
  <c r="R3245" i="12"/>
  <c r="Q3245" i="12"/>
  <c r="P3245" i="12"/>
  <c r="T3244" i="12"/>
  <c r="S3244" i="12"/>
  <c r="R3244" i="12"/>
  <c r="Q3244" i="12"/>
  <c r="P3244" i="12"/>
  <c r="T3243" i="12"/>
  <c r="S3243" i="12"/>
  <c r="R3243" i="12"/>
  <c r="Q3243" i="12"/>
  <c r="P3243" i="12"/>
  <c r="T3242" i="12"/>
  <c r="S3242" i="12"/>
  <c r="R3242" i="12"/>
  <c r="Q3242" i="12"/>
  <c r="P3242" i="12"/>
  <c r="T3241" i="12"/>
  <c r="S3241" i="12"/>
  <c r="R3241" i="12"/>
  <c r="Q3241" i="12"/>
  <c r="P3241" i="12"/>
  <c r="T3240" i="12"/>
  <c r="S3240" i="12"/>
  <c r="R3240" i="12"/>
  <c r="Q3240" i="12"/>
  <c r="P3240" i="12"/>
  <c r="T3239" i="12"/>
  <c r="S3239" i="12"/>
  <c r="R3239" i="12"/>
  <c r="Q3239" i="12"/>
  <c r="P3239" i="12"/>
  <c r="T3238" i="12"/>
  <c r="S3238" i="12"/>
  <c r="R3238" i="12"/>
  <c r="Q3238" i="12"/>
  <c r="P3238" i="12"/>
  <c r="T3237" i="12"/>
  <c r="S3237" i="12"/>
  <c r="R3237" i="12"/>
  <c r="Q3237" i="12"/>
  <c r="P3237" i="12"/>
  <c r="T3236" i="12"/>
  <c r="S3236" i="12"/>
  <c r="R3236" i="12"/>
  <c r="Q3236" i="12"/>
  <c r="P3236" i="12"/>
  <c r="T3235" i="12"/>
  <c r="S3235" i="12"/>
  <c r="R3235" i="12"/>
  <c r="Q3235" i="12"/>
  <c r="P3235" i="12"/>
  <c r="T3234" i="12"/>
  <c r="S3234" i="12"/>
  <c r="R3234" i="12"/>
  <c r="Q3234" i="12"/>
  <c r="P3234" i="12"/>
  <c r="T3233" i="12"/>
  <c r="S3233" i="12"/>
  <c r="R3233" i="12"/>
  <c r="Q3233" i="12"/>
  <c r="P3233" i="12"/>
  <c r="T3232" i="12"/>
  <c r="S3232" i="12"/>
  <c r="R3232" i="12"/>
  <c r="Q3232" i="12"/>
  <c r="P3232" i="12"/>
  <c r="T3231" i="12"/>
  <c r="S3231" i="12"/>
  <c r="R3231" i="12"/>
  <c r="Q3231" i="12"/>
  <c r="P3231" i="12"/>
  <c r="T3230" i="12"/>
  <c r="S3230" i="12"/>
  <c r="R3230" i="12"/>
  <c r="Q3230" i="12"/>
  <c r="P3230" i="12"/>
  <c r="T3229" i="12"/>
  <c r="S3229" i="12"/>
  <c r="R3229" i="12"/>
  <c r="Q3229" i="12"/>
  <c r="P3229" i="12"/>
  <c r="T3228" i="12"/>
  <c r="S3228" i="12"/>
  <c r="R3228" i="12"/>
  <c r="Q3228" i="12"/>
  <c r="P3228" i="12"/>
  <c r="T3227" i="12"/>
  <c r="S3227" i="12"/>
  <c r="R3227" i="12"/>
  <c r="Q3227" i="12"/>
  <c r="P3227" i="12"/>
  <c r="T3226" i="12"/>
  <c r="S3226" i="12"/>
  <c r="R3226" i="12"/>
  <c r="Q3226" i="12"/>
  <c r="P3226" i="12"/>
  <c r="T3225" i="12"/>
  <c r="S3225" i="12"/>
  <c r="R3225" i="12"/>
  <c r="Q3225" i="12"/>
  <c r="P3225" i="12"/>
  <c r="T3224" i="12"/>
  <c r="S3224" i="12"/>
  <c r="R3224" i="12"/>
  <c r="Q3224" i="12"/>
  <c r="P3224" i="12"/>
  <c r="T3223" i="12"/>
  <c r="S3223" i="12"/>
  <c r="R3223" i="12"/>
  <c r="Q3223" i="12"/>
  <c r="P3223" i="12"/>
  <c r="T3222" i="12"/>
  <c r="S3222" i="12"/>
  <c r="R3222" i="12"/>
  <c r="Q3222" i="12"/>
  <c r="P3222" i="12"/>
  <c r="T3221" i="12"/>
  <c r="S3221" i="12"/>
  <c r="R3221" i="12"/>
  <c r="Q3221" i="12"/>
  <c r="P3221" i="12"/>
  <c r="T3220" i="12"/>
  <c r="S3220" i="12"/>
  <c r="R3220" i="12"/>
  <c r="Q3220" i="12"/>
  <c r="P3220" i="12"/>
  <c r="T3219" i="12"/>
  <c r="S3219" i="12"/>
  <c r="R3219" i="12"/>
  <c r="Q3219" i="12"/>
  <c r="P3219" i="12"/>
  <c r="T3218" i="12"/>
  <c r="S3218" i="12"/>
  <c r="R3218" i="12"/>
  <c r="Q3218" i="12"/>
  <c r="P3218" i="12"/>
  <c r="T3217" i="12"/>
  <c r="S3217" i="12"/>
  <c r="R3217" i="12"/>
  <c r="Q3217" i="12"/>
  <c r="P3217" i="12"/>
  <c r="T3216" i="12"/>
  <c r="S3216" i="12"/>
  <c r="R3216" i="12"/>
  <c r="Q3216" i="12"/>
  <c r="P3216" i="12"/>
  <c r="T3215" i="12"/>
  <c r="S3215" i="12"/>
  <c r="R3215" i="12"/>
  <c r="Q3215" i="12"/>
  <c r="P3215" i="12"/>
  <c r="T3214" i="12"/>
  <c r="S3214" i="12"/>
  <c r="R3214" i="12"/>
  <c r="Q3214" i="12"/>
  <c r="P3214" i="12"/>
  <c r="T3213" i="12"/>
  <c r="S3213" i="12"/>
  <c r="R3213" i="12"/>
  <c r="Q3213" i="12"/>
  <c r="P3213" i="12"/>
  <c r="T3212" i="12"/>
  <c r="S3212" i="12"/>
  <c r="R3212" i="12"/>
  <c r="Q3212" i="12"/>
  <c r="P3212" i="12"/>
  <c r="T3211" i="12"/>
  <c r="S3211" i="12"/>
  <c r="R3211" i="12"/>
  <c r="Q3211" i="12"/>
  <c r="P3211" i="12"/>
  <c r="T3210" i="12"/>
  <c r="S3210" i="12"/>
  <c r="R3210" i="12"/>
  <c r="Q3210" i="12"/>
  <c r="P3210" i="12"/>
  <c r="T3209" i="12"/>
  <c r="S3209" i="12"/>
  <c r="R3209" i="12"/>
  <c r="Q3209" i="12"/>
  <c r="P3209" i="12"/>
  <c r="T3208" i="12"/>
  <c r="S3208" i="12"/>
  <c r="R3208" i="12"/>
  <c r="Q3208" i="12"/>
  <c r="P3208" i="12"/>
  <c r="T3207" i="12"/>
  <c r="S3207" i="12"/>
  <c r="R3207" i="12"/>
  <c r="Q3207" i="12"/>
  <c r="P3207" i="12"/>
  <c r="T3206" i="12"/>
  <c r="S3206" i="12"/>
  <c r="R3206" i="12"/>
  <c r="Q3206" i="12"/>
  <c r="P3206" i="12"/>
  <c r="T3205" i="12"/>
  <c r="S3205" i="12"/>
  <c r="R3205" i="12"/>
  <c r="Q3205" i="12"/>
  <c r="P3205" i="12"/>
  <c r="T3204" i="12"/>
  <c r="S3204" i="12"/>
  <c r="R3204" i="12"/>
  <c r="Q3204" i="12"/>
  <c r="P3204" i="12"/>
  <c r="T3203" i="12"/>
  <c r="S3203" i="12"/>
  <c r="R3203" i="12"/>
  <c r="Q3203" i="12"/>
  <c r="P3203" i="12"/>
  <c r="T3202" i="12"/>
  <c r="S3202" i="12"/>
  <c r="R3202" i="12"/>
  <c r="Q3202" i="12"/>
  <c r="P3202" i="12"/>
  <c r="T3201" i="12"/>
  <c r="S3201" i="12"/>
  <c r="R3201" i="12"/>
  <c r="Q3201" i="12"/>
  <c r="P3201" i="12"/>
  <c r="T3200" i="12"/>
  <c r="S3200" i="12"/>
  <c r="R3200" i="12"/>
  <c r="Q3200" i="12"/>
  <c r="P3200" i="12"/>
  <c r="T3199" i="12"/>
  <c r="S3199" i="12"/>
  <c r="R3199" i="12"/>
  <c r="Q3199" i="12"/>
  <c r="P3199" i="12"/>
  <c r="T3198" i="12"/>
  <c r="S3198" i="12"/>
  <c r="R3198" i="12"/>
  <c r="Q3198" i="12"/>
  <c r="P3198" i="12"/>
  <c r="T3197" i="12"/>
  <c r="S3197" i="12"/>
  <c r="R3197" i="12"/>
  <c r="Q3197" i="12"/>
  <c r="P3197" i="12"/>
  <c r="T3196" i="12"/>
  <c r="S3196" i="12"/>
  <c r="R3196" i="12"/>
  <c r="Q3196" i="12"/>
  <c r="P3196" i="12"/>
  <c r="T3195" i="12"/>
  <c r="S3195" i="12"/>
  <c r="R3195" i="12"/>
  <c r="Q3195" i="12"/>
  <c r="P3195" i="12"/>
  <c r="T3194" i="12"/>
  <c r="S3194" i="12"/>
  <c r="R3194" i="12"/>
  <c r="Q3194" i="12"/>
  <c r="P3194" i="12"/>
  <c r="T3193" i="12"/>
  <c r="S3193" i="12"/>
  <c r="R3193" i="12"/>
  <c r="Q3193" i="12"/>
  <c r="P3193" i="12"/>
  <c r="T3192" i="12"/>
  <c r="S3192" i="12"/>
  <c r="R3192" i="12"/>
  <c r="Q3192" i="12"/>
  <c r="P3192" i="12"/>
  <c r="T3191" i="12"/>
  <c r="S3191" i="12"/>
  <c r="R3191" i="12"/>
  <c r="Q3191" i="12"/>
  <c r="P3191" i="12"/>
  <c r="T3190" i="12"/>
  <c r="S3190" i="12"/>
  <c r="R3190" i="12"/>
  <c r="Q3190" i="12"/>
  <c r="P3190" i="12"/>
  <c r="T3189" i="12"/>
  <c r="S3189" i="12"/>
  <c r="R3189" i="12"/>
  <c r="Q3189" i="12"/>
  <c r="P3189" i="12"/>
  <c r="T3188" i="12"/>
  <c r="S3188" i="12"/>
  <c r="R3188" i="12"/>
  <c r="Q3188" i="12"/>
  <c r="P3188" i="12"/>
  <c r="T3187" i="12"/>
  <c r="S3187" i="12"/>
  <c r="R3187" i="12"/>
  <c r="Q3187" i="12"/>
  <c r="P3187" i="12"/>
  <c r="T3186" i="12"/>
  <c r="S3186" i="12"/>
  <c r="R3186" i="12"/>
  <c r="Q3186" i="12"/>
  <c r="P3186" i="12"/>
  <c r="T3185" i="12"/>
  <c r="S3185" i="12"/>
  <c r="R3185" i="12"/>
  <c r="Q3185" i="12"/>
  <c r="P3185" i="12"/>
  <c r="T3184" i="12"/>
  <c r="S3184" i="12"/>
  <c r="R3184" i="12"/>
  <c r="Q3184" i="12"/>
  <c r="P3184" i="12"/>
  <c r="T3183" i="12"/>
  <c r="S3183" i="12"/>
  <c r="R3183" i="12"/>
  <c r="Q3183" i="12"/>
  <c r="P3183" i="12"/>
  <c r="T3182" i="12"/>
  <c r="S3182" i="12"/>
  <c r="R3182" i="12"/>
  <c r="Q3182" i="12"/>
  <c r="P3182" i="12"/>
  <c r="T3181" i="12"/>
  <c r="S3181" i="12"/>
  <c r="R3181" i="12"/>
  <c r="Q3181" i="12"/>
  <c r="P3181" i="12"/>
  <c r="T3180" i="12"/>
  <c r="S3180" i="12"/>
  <c r="R3180" i="12"/>
  <c r="Q3180" i="12"/>
  <c r="P3180" i="12"/>
  <c r="T3179" i="12"/>
  <c r="S3179" i="12"/>
  <c r="R3179" i="12"/>
  <c r="Q3179" i="12"/>
  <c r="P3179" i="12"/>
  <c r="T3178" i="12"/>
  <c r="S3178" i="12"/>
  <c r="R3178" i="12"/>
  <c r="Q3178" i="12"/>
  <c r="P3178" i="12"/>
  <c r="T3177" i="12"/>
  <c r="S3177" i="12"/>
  <c r="R3177" i="12"/>
  <c r="Q3177" i="12"/>
  <c r="P3177" i="12"/>
  <c r="T3176" i="12"/>
  <c r="S3176" i="12"/>
  <c r="R3176" i="12"/>
  <c r="Q3176" i="12"/>
  <c r="P3176" i="12"/>
  <c r="T3175" i="12"/>
  <c r="S3175" i="12"/>
  <c r="R3175" i="12"/>
  <c r="Q3175" i="12"/>
  <c r="P3175" i="12"/>
  <c r="T3174" i="12"/>
  <c r="S3174" i="12"/>
  <c r="R3174" i="12"/>
  <c r="Q3174" i="12"/>
  <c r="P3174" i="12"/>
  <c r="T3173" i="12"/>
  <c r="S3173" i="12"/>
  <c r="R3173" i="12"/>
  <c r="Q3173" i="12"/>
  <c r="P3173" i="12"/>
  <c r="T3172" i="12"/>
  <c r="S3172" i="12"/>
  <c r="R3172" i="12"/>
  <c r="Q3172" i="12"/>
  <c r="P3172" i="12"/>
  <c r="T3171" i="12"/>
  <c r="S3171" i="12"/>
  <c r="R3171" i="12"/>
  <c r="Q3171" i="12"/>
  <c r="P3171" i="12"/>
  <c r="T3170" i="12"/>
  <c r="S3170" i="12"/>
  <c r="R3170" i="12"/>
  <c r="Q3170" i="12"/>
  <c r="P3170" i="12"/>
  <c r="T3169" i="12"/>
  <c r="S3169" i="12"/>
  <c r="R3169" i="12"/>
  <c r="Q3169" i="12"/>
  <c r="P3169" i="12"/>
  <c r="T3168" i="12"/>
  <c r="S3168" i="12"/>
  <c r="R3168" i="12"/>
  <c r="Q3168" i="12"/>
  <c r="P3168" i="12"/>
  <c r="T3167" i="12"/>
  <c r="S3167" i="12"/>
  <c r="R3167" i="12"/>
  <c r="Q3167" i="12"/>
  <c r="P3167" i="12"/>
  <c r="T3166" i="12"/>
  <c r="S3166" i="12"/>
  <c r="R3166" i="12"/>
  <c r="Q3166" i="12"/>
  <c r="P3166" i="12"/>
  <c r="T3165" i="12"/>
  <c r="S3165" i="12"/>
  <c r="R3165" i="12"/>
  <c r="Q3165" i="12"/>
  <c r="P3165" i="12"/>
  <c r="T3164" i="12"/>
  <c r="S3164" i="12"/>
  <c r="R3164" i="12"/>
  <c r="Q3164" i="12"/>
  <c r="P3164" i="12"/>
  <c r="T3163" i="12"/>
  <c r="S3163" i="12"/>
  <c r="R3163" i="12"/>
  <c r="Q3163" i="12"/>
  <c r="P3163" i="12"/>
  <c r="T3162" i="12"/>
  <c r="S3162" i="12"/>
  <c r="R3162" i="12"/>
  <c r="Q3162" i="12"/>
  <c r="P3162" i="12"/>
  <c r="T3161" i="12"/>
  <c r="S3161" i="12"/>
  <c r="R3161" i="12"/>
  <c r="Q3161" i="12"/>
  <c r="P3161" i="12"/>
  <c r="T3160" i="12"/>
  <c r="S3160" i="12"/>
  <c r="R3160" i="12"/>
  <c r="Q3160" i="12"/>
  <c r="P3160" i="12"/>
  <c r="T3159" i="12"/>
  <c r="S3159" i="12"/>
  <c r="R3159" i="12"/>
  <c r="Q3159" i="12"/>
  <c r="P3159" i="12"/>
  <c r="T3158" i="12"/>
  <c r="S3158" i="12"/>
  <c r="R3158" i="12"/>
  <c r="Q3158" i="12"/>
  <c r="P3158" i="12"/>
  <c r="T3157" i="12"/>
  <c r="S3157" i="12"/>
  <c r="R3157" i="12"/>
  <c r="Q3157" i="12"/>
  <c r="P3157" i="12"/>
  <c r="T3156" i="12"/>
  <c r="S3156" i="12"/>
  <c r="R3156" i="12"/>
  <c r="Q3156" i="12"/>
  <c r="P3156" i="12"/>
  <c r="T3155" i="12"/>
  <c r="S3155" i="12"/>
  <c r="R3155" i="12"/>
  <c r="Q3155" i="12"/>
  <c r="P3155" i="12"/>
  <c r="T3154" i="12"/>
  <c r="S3154" i="12"/>
  <c r="R3154" i="12"/>
  <c r="Q3154" i="12"/>
  <c r="P3154" i="12"/>
  <c r="T3153" i="12"/>
  <c r="S3153" i="12"/>
  <c r="R3153" i="12"/>
  <c r="Q3153" i="12"/>
  <c r="P3153" i="12"/>
  <c r="T3152" i="12"/>
  <c r="S3152" i="12"/>
  <c r="R3152" i="12"/>
  <c r="Q3152" i="12"/>
  <c r="P3152" i="12"/>
  <c r="T3151" i="12"/>
  <c r="S3151" i="12"/>
  <c r="R3151" i="12"/>
  <c r="Q3151" i="12"/>
  <c r="P3151" i="12"/>
  <c r="T3150" i="12"/>
  <c r="S3150" i="12"/>
  <c r="R3150" i="12"/>
  <c r="Q3150" i="12"/>
  <c r="P3150" i="12"/>
  <c r="T3149" i="12"/>
  <c r="S3149" i="12"/>
  <c r="R3149" i="12"/>
  <c r="Q3149" i="12"/>
  <c r="P3149" i="12"/>
  <c r="T3148" i="12"/>
  <c r="S3148" i="12"/>
  <c r="R3148" i="12"/>
  <c r="Q3148" i="12"/>
  <c r="P3148" i="12"/>
  <c r="T3147" i="12"/>
  <c r="S3147" i="12"/>
  <c r="R3147" i="12"/>
  <c r="Q3147" i="12"/>
  <c r="P3147" i="12"/>
  <c r="T3146" i="12"/>
  <c r="S3146" i="12"/>
  <c r="R3146" i="12"/>
  <c r="Q3146" i="12"/>
  <c r="P3146" i="12"/>
  <c r="T3145" i="12"/>
  <c r="S3145" i="12"/>
  <c r="R3145" i="12"/>
  <c r="Q3145" i="12"/>
  <c r="P3145" i="12"/>
  <c r="T3144" i="12"/>
  <c r="S3144" i="12"/>
  <c r="R3144" i="12"/>
  <c r="Q3144" i="12"/>
  <c r="P3144" i="12"/>
  <c r="T3143" i="12"/>
  <c r="S3143" i="12"/>
  <c r="R3143" i="12"/>
  <c r="Q3143" i="12"/>
  <c r="P3143" i="12"/>
  <c r="T3142" i="12"/>
  <c r="S3142" i="12"/>
  <c r="R3142" i="12"/>
  <c r="Q3142" i="12"/>
  <c r="P3142" i="12"/>
  <c r="T3141" i="12"/>
  <c r="S3141" i="12"/>
  <c r="R3141" i="12"/>
  <c r="Q3141" i="12"/>
  <c r="P3141" i="12"/>
  <c r="T3140" i="12"/>
  <c r="S3140" i="12"/>
  <c r="R3140" i="12"/>
  <c r="Q3140" i="12"/>
  <c r="P3140" i="12"/>
  <c r="T3139" i="12"/>
  <c r="S3139" i="12"/>
  <c r="R3139" i="12"/>
  <c r="Q3139" i="12"/>
  <c r="P3139" i="12"/>
  <c r="T3138" i="12"/>
  <c r="S3138" i="12"/>
  <c r="R3138" i="12"/>
  <c r="Q3138" i="12"/>
  <c r="P3138" i="12"/>
  <c r="T3137" i="12"/>
  <c r="S3137" i="12"/>
  <c r="R3137" i="12"/>
  <c r="Q3137" i="12"/>
  <c r="P3137" i="12"/>
  <c r="T3136" i="12"/>
  <c r="S3136" i="12"/>
  <c r="R3136" i="12"/>
  <c r="Q3136" i="12"/>
  <c r="P3136" i="12"/>
  <c r="T3135" i="12"/>
  <c r="S3135" i="12"/>
  <c r="R3135" i="12"/>
  <c r="Q3135" i="12"/>
  <c r="P3135" i="12"/>
  <c r="T3134" i="12"/>
  <c r="S3134" i="12"/>
  <c r="R3134" i="12"/>
  <c r="Q3134" i="12"/>
  <c r="P3134" i="12"/>
  <c r="T3133" i="12"/>
  <c r="S3133" i="12"/>
  <c r="R3133" i="12"/>
  <c r="Q3133" i="12"/>
  <c r="P3133" i="12"/>
  <c r="T3132" i="12"/>
  <c r="S3132" i="12"/>
  <c r="R3132" i="12"/>
  <c r="Q3132" i="12"/>
  <c r="P3132" i="12"/>
  <c r="T3131" i="12"/>
  <c r="S3131" i="12"/>
  <c r="R3131" i="12"/>
  <c r="Q3131" i="12"/>
  <c r="P3131" i="12"/>
  <c r="T3130" i="12"/>
  <c r="S3130" i="12"/>
  <c r="R3130" i="12"/>
  <c r="Q3130" i="12"/>
  <c r="P3130" i="12"/>
  <c r="T3129" i="12"/>
  <c r="S3129" i="12"/>
  <c r="R3129" i="12"/>
  <c r="Q3129" i="12"/>
  <c r="P3129" i="12"/>
  <c r="T3128" i="12"/>
  <c r="S3128" i="12"/>
  <c r="R3128" i="12"/>
  <c r="Q3128" i="12"/>
  <c r="P3128" i="12"/>
  <c r="T3127" i="12"/>
  <c r="S3127" i="12"/>
  <c r="R3127" i="12"/>
  <c r="Q3127" i="12"/>
  <c r="P3127" i="12"/>
  <c r="T3126" i="12"/>
  <c r="S3126" i="12"/>
  <c r="R3126" i="12"/>
  <c r="Q3126" i="12"/>
  <c r="P3126" i="12"/>
  <c r="T3125" i="12"/>
  <c r="S3125" i="12"/>
  <c r="R3125" i="12"/>
  <c r="Q3125" i="12"/>
  <c r="P3125" i="12"/>
  <c r="T3124" i="12"/>
  <c r="S3124" i="12"/>
  <c r="R3124" i="12"/>
  <c r="Q3124" i="12"/>
  <c r="P3124" i="12"/>
  <c r="T3123" i="12"/>
  <c r="S3123" i="12"/>
  <c r="R3123" i="12"/>
  <c r="Q3123" i="12"/>
  <c r="P3123" i="12"/>
  <c r="T3122" i="12"/>
  <c r="S3122" i="12"/>
  <c r="R3122" i="12"/>
  <c r="Q3122" i="12"/>
  <c r="P3122" i="12"/>
  <c r="T3121" i="12"/>
  <c r="S3121" i="12"/>
  <c r="R3121" i="12"/>
  <c r="Q3121" i="12"/>
  <c r="P3121" i="12"/>
  <c r="T3120" i="12"/>
  <c r="S3120" i="12"/>
  <c r="R3120" i="12"/>
  <c r="Q3120" i="12"/>
  <c r="P3120" i="12"/>
  <c r="T3119" i="12"/>
  <c r="S3119" i="12"/>
  <c r="R3119" i="12"/>
  <c r="Q3119" i="12"/>
  <c r="P3119" i="12"/>
  <c r="T3118" i="12"/>
  <c r="S3118" i="12"/>
  <c r="R3118" i="12"/>
  <c r="Q3118" i="12"/>
  <c r="P3118" i="12"/>
  <c r="T3117" i="12"/>
  <c r="S3117" i="12"/>
  <c r="R3117" i="12"/>
  <c r="Q3117" i="12"/>
  <c r="P3117" i="12"/>
  <c r="T3116" i="12"/>
  <c r="S3116" i="12"/>
  <c r="R3116" i="12"/>
  <c r="Q3116" i="12"/>
  <c r="P3116" i="12"/>
  <c r="T3115" i="12"/>
  <c r="S3115" i="12"/>
  <c r="R3115" i="12"/>
  <c r="Q3115" i="12"/>
  <c r="P3115" i="12"/>
  <c r="T3114" i="12"/>
  <c r="S3114" i="12"/>
  <c r="R3114" i="12"/>
  <c r="Q3114" i="12"/>
  <c r="P3114" i="12"/>
  <c r="T3113" i="12"/>
  <c r="S3113" i="12"/>
  <c r="R3113" i="12"/>
  <c r="Q3113" i="12"/>
  <c r="P3113" i="12"/>
  <c r="T3112" i="12"/>
  <c r="S3112" i="12"/>
  <c r="R3112" i="12"/>
  <c r="Q3112" i="12"/>
  <c r="P3112" i="12"/>
  <c r="T3111" i="12"/>
  <c r="S3111" i="12"/>
  <c r="R3111" i="12"/>
  <c r="Q3111" i="12"/>
  <c r="P3111" i="12"/>
  <c r="T3110" i="12"/>
  <c r="S3110" i="12"/>
  <c r="R3110" i="12"/>
  <c r="Q3110" i="12"/>
  <c r="P3110" i="12"/>
  <c r="T3109" i="12"/>
  <c r="S3109" i="12"/>
  <c r="R3109" i="12"/>
  <c r="Q3109" i="12"/>
  <c r="P3109" i="12"/>
  <c r="T3108" i="12"/>
  <c r="S3108" i="12"/>
  <c r="R3108" i="12"/>
  <c r="Q3108" i="12"/>
  <c r="P3108" i="12"/>
  <c r="T3107" i="12"/>
  <c r="S3107" i="12"/>
  <c r="R3107" i="12"/>
  <c r="Q3107" i="12"/>
  <c r="P3107" i="12"/>
  <c r="T3106" i="12"/>
  <c r="S3106" i="12"/>
  <c r="R3106" i="12"/>
  <c r="Q3106" i="12"/>
  <c r="P3106" i="12"/>
  <c r="T3105" i="12"/>
  <c r="S3105" i="12"/>
  <c r="R3105" i="12"/>
  <c r="Q3105" i="12"/>
  <c r="P3105" i="12"/>
  <c r="T3104" i="12"/>
  <c r="S3104" i="12"/>
  <c r="R3104" i="12"/>
  <c r="Q3104" i="12"/>
  <c r="P3104" i="12"/>
  <c r="T3103" i="12"/>
  <c r="S3103" i="12"/>
  <c r="R3103" i="12"/>
  <c r="Q3103" i="12"/>
  <c r="P3103" i="12"/>
  <c r="T3102" i="12"/>
  <c r="S3102" i="12"/>
  <c r="R3102" i="12"/>
  <c r="Q3102" i="12"/>
  <c r="P3102" i="12"/>
  <c r="T3101" i="12"/>
  <c r="S3101" i="12"/>
  <c r="R3101" i="12"/>
  <c r="Q3101" i="12"/>
  <c r="P3101" i="12"/>
  <c r="T3100" i="12"/>
  <c r="S3100" i="12"/>
  <c r="R3100" i="12"/>
  <c r="Q3100" i="12"/>
  <c r="P3100" i="12"/>
  <c r="T3099" i="12"/>
  <c r="S3099" i="12"/>
  <c r="R3099" i="12"/>
  <c r="Q3099" i="12"/>
  <c r="P3099" i="12"/>
  <c r="T3098" i="12"/>
  <c r="S3098" i="12"/>
  <c r="R3098" i="12"/>
  <c r="Q3098" i="12"/>
  <c r="P3098" i="12"/>
  <c r="T3097" i="12"/>
  <c r="S3097" i="12"/>
  <c r="R3097" i="12"/>
  <c r="Q3097" i="12"/>
  <c r="P3097" i="12"/>
  <c r="T3096" i="12"/>
  <c r="S3096" i="12"/>
  <c r="R3096" i="12"/>
  <c r="Q3096" i="12"/>
  <c r="P3096" i="12"/>
  <c r="T3095" i="12"/>
  <c r="S3095" i="12"/>
  <c r="R3095" i="12"/>
  <c r="Q3095" i="12"/>
  <c r="P3095" i="12"/>
  <c r="T3094" i="12"/>
  <c r="S3094" i="12"/>
  <c r="R3094" i="12"/>
  <c r="Q3094" i="12"/>
  <c r="P3094" i="12"/>
  <c r="T3093" i="12"/>
  <c r="S3093" i="12"/>
  <c r="R3093" i="12"/>
  <c r="Q3093" i="12"/>
  <c r="P3093" i="12"/>
  <c r="T3092" i="12"/>
  <c r="S3092" i="12"/>
  <c r="R3092" i="12"/>
  <c r="Q3092" i="12"/>
  <c r="P3092" i="12"/>
  <c r="T3091" i="12"/>
  <c r="S3091" i="12"/>
  <c r="R3091" i="12"/>
  <c r="Q3091" i="12"/>
  <c r="P3091" i="12"/>
  <c r="T3090" i="12"/>
  <c r="S3090" i="12"/>
  <c r="R3090" i="12"/>
  <c r="Q3090" i="12"/>
  <c r="P3090" i="12"/>
  <c r="T3089" i="12"/>
  <c r="S3089" i="12"/>
  <c r="R3089" i="12"/>
  <c r="Q3089" i="12"/>
  <c r="P3089" i="12"/>
  <c r="T3088" i="12"/>
  <c r="S3088" i="12"/>
  <c r="R3088" i="12"/>
  <c r="Q3088" i="12"/>
  <c r="P3088" i="12"/>
  <c r="T3087" i="12"/>
  <c r="S3087" i="12"/>
  <c r="R3087" i="12"/>
  <c r="Q3087" i="12"/>
  <c r="P3087" i="12"/>
  <c r="T3086" i="12"/>
  <c r="S3086" i="12"/>
  <c r="R3086" i="12"/>
  <c r="Q3086" i="12"/>
  <c r="P3086" i="12"/>
  <c r="T3085" i="12"/>
  <c r="S3085" i="12"/>
  <c r="R3085" i="12"/>
  <c r="Q3085" i="12"/>
  <c r="P3085" i="12"/>
  <c r="T3084" i="12"/>
  <c r="S3084" i="12"/>
  <c r="R3084" i="12"/>
  <c r="Q3084" i="12"/>
  <c r="P3084" i="12"/>
  <c r="T3083" i="12"/>
  <c r="S3083" i="12"/>
  <c r="R3083" i="12"/>
  <c r="Q3083" i="12"/>
  <c r="P3083" i="12"/>
  <c r="T3082" i="12"/>
  <c r="S3082" i="12"/>
  <c r="R3082" i="12"/>
  <c r="Q3082" i="12"/>
  <c r="P3082" i="12"/>
  <c r="T3081" i="12"/>
  <c r="S3081" i="12"/>
  <c r="R3081" i="12"/>
  <c r="Q3081" i="12"/>
  <c r="P3081" i="12"/>
  <c r="T3080" i="12"/>
  <c r="S3080" i="12"/>
  <c r="R3080" i="12"/>
  <c r="Q3080" i="12"/>
  <c r="P3080" i="12"/>
  <c r="T3079" i="12"/>
  <c r="S3079" i="12"/>
  <c r="R3079" i="12"/>
  <c r="Q3079" i="12"/>
  <c r="P3079" i="12"/>
  <c r="T3078" i="12"/>
  <c r="S3078" i="12"/>
  <c r="R3078" i="12"/>
  <c r="Q3078" i="12"/>
  <c r="P3078" i="12"/>
  <c r="T3077" i="12"/>
  <c r="S3077" i="12"/>
  <c r="R3077" i="12"/>
  <c r="Q3077" i="12"/>
  <c r="P3077" i="12"/>
  <c r="T3076" i="12"/>
  <c r="S3076" i="12"/>
  <c r="R3076" i="12"/>
  <c r="Q3076" i="12"/>
  <c r="P3076" i="12"/>
  <c r="T3075" i="12"/>
  <c r="S3075" i="12"/>
  <c r="R3075" i="12"/>
  <c r="Q3075" i="12"/>
  <c r="P3075" i="12"/>
  <c r="T3074" i="12"/>
  <c r="S3074" i="12"/>
  <c r="R3074" i="12"/>
  <c r="Q3074" i="12"/>
  <c r="P3074" i="12"/>
  <c r="T3073" i="12"/>
  <c r="S3073" i="12"/>
  <c r="R3073" i="12"/>
  <c r="Q3073" i="12"/>
  <c r="P3073" i="12"/>
  <c r="T3072" i="12"/>
  <c r="S3072" i="12"/>
  <c r="R3072" i="12"/>
  <c r="Q3072" i="12"/>
  <c r="P3072" i="12"/>
  <c r="T3071" i="12"/>
  <c r="S3071" i="12"/>
  <c r="R3071" i="12"/>
  <c r="Q3071" i="12"/>
  <c r="P3071" i="12"/>
  <c r="T3070" i="12"/>
  <c r="S3070" i="12"/>
  <c r="R3070" i="12"/>
  <c r="Q3070" i="12"/>
  <c r="P3070" i="12"/>
  <c r="T3069" i="12"/>
  <c r="S3069" i="12"/>
  <c r="R3069" i="12"/>
  <c r="Q3069" i="12"/>
  <c r="P3069" i="12"/>
  <c r="T3068" i="12"/>
  <c r="S3068" i="12"/>
  <c r="R3068" i="12"/>
  <c r="Q3068" i="12"/>
  <c r="P3068" i="12"/>
  <c r="T3067" i="12"/>
  <c r="S3067" i="12"/>
  <c r="R3067" i="12"/>
  <c r="Q3067" i="12"/>
  <c r="P3067" i="12"/>
  <c r="T3066" i="12"/>
  <c r="S3066" i="12"/>
  <c r="R3066" i="12"/>
  <c r="Q3066" i="12"/>
  <c r="P3066" i="12"/>
  <c r="T3065" i="12"/>
  <c r="S3065" i="12"/>
  <c r="R3065" i="12"/>
  <c r="Q3065" i="12"/>
  <c r="P3065" i="12"/>
  <c r="T3064" i="12"/>
  <c r="S3064" i="12"/>
  <c r="R3064" i="12"/>
  <c r="Q3064" i="12"/>
  <c r="P3064" i="12"/>
  <c r="T3063" i="12"/>
  <c r="S3063" i="12"/>
  <c r="R3063" i="12"/>
  <c r="Q3063" i="12"/>
  <c r="P3063" i="12"/>
  <c r="T3062" i="12"/>
  <c r="S3062" i="12"/>
  <c r="R3062" i="12"/>
  <c r="Q3062" i="12"/>
  <c r="P3062" i="12"/>
  <c r="T3061" i="12"/>
  <c r="S3061" i="12"/>
  <c r="R3061" i="12"/>
  <c r="Q3061" i="12"/>
  <c r="P3061" i="12"/>
  <c r="T3060" i="12"/>
  <c r="S3060" i="12"/>
  <c r="R3060" i="12"/>
  <c r="Q3060" i="12"/>
  <c r="P3060" i="12"/>
  <c r="T3059" i="12"/>
  <c r="S3059" i="12"/>
  <c r="R3059" i="12"/>
  <c r="Q3059" i="12"/>
  <c r="P3059" i="12"/>
  <c r="T3058" i="12"/>
  <c r="S3058" i="12"/>
  <c r="R3058" i="12"/>
  <c r="Q3058" i="12"/>
  <c r="P3058" i="12"/>
  <c r="T3057" i="12"/>
  <c r="S3057" i="12"/>
  <c r="R3057" i="12"/>
  <c r="Q3057" i="12"/>
  <c r="P3057" i="12"/>
  <c r="T3056" i="12"/>
  <c r="S3056" i="12"/>
  <c r="R3056" i="12"/>
  <c r="Q3056" i="12"/>
  <c r="P3056" i="12"/>
  <c r="T3055" i="12"/>
  <c r="S3055" i="12"/>
  <c r="R3055" i="12"/>
  <c r="Q3055" i="12"/>
  <c r="P3055" i="12"/>
  <c r="T3054" i="12"/>
  <c r="S3054" i="12"/>
  <c r="R3054" i="12"/>
  <c r="Q3054" i="12"/>
  <c r="P3054" i="12"/>
  <c r="T3053" i="12"/>
  <c r="S3053" i="12"/>
  <c r="R3053" i="12"/>
  <c r="Q3053" i="12"/>
  <c r="P3053" i="12"/>
  <c r="T3052" i="12"/>
  <c r="S3052" i="12"/>
  <c r="R3052" i="12"/>
  <c r="Q3052" i="12"/>
  <c r="P3052" i="12"/>
  <c r="T3051" i="12"/>
  <c r="S3051" i="12"/>
  <c r="R3051" i="12"/>
  <c r="Q3051" i="12"/>
  <c r="P3051" i="12"/>
  <c r="T3050" i="12"/>
  <c r="S3050" i="12"/>
  <c r="R3050" i="12"/>
  <c r="Q3050" i="12"/>
  <c r="P3050" i="12"/>
  <c r="T3049" i="12"/>
  <c r="S3049" i="12"/>
  <c r="R3049" i="12"/>
  <c r="Q3049" i="12"/>
  <c r="P3049" i="12"/>
  <c r="T3048" i="12"/>
  <c r="S3048" i="12"/>
  <c r="R3048" i="12"/>
  <c r="Q3048" i="12"/>
  <c r="P3048" i="12"/>
  <c r="T3047" i="12"/>
  <c r="S3047" i="12"/>
  <c r="R3047" i="12"/>
  <c r="Q3047" i="12"/>
  <c r="P3047" i="12"/>
  <c r="T3046" i="12"/>
  <c r="S3046" i="12"/>
  <c r="R3046" i="12"/>
  <c r="Q3046" i="12"/>
  <c r="P3046" i="12"/>
  <c r="T3045" i="12"/>
  <c r="S3045" i="12"/>
  <c r="R3045" i="12"/>
  <c r="Q3045" i="12"/>
  <c r="P3045" i="12"/>
  <c r="T3044" i="12"/>
  <c r="S3044" i="12"/>
  <c r="R3044" i="12"/>
  <c r="Q3044" i="12"/>
  <c r="P3044" i="12"/>
  <c r="T3043" i="12"/>
  <c r="S3043" i="12"/>
  <c r="R3043" i="12"/>
  <c r="Q3043" i="12"/>
  <c r="P3043" i="12"/>
  <c r="T3042" i="12"/>
  <c r="S3042" i="12"/>
  <c r="R3042" i="12"/>
  <c r="Q3042" i="12"/>
  <c r="P3042" i="12"/>
  <c r="T3041" i="12"/>
  <c r="S3041" i="12"/>
  <c r="R3041" i="12"/>
  <c r="Q3041" i="12"/>
  <c r="P3041" i="12"/>
  <c r="T3040" i="12"/>
  <c r="S3040" i="12"/>
  <c r="R3040" i="12"/>
  <c r="Q3040" i="12"/>
  <c r="P3040" i="12"/>
  <c r="T3039" i="12"/>
  <c r="S3039" i="12"/>
  <c r="R3039" i="12"/>
  <c r="Q3039" i="12"/>
  <c r="P3039" i="12"/>
  <c r="T3038" i="12"/>
  <c r="S3038" i="12"/>
  <c r="R3038" i="12"/>
  <c r="Q3038" i="12"/>
  <c r="P3038" i="12"/>
  <c r="T3037" i="12"/>
  <c r="S3037" i="12"/>
  <c r="R3037" i="12"/>
  <c r="Q3037" i="12"/>
  <c r="P3037" i="12"/>
  <c r="T3036" i="12"/>
  <c r="S3036" i="12"/>
  <c r="R3036" i="12"/>
  <c r="Q3036" i="12"/>
  <c r="P3036" i="12"/>
  <c r="T3035" i="12"/>
  <c r="S3035" i="12"/>
  <c r="R3035" i="12"/>
  <c r="Q3035" i="12"/>
  <c r="P3035" i="12"/>
  <c r="T3034" i="12"/>
  <c r="S3034" i="12"/>
  <c r="R3034" i="12"/>
  <c r="Q3034" i="12"/>
  <c r="P3034" i="12"/>
  <c r="T3033" i="12"/>
  <c r="S3033" i="12"/>
  <c r="R3033" i="12"/>
  <c r="Q3033" i="12"/>
  <c r="P3033" i="12"/>
  <c r="T3032" i="12"/>
  <c r="S3032" i="12"/>
  <c r="R3032" i="12"/>
  <c r="Q3032" i="12"/>
  <c r="P3032" i="12"/>
  <c r="T3031" i="12"/>
  <c r="S3031" i="12"/>
  <c r="R3031" i="12"/>
  <c r="Q3031" i="12"/>
  <c r="P3031" i="12"/>
  <c r="T3030" i="12"/>
  <c r="S3030" i="12"/>
  <c r="R3030" i="12"/>
  <c r="Q3030" i="12"/>
  <c r="P3030" i="12"/>
  <c r="T3029" i="12"/>
  <c r="S3029" i="12"/>
  <c r="R3029" i="12"/>
  <c r="Q3029" i="12"/>
  <c r="P3029" i="12"/>
  <c r="T3028" i="12"/>
  <c r="S3028" i="12"/>
  <c r="R3028" i="12"/>
  <c r="Q3028" i="12"/>
  <c r="P3028" i="12"/>
  <c r="T3027" i="12"/>
  <c r="S3027" i="12"/>
  <c r="R3027" i="12"/>
  <c r="Q3027" i="12"/>
  <c r="P3027" i="12"/>
  <c r="T3026" i="12"/>
  <c r="S3026" i="12"/>
  <c r="R3026" i="12"/>
  <c r="Q3026" i="12"/>
  <c r="P3026" i="12"/>
  <c r="T3025" i="12"/>
  <c r="S3025" i="12"/>
  <c r="R3025" i="12"/>
  <c r="Q3025" i="12"/>
  <c r="P3025" i="12"/>
  <c r="T3024" i="12"/>
  <c r="S3024" i="12"/>
  <c r="R3024" i="12"/>
  <c r="Q3024" i="12"/>
  <c r="P3024" i="12"/>
  <c r="T3023" i="12"/>
  <c r="S3023" i="12"/>
  <c r="R3023" i="12"/>
  <c r="Q3023" i="12"/>
  <c r="P3023" i="12"/>
  <c r="T3022" i="12"/>
  <c r="S3022" i="12"/>
  <c r="R3022" i="12"/>
  <c r="Q3022" i="12"/>
  <c r="P3022" i="12"/>
  <c r="T3021" i="12"/>
  <c r="S3021" i="12"/>
  <c r="R3021" i="12"/>
  <c r="Q3021" i="12"/>
  <c r="P3021" i="12"/>
  <c r="T3020" i="12"/>
  <c r="S3020" i="12"/>
  <c r="R3020" i="12"/>
  <c r="Q3020" i="12"/>
  <c r="P3020" i="12"/>
  <c r="T3019" i="12"/>
  <c r="S3019" i="12"/>
  <c r="R3019" i="12"/>
  <c r="Q3019" i="12"/>
  <c r="P3019" i="12"/>
  <c r="T3018" i="12"/>
  <c r="S3018" i="12"/>
  <c r="R3018" i="12"/>
  <c r="Q3018" i="12"/>
  <c r="P3018" i="12"/>
  <c r="T3017" i="12"/>
  <c r="S3017" i="12"/>
  <c r="R3017" i="12"/>
  <c r="Q3017" i="12"/>
  <c r="P3017" i="12"/>
  <c r="T3016" i="12"/>
  <c r="S3016" i="12"/>
  <c r="R3016" i="12"/>
  <c r="Q3016" i="12"/>
  <c r="P3016" i="12"/>
  <c r="T3015" i="12"/>
  <c r="S3015" i="12"/>
  <c r="R3015" i="12"/>
  <c r="Q3015" i="12"/>
  <c r="P3015" i="12"/>
  <c r="T3014" i="12"/>
  <c r="S3014" i="12"/>
  <c r="R3014" i="12"/>
  <c r="Q3014" i="12"/>
  <c r="P3014" i="12"/>
  <c r="T3013" i="12"/>
  <c r="S3013" i="12"/>
  <c r="R3013" i="12"/>
  <c r="Q3013" i="12"/>
  <c r="P3013" i="12"/>
  <c r="T3012" i="12"/>
  <c r="S3012" i="12"/>
  <c r="R3012" i="12"/>
  <c r="Q3012" i="12"/>
  <c r="P3012" i="12"/>
  <c r="T3011" i="12"/>
  <c r="S3011" i="12"/>
  <c r="R3011" i="12"/>
  <c r="Q3011" i="12"/>
  <c r="P3011" i="12"/>
  <c r="T3010" i="12"/>
  <c r="S3010" i="12"/>
  <c r="R3010" i="12"/>
  <c r="Q3010" i="12"/>
  <c r="P3010" i="12"/>
  <c r="T3009" i="12"/>
  <c r="S3009" i="12"/>
  <c r="R3009" i="12"/>
  <c r="Q3009" i="12"/>
  <c r="P3009" i="12"/>
  <c r="T3008" i="12"/>
  <c r="S3008" i="12"/>
  <c r="R3008" i="12"/>
  <c r="Q3008" i="12"/>
  <c r="P3008" i="12"/>
  <c r="T3007" i="12"/>
  <c r="S3007" i="12"/>
  <c r="R3007" i="12"/>
  <c r="Q3007" i="12"/>
  <c r="P3007" i="12"/>
  <c r="T3006" i="12"/>
  <c r="S3006" i="12"/>
  <c r="R3006" i="12"/>
  <c r="Q3006" i="12"/>
  <c r="P3006" i="12"/>
  <c r="T3005" i="12"/>
  <c r="S3005" i="12"/>
  <c r="R3005" i="12"/>
  <c r="Q3005" i="12"/>
  <c r="P3005" i="12"/>
  <c r="T3004" i="12"/>
  <c r="S3004" i="12"/>
  <c r="R3004" i="12"/>
  <c r="Q3004" i="12"/>
  <c r="P3004" i="12"/>
  <c r="T3003" i="12"/>
  <c r="S3003" i="12"/>
  <c r="R3003" i="12"/>
  <c r="Q3003" i="12"/>
  <c r="P3003" i="12"/>
  <c r="T3002" i="12"/>
  <c r="S3002" i="12"/>
  <c r="R3002" i="12"/>
  <c r="Q3002" i="12"/>
  <c r="P3002" i="12"/>
  <c r="T3001" i="12"/>
  <c r="S3001" i="12"/>
  <c r="R3001" i="12"/>
  <c r="Q3001" i="12"/>
  <c r="P3001" i="12"/>
  <c r="T3000" i="12"/>
  <c r="S3000" i="12"/>
  <c r="R3000" i="12"/>
  <c r="Q3000" i="12"/>
  <c r="P3000" i="12"/>
  <c r="T2999" i="12"/>
  <c r="S2999" i="12"/>
  <c r="R2999" i="12"/>
  <c r="Q2999" i="12"/>
  <c r="P2999" i="12"/>
  <c r="T2998" i="12"/>
  <c r="S2998" i="12"/>
  <c r="R2998" i="12"/>
  <c r="Q2998" i="12"/>
  <c r="P2998" i="12"/>
  <c r="T2997" i="12"/>
  <c r="S2997" i="12"/>
  <c r="R2997" i="12"/>
  <c r="Q2997" i="12"/>
  <c r="P2997" i="12"/>
  <c r="T2996" i="12"/>
  <c r="S2996" i="12"/>
  <c r="R2996" i="12"/>
  <c r="Q2996" i="12"/>
  <c r="P2996" i="12"/>
  <c r="T2995" i="12"/>
  <c r="S2995" i="12"/>
  <c r="R2995" i="12"/>
  <c r="Q2995" i="12"/>
  <c r="P2995" i="12"/>
  <c r="T2994" i="12"/>
  <c r="S2994" i="12"/>
  <c r="R2994" i="12"/>
  <c r="Q2994" i="12"/>
  <c r="P2994" i="12"/>
  <c r="T2993" i="12"/>
  <c r="S2993" i="12"/>
  <c r="R2993" i="12"/>
  <c r="Q2993" i="12"/>
  <c r="P2993" i="12"/>
  <c r="T2992" i="12"/>
  <c r="S2992" i="12"/>
  <c r="R2992" i="12"/>
  <c r="Q2992" i="12"/>
  <c r="P2992" i="12"/>
  <c r="T2991" i="12"/>
  <c r="S2991" i="12"/>
  <c r="R2991" i="12"/>
  <c r="Q2991" i="12"/>
  <c r="P2991" i="12"/>
  <c r="T2990" i="12"/>
  <c r="S2990" i="12"/>
  <c r="R2990" i="12"/>
  <c r="Q2990" i="12"/>
  <c r="P2990" i="12"/>
  <c r="T2989" i="12"/>
  <c r="S2989" i="12"/>
  <c r="R2989" i="12"/>
  <c r="Q2989" i="12"/>
  <c r="P2989" i="12"/>
  <c r="T2988" i="12"/>
  <c r="S2988" i="12"/>
  <c r="R2988" i="12"/>
  <c r="Q2988" i="12"/>
  <c r="P2988" i="12"/>
  <c r="T2987" i="12"/>
  <c r="S2987" i="12"/>
  <c r="R2987" i="12"/>
  <c r="Q2987" i="12"/>
  <c r="P2987" i="12"/>
  <c r="T2986" i="12"/>
  <c r="S2986" i="12"/>
  <c r="R2986" i="12"/>
  <c r="Q2986" i="12"/>
  <c r="P2986" i="12"/>
  <c r="T2985" i="12"/>
  <c r="S2985" i="12"/>
  <c r="R2985" i="12"/>
  <c r="Q2985" i="12"/>
  <c r="P2985" i="12"/>
  <c r="T2984" i="12"/>
  <c r="S2984" i="12"/>
  <c r="R2984" i="12"/>
  <c r="Q2984" i="12"/>
  <c r="P2984" i="12"/>
  <c r="T2983" i="12"/>
  <c r="S2983" i="12"/>
  <c r="R2983" i="12"/>
  <c r="Q2983" i="12"/>
  <c r="P2983" i="12"/>
  <c r="T2982" i="12"/>
  <c r="S2982" i="12"/>
  <c r="R2982" i="12"/>
  <c r="Q2982" i="12"/>
  <c r="P2982" i="12"/>
  <c r="T2981" i="12"/>
  <c r="S2981" i="12"/>
  <c r="R2981" i="12"/>
  <c r="Q2981" i="12"/>
  <c r="P2981" i="12"/>
  <c r="T2980" i="12"/>
  <c r="S2980" i="12"/>
  <c r="R2980" i="12"/>
  <c r="Q2980" i="12"/>
  <c r="P2980" i="12"/>
  <c r="T2979" i="12"/>
  <c r="S2979" i="12"/>
  <c r="R2979" i="12"/>
  <c r="Q2979" i="12"/>
  <c r="P2979" i="12"/>
  <c r="T2978" i="12"/>
  <c r="S2978" i="12"/>
  <c r="R2978" i="12"/>
  <c r="Q2978" i="12"/>
  <c r="P2978" i="12"/>
  <c r="T2977" i="12"/>
  <c r="S2977" i="12"/>
  <c r="R2977" i="12"/>
  <c r="Q2977" i="12"/>
  <c r="P2977" i="12"/>
  <c r="T2976" i="12"/>
  <c r="S2976" i="12"/>
  <c r="R2976" i="12"/>
  <c r="Q2976" i="12"/>
  <c r="P2976" i="12"/>
  <c r="T2975" i="12"/>
  <c r="S2975" i="12"/>
  <c r="R2975" i="12"/>
  <c r="Q2975" i="12"/>
  <c r="P2975" i="12"/>
  <c r="T2974" i="12"/>
  <c r="S2974" i="12"/>
  <c r="R2974" i="12"/>
  <c r="Q2974" i="12"/>
  <c r="P2974" i="12"/>
  <c r="T2973" i="12"/>
  <c r="S2973" i="12"/>
  <c r="R2973" i="12"/>
  <c r="Q2973" i="12"/>
  <c r="P2973" i="12"/>
  <c r="T2972" i="12"/>
  <c r="S2972" i="12"/>
  <c r="R2972" i="12"/>
  <c r="Q2972" i="12"/>
  <c r="P2972" i="12"/>
  <c r="T2971" i="12"/>
  <c r="S2971" i="12"/>
  <c r="R2971" i="12"/>
  <c r="Q2971" i="12"/>
  <c r="P2971" i="12"/>
  <c r="T2970" i="12"/>
  <c r="S2970" i="12"/>
  <c r="R2970" i="12"/>
  <c r="Q2970" i="12"/>
  <c r="P2970" i="12"/>
  <c r="T2969" i="12"/>
  <c r="S2969" i="12"/>
  <c r="R2969" i="12"/>
  <c r="Q2969" i="12"/>
  <c r="P2969" i="12"/>
  <c r="T2968" i="12"/>
  <c r="S2968" i="12"/>
  <c r="R2968" i="12"/>
  <c r="Q2968" i="12"/>
  <c r="P2968" i="12"/>
  <c r="T2967" i="12"/>
  <c r="S2967" i="12"/>
  <c r="R2967" i="12"/>
  <c r="Q2967" i="12"/>
  <c r="P2967" i="12"/>
  <c r="T2966" i="12"/>
  <c r="S2966" i="12"/>
  <c r="R2966" i="12"/>
  <c r="Q2966" i="12"/>
  <c r="P2966" i="12"/>
  <c r="T2965" i="12"/>
  <c r="S2965" i="12"/>
  <c r="R2965" i="12"/>
  <c r="Q2965" i="12"/>
  <c r="P2965" i="12"/>
  <c r="T2964" i="12"/>
  <c r="S2964" i="12"/>
  <c r="R2964" i="12"/>
  <c r="Q2964" i="12"/>
  <c r="P2964" i="12"/>
  <c r="T2963" i="12"/>
  <c r="S2963" i="12"/>
  <c r="R2963" i="12"/>
  <c r="Q2963" i="12"/>
  <c r="P2963" i="12"/>
  <c r="T2962" i="12"/>
  <c r="S2962" i="12"/>
  <c r="R2962" i="12"/>
  <c r="Q2962" i="12"/>
  <c r="P2962" i="12"/>
  <c r="T2961" i="12"/>
  <c r="S2961" i="12"/>
  <c r="R2961" i="12"/>
  <c r="Q2961" i="12"/>
  <c r="P2961" i="12"/>
  <c r="T2960" i="12"/>
  <c r="S2960" i="12"/>
  <c r="R2960" i="12"/>
  <c r="Q2960" i="12"/>
  <c r="P2960" i="12"/>
  <c r="T2959" i="12"/>
  <c r="S2959" i="12"/>
  <c r="R2959" i="12"/>
  <c r="Q2959" i="12"/>
  <c r="P2959" i="12"/>
  <c r="T2958" i="12"/>
  <c r="S2958" i="12"/>
  <c r="R2958" i="12"/>
  <c r="Q2958" i="12"/>
  <c r="P2958" i="12"/>
  <c r="T2957" i="12"/>
  <c r="S2957" i="12"/>
  <c r="R2957" i="12"/>
  <c r="Q2957" i="12"/>
  <c r="P2957" i="12"/>
  <c r="T2956" i="12"/>
  <c r="S2956" i="12"/>
  <c r="R2956" i="12"/>
  <c r="Q2956" i="12"/>
  <c r="P2956" i="12"/>
  <c r="T2955" i="12"/>
  <c r="S2955" i="12"/>
  <c r="R2955" i="12"/>
  <c r="Q2955" i="12"/>
  <c r="P2955" i="12"/>
  <c r="T2954" i="12"/>
  <c r="S2954" i="12"/>
  <c r="R2954" i="12"/>
  <c r="Q2954" i="12"/>
  <c r="P2954" i="12"/>
  <c r="T2953" i="12"/>
  <c r="S2953" i="12"/>
  <c r="R2953" i="12"/>
  <c r="Q2953" i="12"/>
  <c r="P2953" i="12"/>
  <c r="T2952" i="12"/>
  <c r="S2952" i="12"/>
  <c r="R2952" i="12"/>
  <c r="Q2952" i="12"/>
  <c r="P2952" i="12"/>
  <c r="T2951" i="12"/>
  <c r="S2951" i="12"/>
  <c r="R2951" i="12"/>
  <c r="Q2951" i="12"/>
  <c r="P2951" i="12"/>
  <c r="T2950" i="12"/>
  <c r="S2950" i="12"/>
  <c r="R2950" i="12"/>
  <c r="Q2950" i="12"/>
  <c r="P2950" i="12"/>
  <c r="T2949" i="12"/>
  <c r="S2949" i="12"/>
  <c r="R2949" i="12"/>
  <c r="Q2949" i="12"/>
  <c r="P2949" i="12"/>
  <c r="T2948" i="12"/>
  <c r="S2948" i="12"/>
  <c r="R2948" i="12"/>
  <c r="Q2948" i="12"/>
  <c r="P2948" i="12"/>
  <c r="T2947" i="12"/>
  <c r="S2947" i="12"/>
  <c r="R2947" i="12"/>
  <c r="Q2947" i="12"/>
  <c r="P2947" i="12"/>
  <c r="T2946" i="12"/>
  <c r="S2946" i="12"/>
  <c r="R2946" i="12"/>
  <c r="Q2946" i="12"/>
  <c r="P2946" i="12"/>
  <c r="T2945" i="12"/>
  <c r="S2945" i="12"/>
  <c r="R2945" i="12"/>
  <c r="Q2945" i="12"/>
  <c r="P2945" i="12"/>
  <c r="T2944" i="12"/>
  <c r="S2944" i="12"/>
  <c r="R2944" i="12"/>
  <c r="Q2944" i="12"/>
  <c r="P2944" i="12"/>
  <c r="T2943" i="12"/>
  <c r="S2943" i="12"/>
  <c r="R2943" i="12"/>
  <c r="Q2943" i="12"/>
  <c r="P2943" i="12"/>
  <c r="T2942" i="12"/>
  <c r="S2942" i="12"/>
  <c r="R2942" i="12"/>
  <c r="Q2942" i="12"/>
  <c r="P2942" i="12"/>
  <c r="T2941" i="12"/>
  <c r="S2941" i="12"/>
  <c r="R2941" i="12"/>
  <c r="Q2941" i="12"/>
  <c r="P2941" i="12"/>
  <c r="T2940" i="12"/>
  <c r="S2940" i="12"/>
  <c r="R2940" i="12"/>
  <c r="Q2940" i="12"/>
  <c r="P2940" i="12"/>
  <c r="T2939" i="12"/>
  <c r="S2939" i="12"/>
  <c r="R2939" i="12"/>
  <c r="Q2939" i="12"/>
  <c r="P2939" i="12"/>
  <c r="T2938" i="12"/>
  <c r="S2938" i="12"/>
  <c r="R2938" i="12"/>
  <c r="Q2938" i="12"/>
  <c r="P2938" i="12"/>
  <c r="T2937" i="12"/>
  <c r="S2937" i="12"/>
  <c r="R2937" i="12"/>
  <c r="Q2937" i="12"/>
  <c r="P2937" i="12"/>
  <c r="T2936" i="12"/>
  <c r="S2936" i="12"/>
  <c r="R2936" i="12"/>
  <c r="Q2936" i="12"/>
  <c r="P2936" i="12"/>
  <c r="T2935" i="12"/>
  <c r="S2935" i="12"/>
  <c r="R2935" i="12"/>
  <c r="Q2935" i="12"/>
  <c r="P2935" i="12"/>
  <c r="T2934" i="12"/>
  <c r="S2934" i="12"/>
  <c r="R2934" i="12"/>
  <c r="Q2934" i="12"/>
  <c r="P2934" i="12"/>
  <c r="T2933" i="12"/>
  <c r="S2933" i="12"/>
  <c r="R2933" i="12"/>
  <c r="Q2933" i="12"/>
  <c r="P2933" i="12"/>
  <c r="T2932" i="12"/>
  <c r="S2932" i="12"/>
  <c r="R2932" i="12"/>
  <c r="Q2932" i="12"/>
  <c r="P2932" i="12"/>
  <c r="T2931" i="12"/>
  <c r="S2931" i="12"/>
  <c r="R2931" i="12"/>
  <c r="Q2931" i="12"/>
  <c r="P2931" i="12"/>
  <c r="T2930" i="12"/>
  <c r="S2930" i="12"/>
  <c r="R2930" i="12"/>
  <c r="Q2930" i="12"/>
  <c r="P2930" i="12"/>
  <c r="T2929" i="12"/>
  <c r="S2929" i="12"/>
  <c r="R2929" i="12"/>
  <c r="Q2929" i="12"/>
  <c r="P2929" i="12"/>
  <c r="T2928" i="12"/>
  <c r="S2928" i="12"/>
  <c r="R2928" i="12"/>
  <c r="Q2928" i="12"/>
  <c r="P2928" i="12"/>
  <c r="T2927" i="12"/>
  <c r="S2927" i="12"/>
  <c r="R2927" i="12"/>
  <c r="Q2927" i="12"/>
  <c r="P2927" i="12"/>
  <c r="T2926" i="12"/>
  <c r="S2926" i="12"/>
  <c r="R2926" i="12"/>
  <c r="Q2926" i="12"/>
  <c r="P2926" i="12"/>
  <c r="T2925" i="12"/>
  <c r="S2925" i="12"/>
  <c r="R2925" i="12"/>
  <c r="Q2925" i="12"/>
  <c r="P2925" i="12"/>
  <c r="T2924" i="12"/>
  <c r="S2924" i="12"/>
  <c r="R2924" i="12"/>
  <c r="Q2924" i="12"/>
  <c r="P2924" i="12"/>
  <c r="T2923" i="12"/>
  <c r="S2923" i="12"/>
  <c r="R2923" i="12"/>
  <c r="Q2923" i="12"/>
  <c r="P2923" i="12"/>
  <c r="T2922" i="12"/>
  <c r="S2922" i="12"/>
  <c r="R2922" i="12"/>
  <c r="Q2922" i="12"/>
  <c r="P2922" i="12"/>
  <c r="T2921" i="12"/>
  <c r="S2921" i="12"/>
  <c r="R2921" i="12"/>
  <c r="Q2921" i="12"/>
  <c r="P2921" i="12"/>
  <c r="T2920" i="12"/>
  <c r="S2920" i="12"/>
  <c r="R2920" i="12"/>
  <c r="Q2920" i="12"/>
  <c r="P2920" i="12"/>
  <c r="T2919" i="12"/>
  <c r="S2919" i="12"/>
  <c r="R2919" i="12"/>
  <c r="Q2919" i="12"/>
  <c r="P2919" i="12"/>
  <c r="T2918" i="12"/>
  <c r="S2918" i="12"/>
  <c r="R2918" i="12"/>
  <c r="Q2918" i="12"/>
  <c r="P2918" i="12"/>
  <c r="T2917" i="12"/>
  <c r="S2917" i="12"/>
  <c r="R2917" i="12"/>
  <c r="Q2917" i="12"/>
  <c r="P2917" i="12"/>
  <c r="T2916" i="12"/>
  <c r="S2916" i="12"/>
  <c r="R2916" i="12"/>
  <c r="Q2916" i="12"/>
  <c r="P2916" i="12"/>
  <c r="T2915" i="12"/>
  <c r="S2915" i="12"/>
  <c r="R2915" i="12"/>
  <c r="Q2915" i="12"/>
  <c r="P2915" i="12"/>
  <c r="T2914" i="12"/>
  <c r="S2914" i="12"/>
  <c r="R2914" i="12"/>
  <c r="Q2914" i="12"/>
  <c r="P2914" i="12"/>
  <c r="T2913" i="12"/>
  <c r="S2913" i="12"/>
  <c r="R2913" i="12"/>
  <c r="Q2913" i="12"/>
  <c r="P2913" i="12"/>
  <c r="T2912" i="12"/>
  <c r="S2912" i="12"/>
  <c r="R2912" i="12"/>
  <c r="Q2912" i="12"/>
  <c r="P2912" i="12"/>
  <c r="T2911" i="12"/>
  <c r="S2911" i="12"/>
  <c r="R2911" i="12"/>
  <c r="Q2911" i="12"/>
  <c r="P2911" i="12"/>
  <c r="T2910" i="12"/>
  <c r="S2910" i="12"/>
  <c r="R2910" i="12"/>
  <c r="Q2910" i="12"/>
  <c r="P2910" i="12"/>
  <c r="T2909" i="12"/>
  <c r="S2909" i="12"/>
  <c r="R2909" i="12"/>
  <c r="Q2909" i="12"/>
  <c r="P2909" i="12"/>
  <c r="T2908" i="12"/>
  <c r="S2908" i="12"/>
  <c r="R2908" i="12"/>
  <c r="Q2908" i="12"/>
  <c r="P2908" i="12"/>
  <c r="T2907" i="12"/>
  <c r="S2907" i="12"/>
  <c r="R2907" i="12"/>
  <c r="Q2907" i="12"/>
  <c r="P2907" i="12"/>
  <c r="T2906" i="12"/>
  <c r="S2906" i="12"/>
  <c r="R2906" i="12"/>
  <c r="Q2906" i="12"/>
  <c r="P2906" i="12"/>
  <c r="T2905" i="12"/>
  <c r="S2905" i="12"/>
  <c r="R2905" i="12"/>
  <c r="Q2905" i="12"/>
  <c r="P2905" i="12"/>
  <c r="T2904" i="12"/>
  <c r="S2904" i="12"/>
  <c r="R2904" i="12"/>
  <c r="Q2904" i="12"/>
  <c r="P2904" i="12"/>
  <c r="T2903" i="12"/>
  <c r="S2903" i="12"/>
  <c r="R2903" i="12"/>
  <c r="Q2903" i="12"/>
  <c r="P2903" i="12"/>
  <c r="T2902" i="12"/>
  <c r="S2902" i="12"/>
  <c r="R2902" i="12"/>
  <c r="Q2902" i="12"/>
  <c r="P2902" i="12"/>
  <c r="T2901" i="12"/>
  <c r="S2901" i="12"/>
  <c r="R2901" i="12"/>
  <c r="Q2901" i="12"/>
  <c r="P2901" i="12"/>
  <c r="T2900" i="12"/>
  <c r="S2900" i="12"/>
  <c r="R2900" i="12"/>
  <c r="Q2900" i="12"/>
  <c r="P2900" i="12"/>
  <c r="T2899" i="12"/>
  <c r="S2899" i="12"/>
  <c r="R2899" i="12"/>
  <c r="Q2899" i="12"/>
  <c r="P2899" i="12"/>
  <c r="T2898" i="12"/>
  <c r="S2898" i="12"/>
  <c r="R2898" i="12"/>
  <c r="Q2898" i="12"/>
  <c r="P2898" i="12"/>
  <c r="T2897" i="12"/>
  <c r="S2897" i="12"/>
  <c r="R2897" i="12"/>
  <c r="Q2897" i="12"/>
  <c r="P2897" i="12"/>
  <c r="T2896" i="12"/>
  <c r="S2896" i="12"/>
  <c r="R2896" i="12"/>
  <c r="Q2896" i="12"/>
  <c r="P2896" i="12"/>
  <c r="T2895" i="12"/>
  <c r="S2895" i="12"/>
  <c r="R2895" i="12"/>
  <c r="Q2895" i="12"/>
  <c r="P2895" i="12"/>
  <c r="T2894" i="12"/>
  <c r="S2894" i="12"/>
  <c r="R2894" i="12"/>
  <c r="Q2894" i="12"/>
  <c r="P2894" i="12"/>
  <c r="T2893" i="12"/>
  <c r="S2893" i="12"/>
  <c r="R2893" i="12"/>
  <c r="Q2893" i="12"/>
  <c r="P2893" i="12"/>
  <c r="T2892" i="12"/>
  <c r="S2892" i="12"/>
  <c r="R2892" i="12"/>
  <c r="Q2892" i="12"/>
  <c r="P2892" i="12"/>
  <c r="T2891" i="12"/>
  <c r="S2891" i="12"/>
  <c r="R2891" i="12"/>
  <c r="Q2891" i="12"/>
  <c r="P2891" i="12"/>
  <c r="T2890" i="12"/>
  <c r="S2890" i="12"/>
  <c r="R2890" i="12"/>
  <c r="Q2890" i="12"/>
  <c r="P2890" i="12"/>
  <c r="T2889" i="12"/>
  <c r="S2889" i="12"/>
  <c r="R2889" i="12"/>
  <c r="Q2889" i="12"/>
  <c r="P2889" i="12"/>
  <c r="T2888" i="12"/>
  <c r="S2888" i="12"/>
  <c r="R2888" i="12"/>
  <c r="Q2888" i="12"/>
  <c r="P2888" i="12"/>
  <c r="T2887" i="12"/>
  <c r="S2887" i="12"/>
  <c r="R2887" i="12"/>
  <c r="Q2887" i="12"/>
  <c r="P2887" i="12"/>
  <c r="T2886" i="12"/>
  <c r="S2886" i="12"/>
  <c r="R2886" i="12"/>
  <c r="Q2886" i="12"/>
  <c r="P2886" i="12"/>
  <c r="T2885" i="12"/>
  <c r="S2885" i="12"/>
  <c r="R2885" i="12"/>
  <c r="Q2885" i="12"/>
  <c r="P2885" i="12"/>
  <c r="T2884" i="12"/>
  <c r="S2884" i="12"/>
  <c r="R2884" i="12"/>
  <c r="Q2884" i="12"/>
  <c r="P2884" i="12"/>
  <c r="T2883" i="12"/>
  <c r="S2883" i="12"/>
  <c r="R2883" i="12"/>
  <c r="Q2883" i="12"/>
  <c r="P2883" i="12"/>
  <c r="T2882" i="12"/>
  <c r="S2882" i="12"/>
  <c r="R2882" i="12"/>
  <c r="Q2882" i="12"/>
  <c r="P2882" i="12"/>
  <c r="T2881" i="12"/>
  <c r="S2881" i="12"/>
  <c r="R2881" i="12"/>
  <c r="Q2881" i="12"/>
  <c r="P2881" i="12"/>
  <c r="T2880" i="12"/>
  <c r="S2880" i="12"/>
  <c r="R2880" i="12"/>
  <c r="Q2880" i="12"/>
  <c r="P2880" i="12"/>
  <c r="T2879" i="12"/>
  <c r="S2879" i="12"/>
  <c r="R2879" i="12"/>
  <c r="Q2879" i="12"/>
  <c r="P2879" i="12"/>
  <c r="T2878" i="12"/>
  <c r="S2878" i="12"/>
  <c r="R2878" i="12"/>
  <c r="Q2878" i="12"/>
  <c r="P2878" i="12"/>
  <c r="T2877" i="12"/>
  <c r="S2877" i="12"/>
  <c r="R2877" i="12"/>
  <c r="Q2877" i="12"/>
  <c r="P2877" i="12"/>
  <c r="T2876" i="12"/>
  <c r="S2876" i="12"/>
  <c r="R2876" i="12"/>
  <c r="Q2876" i="12"/>
  <c r="P2876" i="12"/>
  <c r="T2875" i="12"/>
  <c r="S2875" i="12"/>
  <c r="R2875" i="12"/>
  <c r="Q2875" i="12"/>
  <c r="P2875" i="12"/>
  <c r="T2874" i="12"/>
  <c r="S2874" i="12"/>
  <c r="R2874" i="12"/>
  <c r="Q2874" i="12"/>
  <c r="P2874" i="12"/>
  <c r="T2873" i="12"/>
  <c r="S2873" i="12"/>
  <c r="R2873" i="12"/>
  <c r="Q2873" i="12"/>
  <c r="P2873" i="12"/>
  <c r="T2872" i="12"/>
  <c r="S2872" i="12"/>
  <c r="R2872" i="12"/>
  <c r="Q2872" i="12"/>
  <c r="P2872" i="12"/>
  <c r="T2871" i="12"/>
  <c r="S2871" i="12"/>
  <c r="R2871" i="12"/>
  <c r="Q2871" i="12"/>
  <c r="P2871" i="12"/>
  <c r="T2870" i="12"/>
  <c r="S2870" i="12"/>
  <c r="R2870" i="12"/>
  <c r="Q2870" i="12"/>
  <c r="P2870" i="12"/>
  <c r="T2869" i="12"/>
  <c r="S2869" i="12"/>
  <c r="R2869" i="12"/>
  <c r="Q2869" i="12"/>
  <c r="P2869" i="12"/>
  <c r="T2868" i="12"/>
  <c r="S2868" i="12"/>
  <c r="R2868" i="12"/>
  <c r="Q2868" i="12"/>
  <c r="P2868" i="12"/>
  <c r="T2867" i="12"/>
  <c r="S2867" i="12"/>
  <c r="R2867" i="12"/>
  <c r="Q2867" i="12"/>
  <c r="P2867" i="12"/>
  <c r="T2866" i="12"/>
  <c r="S2866" i="12"/>
  <c r="R2866" i="12"/>
  <c r="Q2866" i="12"/>
  <c r="P2866" i="12"/>
  <c r="T2865" i="12"/>
  <c r="S2865" i="12"/>
  <c r="R2865" i="12"/>
  <c r="Q2865" i="12"/>
  <c r="P2865" i="12"/>
  <c r="T2864" i="12"/>
  <c r="S2864" i="12"/>
  <c r="R2864" i="12"/>
  <c r="Q2864" i="12"/>
  <c r="P2864" i="12"/>
  <c r="T2863" i="12"/>
  <c r="S2863" i="12"/>
  <c r="R2863" i="12"/>
  <c r="Q2863" i="12"/>
  <c r="P2863" i="12"/>
  <c r="T2862" i="12"/>
  <c r="S2862" i="12"/>
  <c r="R2862" i="12"/>
  <c r="Q2862" i="12"/>
  <c r="P2862" i="12"/>
  <c r="T2861" i="12"/>
  <c r="S2861" i="12"/>
  <c r="R2861" i="12"/>
  <c r="Q2861" i="12"/>
  <c r="P2861" i="12"/>
  <c r="T2860" i="12"/>
  <c r="S2860" i="12"/>
  <c r="R2860" i="12"/>
  <c r="Q2860" i="12"/>
  <c r="P2860" i="12"/>
  <c r="T2859" i="12"/>
  <c r="S2859" i="12"/>
  <c r="R2859" i="12"/>
  <c r="Q2859" i="12"/>
  <c r="P2859" i="12"/>
  <c r="T2858" i="12"/>
  <c r="S2858" i="12"/>
  <c r="R2858" i="12"/>
  <c r="Q2858" i="12"/>
  <c r="P2858" i="12"/>
  <c r="T2857" i="12"/>
  <c r="S2857" i="12"/>
  <c r="R2857" i="12"/>
  <c r="Q2857" i="12"/>
  <c r="P2857" i="12"/>
  <c r="T2856" i="12"/>
  <c r="S2856" i="12"/>
  <c r="R2856" i="12"/>
  <c r="Q2856" i="12"/>
  <c r="P2856" i="12"/>
  <c r="T2855" i="12"/>
  <c r="S2855" i="12"/>
  <c r="R2855" i="12"/>
  <c r="Q2855" i="12"/>
  <c r="P2855" i="12"/>
  <c r="T2854" i="12"/>
  <c r="S2854" i="12"/>
  <c r="R2854" i="12"/>
  <c r="Q2854" i="12"/>
  <c r="P2854" i="12"/>
  <c r="T2853" i="12"/>
  <c r="S2853" i="12"/>
  <c r="R2853" i="12"/>
  <c r="Q2853" i="12"/>
  <c r="P2853" i="12"/>
  <c r="T2852" i="12"/>
  <c r="S2852" i="12"/>
  <c r="R2852" i="12"/>
  <c r="Q2852" i="12"/>
  <c r="P2852" i="12"/>
  <c r="T2851" i="12"/>
  <c r="S2851" i="12"/>
  <c r="R2851" i="12"/>
  <c r="Q2851" i="12"/>
  <c r="P2851" i="12"/>
  <c r="T2850" i="12"/>
  <c r="S2850" i="12"/>
  <c r="R2850" i="12"/>
  <c r="Q2850" i="12"/>
  <c r="P2850" i="12"/>
  <c r="T2849" i="12"/>
  <c r="S2849" i="12"/>
  <c r="R2849" i="12"/>
  <c r="Q2849" i="12"/>
  <c r="P2849" i="12"/>
  <c r="T2848" i="12"/>
  <c r="S2848" i="12"/>
  <c r="R2848" i="12"/>
  <c r="Q2848" i="12"/>
  <c r="P2848" i="12"/>
  <c r="T2847" i="12"/>
  <c r="S2847" i="12"/>
  <c r="R2847" i="12"/>
  <c r="Q2847" i="12"/>
  <c r="P2847" i="12"/>
  <c r="T2846" i="12"/>
  <c r="S2846" i="12"/>
  <c r="R2846" i="12"/>
  <c r="Q2846" i="12"/>
  <c r="P2846" i="12"/>
  <c r="T2845" i="12"/>
  <c r="S2845" i="12"/>
  <c r="R2845" i="12"/>
  <c r="Q2845" i="12"/>
  <c r="P2845" i="12"/>
  <c r="T2844" i="12"/>
  <c r="S2844" i="12"/>
  <c r="R2844" i="12"/>
  <c r="Q2844" i="12"/>
  <c r="P2844" i="12"/>
  <c r="T2843" i="12"/>
  <c r="S2843" i="12"/>
  <c r="R2843" i="12"/>
  <c r="Q2843" i="12"/>
  <c r="P2843" i="12"/>
  <c r="T2842" i="12"/>
  <c r="S2842" i="12"/>
  <c r="R2842" i="12"/>
  <c r="Q2842" i="12"/>
  <c r="P2842" i="12"/>
  <c r="T2841" i="12"/>
  <c r="S2841" i="12"/>
  <c r="R2841" i="12"/>
  <c r="Q2841" i="12"/>
  <c r="P2841" i="12"/>
  <c r="T2840" i="12"/>
  <c r="S2840" i="12"/>
  <c r="R2840" i="12"/>
  <c r="Q2840" i="12"/>
  <c r="P2840" i="12"/>
  <c r="T2839" i="12"/>
  <c r="S2839" i="12"/>
  <c r="R2839" i="12"/>
  <c r="Q2839" i="12"/>
  <c r="P2839" i="12"/>
  <c r="T2838" i="12"/>
  <c r="S2838" i="12"/>
  <c r="R2838" i="12"/>
  <c r="Q2838" i="12"/>
  <c r="P2838" i="12"/>
  <c r="T2837" i="12"/>
  <c r="S2837" i="12"/>
  <c r="R2837" i="12"/>
  <c r="Q2837" i="12"/>
  <c r="P2837" i="12"/>
  <c r="T2836" i="12"/>
  <c r="S2836" i="12"/>
  <c r="R2836" i="12"/>
  <c r="Q2836" i="12"/>
  <c r="P2836" i="12"/>
  <c r="T2835" i="12"/>
  <c r="S2835" i="12"/>
  <c r="R2835" i="12"/>
  <c r="Q2835" i="12"/>
  <c r="P2835" i="12"/>
  <c r="T2834" i="12"/>
  <c r="S2834" i="12"/>
  <c r="R2834" i="12"/>
  <c r="Q2834" i="12"/>
  <c r="P2834" i="12"/>
  <c r="T2833" i="12"/>
  <c r="S2833" i="12"/>
  <c r="R2833" i="12"/>
  <c r="Q2833" i="12"/>
  <c r="P2833" i="12"/>
  <c r="T2832" i="12"/>
  <c r="S2832" i="12"/>
  <c r="R2832" i="12"/>
  <c r="Q2832" i="12"/>
  <c r="P2832" i="12"/>
  <c r="T2831" i="12"/>
  <c r="S2831" i="12"/>
  <c r="R2831" i="12"/>
  <c r="Q2831" i="12"/>
  <c r="P2831" i="12"/>
  <c r="T2830" i="12"/>
  <c r="S2830" i="12"/>
  <c r="R2830" i="12"/>
  <c r="Q2830" i="12"/>
  <c r="P2830" i="12"/>
  <c r="T2829" i="12"/>
  <c r="S2829" i="12"/>
  <c r="R2829" i="12"/>
  <c r="Q2829" i="12"/>
  <c r="P2829" i="12"/>
  <c r="T2828" i="12"/>
  <c r="S2828" i="12"/>
  <c r="R2828" i="12"/>
  <c r="Q2828" i="12"/>
  <c r="P2828" i="12"/>
  <c r="T2827" i="12"/>
  <c r="S2827" i="12"/>
  <c r="R2827" i="12"/>
  <c r="Q2827" i="12"/>
  <c r="P2827" i="12"/>
  <c r="T2826" i="12"/>
  <c r="S2826" i="12"/>
  <c r="R2826" i="12"/>
  <c r="Q2826" i="12"/>
  <c r="P2826" i="12"/>
  <c r="T2825" i="12"/>
  <c r="S2825" i="12"/>
  <c r="R2825" i="12"/>
  <c r="Q2825" i="12"/>
  <c r="P2825" i="12"/>
  <c r="T2824" i="12"/>
  <c r="S2824" i="12"/>
  <c r="R2824" i="12"/>
  <c r="Q2824" i="12"/>
  <c r="P2824" i="12"/>
  <c r="T2823" i="12"/>
  <c r="S2823" i="12"/>
  <c r="R2823" i="12"/>
  <c r="Q2823" i="12"/>
  <c r="P2823" i="12"/>
  <c r="T2822" i="12"/>
  <c r="S2822" i="12"/>
  <c r="R2822" i="12"/>
  <c r="Q2822" i="12"/>
  <c r="P2822" i="12"/>
  <c r="T2821" i="12"/>
  <c r="S2821" i="12"/>
  <c r="R2821" i="12"/>
  <c r="Q2821" i="12"/>
  <c r="P2821" i="12"/>
  <c r="T2820" i="12"/>
  <c r="S2820" i="12"/>
  <c r="R2820" i="12"/>
  <c r="Q2820" i="12"/>
  <c r="P2820" i="12"/>
  <c r="T2819" i="12"/>
  <c r="S2819" i="12"/>
  <c r="R2819" i="12"/>
  <c r="Q2819" i="12"/>
  <c r="P2819" i="12"/>
  <c r="T2818" i="12"/>
  <c r="S2818" i="12"/>
  <c r="R2818" i="12"/>
  <c r="Q2818" i="12"/>
  <c r="P2818" i="12"/>
  <c r="T2817" i="12"/>
  <c r="S2817" i="12"/>
  <c r="R2817" i="12"/>
  <c r="Q2817" i="12"/>
  <c r="P2817" i="12"/>
  <c r="T2816" i="12"/>
  <c r="S2816" i="12"/>
  <c r="R2816" i="12"/>
  <c r="Q2816" i="12"/>
  <c r="P2816" i="12"/>
  <c r="T2815" i="12"/>
  <c r="S2815" i="12"/>
  <c r="R2815" i="12"/>
  <c r="Q2815" i="12"/>
  <c r="P2815" i="12"/>
  <c r="T2814" i="12"/>
  <c r="S2814" i="12"/>
  <c r="R2814" i="12"/>
  <c r="Q2814" i="12"/>
  <c r="P2814" i="12"/>
  <c r="T2813" i="12"/>
  <c r="S2813" i="12"/>
  <c r="R2813" i="12"/>
  <c r="Q2813" i="12"/>
  <c r="P2813" i="12"/>
  <c r="T2812" i="12"/>
  <c r="S2812" i="12"/>
  <c r="R2812" i="12"/>
  <c r="Q2812" i="12"/>
  <c r="P2812" i="12"/>
  <c r="T2811" i="12"/>
  <c r="S2811" i="12"/>
  <c r="R2811" i="12"/>
  <c r="Q2811" i="12"/>
  <c r="P2811" i="12"/>
  <c r="T2810" i="12"/>
  <c r="S2810" i="12"/>
  <c r="R2810" i="12"/>
  <c r="Q2810" i="12"/>
  <c r="P2810" i="12"/>
  <c r="T2809" i="12"/>
  <c r="S2809" i="12"/>
  <c r="R2809" i="12"/>
  <c r="Q2809" i="12"/>
  <c r="P2809" i="12"/>
  <c r="T2808" i="12"/>
  <c r="S2808" i="12"/>
  <c r="R2808" i="12"/>
  <c r="Q2808" i="12"/>
  <c r="P2808" i="12"/>
  <c r="T2807" i="12"/>
  <c r="S2807" i="12"/>
  <c r="R2807" i="12"/>
  <c r="Q2807" i="12"/>
  <c r="P2807" i="12"/>
  <c r="T2806" i="12"/>
  <c r="S2806" i="12"/>
  <c r="R2806" i="12"/>
  <c r="Q2806" i="12"/>
  <c r="P2806" i="12"/>
  <c r="T2805" i="12"/>
  <c r="S2805" i="12"/>
  <c r="R2805" i="12"/>
  <c r="Q2805" i="12"/>
  <c r="P2805" i="12"/>
  <c r="T2804" i="12"/>
  <c r="S2804" i="12"/>
  <c r="R2804" i="12"/>
  <c r="Q2804" i="12"/>
  <c r="P2804" i="12"/>
  <c r="T2803" i="12"/>
  <c r="S2803" i="12"/>
  <c r="R2803" i="12"/>
  <c r="Q2803" i="12"/>
  <c r="P2803" i="12"/>
  <c r="T2802" i="12"/>
  <c r="S2802" i="12"/>
  <c r="R2802" i="12"/>
  <c r="Q2802" i="12"/>
  <c r="P2802" i="12"/>
  <c r="T2801" i="12"/>
  <c r="S2801" i="12"/>
  <c r="R2801" i="12"/>
  <c r="Q2801" i="12"/>
  <c r="P2801" i="12"/>
  <c r="T2800" i="12"/>
  <c r="S2800" i="12"/>
  <c r="R2800" i="12"/>
  <c r="Q2800" i="12"/>
  <c r="P2800" i="12"/>
  <c r="T2799" i="12"/>
  <c r="S2799" i="12"/>
  <c r="R2799" i="12"/>
  <c r="Q2799" i="12"/>
  <c r="P2799" i="12"/>
  <c r="T2798" i="12"/>
  <c r="S2798" i="12"/>
  <c r="R2798" i="12"/>
  <c r="Q2798" i="12"/>
  <c r="P2798" i="12"/>
  <c r="T2797" i="12"/>
  <c r="S2797" i="12"/>
  <c r="R2797" i="12"/>
  <c r="Q2797" i="12"/>
  <c r="P2797" i="12"/>
  <c r="T2796" i="12"/>
  <c r="S2796" i="12"/>
  <c r="R2796" i="12"/>
  <c r="Q2796" i="12"/>
  <c r="P2796" i="12"/>
  <c r="T2795" i="12"/>
  <c r="S2795" i="12"/>
  <c r="R2795" i="12"/>
  <c r="Q2795" i="12"/>
  <c r="P2795" i="12"/>
  <c r="T2794" i="12"/>
  <c r="S2794" i="12"/>
  <c r="R2794" i="12"/>
  <c r="Q2794" i="12"/>
  <c r="P2794" i="12"/>
  <c r="T2793" i="12"/>
  <c r="S2793" i="12"/>
  <c r="R2793" i="12"/>
  <c r="Q2793" i="12"/>
  <c r="P2793" i="12"/>
  <c r="T2792" i="12"/>
  <c r="S2792" i="12"/>
  <c r="R2792" i="12"/>
  <c r="Q2792" i="12"/>
  <c r="P2792" i="12"/>
  <c r="T2791" i="12"/>
  <c r="S2791" i="12"/>
  <c r="R2791" i="12"/>
  <c r="Q2791" i="12"/>
  <c r="P2791" i="12"/>
  <c r="T2790" i="12"/>
  <c r="S2790" i="12"/>
  <c r="R2790" i="12"/>
  <c r="Q2790" i="12"/>
  <c r="P2790" i="12"/>
  <c r="T2789" i="12"/>
  <c r="S2789" i="12"/>
  <c r="R2789" i="12"/>
  <c r="Q2789" i="12"/>
  <c r="P2789" i="12"/>
  <c r="T2788" i="12"/>
  <c r="S2788" i="12"/>
  <c r="R2788" i="12"/>
  <c r="Q2788" i="12"/>
  <c r="P2788" i="12"/>
  <c r="T2787" i="12"/>
  <c r="S2787" i="12"/>
  <c r="R2787" i="12"/>
  <c r="Q2787" i="12"/>
  <c r="P2787" i="12"/>
  <c r="T2786" i="12"/>
  <c r="S2786" i="12"/>
  <c r="R2786" i="12"/>
  <c r="Q2786" i="12"/>
  <c r="P2786" i="12"/>
  <c r="T2785" i="12"/>
  <c r="S2785" i="12"/>
  <c r="R2785" i="12"/>
  <c r="Q2785" i="12"/>
  <c r="P2785" i="12"/>
  <c r="T2784" i="12"/>
  <c r="S2784" i="12"/>
  <c r="R2784" i="12"/>
  <c r="Q2784" i="12"/>
  <c r="P2784" i="12"/>
  <c r="T2783" i="12"/>
  <c r="S2783" i="12"/>
  <c r="R2783" i="12"/>
  <c r="Q2783" i="12"/>
  <c r="P2783" i="12"/>
  <c r="T2782" i="12"/>
  <c r="S2782" i="12"/>
  <c r="R2782" i="12"/>
  <c r="Q2782" i="12"/>
  <c r="P2782" i="12"/>
  <c r="T2781" i="12"/>
  <c r="S2781" i="12"/>
  <c r="R2781" i="12"/>
  <c r="Q2781" i="12"/>
  <c r="P2781" i="12"/>
  <c r="T2780" i="12"/>
  <c r="S2780" i="12"/>
  <c r="R2780" i="12"/>
  <c r="Q2780" i="12"/>
  <c r="P2780" i="12"/>
  <c r="T2779" i="12"/>
  <c r="S2779" i="12"/>
  <c r="R2779" i="12"/>
  <c r="Q2779" i="12"/>
  <c r="P2779" i="12"/>
  <c r="T2778" i="12"/>
  <c r="S2778" i="12"/>
  <c r="R2778" i="12"/>
  <c r="Q2778" i="12"/>
  <c r="P2778" i="12"/>
  <c r="T2777" i="12"/>
  <c r="S2777" i="12"/>
  <c r="R2777" i="12"/>
  <c r="Q2777" i="12"/>
  <c r="P2777" i="12"/>
  <c r="T2776" i="12"/>
  <c r="S2776" i="12"/>
  <c r="R2776" i="12"/>
  <c r="Q2776" i="12"/>
  <c r="P2776" i="12"/>
  <c r="T2775" i="12"/>
  <c r="S2775" i="12"/>
  <c r="R2775" i="12"/>
  <c r="Q2775" i="12"/>
  <c r="P2775" i="12"/>
  <c r="T2774" i="12"/>
  <c r="S2774" i="12"/>
  <c r="R2774" i="12"/>
  <c r="Q2774" i="12"/>
  <c r="P2774" i="12"/>
  <c r="T2773" i="12"/>
  <c r="S2773" i="12"/>
  <c r="R2773" i="12"/>
  <c r="Q2773" i="12"/>
  <c r="P2773" i="12"/>
  <c r="T2772" i="12"/>
  <c r="S2772" i="12"/>
  <c r="R2772" i="12"/>
  <c r="Q2772" i="12"/>
  <c r="P2772" i="12"/>
  <c r="T2771" i="12"/>
  <c r="S2771" i="12"/>
  <c r="R2771" i="12"/>
  <c r="Q2771" i="12"/>
  <c r="P2771" i="12"/>
  <c r="T2770" i="12"/>
  <c r="S2770" i="12"/>
  <c r="R2770" i="12"/>
  <c r="Q2770" i="12"/>
  <c r="P2770" i="12"/>
  <c r="T2769" i="12"/>
  <c r="S2769" i="12"/>
  <c r="R2769" i="12"/>
  <c r="Q2769" i="12"/>
  <c r="P2769" i="12"/>
  <c r="T2768" i="12"/>
  <c r="S2768" i="12"/>
  <c r="R2768" i="12"/>
  <c r="Q2768" i="12"/>
  <c r="P2768" i="12"/>
  <c r="T2767" i="12"/>
  <c r="S2767" i="12"/>
  <c r="R2767" i="12"/>
  <c r="Q2767" i="12"/>
  <c r="P2767" i="12"/>
  <c r="T2766" i="12"/>
  <c r="S2766" i="12"/>
  <c r="R2766" i="12"/>
  <c r="Q2766" i="12"/>
  <c r="P2766" i="12"/>
  <c r="T2765" i="12"/>
  <c r="S2765" i="12"/>
  <c r="R2765" i="12"/>
  <c r="Q2765" i="12"/>
  <c r="P2765" i="12"/>
  <c r="T2764" i="12"/>
  <c r="S2764" i="12"/>
  <c r="R2764" i="12"/>
  <c r="Q2764" i="12"/>
  <c r="P2764" i="12"/>
  <c r="T2763" i="12"/>
  <c r="S2763" i="12"/>
  <c r="R2763" i="12"/>
  <c r="Q2763" i="12"/>
  <c r="P2763" i="12"/>
  <c r="T2762" i="12"/>
  <c r="S2762" i="12"/>
  <c r="R2762" i="12"/>
  <c r="Q2762" i="12"/>
  <c r="P2762" i="12"/>
  <c r="T2761" i="12"/>
  <c r="S2761" i="12"/>
  <c r="R2761" i="12"/>
  <c r="Q2761" i="12"/>
  <c r="P2761" i="12"/>
  <c r="T2760" i="12"/>
  <c r="S2760" i="12"/>
  <c r="R2760" i="12"/>
  <c r="Q2760" i="12"/>
  <c r="P2760" i="12"/>
  <c r="T2759" i="12"/>
  <c r="S2759" i="12"/>
  <c r="R2759" i="12"/>
  <c r="Q2759" i="12"/>
  <c r="P2759" i="12"/>
  <c r="T2758" i="12"/>
  <c r="S2758" i="12"/>
  <c r="R2758" i="12"/>
  <c r="Q2758" i="12"/>
  <c r="P2758" i="12"/>
  <c r="T2757" i="12"/>
  <c r="S2757" i="12"/>
  <c r="R2757" i="12"/>
  <c r="Q2757" i="12"/>
  <c r="P2757" i="12"/>
  <c r="T2756" i="12"/>
  <c r="S2756" i="12"/>
  <c r="R2756" i="12"/>
  <c r="Q2756" i="12"/>
  <c r="P2756" i="12"/>
  <c r="T2755" i="12"/>
  <c r="S2755" i="12"/>
  <c r="R2755" i="12"/>
  <c r="Q2755" i="12"/>
  <c r="P2755" i="12"/>
  <c r="T2754" i="12"/>
  <c r="S2754" i="12"/>
  <c r="R2754" i="12"/>
  <c r="Q2754" i="12"/>
  <c r="P2754" i="12"/>
  <c r="T2753" i="12"/>
  <c r="S2753" i="12"/>
  <c r="R2753" i="12"/>
  <c r="Q2753" i="12"/>
  <c r="P2753" i="12"/>
  <c r="T2752" i="12"/>
  <c r="S2752" i="12"/>
  <c r="R2752" i="12"/>
  <c r="Q2752" i="12"/>
  <c r="P2752" i="12"/>
  <c r="T2751" i="12"/>
  <c r="S2751" i="12"/>
  <c r="R2751" i="12"/>
  <c r="Q2751" i="12"/>
  <c r="P2751" i="12"/>
  <c r="T2750" i="12"/>
  <c r="S2750" i="12"/>
  <c r="R2750" i="12"/>
  <c r="Q2750" i="12"/>
  <c r="P2750" i="12"/>
  <c r="T2749" i="12"/>
  <c r="S2749" i="12"/>
  <c r="R2749" i="12"/>
  <c r="Q2749" i="12"/>
  <c r="P2749" i="12"/>
  <c r="T2748" i="12"/>
  <c r="S2748" i="12"/>
  <c r="R2748" i="12"/>
  <c r="Q2748" i="12"/>
  <c r="P2748" i="12"/>
  <c r="T2747" i="12"/>
  <c r="S2747" i="12"/>
  <c r="R2747" i="12"/>
  <c r="Q2747" i="12"/>
  <c r="P2747" i="12"/>
  <c r="T2746" i="12"/>
  <c r="S2746" i="12"/>
  <c r="R2746" i="12"/>
  <c r="Q2746" i="12"/>
  <c r="P2746" i="12"/>
  <c r="T2745" i="12"/>
  <c r="S2745" i="12"/>
  <c r="R2745" i="12"/>
  <c r="Q2745" i="12"/>
  <c r="P2745" i="12"/>
  <c r="T2744" i="12"/>
  <c r="S2744" i="12"/>
  <c r="R2744" i="12"/>
  <c r="Q2744" i="12"/>
  <c r="P2744" i="12"/>
  <c r="T2743" i="12"/>
  <c r="S2743" i="12"/>
  <c r="R2743" i="12"/>
  <c r="Q2743" i="12"/>
  <c r="P2743" i="12"/>
  <c r="T2742" i="12"/>
  <c r="S2742" i="12"/>
  <c r="R2742" i="12"/>
  <c r="Q2742" i="12"/>
  <c r="P2742" i="12"/>
  <c r="T2741" i="12"/>
  <c r="S2741" i="12"/>
  <c r="R2741" i="12"/>
  <c r="Q2741" i="12"/>
  <c r="P2741" i="12"/>
  <c r="T2740" i="12"/>
  <c r="S2740" i="12"/>
  <c r="R2740" i="12"/>
  <c r="Q2740" i="12"/>
  <c r="P2740" i="12"/>
  <c r="T2739" i="12"/>
  <c r="S2739" i="12"/>
  <c r="R2739" i="12"/>
  <c r="Q2739" i="12"/>
  <c r="P2739" i="12"/>
  <c r="T2738" i="12"/>
  <c r="S2738" i="12"/>
  <c r="R2738" i="12"/>
  <c r="Q2738" i="12"/>
  <c r="P2738" i="12"/>
  <c r="T2737" i="12"/>
  <c r="S2737" i="12"/>
  <c r="R2737" i="12"/>
  <c r="Q2737" i="12"/>
  <c r="P2737" i="12"/>
  <c r="T2736" i="12"/>
  <c r="S2736" i="12"/>
  <c r="R2736" i="12"/>
  <c r="Q2736" i="12"/>
  <c r="P2736" i="12"/>
  <c r="T2735" i="12"/>
  <c r="S2735" i="12"/>
  <c r="R2735" i="12"/>
  <c r="Q2735" i="12"/>
  <c r="P2735" i="12"/>
  <c r="T2734" i="12"/>
  <c r="S2734" i="12"/>
  <c r="R2734" i="12"/>
  <c r="Q2734" i="12"/>
  <c r="P2734" i="12"/>
  <c r="T2733" i="12"/>
  <c r="S2733" i="12"/>
  <c r="R2733" i="12"/>
  <c r="Q2733" i="12"/>
  <c r="P2733" i="12"/>
  <c r="T2732" i="12"/>
  <c r="S2732" i="12"/>
  <c r="R2732" i="12"/>
  <c r="Q2732" i="12"/>
  <c r="P2732" i="12"/>
  <c r="T2731" i="12"/>
  <c r="S2731" i="12"/>
  <c r="R2731" i="12"/>
  <c r="Q2731" i="12"/>
  <c r="P2731" i="12"/>
  <c r="T2730" i="12"/>
  <c r="S2730" i="12"/>
  <c r="R2730" i="12"/>
  <c r="Q2730" i="12"/>
  <c r="P2730" i="12"/>
  <c r="T2729" i="12"/>
  <c r="S2729" i="12"/>
  <c r="R2729" i="12"/>
  <c r="Q2729" i="12"/>
  <c r="P2729" i="12"/>
  <c r="T2728" i="12"/>
  <c r="S2728" i="12"/>
  <c r="R2728" i="12"/>
  <c r="Q2728" i="12"/>
  <c r="P2728" i="12"/>
  <c r="T2727" i="12"/>
  <c r="S2727" i="12"/>
  <c r="R2727" i="12"/>
  <c r="Q2727" i="12"/>
  <c r="P2727" i="12"/>
  <c r="T2726" i="12"/>
  <c r="S2726" i="12"/>
  <c r="R2726" i="12"/>
  <c r="Q2726" i="12"/>
  <c r="P2726" i="12"/>
  <c r="T2725" i="12"/>
  <c r="S2725" i="12"/>
  <c r="R2725" i="12"/>
  <c r="Q2725" i="12"/>
  <c r="P2725" i="12"/>
  <c r="T2724" i="12"/>
  <c r="S2724" i="12"/>
  <c r="R2724" i="12"/>
  <c r="Q2724" i="12"/>
  <c r="P2724" i="12"/>
  <c r="T2723" i="12"/>
  <c r="S2723" i="12"/>
  <c r="R2723" i="12"/>
  <c r="Q2723" i="12"/>
  <c r="P2723" i="12"/>
  <c r="T2722" i="12"/>
  <c r="S2722" i="12"/>
  <c r="R2722" i="12"/>
  <c r="Q2722" i="12"/>
  <c r="P2722" i="12"/>
  <c r="T2721" i="12"/>
  <c r="S2721" i="12"/>
  <c r="R2721" i="12"/>
  <c r="Q2721" i="12"/>
  <c r="P2721" i="12"/>
  <c r="T2720" i="12"/>
  <c r="S2720" i="12"/>
  <c r="R2720" i="12"/>
  <c r="Q2720" i="12"/>
  <c r="P2720" i="12"/>
  <c r="T2719" i="12"/>
  <c r="S2719" i="12"/>
  <c r="R2719" i="12"/>
  <c r="Q2719" i="12"/>
  <c r="P2719" i="12"/>
  <c r="T2718" i="12"/>
  <c r="S2718" i="12"/>
  <c r="R2718" i="12"/>
  <c r="Q2718" i="12"/>
  <c r="P2718" i="12"/>
  <c r="T2717" i="12"/>
  <c r="S2717" i="12"/>
  <c r="R2717" i="12"/>
  <c r="Q2717" i="12"/>
  <c r="P2717" i="12"/>
  <c r="T2716" i="12"/>
  <c r="S2716" i="12"/>
  <c r="R2716" i="12"/>
  <c r="Q2716" i="12"/>
  <c r="P2716" i="12"/>
  <c r="T2715" i="12"/>
  <c r="S2715" i="12"/>
  <c r="R2715" i="12"/>
  <c r="Q2715" i="12"/>
  <c r="P2715" i="12"/>
  <c r="T2714" i="12"/>
  <c r="S2714" i="12"/>
  <c r="R2714" i="12"/>
  <c r="Q2714" i="12"/>
  <c r="P2714" i="12"/>
  <c r="T2713" i="12"/>
  <c r="S2713" i="12"/>
  <c r="R2713" i="12"/>
  <c r="Q2713" i="12"/>
  <c r="P2713" i="12"/>
  <c r="T2712" i="12"/>
  <c r="S2712" i="12"/>
  <c r="R2712" i="12"/>
  <c r="Q2712" i="12"/>
  <c r="P2712" i="12"/>
  <c r="T2711" i="12"/>
  <c r="S2711" i="12"/>
  <c r="R2711" i="12"/>
  <c r="Q2711" i="12"/>
  <c r="P2711" i="12"/>
  <c r="T2710" i="12"/>
  <c r="S2710" i="12"/>
  <c r="R2710" i="12"/>
  <c r="Q2710" i="12"/>
  <c r="P2710" i="12"/>
  <c r="T2709" i="12"/>
  <c r="S2709" i="12"/>
  <c r="R2709" i="12"/>
  <c r="Q2709" i="12"/>
  <c r="P2709" i="12"/>
  <c r="T2708" i="12"/>
  <c r="S2708" i="12"/>
  <c r="R2708" i="12"/>
  <c r="Q2708" i="12"/>
  <c r="P2708" i="12"/>
  <c r="T2707" i="12"/>
  <c r="S2707" i="12"/>
  <c r="R2707" i="12"/>
  <c r="Q2707" i="12"/>
  <c r="P2707" i="12"/>
  <c r="T2706" i="12"/>
  <c r="S2706" i="12"/>
  <c r="R2706" i="12"/>
  <c r="Q2706" i="12"/>
  <c r="P2706" i="12"/>
  <c r="T2705" i="12"/>
  <c r="S2705" i="12"/>
  <c r="R2705" i="12"/>
  <c r="Q2705" i="12"/>
  <c r="P2705" i="12"/>
  <c r="T2704" i="12"/>
  <c r="S2704" i="12"/>
  <c r="R2704" i="12"/>
  <c r="Q2704" i="12"/>
  <c r="P2704" i="12"/>
  <c r="T2703" i="12"/>
  <c r="S2703" i="12"/>
  <c r="R2703" i="12"/>
  <c r="Q2703" i="12"/>
  <c r="P2703" i="12"/>
  <c r="T2702" i="12"/>
  <c r="S2702" i="12"/>
  <c r="R2702" i="12"/>
  <c r="Q2702" i="12"/>
  <c r="P2702" i="12"/>
  <c r="T2701" i="12"/>
  <c r="S2701" i="12"/>
  <c r="R2701" i="12"/>
  <c r="Q2701" i="12"/>
  <c r="P2701" i="12"/>
  <c r="T2700" i="12"/>
  <c r="S2700" i="12"/>
  <c r="R2700" i="12"/>
  <c r="Q2700" i="12"/>
  <c r="P2700" i="12"/>
  <c r="T2699" i="12"/>
  <c r="S2699" i="12"/>
  <c r="R2699" i="12"/>
  <c r="Q2699" i="12"/>
  <c r="P2699" i="12"/>
  <c r="T2698" i="12"/>
  <c r="S2698" i="12"/>
  <c r="R2698" i="12"/>
  <c r="Q2698" i="12"/>
  <c r="P2698" i="12"/>
  <c r="T2697" i="12"/>
  <c r="S2697" i="12"/>
  <c r="R2697" i="12"/>
  <c r="Q2697" i="12"/>
  <c r="P2697" i="12"/>
  <c r="T2696" i="12"/>
  <c r="S2696" i="12"/>
  <c r="R2696" i="12"/>
  <c r="Q2696" i="12"/>
  <c r="P2696" i="12"/>
  <c r="T2695" i="12"/>
  <c r="S2695" i="12"/>
  <c r="R2695" i="12"/>
  <c r="Q2695" i="12"/>
  <c r="P2695" i="12"/>
  <c r="T2694" i="12"/>
  <c r="S2694" i="12"/>
  <c r="R2694" i="12"/>
  <c r="Q2694" i="12"/>
  <c r="P2694" i="12"/>
  <c r="T2693" i="12"/>
  <c r="S2693" i="12"/>
  <c r="R2693" i="12"/>
  <c r="Q2693" i="12"/>
  <c r="P2693" i="12"/>
  <c r="T2692" i="12"/>
  <c r="S2692" i="12"/>
  <c r="R2692" i="12"/>
  <c r="Q2692" i="12"/>
  <c r="P2692" i="12"/>
  <c r="T2691" i="12"/>
  <c r="S2691" i="12"/>
  <c r="R2691" i="12"/>
  <c r="Q2691" i="12"/>
  <c r="P2691" i="12"/>
  <c r="T2690" i="12"/>
  <c r="S2690" i="12"/>
  <c r="R2690" i="12"/>
  <c r="Q2690" i="12"/>
  <c r="P2690" i="12"/>
  <c r="T2689" i="12"/>
  <c r="S2689" i="12"/>
  <c r="R2689" i="12"/>
  <c r="Q2689" i="12"/>
  <c r="P2689" i="12"/>
  <c r="T2688" i="12"/>
  <c r="S2688" i="12"/>
  <c r="R2688" i="12"/>
  <c r="Q2688" i="12"/>
  <c r="P2688" i="12"/>
  <c r="T2687" i="12"/>
  <c r="S2687" i="12"/>
  <c r="R2687" i="12"/>
  <c r="Q2687" i="12"/>
  <c r="P2687" i="12"/>
  <c r="T2686" i="12"/>
  <c r="S2686" i="12"/>
  <c r="R2686" i="12"/>
  <c r="Q2686" i="12"/>
  <c r="P2686" i="12"/>
  <c r="T2685" i="12"/>
  <c r="S2685" i="12"/>
  <c r="R2685" i="12"/>
  <c r="Q2685" i="12"/>
  <c r="P2685" i="12"/>
  <c r="T2684" i="12"/>
  <c r="S2684" i="12"/>
  <c r="R2684" i="12"/>
  <c r="Q2684" i="12"/>
  <c r="P2684" i="12"/>
  <c r="T2683" i="12"/>
  <c r="S2683" i="12"/>
  <c r="R2683" i="12"/>
  <c r="Q2683" i="12"/>
  <c r="P2683" i="12"/>
  <c r="T2682" i="12"/>
  <c r="S2682" i="12"/>
  <c r="R2682" i="12"/>
  <c r="Q2682" i="12"/>
  <c r="P2682" i="12"/>
  <c r="T2681" i="12"/>
  <c r="S2681" i="12"/>
  <c r="R2681" i="12"/>
  <c r="Q2681" i="12"/>
  <c r="P2681" i="12"/>
  <c r="T2680" i="12"/>
  <c r="S2680" i="12"/>
  <c r="R2680" i="12"/>
  <c r="Q2680" i="12"/>
  <c r="P2680" i="12"/>
  <c r="T2679" i="12"/>
  <c r="S2679" i="12"/>
  <c r="R2679" i="12"/>
  <c r="Q2679" i="12"/>
  <c r="P2679" i="12"/>
  <c r="T2678" i="12"/>
  <c r="S2678" i="12"/>
  <c r="R2678" i="12"/>
  <c r="Q2678" i="12"/>
  <c r="P2678" i="12"/>
  <c r="T2677" i="12"/>
  <c r="S2677" i="12"/>
  <c r="R2677" i="12"/>
  <c r="Q2677" i="12"/>
  <c r="P2677" i="12"/>
  <c r="T2676" i="12"/>
  <c r="S2676" i="12"/>
  <c r="R2676" i="12"/>
  <c r="Q2676" i="12"/>
  <c r="P2676" i="12"/>
  <c r="T2675" i="12"/>
  <c r="S2675" i="12"/>
  <c r="R2675" i="12"/>
  <c r="Q2675" i="12"/>
  <c r="P2675" i="12"/>
  <c r="T2674" i="12"/>
  <c r="S2674" i="12"/>
  <c r="R2674" i="12"/>
  <c r="Q2674" i="12"/>
  <c r="P2674" i="12"/>
  <c r="T2673" i="12"/>
  <c r="S2673" i="12"/>
  <c r="R2673" i="12"/>
  <c r="Q2673" i="12"/>
  <c r="P2673" i="12"/>
  <c r="T2672" i="12"/>
  <c r="S2672" i="12"/>
  <c r="R2672" i="12"/>
  <c r="Q2672" i="12"/>
  <c r="P2672" i="12"/>
  <c r="T2671" i="12"/>
  <c r="S2671" i="12"/>
  <c r="R2671" i="12"/>
  <c r="Q2671" i="12"/>
  <c r="P2671" i="12"/>
  <c r="T2670" i="12"/>
  <c r="S2670" i="12"/>
  <c r="R2670" i="12"/>
  <c r="Q2670" i="12"/>
  <c r="P2670" i="12"/>
  <c r="T2669" i="12"/>
  <c r="S2669" i="12"/>
  <c r="R2669" i="12"/>
  <c r="Q2669" i="12"/>
  <c r="P2669" i="12"/>
  <c r="T2668" i="12"/>
  <c r="S2668" i="12"/>
  <c r="R2668" i="12"/>
  <c r="Q2668" i="12"/>
  <c r="P2668" i="12"/>
  <c r="T2667" i="12"/>
  <c r="S2667" i="12"/>
  <c r="R2667" i="12"/>
  <c r="Q2667" i="12"/>
  <c r="P2667" i="12"/>
  <c r="T2666" i="12"/>
  <c r="S2666" i="12"/>
  <c r="R2666" i="12"/>
  <c r="Q2666" i="12"/>
  <c r="P2666" i="12"/>
  <c r="T2665" i="12"/>
  <c r="S2665" i="12"/>
  <c r="R2665" i="12"/>
  <c r="Q2665" i="12"/>
  <c r="P2665" i="12"/>
  <c r="T2664" i="12"/>
  <c r="S2664" i="12"/>
  <c r="R2664" i="12"/>
  <c r="Q2664" i="12"/>
  <c r="P2664" i="12"/>
  <c r="T2663" i="12"/>
  <c r="S2663" i="12"/>
  <c r="R2663" i="12"/>
  <c r="Q2663" i="12"/>
  <c r="P2663" i="12"/>
  <c r="T2662" i="12"/>
  <c r="S2662" i="12"/>
  <c r="R2662" i="12"/>
  <c r="Q2662" i="12"/>
  <c r="P2662" i="12"/>
  <c r="T2661" i="12"/>
  <c r="S2661" i="12"/>
  <c r="R2661" i="12"/>
  <c r="Q2661" i="12"/>
  <c r="P2661" i="12"/>
  <c r="T2660" i="12"/>
  <c r="S2660" i="12"/>
  <c r="R2660" i="12"/>
  <c r="Q2660" i="12"/>
  <c r="P2660" i="12"/>
  <c r="T2659" i="12"/>
  <c r="S2659" i="12"/>
  <c r="R2659" i="12"/>
  <c r="Q2659" i="12"/>
  <c r="P2659" i="12"/>
  <c r="T2658" i="12"/>
  <c r="S2658" i="12"/>
  <c r="R2658" i="12"/>
  <c r="Q2658" i="12"/>
  <c r="P2658" i="12"/>
  <c r="T2657" i="12"/>
  <c r="S2657" i="12"/>
  <c r="R2657" i="12"/>
  <c r="Q2657" i="12"/>
  <c r="P2657" i="12"/>
  <c r="T2656" i="12"/>
  <c r="S2656" i="12"/>
  <c r="R2656" i="12"/>
  <c r="Q2656" i="12"/>
  <c r="P2656" i="12"/>
  <c r="T2655" i="12"/>
  <c r="S2655" i="12"/>
  <c r="R2655" i="12"/>
  <c r="Q2655" i="12"/>
  <c r="P2655" i="12"/>
  <c r="T2654" i="12"/>
  <c r="S2654" i="12"/>
  <c r="R2654" i="12"/>
  <c r="Q2654" i="12"/>
  <c r="P2654" i="12"/>
  <c r="T2653" i="12"/>
  <c r="S2653" i="12"/>
  <c r="R2653" i="12"/>
  <c r="Q2653" i="12"/>
  <c r="P2653" i="12"/>
  <c r="T2652" i="12"/>
  <c r="S2652" i="12"/>
  <c r="R2652" i="12"/>
  <c r="Q2652" i="12"/>
  <c r="P2652" i="12"/>
  <c r="T2651" i="12"/>
  <c r="S2651" i="12"/>
  <c r="R2651" i="12"/>
  <c r="Q2651" i="12"/>
  <c r="P2651" i="12"/>
  <c r="T2650" i="12"/>
  <c r="S2650" i="12"/>
  <c r="R2650" i="12"/>
  <c r="Q2650" i="12"/>
  <c r="P2650" i="12"/>
  <c r="T2649" i="12"/>
  <c r="S2649" i="12"/>
  <c r="R2649" i="12"/>
  <c r="Q2649" i="12"/>
  <c r="P2649" i="12"/>
  <c r="T2648" i="12"/>
  <c r="S2648" i="12"/>
  <c r="R2648" i="12"/>
  <c r="Q2648" i="12"/>
  <c r="P2648" i="12"/>
  <c r="T2647" i="12"/>
  <c r="S2647" i="12"/>
  <c r="R2647" i="12"/>
  <c r="Q2647" i="12"/>
  <c r="P2647" i="12"/>
  <c r="T2646" i="12"/>
  <c r="S2646" i="12"/>
  <c r="R2646" i="12"/>
  <c r="Q2646" i="12"/>
  <c r="P2646" i="12"/>
  <c r="T2645" i="12"/>
  <c r="S2645" i="12"/>
  <c r="R2645" i="12"/>
  <c r="Q2645" i="12"/>
  <c r="P2645" i="12"/>
  <c r="T2644" i="12"/>
  <c r="S2644" i="12"/>
  <c r="R2644" i="12"/>
  <c r="Q2644" i="12"/>
  <c r="P2644" i="12"/>
  <c r="T2643" i="12"/>
  <c r="S2643" i="12"/>
  <c r="R2643" i="12"/>
  <c r="Q2643" i="12"/>
  <c r="P2643" i="12"/>
  <c r="T2642" i="12"/>
  <c r="S2642" i="12"/>
  <c r="R2642" i="12"/>
  <c r="Q2642" i="12"/>
  <c r="P2642" i="12"/>
  <c r="T2641" i="12"/>
  <c r="S2641" i="12"/>
  <c r="R2641" i="12"/>
  <c r="Q2641" i="12"/>
  <c r="P2641" i="12"/>
  <c r="T2640" i="12"/>
  <c r="S2640" i="12"/>
  <c r="R2640" i="12"/>
  <c r="Q2640" i="12"/>
  <c r="P2640" i="12"/>
  <c r="T2639" i="12"/>
  <c r="S2639" i="12"/>
  <c r="R2639" i="12"/>
  <c r="Q2639" i="12"/>
  <c r="P2639" i="12"/>
  <c r="T2638" i="12"/>
  <c r="S2638" i="12"/>
  <c r="R2638" i="12"/>
  <c r="Q2638" i="12"/>
  <c r="P2638" i="12"/>
  <c r="T2637" i="12"/>
  <c r="S2637" i="12"/>
  <c r="R2637" i="12"/>
  <c r="Q2637" i="12"/>
  <c r="P2637" i="12"/>
  <c r="T2636" i="12"/>
  <c r="S2636" i="12"/>
  <c r="R2636" i="12"/>
  <c r="Q2636" i="12"/>
  <c r="P2636" i="12"/>
  <c r="T2635" i="12"/>
  <c r="S2635" i="12"/>
  <c r="R2635" i="12"/>
  <c r="Q2635" i="12"/>
  <c r="P2635" i="12"/>
  <c r="T2634" i="12"/>
  <c r="S2634" i="12"/>
  <c r="R2634" i="12"/>
  <c r="Q2634" i="12"/>
  <c r="P2634" i="12"/>
  <c r="T2633" i="12"/>
  <c r="S2633" i="12"/>
  <c r="R2633" i="12"/>
  <c r="Q2633" i="12"/>
  <c r="P2633" i="12"/>
  <c r="T2632" i="12"/>
  <c r="S2632" i="12"/>
  <c r="R2632" i="12"/>
  <c r="Q2632" i="12"/>
  <c r="P2632" i="12"/>
  <c r="T2631" i="12"/>
  <c r="S2631" i="12"/>
  <c r="R2631" i="12"/>
  <c r="Q2631" i="12"/>
  <c r="P2631" i="12"/>
  <c r="T2630" i="12"/>
  <c r="S2630" i="12"/>
  <c r="R2630" i="12"/>
  <c r="Q2630" i="12"/>
  <c r="P2630" i="12"/>
  <c r="T2629" i="12"/>
  <c r="S2629" i="12"/>
  <c r="R2629" i="12"/>
  <c r="Q2629" i="12"/>
  <c r="P2629" i="12"/>
  <c r="T2628" i="12"/>
  <c r="S2628" i="12"/>
  <c r="R2628" i="12"/>
  <c r="Q2628" i="12"/>
  <c r="P2628" i="12"/>
  <c r="T2627" i="12"/>
  <c r="S2627" i="12"/>
  <c r="R2627" i="12"/>
  <c r="Q2627" i="12"/>
  <c r="P2627" i="12"/>
  <c r="T2626" i="12"/>
  <c r="S2626" i="12"/>
  <c r="R2626" i="12"/>
  <c r="Q2626" i="12"/>
  <c r="P2626" i="12"/>
  <c r="T2625" i="12"/>
  <c r="S2625" i="12"/>
  <c r="R2625" i="12"/>
  <c r="Q2625" i="12"/>
  <c r="P2625" i="12"/>
  <c r="T2624" i="12"/>
  <c r="S2624" i="12"/>
  <c r="R2624" i="12"/>
  <c r="Q2624" i="12"/>
  <c r="P2624" i="12"/>
  <c r="T2623" i="12"/>
  <c r="S2623" i="12"/>
  <c r="R2623" i="12"/>
  <c r="Q2623" i="12"/>
  <c r="P2623" i="12"/>
  <c r="T2622" i="12"/>
  <c r="S2622" i="12"/>
  <c r="R2622" i="12"/>
  <c r="Q2622" i="12"/>
  <c r="P2622" i="12"/>
  <c r="T2621" i="12"/>
  <c r="S2621" i="12"/>
  <c r="R2621" i="12"/>
  <c r="Q2621" i="12"/>
  <c r="P2621" i="12"/>
  <c r="T2620" i="12"/>
  <c r="S2620" i="12"/>
  <c r="R2620" i="12"/>
  <c r="Q2620" i="12"/>
  <c r="P2620" i="12"/>
  <c r="T2619" i="12"/>
  <c r="S2619" i="12"/>
  <c r="R2619" i="12"/>
  <c r="Q2619" i="12"/>
  <c r="P2619" i="12"/>
  <c r="T2618" i="12"/>
  <c r="S2618" i="12"/>
  <c r="R2618" i="12"/>
  <c r="Q2618" i="12"/>
  <c r="P2618" i="12"/>
  <c r="T2617" i="12"/>
  <c r="S2617" i="12"/>
  <c r="R2617" i="12"/>
  <c r="Q2617" i="12"/>
  <c r="P2617" i="12"/>
  <c r="T2616" i="12"/>
  <c r="S2616" i="12"/>
  <c r="R2616" i="12"/>
  <c r="Q2616" i="12"/>
  <c r="P2616" i="12"/>
  <c r="T2615" i="12"/>
  <c r="S2615" i="12"/>
  <c r="R2615" i="12"/>
  <c r="Q2615" i="12"/>
  <c r="P2615" i="12"/>
  <c r="T2614" i="12"/>
  <c r="S2614" i="12"/>
  <c r="R2614" i="12"/>
  <c r="Q2614" i="12"/>
  <c r="P2614" i="12"/>
  <c r="T2613" i="12"/>
  <c r="S2613" i="12"/>
  <c r="R2613" i="12"/>
  <c r="Q2613" i="12"/>
  <c r="P2613" i="12"/>
  <c r="T2612" i="12"/>
  <c r="S2612" i="12"/>
  <c r="R2612" i="12"/>
  <c r="Q2612" i="12"/>
  <c r="P2612" i="12"/>
  <c r="T2611" i="12"/>
  <c r="S2611" i="12"/>
  <c r="R2611" i="12"/>
  <c r="Q2611" i="12"/>
  <c r="P2611" i="12"/>
  <c r="T2610" i="12"/>
  <c r="S2610" i="12"/>
  <c r="R2610" i="12"/>
  <c r="Q2610" i="12"/>
  <c r="P2610" i="12"/>
  <c r="T2609" i="12"/>
  <c r="S2609" i="12"/>
  <c r="R2609" i="12"/>
  <c r="Q2609" i="12"/>
  <c r="P2609" i="12"/>
  <c r="T2608" i="12"/>
  <c r="S2608" i="12"/>
  <c r="R2608" i="12"/>
  <c r="Q2608" i="12"/>
  <c r="P2608" i="12"/>
  <c r="T2607" i="12"/>
  <c r="S2607" i="12"/>
  <c r="R2607" i="12"/>
  <c r="Q2607" i="12"/>
  <c r="P2607" i="12"/>
  <c r="T2606" i="12"/>
  <c r="S2606" i="12"/>
  <c r="R2606" i="12"/>
  <c r="Q2606" i="12"/>
  <c r="P2606" i="12"/>
  <c r="T2605" i="12"/>
  <c r="S2605" i="12"/>
  <c r="R2605" i="12"/>
  <c r="Q2605" i="12"/>
  <c r="P2605" i="12"/>
  <c r="T2604" i="12"/>
  <c r="S2604" i="12"/>
  <c r="R2604" i="12"/>
  <c r="Q2604" i="12"/>
  <c r="P2604" i="12"/>
  <c r="T2603" i="12"/>
  <c r="S2603" i="12"/>
  <c r="R2603" i="12"/>
  <c r="Q2603" i="12"/>
  <c r="P2603" i="12"/>
  <c r="T2602" i="12"/>
  <c r="S2602" i="12"/>
  <c r="R2602" i="12"/>
  <c r="Q2602" i="12"/>
  <c r="P2602" i="12"/>
  <c r="T2601" i="12"/>
  <c r="S2601" i="12"/>
  <c r="R2601" i="12"/>
  <c r="Q2601" i="12"/>
  <c r="P2601" i="12"/>
  <c r="T2600" i="12"/>
  <c r="S2600" i="12"/>
  <c r="R2600" i="12"/>
  <c r="Q2600" i="12"/>
  <c r="P2600" i="12"/>
  <c r="T2599" i="12"/>
  <c r="S2599" i="12"/>
  <c r="R2599" i="12"/>
  <c r="Q2599" i="12"/>
  <c r="P2599" i="12"/>
  <c r="T2598" i="12"/>
  <c r="S2598" i="12"/>
  <c r="R2598" i="12"/>
  <c r="Q2598" i="12"/>
  <c r="P2598" i="12"/>
  <c r="T2597" i="12"/>
  <c r="S2597" i="12"/>
  <c r="R2597" i="12"/>
  <c r="Q2597" i="12"/>
  <c r="P2597" i="12"/>
  <c r="T2596" i="12"/>
  <c r="S2596" i="12"/>
  <c r="R2596" i="12"/>
  <c r="Q2596" i="12"/>
  <c r="P2596" i="12"/>
  <c r="T2595" i="12"/>
  <c r="S2595" i="12"/>
  <c r="R2595" i="12"/>
  <c r="Q2595" i="12"/>
  <c r="P2595" i="12"/>
  <c r="T2594" i="12"/>
  <c r="S2594" i="12"/>
  <c r="R2594" i="12"/>
  <c r="Q2594" i="12"/>
  <c r="P2594" i="12"/>
  <c r="T2593" i="12"/>
  <c r="S2593" i="12"/>
  <c r="R2593" i="12"/>
  <c r="Q2593" i="12"/>
  <c r="P2593" i="12"/>
  <c r="T2592" i="12"/>
  <c r="S2592" i="12"/>
  <c r="R2592" i="12"/>
  <c r="Q2592" i="12"/>
  <c r="P2592" i="12"/>
  <c r="T2591" i="12"/>
  <c r="S2591" i="12"/>
  <c r="R2591" i="12"/>
  <c r="Q2591" i="12"/>
  <c r="P2591" i="12"/>
  <c r="T2590" i="12"/>
  <c r="S2590" i="12"/>
  <c r="R2590" i="12"/>
  <c r="Q2590" i="12"/>
  <c r="P2590" i="12"/>
  <c r="T2589" i="12"/>
  <c r="S2589" i="12"/>
  <c r="R2589" i="12"/>
  <c r="Q2589" i="12"/>
  <c r="P2589" i="12"/>
  <c r="T2588" i="12"/>
  <c r="S2588" i="12"/>
  <c r="R2588" i="12"/>
  <c r="Q2588" i="12"/>
  <c r="P2588" i="12"/>
  <c r="T2587" i="12"/>
  <c r="S2587" i="12"/>
  <c r="R2587" i="12"/>
  <c r="Q2587" i="12"/>
  <c r="P2587" i="12"/>
  <c r="T2586" i="12"/>
  <c r="S2586" i="12"/>
  <c r="R2586" i="12"/>
  <c r="Q2586" i="12"/>
  <c r="P2586" i="12"/>
  <c r="T2585" i="12"/>
  <c r="S2585" i="12"/>
  <c r="R2585" i="12"/>
  <c r="Q2585" i="12"/>
  <c r="P2585" i="12"/>
  <c r="T2584" i="12"/>
  <c r="S2584" i="12"/>
  <c r="R2584" i="12"/>
  <c r="Q2584" i="12"/>
  <c r="P2584" i="12"/>
  <c r="T2583" i="12"/>
  <c r="S2583" i="12"/>
  <c r="R2583" i="12"/>
  <c r="Q2583" i="12"/>
  <c r="P2583" i="12"/>
  <c r="T2582" i="12"/>
  <c r="S2582" i="12"/>
  <c r="R2582" i="12"/>
  <c r="Q2582" i="12"/>
  <c r="P2582" i="12"/>
  <c r="T2581" i="12"/>
  <c r="S2581" i="12"/>
  <c r="R2581" i="12"/>
  <c r="Q2581" i="12"/>
  <c r="P2581" i="12"/>
  <c r="T2580" i="12"/>
  <c r="S2580" i="12"/>
  <c r="R2580" i="12"/>
  <c r="Q2580" i="12"/>
  <c r="P2580" i="12"/>
  <c r="T2579" i="12"/>
  <c r="S2579" i="12"/>
  <c r="R2579" i="12"/>
  <c r="Q2579" i="12"/>
  <c r="P2579" i="12"/>
  <c r="T2578" i="12"/>
  <c r="S2578" i="12"/>
  <c r="R2578" i="12"/>
  <c r="Q2578" i="12"/>
  <c r="P2578" i="12"/>
  <c r="T2577" i="12"/>
  <c r="S2577" i="12"/>
  <c r="R2577" i="12"/>
  <c r="Q2577" i="12"/>
  <c r="P2577" i="12"/>
  <c r="T2576" i="12"/>
  <c r="S2576" i="12"/>
  <c r="R2576" i="12"/>
  <c r="Q2576" i="12"/>
  <c r="P2576" i="12"/>
  <c r="T2575" i="12"/>
  <c r="S2575" i="12"/>
  <c r="R2575" i="12"/>
  <c r="Q2575" i="12"/>
  <c r="P2575" i="12"/>
  <c r="T2574" i="12"/>
  <c r="S2574" i="12"/>
  <c r="R2574" i="12"/>
  <c r="Q2574" i="12"/>
  <c r="P2574" i="12"/>
  <c r="T2573" i="12"/>
  <c r="S2573" i="12"/>
  <c r="R2573" i="12"/>
  <c r="Q2573" i="12"/>
  <c r="P2573" i="12"/>
  <c r="T2572" i="12"/>
  <c r="S2572" i="12"/>
  <c r="R2572" i="12"/>
  <c r="Q2572" i="12"/>
  <c r="P2572" i="12"/>
  <c r="T2571" i="12"/>
  <c r="S2571" i="12"/>
  <c r="R2571" i="12"/>
  <c r="Q2571" i="12"/>
  <c r="P2571" i="12"/>
  <c r="T2570" i="12"/>
  <c r="S2570" i="12"/>
  <c r="R2570" i="12"/>
  <c r="Q2570" i="12"/>
  <c r="P2570" i="12"/>
  <c r="T2569" i="12"/>
  <c r="S2569" i="12"/>
  <c r="R2569" i="12"/>
  <c r="Q2569" i="12"/>
  <c r="P2569" i="12"/>
  <c r="T2568" i="12"/>
  <c r="S2568" i="12"/>
  <c r="R2568" i="12"/>
  <c r="Q2568" i="12"/>
  <c r="P2568" i="12"/>
  <c r="T2567" i="12"/>
  <c r="S2567" i="12"/>
  <c r="R2567" i="12"/>
  <c r="Q2567" i="12"/>
  <c r="P2567" i="12"/>
  <c r="T2566" i="12"/>
  <c r="S2566" i="12"/>
  <c r="R2566" i="12"/>
  <c r="Q2566" i="12"/>
  <c r="P2566" i="12"/>
  <c r="T2565" i="12"/>
  <c r="S2565" i="12"/>
  <c r="R2565" i="12"/>
  <c r="Q2565" i="12"/>
  <c r="P2565" i="12"/>
  <c r="T2564" i="12"/>
  <c r="S2564" i="12"/>
  <c r="R2564" i="12"/>
  <c r="Q2564" i="12"/>
  <c r="P2564" i="12"/>
  <c r="T2563" i="12"/>
  <c r="S2563" i="12"/>
  <c r="R2563" i="12"/>
  <c r="Q2563" i="12"/>
  <c r="P2563" i="12"/>
  <c r="T2562" i="12"/>
  <c r="S2562" i="12"/>
  <c r="R2562" i="12"/>
  <c r="Q2562" i="12"/>
  <c r="P2562" i="12"/>
  <c r="T2561" i="12"/>
  <c r="S2561" i="12"/>
  <c r="R2561" i="12"/>
  <c r="Q2561" i="12"/>
  <c r="P2561" i="12"/>
  <c r="T2560" i="12"/>
  <c r="S2560" i="12"/>
  <c r="R2560" i="12"/>
  <c r="Q2560" i="12"/>
  <c r="P2560" i="12"/>
  <c r="T2559" i="12"/>
  <c r="S2559" i="12"/>
  <c r="R2559" i="12"/>
  <c r="Q2559" i="12"/>
  <c r="P2559" i="12"/>
  <c r="T2558" i="12"/>
  <c r="S2558" i="12"/>
  <c r="R2558" i="12"/>
  <c r="Q2558" i="12"/>
  <c r="P2558" i="12"/>
  <c r="T2557" i="12"/>
  <c r="S2557" i="12"/>
  <c r="R2557" i="12"/>
  <c r="Q2557" i="12"/>
  <c r="P2557" i="12"/>
  <c r="T2556" i="12"/>
  <c r="S2556" i="12"/>
  <c r="R2556" i="12"/>
  <c r="Q2556" i="12"/>
  <c r="P2556" i="12"/>
  <c r="T2555" i="12"/>
  <c r="S2555" i="12"/>
  <c r="R2555" i="12"/>
  <c r="Q2555" i="12"/>
  <c r="P2555" i="12"/>
  <c r="T2554" i="12"/>
  <c r="S2554" i="12"/>
  <c r="R2554" i="12"/>
  <c r="Q2554" i="12"/>
  <c r="P2554" i="12"/>
  <c r="T2553" i="12"/>
  <c r="S2553" i="12"/>
  <c r="R2553" i="12"/>
  <c r="Q2553" i="12"/>
  <c r="P2553" i="12"/>
  <c r="T2552" i="12"/>
  <c r="S2552" i="12"/>
  <c r="R2552" i="12"/>
  <c r="Q2552" i="12"/>
  <c r="P2552" i="12"/>
  <c r="T2551" i="12"/>
  <c r="S2551" i="12"/>
  <c r="R2551" i="12"/>
  <c r="Q2551" i="12"/>
  <c r="P2551" i="12"/>
  <c r="T2550" i="12"/>
  <c r="S2550" i="12"/>
  <c r="R2550" i="12"/>
  <c r="Q2550" i="12"/>
  <c r="P2550" i="12"/>
  <c r="T2549" i="12"/>
  <c r="S2549" i="12"/>
  <c r="R2549" i="12"/>
  <c r="Q2549" i="12"/>
  <c r="P2549" i="12"/>
  <c r="T2548" i="12"/>
  <c r="S2548" i="12"/>
  <c r="R2548" i="12"/>
  <c r="Q2548" i="12"/>
  <c r="P2548" i="12"/>
  <c r="T2547" i="12"/>
  <c r="S2547" i="12"/>
  <c r="R2547" i="12"/>
  <c r="Q2547" i="12"/>
  <c r="P2547" i="12"/>
  <c r="T2546" i="12"/>
  <c r="S2546" i="12"/>
  <c r="R2546" i="12"/>
  <c r="Q2546" i="12"/>
  <c r="P2546" i="12"/>
  <c r="T2545" i="12"/>
  <c r="S2545" i="12"/>
  <c r="R2545" i="12"/>
  <c r="Q2545" i="12"/>
  <c r="P2545" i="12"/>
  <c r="T2544" i="12"/>
  <c r="S2544" i="12"/>
  <c r="R2544" i="12"/>
  <c r="Q2544" i="12"/>
  <c r="P2544" i="12"/>
  <c r="T2543" i="12"/>
  <c r="S2543" i="12"/>
  <c r="R2543" i="12"/>
  <c r="Q2543" i="12"/>
  <c r="P2543" i="12"/>
  <c r="T2542" i="12"/>
  <c r="S2542" i="12"/>
  <c r="R2542" i="12"/>
  <c r="Q2542" i="12"/>
  <c r="P2542" i="12"/>
  <c r="T2541" i="12"/>
  <c r="S2541" i="12"/>
  <c r="R2541" i="12"/>
  <c r="Q2541" i="12"/>
  <c r="P2541" i="12"/>
  <c r="T2540" i="12"/>
  <c r="S2540" i="12"/>
  <c r="R2540" i="12"/>
  <c r="Q2540" i="12"/>
  <c r="P2540" i="12"/>
  <c r="T2539" i="12"/>
  <c r="S2539" i="12"/>
  <c r="R2539" i="12"/>
  <c r="Q2539" i="12"/>
  <c r="P2539" i="12"/>
  <c r="T2538" i="12"/>
  <c r="S2538" i="12"/>
  <c r="R2538" i="12"/>
  <c r="Q2538" i="12"/>
  <c r="P2538" i="12"/>
  <c r="T2537" i="12"/>
  <c r="S2537" i="12"/>
  <c r="R2537" i="12"/>
  <c r="Q2537" i="12"/>
  <c r="P2537" i="12"/>
  <c r="T2536" i="12"/>
  <c r="S2536" i="12"/>
  <c r="R2536" i="12"/>
  <c r="Q2536" i="12"/>
  <c r="P2536" i="12"/>
  <c r="T2535" i="12"/>
  <c r="S2535" i="12"/>
  <c r="R2535" i="12"/>
  <c r="Q2535" i="12"/>
  <c r="P2535" i="12"/>
  <c r="T2534" i="12"/>
  <c r="S2534" i="12"/>
  <c r="R2534" i="12"/>
  <c r="Q2534" i="12"/>
  <c r="P2534" i="12"/>
  <c r="T2533" i="12"/>
  <c r="S2533" i="12"/>
  <c r="R2533" i="12"/>
  <c r="Q2533" i="12"/>
  <c r="P2533" i="12"/>
  <c r="T2532" i="12"/>
  <c r="S2532" i="12"/>
  <c r="R2532" i="12"/>
  <c r="Q2532" i="12"/>
  <c r="P2532" i="12"/>
  <c r="T2531" i="12"/>
  <c r="S2531" i="12"/>
  <c r="R2531" i="12"/>
  <c r="Q2531" i="12"/>
  <c r="P2531" i="12"/>
  <c r="T2530" i="12"/>
  <c r="S2530" i="12"/>
  <c r="R2530" i="12"/>
  <c r="Q2530" i="12"/>
  <c r="P2530" i="12"/>
  <c r="T2529" i="12"/>
  <c r="S2529" i="12"/>
  <c r="R2529" i="12"/>
  <c r="Q2529" i="12"/>
  <c r="P2529" i="12"/>
  <c r="T2528" i="12"/>
  <c r="S2528" i="12"/>
  <c r="R2528" i="12"/>
  <c r="Q2528" i="12"/>
  <c r="P2528" i="12"/>
  <c r="T2527" i="12"/>
  <c r="S2527" i="12"/>
  <c r="R2527" i="12"/>
  <c r="Q2527" i="12"/>
  <c r="P2527" i="12"/>
  <c r="T2526" i="12"/>
  <c r="S2526" i="12"/>
  <c r="R2526" i="12"/>
  <c r="Q2526" i="12"/>
  <c r="P2526" i="12"/>
  <c r="T2525" i="12"/>
  <c r="S2525" i="12"/>
  <c r="R2525" i="12"/>
  <c r="Q2525" i="12"/>
  <c r="P2525" i="12"/>
  <c r="T2524" i="12"/>
  <c r="S2524" i="12"/>
  <c r="R2524" i="12"/>
  <c r="Q2524" i="12"/>
  <c r="P2524" i="12"/>
  <c r="T2523" i="12"/>
  <c r="S2523" i="12"/>
  <c r="R2523" i="12"/>
  <c r="Q2523" i="12"/>
  <c r="P2523" i="12"/>
  <c r="T2522" i="12"/>
  <c r="S2522" i="12"/>
  <c r="R2522" i="12"/>
  <c r="Q2522" i="12"/>
  <c r="P2522" i="12"/>
  <c r="T2521" i="12"/>
  <c r="S2521" i="12"/>
  <c r="R2521" i="12"/>
  <c r="Q2521" i="12"/>
  <c r="P2521" i="12"/>
  <c r="T2520" i="12"/>
  <c r="S2520" i="12"/>
  <c r="R2520" i="12"/>
  <c r="Q2520" i="12"/>
  <c r="P2520" i="12"/>
  <c r="T2519" i="12"/>
  <c r="S2519" i="12"/>
  <c r="R2519" i="12"/>
  <c r="Q2519" i="12"/>
  <c r="P2519" i="12"/>
  <c r="T2518" i="12"/>
  <c r="S2518" i="12"/>
  <c r="R2518" i="12"/>
  <c r="Q2518" i="12"/>
  <c r="P2518" i="12"/>
  <c r="T2517" i="12"/>
  <c r="S2517" i="12"/>
  <c r="R2517" i="12"/>
  <c r="Q2517" i="12"/>
  <c r="P2517" i="12"/>
  <c r="T2516" i="12"/>
  <c r="S2516" i="12"/>
  <c r="R2516" i="12"/>
  <c r="Q2516" i="12"/>
  <c r="P2516" i="12"/>
  <c r="T2515" i="12"/>
  <c r="S2515" i="12"/>
  <c r="R2515" i="12"/>
  <c r="Q2515" i="12"/>
  <c r="P2515" i="12"/>
  <c r="T2514" i="12"/>
  <c r="S2514" i="12"/>
  <c r="R2514" i="12"/>
  <c r="Q2514" i="12"/>
  <c r="P2514" i="12"/>
  <c r="T2513" i="12"/>
  <c r="S2513" i="12"/>
  <c r="R2513" i="12"/>
  <c r="Q2513" i="12"/>
  <c r="P2513" i="12"/>
  <c r="T2512" i="12"/>
  <c r="S2512" i="12"/>
  <c r="R2512" i="12"/>
  <c r="Q2512" i="12"/>
  <c r="P2512" i="12"/>
  <c r="T2511" i="12"/>
  <c r="S2511" i="12"/>
  <c r="R2511" i="12"/>
  <c r="Q2511" i="12"/>
  <c r="P2511" i="12"/>
  <c r="T2510" i="12"/>
  <c r="S2510" i="12"/>
  <c r="R2510" i="12"/>
  <c r="Q2510" i="12"/>
  <c r="P2510" i="12"/>
  <c r="T2509" i="12"/>
  <c r="S2509" i="12"/>
  <c r="R2509" i="12"/>
  <c r="Q2509" i="12"/>
  <c r="P2509" i="12"/>
  <c r="T2508" i="12"/>
  <c r="S2508" i="12"/>
  <c r="R2508" i="12"/>
  <c r="Q2508" i="12"/>
  <c r="P2508" i="12"/>
  <c r="T2507" i="12"/>
  <c r="S2507" i="12"/>
  <c r="R2507" i="12"/>
  <c r="Q2507" i="12"/>
  <c r="P2507" i="12"/>
  <c r="T2506" i="12"/>
  <c r="S2506" i="12"/>
  <c r="R2506" i="12"/>
  <c r="Q2506" i="12"/>
  <c r="P2506" i="12"/>
  <c r="T2505" i="12"/>
  <c r="S2505" i="12"/>
  <c r="R2505" i="12"/>
  <c r="Q2505" i="12"/>
  <c r="P2505" i="12"/>
  <c r="T2504" i="12"/>
  <c r="S2504" i="12"/>
  <c r="R2504" i="12"/>
  <c r="Q2504" i="12"/>
  <c r="P2504" i="12"/>
  <c r="T2503" i="12"/>
  <c r="S2503" i="12"/>
  <c r="R2503" i="12"/>
  <c r="Q2503" i="12"/>
  <c r="P2503" i="12"/>
  <c r="T2502" i="12"/>
  <c r="S2502" i="12"/>
  <c r="R2502" i="12"/>
  <c r="Q2502" i="12"/>
  <c r="P2502" i="12"/>
  <c r="T2501" i="12"/>
  <c r="S2501" i="12"/>
  <c r="R2501" i="12"/>
  <c r="Q2501" i="12"/>
  <c r="P2501" i="12"/>
  <c r="T2500" i="12"/>
  <c r="S2500" i="12"/>
  <c r="R2500" i="12"/>
  <c r="Q2500" i="12"/>
  <c r="P2500" i="12"/>
  <c r="T2499" i="12"/>
  <c r="S2499" i="12"/>
  <c r="R2499" i="12"/>
  <c r="Q2499" i="12"/>
  <c r="P2499" i="12"/>
  <c r="T2498" i="12"/>
  <c r="S2498" i="12"/>
  <c r="R2498" i="12"/>
  <c r="Q2498" i="12"/>
  <c r="P2498" i="12"/>
  <c r="T2497" i="12"/>
  <c r="S2497" i="12"/>
  <c r="R2497" i="12"/>
  <c r="Q2497" i="12"/>
  <c r="P2497" i="12"/>
  <c r="T2496" i="12"/>
  <c r="S2496" i="12"/>
  <c r="R2496" i="12"/>
  <c r="Q2496" i="12"/>
  <c r="P2496" i="12"/>
  <c r="T2495" i="12"/>
  <c r="S2495" i="12"/>
  <c r="R2495" i="12"/>
  <c r="Q2495" i="12"/>
  <c r="P2495" i="12"/>
  <c r="T2494" i="12"/>
  <c r="S2494" i="12"/>
  <c r="R2494" i="12"/>
  <c r="Q2494" i="12"/>
  <c r="P2494" i="12"/>
  <c r="T2493" i="12"/>
  <c r="S2493" i="12"/>
  <c r="R2493" i="12"/>
  <c r="Q2493" i="12"/>
  <c r="P2493" i="12"/>
  <c r="T2492" i="12"/>
  <c r="S2492" i="12"/>
  <c r="R2492" i="12"/>
  <c r="Q2492" i="12"/>
  <c r="P2492" i="12"/>
  <c r="T2491" i="12"/>
  <c r="S2491" i="12"/>
  <c r="R2491" i="12"/>
  <c r="Q2491" i="12"/>
  <c r="P2491" i="12"/>
  <c r="T2490" i="12"/>
  <c r="S2490" i="12"/>
  <c r="R2490" i="12"/>
  <c r="Q2490" i="12"/>
  <c r="P2490" i="12"/>
  <c r="T2489" i="12"/>
  <c r="S2489" i="12"/>
  <c r="R2489" i="12"/>
  <c r="Q2489" i="12"/>
  <c r="P2489" i="12"/>
  <c r="T2488" i="12"/>
  <c r="S2488" i="12"/>
  <c r="R2488" i="12"/>
  <c r="Q2488" i="12"/>
  <c r="P2488" i="12"/>
  <c r="T2487" i="12"/>
  <c r="S2487" i="12"/>
  <c r="R2487" i="12"/>
  <c r="Q2487" i="12"/>
  <c r="P2487" i="12"/>
  <c r="T2486" i="12"/>
  <c r="S2486" i="12"/>
  <c r="R2486" i="12"/>
  <c r="Q2486" i="12"/>
  <c r="P2486" i="12"/>
  <c r="T2485" i="12"/>
  <c r="S2485" i="12"/>
  <c r="R2485" i="12"/>
  <c r="Q2485" i="12"/>
  <c r="P2485" i="12"/>
  <c r="T2484" i="12"/>
  <c r="S2484" i="12"/>
  <c r="R2484" i="12"/>
  <c r="Q2484" i="12"/>
  <c r="P2484" i="12"/>
  <c r="T2483" i="12"/>
  <c r="S2483" i="12"/>
  <c r="R2483" i="12"/>
  <c r="Q2483" i="12"/>
  <c r="P2483" i="12"/>
  <c r="T2482" i="12"/>
  <c r="S2482" i="12"/>
  <c r="R2482" i="12"/>
  <c r="Q2482" i="12"/>
  <c r="P2482" i="12"/>
  <c r="T2481" i="12"/>
  <c r="S2481" i="12"/>
  <c r="R2481" i="12"/>
  <c r="Q2481" i="12"/>
  <c r="P2481" i="12"/>
  <c r="T2480" i="12"/>
  <c r="S2480" i="12"/>
  <c r="R2480" i="12"/>
  <c r="Q2480" i="12"/>
  <c r="P2480" i="12"/>
  <c r="T2479" i="12"/>
  <c r="S2479" i="12"/>
  <c r="R2479" i="12"/>
  <c r="Q2479" i="12"/>
  <c r="P2479" i="12"/>
  <c r="T2478" i="12"/>
  <c r="S2478" i="12"/>
  <c r="R2478" i="12"/>
  <c r="Q2478" i="12"/>
  <c r="P2478" i="12"/>
  <c r="T2477" i="12"/>
  <c r="S2477" i="12"/>
  <c r="R2477" i="12"/>
  <c r="Q2477" i="12"/>
  <c r="P2477" i="12"/>
  <c r="T2476" i="12"/>
  <c r="S2476" i="12"/>
  <c r="R2476" i="12"/>
  <c r="Q2476" i="12"/>
  <c r="P2476" i="12"/>
  <c r="T2475" i="12"/>
  <c r="S2475" i="12"/>
  <c r="R2475" i="12"/>
  <c r="Q2475" i="12"/>
  <c r="P2475" i="12"/>
  <c r="T2474" i="12"/>
  <c r="S2474" i="12"/>
  <c r="R2474" i="12"/>
  <c r="Q2474" i="12"/>
  <c r="P2474" i="12"/>
  <c r="T2473" i="12"/>
  <c r="S2473" i="12"/>
  <c r="R2473" i="12"/>
  <c r="Q2473" i="12"/>
  <c r="P2473" i="12"/>
  <c r="T2472" i="12"/>
  <c r="S2472" i="12"/>
  <c r="R2472" i="12"/>
  <c r="Q2472" i="12"/>
  <c r="P2472" i="12"/>
  <c r="T2471" i="12"/>
  <c r="S2471" i="12"/>
  <c r="R2471" i="12"/>
  <c r="Q2471" i="12"/>
  <c r="P2471" i="12"/>
  <c r="T2470" i="12"/>
  <c r="S2470" i="12"/>
  <c r="R2470" i="12"/>
  <c r="Q2470" i="12"/>
  <c r="P2470" i="12"/>
  <c r="T2469" i="12"/>
  <c r="S2469" i="12"/>
  <c r="R2469" i="12"/>
  <c r="Q2469" i="12"/>
  <c r="P2469" i="12"/>
  <c r="T2468" i="12"/>
  <c r="S2468" i="12"/>
  <c r="R2468" i="12"/>
  <c r="Q2468" i="12"/>
  <c r="P2468" i="12"/>
  <c r="T2467" i="12"/>
  <c r="S2467" i="12"/>
  <c r="R2467" i="12"/>
  <c r="Q2467" i="12"/>
  <c r="P2467" i="12"/>
  <c r="T2466" i="12"/>
  <c r="S2466" i="12"/>
  <c r="R2466" i="12"/>
  <c r="Q2466" i="12"/>
  <c r="P2466" i="12"/>
  <c r="T2465" i="12"/>
  <c r="S2465" i="12"/>
  <c r="R2465" i="12"/>
  <c r="Q2465" i="12"/>
  <c r="P2465" i="12"/>
  <c r="T2464" i="12"/>
  <c r="S2464" i="12"/>
  <c r="R2464" i="12"/>
  <c r="Q2464" i="12"/>
  <c r="P2464" i="12"/>
  <c r="T2463" i="12"/>
  <c r="S2463" i="12"/>
  <c r="R2463" i="12"/>
  <c r="Q2463" i="12"/>
  <c r="P2463" i="12"/>
  <c r="T2462" i="12"/>
  <c r="S2462" i="12"/>
  <c r="R2462" i="12"/>
  <c r="Q2462" i="12"/>
  <c r="P2462" i="12"/>
  <c r="T2461" i="12"/>
  <c r="S2461" i="12"/>
  <c r="R2461" i="12"/>
  <c r="Q2461" i="12"/>
  <c r="P2461" i="12"/>
  <c r="T2460" i="12"/>
  <c r="S2460" i="12"/>
  <c r="R2460" i="12"/>
  <c r="Q2460" i="12"/>
  <c r="P2460" i="12"/>
  <c r="T2459" i="12"/>
  <c r="S2459" i="12"/>
  <c r="R2459" i="12"/>
  <c r="Q2459" i="12"/>
  <c r="P2459" i="12"/>
  <c r="T2458" i="12"/>
  <c r="S2458" i="12"/>
  <c r="R2458" i="12"/>
  <c r="Q2458" i="12"/>
  <c r="P2458" i="12"/>
  <c r="T2457" i="12"/>
  <c r="S2457" i="12"/>
  <c r="R2457" i="12"/>
  <c r="Q2457" i="12"/>
  <c r="P2457" i="12"/>
  <c r="T2456" i="12"/>
  <c r="S2456" i="12"/>
  <c r="R2456" i="12"/>
  <c r="Q2456" i="12"/>
  <c r="P2456" i="12"/>
  <c r="T2455" i="12"/>
  <c r="S2455" i="12"/>
  <c r="R2455" i="12"/>
  <c r="Q2455" i="12"/>
  <c r="P2455" i="12"/>
  <c r="T2454" i="12"/>
  <c r="S2454" i="12"/>
  <c r="R2454" i="12"/>
  <c r="Q2454" i="12"/>
  <c r="P2454" i="12"/>
  <c r="T2453" i="12"/>
  <c r="S2453" i="12"/>
  <c r="R2453" i="12"/>
  <c r="Q2453" i="12"/>
  <c r="P2453" i="12"/>
  <c r="T2452" i="12"/>
  <c r="S2452" i="12"/>
  <c r="R2452" i="12"/>
  <c r="Q2452" i="12"/>
  <c r="P2452" i="12"/>
  <c r="T2451" i="12"/>
  <c r="S2451" i="12"/>
  <c r="R2451" i="12"/>
  <c r="Q2451" i="12"/>
  <c r="P2451" i="12"/>
  <c r="T2450" i="12"/>
  <c r="S2450" i="12"/>
  <c r="R2450" i="12"/>
  <c r="Q2450" i="12"/>
  <c r="P2450" i="12"/>
  <c r="T2449" i="12"/>
  <c r="S2449" i="12"/>
  <c r="R2449" i="12"/>
  <c r="Q2449" i="12"/>
  <c r="P2449" i="12"/>
  <c r="T2448" i="12"/>
  <c r="S2448" i="12"/>
  <c r="R2448" i="12"/>
  <c r="Q2448" i="12"/>
  <c r="P2448" i="12"/>
  <c r="T2447" i="12"/>
  <c r="S2447" i="12"/>
  <c r="R2447" i="12"/>
  <c r="Q2447" i="12"/>
  <c r="P2447" i="12"/>
  <c r="T2446" i="12"/>
  <c r="S2446" i="12"/>
  <c r="R2446" i="12"/>
  <c r="Q2446" i="12"/>
  <c r="P2446" i="12"/>
  <c r="T2445" i="12"/>
  <c r="S2445" i="12"/>
  <c r="R2445" i="12"/>
  <c r="Q2445" i="12"/>
  <c r="P2445" i="12"/>
  <c r="T2444" i="12"/>
  <c r="S2444" i="12"/>
  <c r="R2444" i="12"/>
  <c r="Q2444" i="12"/>
  <c r="P2444" i="12"/>
  <c r="T2443" i="12"/>
  <c r="S2443" i="12"/>
  <c r="R2443" i="12"/>
  <c r="Q2443" i="12"/>
  <c r="P2443" i="12"/>
  <c r="T2442" i="12"/>
  <c r="S2442" i="12"/>
  <c r="R2442" i="12"/>
  <c r="Q2442" i="12"/>
  <c r="P2442" i="12"/>
  <c r="T2441" i="12"/>
  <c r="S2441" i="12"/>
  <c r="R2441" i="12"/>
  <c r="Q2441" i="12"/>
  <c r="P2441" i="12"/>
  <c r="T2440" i="12"/>
  <c r="S2440" i="12"/>
  <c r="R2440" i="12"/>
  <c r="Q2440" i="12"/>
  <c r="P2440" i="12"/>
  <c r="T2439" i="12"/>
  <c r="S2439" i="12"/>
  <c r="R2439" i="12"/>
  <c r="Q2439" i="12"/>
  <c r="P2439" i="12"/>
  <c r="T2438" i="12"/>
  <c r="S2438" i="12"/>
  <c r="R2438" i="12"/>
  <c r="Q2438" i="12"/>
  <c r="P2438" i="12"/>
  <c r="T2437" i="12"/>
  <c r="S2437" i="12"/>
  <c r="R2437" i="12"/>
  <c r="Q2437" i="12"/>
  <c r="P2437" i="12"/>
  <c r="T2436" i="12"/>
  <c r="S2436" i="12"/>
  <c r="R2436" i="12"/>
  <c r="Q2436" i="12"/>
  <c r="P2436" i="12"/>
  <c r="T2435" i="12"/>
  <c r="S2435" i="12"/>
  <c r="R2435" i="12"/>
  <c r="Q2435" i="12"/>
  <c r="P2435" i="12"/>
  <c r="T2434" i="12"/>
  <c r="S2434" i="12"/>
  <c r="R2434" i="12"/>
  <c r="Q2434" i="12"/>
  <c r="P2434" i="12"/>
  <c r="T2433" i="12"/>
  <c r="S2433" i="12"/>
  <c r="R2433" i="12"/>
  <c r="Q2433" i="12"/>
  <c r="P2433" i="12"/>
  <c r="T2432" i="12"/>
  <c r="S2432" i="12"/>
  <c r="R2432" i="12"/>
  <c r="Q2432" i="12"/>
  <c r="P2432" i="12"/>
  <c r="T2431" i="12"/>
  <c r="S2431" i="12"/>
  <c r="R2431" i="12"/>
  <c r="Q2431" i="12"/>
  <c r="P2431" i="12"/>
  <c r="T2430" i="12"/>
  <c r="S2430" i="12"/>
  <c r="R2430" i="12"/>
  <c r="Q2430" i="12"/>
  <c r="P2430" i="12"/>
  <c r="T2429" i="12"/>
  <c r="S2429" i="12"/>
  <c r="R2429" i="12"/>
  <c r="Q2429" i="12"/>
  <c r="P2429" i="12"/>
  <c r="T2428" i="12"/>
  <c r="S2428" i="12"/>
  <c r="R2428" i="12"/>
  <c r="Q2428" i="12"/>
  <c r="P2428" i="12"/>
  <c r="T2427" i="12"/>
  <c r="S2427" i="12"/>
  <c r="R2427" i="12"/>
  <c r="Q2427" i="12"/>
  <c r="P2427" i="12"/>
  <c r="T2426" i="12"/>
  <c r="S2426" i="12"/>
  <c r="R2426" i="12"/>
  <c r="Q2426" i="12"/>
  <c r="P2426" i="12"/>
  <c r="T2425" i="12"/>
  <c r="S2425" i="12"/>
  <c r="R2425" i="12"/>
  <c r="Q2425" i="12"/>
  <c r="P2425" i="12"/>
  <c r="T2424" i="12"/>
  <c r="S2424" i="12"/>
  <c r="R2424" i="12"/>
  <c r="Q2424" i="12"/>
  <c r="P2424" i="12"/>
  <c r="T2423" i="12"/>
  <c r="S2423" i="12"/>
  <c r="R2423" i="12"/>
  <c r="Q2423" i="12"/>
  <c r="P2423" i="12"/>
  <c r="T2422" i="12"/>
  <c r="S2422" i="12"/>
  <c r="R2422" i="12"/>
  <c r="Q2422" i="12"/>
  <c r="P2422" i="12"/>
  <c r="T2421" i="12"/>
  <c r="S2421" i="12"/>
  <c r="R2421" i="12"/>
  <c r="Q2421" i="12"/>
  <c r="P2421" i="12"/>
  <c r="T2420" i="12"/>
  <c r="S2420" i="12"/>
  <c r="R2420" i="12"/>
  <c r="Q2420" i="12"/>
  <c r="P2420" i="12"/>
  <c r="T2419" i="12"/>
  <c r="S2419" i="12"/>
  <c r="R2419" i="12"/>
  <c r="Q2419" i="12"/>
  <c r="P2419" i="12"/>
  <c r="T2418" i="12"/>
  <c r="S2418" i="12"/>
  <c r="R2418" i="12"/>
  <c r="Q2418" i="12"/>
  <c r="P2418" i="12"/>
  <c r="T2417" i="12"/>
  <c r="S2417" i="12"/>
  <c r="R2417" i="12"/>
  <c r="Q2417" i="12"/>
  <c r="P2417" i="12"/>
  <c r="T2416" i="12"/>
  <c r="S2416" i="12"/>
  <c r="R2416" i="12"/>
  <c r="Q2416" i="12"/>
  <c r="P2416" i="12"/>
  <c r="T2415" i="12"/>
  <c r="S2415" i="12"/>
  <c r="R2415" i="12"/>
  <c r="Q2415" i="12"/>
  <c r="P2415" i="12"/>
  <c r="T2414" i="12"/>
  <c r="S2414" i="12"/>
  <c r="R2414" i="12"/>
  <c r="Q2414" i="12"/>
  <c r="P2414" i="12"/>
  <c r="T2413" i="12"/>
  <c r="S2413" i="12"/>
  <c r="R2413" i="12"/>
  <c r="Q2413" i="12"/>
  <c r="P2413" i="12"/>
  <c r="T2412" i="12"/>
  <c r="S2412" i="12"/>
  <c r="R2412" i="12"/>
  <c r="Q2412" i="12"/>
  <c r="P2412" i="12"/>
  <c r="T2411" i="12"/>
  <c r="S2411" i="12"/>
  <c r="R2411" i="12"/>
  <c r="Q2411" i="12"/>
  <c r="P2411" i="12"/>
  <c r="T2410" i="12"/>
  <c r="S2410" i="12"/>
  <c r="R2410" i="12"/>
  <c r="Q2410" i="12"/>
  <c r="P2410" i="12"/>
  <c r="T2409" i="12"/>
  <c r="S2409" i="12"/>
  <c r="R2409" i="12"/>
  <c r="Q2409" i="12"/>
  <c r="P2409" i="12"/>
  <c r="T2408" i="12"/>
  <c r="S2408" i="12"/>
  <c r="R2408" i="12"/>
  <c r="Q2408" i="12"/>
  <c r="P2408" i="12"/>
  <c r="T2407" i="12"/>
  <c r="S2407" i="12"/>
  <c r="R2407" i="12"/>
  <c r="Q2407" i="12"/>
  <c r="P2407" i="12"/>
  <c r="T2406" i="12"/>
  <c r="S2406" i="12"/>
  <c r="R2406" i="12"/>
  <c r="Q2406" i="12"/>
  <c r="P2406" i="12"/>
  <c r="T2405" i="12"/>
  <c r="S2405" i="12"/>
  <c r="R2405" i="12"/>
  <c r="Q2405" i="12"/>
  <c r="P2405" i="12"/>
  <c r="T2404" i="12"/>
  <c r="S2404" i="12"/>
  <c r="R2404" i="12"/>
  <c r="Q2404" i="12"/>
  <c r="P2404" i="12"/>
  <c r="T2403" i="12"/>
  <c r="S2403" i="12"/>
  <c r="R2403" i="12"/>
  <c r="Q2403" i="12"/>
  <c r="P2403" i="12"/>
  <c r="T2402" i="12"/>
  <c r="S2402" i="12"/>
  <c r="R2402" i="12"/>
  <c r="Q2402" i="12"/>
  <c r="P2402" i="12"/>
  <c r="T2401" i="12"/>
  <c r="S2401" i="12"/>
  <c r="R2401" i="12"/>
  <c r="Q2401" i="12"/>
  <c r="P2401" i="12"/>
  <c r="T2400" i="12"/>
  <c r="S2400" i="12"/>
  <c r="R2400" i="12"/>
  <c r="Q2400" i="12"/>
  <c r="P2400" i="12"/>
  <c r="T2399" i="12"/>
  <c r="S2399" i="12"/>
  <c r="R2399" i="12"/>
  <c r="Q2399" i="12"/>
  <c r="P2399" i="12"/>
  <c r="T2398" i="12"/>
  <c r="S2398" i="12"/>
  <c r="R2398" i="12"/>
  <c r="Q2398" i="12"/>
  <c r="P2398" i="12"/>
  <c r="T2397" i="12"/>
  <c r="S2397" i="12"/>
  <c r="R2397" i="12"/>
  <c r="Q2397" i="12"/>
  <c r="P2397" i="12"/>
  <c r="T2396" i="12"/>
  <c r="S2396" i="12"/>
  <c r="R2396" i="12"/>
  <c r="Q2396" i="12"/>
  <c r="P2396" i="12"/>
  <c r="T2395" i="12"/>
  <c r="S2395" i="12"/>
  <c r="R2395" i="12"/>
  <c r="Q2395" i="12"/>
  <c r="P2395" i="12"/>
  <c r="T2394" i="12"/>
  <c r="S2394" i="12"/>
  <c r="R2394" i="12"/>
  <c r="Q2394" i="12"/>
  <c r="P2394" i="12"/>
  <c r="T2393" i="12"/>
  <c r="S2393" i="12"/>
  <c r="R2393" i="12"/>
  <c r="Q2393" i="12"/>
  <c r="P2393" i="12"/>
  <c r="T2392" i="12"/>
  <c r="S2392" i="12"/>
  <c r="R2392" i="12"/>
  <c r="Q2392" i="12"/>
  <c r="P2392" i="12"/>
  <c r="T2391" i="12"/>
  <c r="S2391" i="12"/>
  <c r="R2391" i="12"/>
  <c r="Q2391" i="12"/>
  <c r="P2391" i="12"/>
  <c r="T2390" i="12"/>
  <c r="S2390" i="12"/>
  <c r="R2390" i="12"/>
  <c r="Q2390" i="12"/>
  <c r="P2390" i="12"/>
  <c r="T2389" i="12"/>
  <c r="S2389" i="12"/>
  <c r="R2389" i="12"/>
  <c r="Q2389" i="12"/>
  <c r="P2389" i="12"/>
  <c r="T2388" i="12"/>
  <c r="S2388" i="12"/>
  <c r="R2388" i="12"/>
  <c r="Q2388" i="12"/>
  <c r="P2388" i="12"/>
  <c r="T2387" i="12"/>
  <c r="S2387" i="12"/>
  <c r="R2387" i="12"/>
  <c r="Q2387" i="12"/>
  <c r="P2387" i="12"/>
  <c r="T2386" i="12"/>
  <c r="S2386" i="12"/>
  <c r="R2386" i="12"/>
  <c r="Q2386" i="12"/>
  <c r="P2386" i="12"/>
  <c r="T2385" i="12"/>
  <c r="S2385" i="12"/>
  <c r="R2385" i="12"/>
  <c r="Q2385" i="12"/>
  <c r="P2385" i="12"/>
  <c r="T2384" i="12"/>
  <c r="S2384" i="12"/>
  <c r="R2384" i="12"/>
  <c r="Q2384" i="12"/>
  <c r="P2384" i="12"/>
  <c r="T2383" i="12"/>
  <c r="S2383" i="12"/>
  <c r="R2383" i="12"/>
  <c r="Q2383" i="12"/>
  <c r="P2383" i="12"/>
  <c r="T2382" i="12"/>
  <c r="S2382" i="12"/>
  <c r="R2382" i="12"/>
  <c r="Q2382" i="12"/>
  <c r="P2382" i="12"/>
  <c r="T2381" i="12"/>
  <c r="S2381" i="12"/>
  <c r="R2381" i="12"/>
  <c r="Q2381" i="12"/>
  <c r="P2381" i="12"/>
  <c r="T2380" i="12"/>
  <c r="S2380" i="12"/>
  <c r="R2380" i="12"/>
  <c r="Q2380" i="12"/>
  <c r="P2380" i="12"/>
  <c r="T2379" i="12"/>
  <c r="S2379" i="12"/>
  <c r="R2379" i="12"/>
  <c r="Q2379" i="12"/>
  <c r="P2379" i="12"/>
  <c r="T2378" i="12"/>
  <c r="S2378" i="12"/>
  <c r="R2378" i="12"/>
  <c r="Q2378" i="12"/>
  <c r="P2378" i="12"/>
  <c r="T2377" i="12"/>
  <c r="S2377" i="12"/>
  <c r="R2377" i="12"/>
  <c r="Q2377" i="12"/>
  <c r="P2377" i="12"/>
  <c r="T2376" i="12"/>
  <c r="S2376" i="12"/>
  <c r="R2376" i="12"/>
  <c r="Q2376" i="12"/>
  <c r="P2376" i="12"/>
  <c r="T2375" i="12"/>
  <c r="S2375" i="12"/>
  <c r="R2375" i="12"/>
  <c r="Q2375" i="12"/>
  <c r="P2375" i="12"/>
  <c r="T2374" i="12"/>
  <c r="S2374" i="12"/>
  <c r="R2374" i="12"/>
  <c r="Q2374" i="12"/>
  <c r="P2374" i="12"/>
  <c r="T2373" i="12"/>
  <c r="S2373" i="12"/>
  <c r="R2373" i="12"/>
  <c r="Q2373" i="12"/>
  <c r="P2373" i="12"/>
  <c r="T2372" i="12"/>
  <c r="S2372" i="12"/>
  <c r="R2372" i="12"/>
  <c r="Q2372" i="12"/>
  <c r="P2372" i="12"/>
  <c r="T2371" i="12"/>
  <c r="S2371" i="12"/>
  <c r="R2371" i="12"/>
  <c r="Q2371" i="12"/>
  <c r="P2371" i="12"/>
  <c r="T2370" i="12"/>
  <c r="S2370" i="12"/>
  <c r="R2370" i="12"/>
  <c r="Q2370" i="12"/>
  <c r="P2370" i="12"/>
  <c r="T2369" i="12"/>
  <c r="S2369" i="12"/>
  <c r="R2369" i="12"/>
  <c r="Q2369" i="12"/>
  <c r="P2369" i="12"/>
  <c r="T2368" i="12"/>
  <c r="S2368" i="12"/>
  <c r="R2368" i="12"/>
  <c r="Q2368" i="12"/>
  <c r="P2368" i="12"/>
  <c r="T2367" i="12"/>
  <c r="S2367" i="12"/>
  <c r="R2367" i="12"/>
  <c r="Q2367" i="12"/>
  <c r="P2367" i="12"/>
  <c r="T2366" i="12"/>
  <c r="S2366" i="12"/>
  <c r="R2366" i="12"/>
  <c r="Q2366" i="12"/>
  <c r="P2366" i="12"/>
  <c r="T2365" i="12"/>
  <c r="S2365" i="12"/>
  <c r="R2365" i="12"/>
  <c r="Q2365" i="12"/>
  <c r="P2365" i="12"/>
  <c r="T2364" i="12"/>
  <c r="S2364" i="12"/>
  <c r="R2364" i="12"/>
  <c r="Q2364" i="12"/>
  <c r="P2364" i="12"/>
  <c r="T2363" i="12"/>
  <c r="S2363" i="12"/>
  <c r="R2363" i="12"/>
  <c r="Q2363" i="12"/>
  <c r="P2363" i="12"/>
  <c r="T2362" i="12"/>
  <c r="S2362" i="12"/>
  <c r="R2362" i="12"/>
  <c r="Q2362" i="12"/>
  <c r="P2362" i="12"/>
  <c r="T2361" i="12"/>
  <c r="S2361" i="12"/>
  <c r="R2361" i="12"/>
  <c r="Q2361" i="12"/>
  <c r="P2361" i="12"/>
  <c r="T2360" i="12"/>
  <c r="S2360" i="12"/>
  <c r="R2360" i="12"/>
  <c r="Q2360" i="12"/>
  <c r="P2360" i="12"/>
  <c r="T2359" i="12"/>
  <c r="S2359" i="12"/>
  <c r="R2359" i="12"/>
  <c r="Q2359" i="12"/>
  <c r="P2359" i="12"/>
  <c r="T2358" i="12"/>
  <c r="S2358" i="12"/>
  <c r="R2358" i="12"/>
  <c r="Q2358" i="12"/>
  <c r="P2358" i="12"/>
  <c r="T2357" i="12"/>
  <c r="S2357" i="12"/>
  <c r="R2357" i="12"/>
  <c r="Q2357" i="12"/>
  <c r="P2357" i="12"/>
  <c r="T2356" i="12"/>
  <c r="S2356" i="12"/>
  <c r="R2356" i="12"/>
  <c r="Q2356" i="12"/>
  <c r="P2356" i="12"/>
  <c r="T2355" i="12"/>
  <c r="S2355" i="12"/>
  <c r="R2355" i="12"/>
  <c r="Q2355" i="12"/>
  <c r="P2355" i="12"/>
  <c r="T2354" i="12"/>
  <c r="S2354" i="12"/>
  <c r="R2354" i="12"/>
  <c r="Q2354" i="12"/>
  <c r="P2354" i="12"/>
  <c r="T2353" i="12"/>
  <c r="S2353" i="12"/>
  <c r="R2353" i="12"/>
  <c r="Q2353" i="12"/>
  <c r="P2353" i="12"/>
  <c r="T2352" i="12"/>
  <c r="S2352" i="12"/>
  <c r="R2352" i="12"/>
  <c r="Q2352" i="12"/>
  <c r="P2352" i="12"/>
  <c r="T2351" i="12"/>
  <c r="S2351" i="12"/>
  <c r="R2351" i="12"/>
  <c r="Q2351" i="12"/>
  <c r="P2351" i="12"/>
  <c r="T2350" i="12"/>
  <c r="S2350" i="12"/>
  <c r="R2350" i="12"/>
  <c r="Q2350" i="12"/>
  <c r="P2350" i="12"/>
  <c r="T2349" i="12"/>
  <c r="S2349" i="12"/>
  <c r="R2349" i="12"/>
  <c r="Q2349" i="12"/>
  <c r="P2349" i="12"/>
  <c r="T2348" i="12"/>
  <c r="S2348" i="12"/>
  <c r="R2348" i="12"/>
  <c r="Q2348" i="12"/>
  <c r="P2348" i="12"/>
  <c r="T2347" i="12"/>
  <c r="S2347" i="12"/>
  <c r="R2347" i="12"/>
  <c r="Q2347" i="12"/>
  <c r="P2347" i="12"/>
  <c r="T2346" i="12"/>
  <c r="S2346" i="12"/>
  <c r="R2346" i="12"/>
  <c r="Q2346" i="12"/>
  <c r="P2346" i="12"/>
  <c r="T2345" i="12"/>
  <c r="S2345" i="12"/>
  <c r="R2345" i="12"/>
  <c r="Q2345" i="12"/>
  <c r="P2345" i="12"/>
  <c r="T2344" i="12"/>
  <c r="S2344" i="12"/>
  <c r="R2344" i="12"/>
  <c r="Q2344" i="12"/>
  <c r="P2344" i="12"/>
  <c r="T2343" i="12"/>
  <c r="S2343" i="12"/>
  <c r="R2343" i="12"/>
  <c r="Q2343" i="12"/>
  <c r="P2343" i="12"/>
  <c r="T2342" i="12"/>
  <c r="S2342" i="12"/>
  <c r="R2342" i="12"/>
  <c r="Q2342" i="12"/>
  <c r="P2342" i="12"/>
  <c r="T2341" i="12"/>
  <c r="S2341" i="12"/>
  <c r="R2341" i="12"/>
  <c r="Q2341" i="12"/>
  <c r="P2341" i="12"/>
  <c r="T2340" i="12"/>
  <c r="S2340" i="12"/>
  <c r="R2340" i="12"/>
  <c r="Q2340" i="12"/>
  <c r="P2340" i="12"/>
  <c r="T2339" i="12"/>
  <c r="S2339" i="12"/>
  <c r="R2339" i="12"/>
  <c r="Q2339" i="12"/>
  <c r="P2339" i="12"/>
  <c r="T2338" i="12"/>
  <c r="S2338" i="12"/>
  <c r="R2338" i="12"/>
  <c r="Q2338" i="12"/>
  <c r="P2338" i="12"/>
  <c r="T2337" i="12"/>
  <c r="S2337" i="12"/>
  <c r="R2337" i="12"/>
  <c r="Q2337" i="12"/>
  <c r="P2337" i="12"/>
  <c r="T2336" i="12"/>
  <c r="S2336" i="12"/>
  <c r="R2336" i="12"/>
  <c r="Q2336" i="12"/>
  <c r="P2336" i="12"/>
  <c r="T2335" i="12"/>
  <c r="S2335" i="12"/>
  <c r="R2335" i="12"/>
  <c r="Q2335" i="12"/>
  <c r="P2335" i="12"/>
  <c r="T2334" i="12"/>
  <c r="S2334" i="12"/>
  <c r="R2334" i="12"/>
  <c r="Q2334" i="12"/>
  <c r="P2334" i="12"/>
  <c r="T2333" i="12"/>
  <c r="S2333" i="12"/>
  <c r="R2333" i="12"/>
  <c r="Q2333" i="12"/>
  <c r="P2333" i="12"/>
  <c r="T2332" i="12"/>
  <c r="S2332" i="12"/>
  <c r="R2332" i="12"/>
  <c r="Q2332" i="12"/>
  <c r="P2332" i="12"/>
  <c r="T2331" i="12"/>
  <c r="S2331" i="12"/>
  <c r="R2331" i="12"/>
  <c r="Q2331" i="12"/>
  <c r="P2331" i="12"/>
  <c r="T2330" i="12"/>
  <c r="S2330" i="12"/>
  <c r="R2330" i="12"/>
  <c r="Q2330" i="12"/>
  <c r="P2330" i="12"/>
  <c r="T2329" i="12"/>
  <c r="S2329" i="12"/>
  <c r="R2329" i="12"/>
  <c r="Q2329" i="12"/>
  <c r="P2329" i="12"/>
  <c r="T2328" i="12"/>
  <c r="S2328" i="12"/>
  <c r="R2328" i="12"/>
  <c r="Q2328" i="12"/>
  <c r="P2328" i="12"/>
  <c r="T2327" i="12"/>
  <c r="S2327" i="12"/>
  <c r="R2327" i="12"/>
  <c r="Q2327" i="12"/>
  <c r="P2327" i="12"/>
  <c r="T2326" i="12"/>
  <c r="S2326" i="12"/>
  <c r="R2326" i="12"/>
  <c r="Q2326" i="12"/>
  <c r="P2326" i="12"/>
  <c r="T2325" i="12"/>
  <c r="S2325" i="12"/>
  <c r="R2325" i="12"/>
  <c r="Q2325" i="12"/>
  <c r="P2325" i="12"/>
  <c r="T2324" i="12"/>
  <c r="S2324" i="12"/>
  <c r="R2324" i="12"/>
  <c r="Q2324" i="12"/>
  <c r="P2324" i="12"/>
  <c r="T2323" i="12"/>
  <c r="S2323" i="12"/>
  <c r="R2323" i="12"/>
  <c r="Q2323" i="12"/>
  <c r="P2323" i="12"/>
  <c r="T2322" i="12"/>
  <c r="S2322" i="12"/>
  <c r="R2322" i="12"/>
  <c r="Q2322" i="12"/>
  <c r="P2322" i="12"/>
  <c r="T2321" i="12"/>
  <c r="S2321" i="12"/>
  <c r="R2321" i="12"/>
  <c r="Q2321" i="12"/>
  <c r="P2321" i="12"/>
  <c r="T2320" i="12"/>
  <c r="S2320" i="12"/>
  <c r="R2320" i="12"/>
  <c r="Q2320" i="12"/>
  <c r="P2320" i="12"/>
  <c r="T2319" i="12"/>
  <c r="S2319" i="12"/>
  <c r="R2319" i="12"/>
  <c r="Q2319" i="12"/>
  <c r="P2319" i="12"/>
  <c r="T2318" i="12"/>
  <c r="S2318" i="12"/>
  <c r="R2318" i="12"/>
  <c r="Q2318" i="12"/>
  <c r="P2318" i="12"/>
  <c r="T2317" i="12"/>
  <c r="S2317" i="12"/>
  <c r="R2317" i="12"/>
  <c r="Q2317" i="12"/>
  <c r="P2317" i="12"/>
  <c r="T2316" i="12"/>
  <c r="S2316" i="12"/>
  <c r="R2316" i="12"/>
  <c r="Q2316" i="12"/>
  <c r="P2316" i="12"/>
  <c r="T2315" i="12"/>
  <c r="S2315" i="12"/>
  <c r="R2315" i="12"/>
  <c r="Q2315" i="12"/>
  <c r="P2315" i="12"/>
  <c r="T2314" i="12"/>
  <c r="S2314" i="12"/>
  <c r="R2314" i="12"/>
  <c r="Q2314" i="12"/>
  <c r="P2314" i="12"/>
  <c r="T2313" i="12"/>
  <c r="S2313" i="12"/>
  <c r="R2313" i="12"/>
  <c r="Q2313" i="12"/>
  <c r="P2313" i="12"/>
  <c r="T2312" i="12"/>
  <c r="S2312" i="12"/>
  <c r="R2312" i="12"/>
  <c r="Q2312" i="12"/>
  <c r="P2312" i="12"/>
  <c r="T2311" i="12"/>
  <c r="S2311" i="12"/>
  <c r="R2311" i="12"/>
  <c r="Q2311" i="12"/>
  <c r="P2311" i="12"/>
  <c r="T2310" i="12"/>
  <c r="S2310" i="12"/>
  <c r="R2310" i="12"/>
  <c r="Q2310" i="12"/>
  <c r="P2310" i="12"/>
  <c r="T2309" i="12"/>
  <c r="S2309" i="12"/>
  <c r="R2309" i="12"/>
  <c r="Q2309" i="12"/>
  <c r="P2309" i="12"/>
  <c r="T2308" i="12"/>
  <c r="S2308" i="12"/>
  <c r="R2308" i="12"/>
  <c r="Q2308" i="12"/>
  <c r="P2308" i="12"/>
  <c r="T2307" i="12"/>
  <c r="S2307" i="12"/>
  <c r="R2307" i="12"/>
  <c r="Q2307" i="12"/>
  <c r="P2307" i="12"/>
  <c r="T2306" i="12"/>
  <c r="S2306" i="12"/>
  <c r="R2306" i="12"/>
  <c r="Q2306" i="12"/>
  <c r="P2306" i="12"/>
  <c r="T2305" i="12"/>
  <c r="S2305" i="12"/>
  <c r="R2305" i="12"/>
  <c r="Q2305" i="12"/>
  <c r="P2305" i="12"/>
  <c r="T2304" i="12"/>
  <c r="S2304" i="12"/>
  <c r="R2304" i="12"/>
  <c r="Q2304" i="12"/>
  <c r="P2304" i="12"/>
  <c r="T2303" i="12"/>
  <c r="S2303" i="12"/>
  <c r="R2303" i="12"/>
  <c r="Q2303" i="12"/>
  <c r="P2303" i="12"/>
  <c r="T2302" i="12"/>
  <c r="S2302" i="12"/>
  <c r="R2302" i="12"/>
  <c r="Q2302" i="12"/>
  <c r="P2302" i="12"/>
  <c r="T2301" i="12"/>
  <c r="S2301" i="12"/>
  <c r="R2301" i="12"/>
  <c r="Q2301" i="12"/>
  <c r="P2301" i="12"/>
  <c r="T2300" i="12"/>
  <c r="S2300" i="12"/>
  <c r="R2300" i="12"/>
  <c r="Q2300" i="12"/>
  <c r="P2300" i="12"/>
  <c r="T2299" i="12"/>
  <c r="S2299" i="12"/>
  <c r="R2299" i="12"/>
  <c r="Q2299" i="12"/>
  <c r="P2299" i="12"/>
  <c r="T2298" i="12"/>
  <c r="S2298" i="12"/>
  <c r="R2298" i="12"/>
  <c r="Q2298" i="12"/>
  <c r="P2298" i="12"/>
  <c r="T2297" i="12"/>
  <c r="S2297" i="12"/>
  <c r="R2297" i="12"/>
  <c r="Q2297" i="12"/>
  <c r="P2297" i="12"/>
  <c r="T2296" i="12"/>
  <c r="S2296" i="12"/>
  <c r="R2296" i="12"/>
  <c r="Q2296" i="12"/>
  <c r="P2296" i="12"/>
  <c r="T2295" i="12"/>
  <c r="S2295" i="12"/>
  <c r="R2295" i="12"/>
  <c r="Q2295" i="12"/>
  <c r="P2295" i="12"/>
  <c r="T2294" i="12"/>
  <c r="S2294" i="12"/>
  <c r="R2294" i="12"/>
  <c r="Q2294" i="12"/>
  <c r="P2294" i="12"/>
  <c r="T2293" i="12"/>
  <c r="S2293" i="12"/>
  <c r="R2293" i="12"/>
  <c r="Q2293" i="12"/>
  <c r="P2293" i="12"/>
  <c r="T2292" i="12"/>
  <c r="S2292" i="12"/>
  <c r="R2292" i="12"/>
  <c r="Q2292" i="12"/>
  <c r="P2292" i="12"/>
  <c r="T2291" i="12"/>
  <c r="S2291" i="12"/>
  <c r="R2291" i="12"/>
  <c r="Q2291" i="12"/>
  <c r="P2291" i="12"/>
  <c r="T2290" i="12"/>
  <c r="S2290" i="12"/>
  <c r="R2290" i="12"/>
  <c r="Q2290" i="12"/>
  <c r="P2290" i="12"/>
  <c r="T2289" i="12"/>
  <c r="S2289" i="12"/>
  <c r="R2289" i="12"/>
  <c r="Q2289" i="12"/>
  <c r="P2289" i="12"/>
  <c r="T2288" i="12"/>
  <c r="S2288" i="12"/>
  <c r="R2288" i="12"/>
  <c r="Q2288" i="12"/>
  <c r="P2288" i="12"/>
  <c r="T2287" i="12"/>
  <c r="S2287" i="12"/>
  <c r="R2287" i="12"/>
  <c r="Q2287" i="12"/>
  <c r="P2287" i="12"/>
  <c r="T2286" i="12"/>
  <c r="S2286" i="12"/>
  <c r="R2286" i="12"/>
  <c r="Q2286" i="12"/>
  <c r="P2286" i="12"/>
  <c r="T2285" i="12"/>
  <c r="S2285" i="12"/>
  <c r="R2285" i="12"/>
  <c r="Q2285" i="12"/>
  <c r="P2285" i="12"/>
  <c r="T2284" i="12"/>
  <c r="S2284" i="12"/>
  <c r="R2284" i="12"/>
  <c r="Q2284" i="12"/>
  <c r="P2284" i="12"/>
  <c r="T2283" i="12"/>
  <c r="S2283" i="12"/>
  <c r="R2283" i="12"/>
  <c r="Q2283" i="12"/>
  <c r="P2283" i="12"/>
  <c r="T2282" i="12"/>
  <c r="S2282" i="12"/>
  <c r="R2282" i="12"/>
  <c r="Q2282" i="12"/>
  <c r="P2282" i="12"/>
  <c r="T2281" i="12"/>
  <c r="S2281" i="12"/>
  <c r="R2281" i="12"/>
  <c r="Q2281" i="12"/>
  <c r="P2281" i="12"/>
  <c r="T2280" i="12"/>
  <c r="S2280" i="12"/>
  <c r="R2280" i="12"/>
  <c r="Q2280" i="12"/>
  <c r="P2280" i="12"/>
  <c r="T2279" i="12"/>
  <c r="S2279" i="12"/>
  <c r="R2279" i="12"/>
  <c r="Q2279" i="12"/>
  <c r="P2279" i="12"/>
  <c r="T2278" i="12"/>
  <c r="S2278" i="12"/>
  <c r="R2278" i="12"/>
  <c r="Q2278" i="12"/>
  <c r="P2278" i="12"/>
  <c r="T2277" i="12"/>
  <c r="S2277" i="12"/>
  <c r="R2277" i="12"/>
  <c r="Q2277" i="12"/>
  <c r="P2277" i="12"/>
  <c r="T2276" i="12"/>
  <c r="S2276" i="12"/>
  <c r="R2276" i="12"/>
  <c r="Q2276" i="12"/>
  <c r="P2276" i="12"/>
  <c r="T2275" i="12"/>
  <c r="S2275" i="12"/>
  <c r="R2275" i="12"/>
  <c r="Q2275" i="12"/>
  <c r="P2275" i="12"/>
  <c r="T2274" i="12"/>
  <c r="S2274" i="12"/>
  <c r="R2274" i="12"/>
  <c r="Q2274" i="12"/>
  <c r="P2274" i="12"/>
  <c r="T2273" i="12"/>
  <c r="S2273" i="12"/>
  <c r="R2273" i="12"/>
  <c r="Q2273" i="12"/>
  <c r="P2273" i="12"/>
  <c r="T2272" i="12"/>
  <c r="S2272" i="12"/>
  <c r="R2272" i="12"/>
  <c r="Q2272" i="12"/>
  <c r="P2272" i="12"/>
  <c r="T2271" i="12"/>
  <c r="S2271" i="12"/>
  <c r="R2271" i="12"/>
  <c r="Q2271" i="12"/>
  <c r="P2271" i="12"/>
  <c r="T2270" i="12"/>
  <c r="S2270" i="12"/>
  <c r="R2270" i="12"/>
  <c r="Q2270" i="12"/>
  <c r="P2270" i="12"/>
  <c r="T2269" i="12"/>
  <c r="S2269" i="12"/>
  <c r="R2269" i="12"/>
  <c r="Q2269" i="12"/>
  <c r="P2269" i="12"/>
  <c r="T2268" i="12"/>
  <c r="S2268" i="12"/>
  <c r="R2268" i="12"/>
  <c r="Q2268" i="12"/>
  <c r="P2268" i="12"/>
  <c r="T2267" i="12"/>
  <c r="S2267" i="12"/>
  <c r="R2267" i="12"/>
  <c r="Q2267" i="12"/>
  <c r="P2267" i="12"/>
  <c r="T2266" i="12"/>
  <c r="S2266" i="12"/>
  <c r="R2266" i="12"/>
  <c r="Q2266" i="12"/>
  <c r="P2266" i="12"/>
  <c r="T2265" i="12"/>
  <c r="S2265" i="12"/>
  <c r="R2265" i="12"/>
  <c r="Q2265" i="12"/>
  <c r="P2265" i="12"/>
  <c r="T2264" i="12"/>
  <c r="S2264" i="12"/>
  <c r="R2264" i="12"/>
  <c r="Q2264" i="12"/>
  <c r="P2264" i="12"/>
  <c r="T2263" i="12"/>
  <c r="S2263" i="12"/>
  <c r="R2263" i="12"/>
  <c r="Q2263" i="12"/>
  <c r="P2263" i="12"/>
  <c r="T2262" i="12"/>
  <c r="S2262" i="12"/>
  <c r="R2262" i="12"/>
  <c r="Q2262" i="12"/>
  <c r="P2262" i="12"/>
  <c r="T2261" i="12"/>
  <c r="S2261" i="12"/>
  <c r="R2261" i="12"/>
  <c r="Q2261" i="12"/>
  <c r="P2261" i="12"/>
  <c r="T2260" i="12"/>
  <c r="S2260" i="12"/>
  <c r="R2260" i="12"/>
  <c r="Q2260" i="12"/>
  <c r="P2260" i="12"/>
  <c r="T2259" i="12"/>
  <c r="S2259" i="12"/>
  <c r="R2259" i="12"/>
  <c r="Q2259" i="12"/>
  <c r="P2259" i="12"/>
  <c r="T2258" i="12"/>
  <c r="S2258" i="12"/>
  <c r="R2258" i="12"/>
  <c r="Q2258" i="12"/>
  <c r="P2258" i="12"/>
  <c r="T2257" i="12"/>
  <c r="S2257" i="12"/>
  <c r="R2257" i="12"/>
  <c r="Q2257" i="12"/>
  <c r="P2257" i="12"/>
  <c r="T2256" i="12"/>
  <c r="S2256" i="12"/>
  <c r="R2256" i="12"/>
  <c r="Q2256" i="12"/>
  <c r="P2256" i="12"/>
  <c r="T2255" i="12"/>
  <c r="S2255" i="12"/>
  <c r="R2255" i="12"/>
  <c r="Q2255" i="12"/>
  <c r="P2255" i="12"/>
  <c r="T2254" i="12"/>
  <c r="S2254" i="12"/>
  <c r="R2254" i="12"/>
  <c r="Q2254" i="12"/>
  <c r="P2254" i="12"/>
  <c r="T2253" i="12"/>
  <c r="S2253" i="12"/>
  <c r="R2253" i="12"/>
  <c r="Q2253" i="12"/>
  <c r="P2253" i="12"/>
  <c r="T2252" i="12"/>
  <c r="S2252" i="12"/>
  <c r="R2252" i="12"/>
  <c r="Q2252" i="12"/>
  <c r="P2252" i="12"/>
  <c r="T2251" i="12"/>
  <c r="S2251" i="12"/>
  <c r="R2251" i="12"/>
  <c r="Q2251" i="12"/>
  <c r="P2251" i="12"/>
  <c r="T2250" i="12"/>
  <c r="S2250" i="12"/>
  <c r="R2250" i="12"/>
  <c r="Q2250" i="12"/>
  <c r="P2250" i="12"/>
  <c r="T2249" i="12"/>
  <c r="S2249" i="12"/>
  <c r="R2249" i="12"/>
  <c r="Q2249" i="12"/>
  <c r="P2249" i="12"/>
  <c r="T2248" i="12"/>
  <c r="S2248" i="12"/>
  <c r="R2248" i="12"/>
  <c r="Q2248" i="12"/>
  <c r="P2248" i="12"/>
  <c r="T2247" i="12"/>
  <c r="S2247" i="12"/>
  <c r="R2247" i="12"/>
  <c r="Q2247" i="12"/>
  <c r="P2247" i="12"/>
  <c r="T2246" i="12"/>
  <c r="S2246" i="12"/>
  <c r="R2246" i="12"/>
  <c r="Q2246" i="12"/>
  <c r="P2246" i="12"/>
  <c r="T2245" i="12"/>
  <c r="S2245" i="12"/>
  <c r="R2245" i="12"/>
  <c r="Q2245" i="12"/>
  <c r="P2245" i="12"/>
  <c r="T2244" i="12"/>
  <c r="S2244" i="12"/>
  <c r="R2244" i="12"/>
  <c r="Q2244" i="12"/>
  <c r="P2244" i="12"/>
  <c r="T2243" i="12"/>
  <c r="S2243" i="12"/>
  <c r="R2243" i="12"/>
  <c r="Q2243" i="12"/>
  <c r="P2243" i="12"/>
  <c r="T2242" i="12"/>
  <c r="S2242" i="12"/>
  <c r="R2242" i="12"/>
  <c r="Q2242" i="12"/>
  <c r="P2242" i="12"/>
  <c r="T2241" i="12"/>
  <c r="S2241" i="12"/>
  <c r="R2241" i="12"/>
  <c r="Q2241" i="12"/>
  <c r="P2241" i="12"/>
  <c r="T2240" i="12"/>
  <c r="S2240" i="12"/>
  <c r="R2240" i="12"/>
  <c r="Q2240" i="12"/>
  <c r="P2240" i="12"/>
  <c r="T2239" i="12"/>
  <c r="S2239" i="12"/>
  <c r="R2239" i="12"/>
  <c r="Q2239" i="12"/>
  <c r="P2239" i="12"/>
  <c r="T2238" i="12"/>
  <c r="S2238" i="12"/>
  <c r="R2238" i="12"/>
  <c r="Q2238" i="12"/>
  <c r="P2238" i="12"/>
  <c r="T2237" i="12"/>
  <c r="S2237" i="12"/>
  <c r="R2237" i="12"/>
  <c r="Q2237" i="12"/>
  <c r="P2237" i="12"/>
  <c r="T2236" i="12"/>
  <c r="S2236" i="12"/>
  <c r="R2236" i="12"/>
  <c r="Q2236" i="12"/>
  <c r="P2236" i="12"/>
  <c r="T2235" i="12"/>
  <c r="S2235" i="12"/>
  <c r="R2235" i="12"/>
  <c r="Q2235" i="12"/>
  <c r="P2235" i="12"/>
  <c r="T2234" i="12"/>
  <c r="S2234" i="12"/>
  <c r="R2234" i="12"/>
  <c r="Q2234" i="12"/>
  <c r="P2234" i="12"/>
  <c r="T2233" i="12"/>
  <c r="S2233" i="12"/>
  <c r="R2233" i="12"/>
  <c r="Q2233" i="12"/>
  <c r="P2233" i="12"/>
  <c r="T2232" i="12"/>
  <c r="S2232" i="12"/>
  <c r="R2232" i="12"/>
  <c r="Q2232" i="12"/>
  <c r="P2232" i="12"/>
  <c r="T2231" i="12"/>
  <c r="S2231" i="12"/>
  <c r="R2231" i="12"/>
  <c r="Q2231" i="12"/>
  <c r="P2231" i="12"/>
  <c r="T2230" i="12"/>
  <c r="S2230" i="12"/>
  <c r="R2230" i="12"/>
  <c r="Q2230" i="12"/>
  <c r="P2230" i="12"/>
  <c r="T2229" i="12"/>
  <c r="S2229" i="12"/>
  <c r="R2229" i="12"/>
  <c r="Q2229" i="12"/>
  <c r="P2229" i="12"/>
  <c r="T2228" i="12"/>
  <c r="S2228" i="12"/>
  <c r="R2228" i="12"/>
  <c r="Q2228" i="12"/>
  <c r="P2228" i="12"/>
  <c r="T2227" i="12"/>
  <c r="S2227" i="12"/>
  <c r="R2227" i="12"/>
  <c r="Q2227" i="12"/>
  <c r="P2227" i="12"/>
  <c r="T2226" i="12"/>
  <c r="S2226" i="12"/>
  <c r="R2226" i="12"/>
  <c r="Q2226" i="12"/>
  <c r="P2226" i="12"/>
  <c r="T2225" i="12"/>
  <c r="S2225" i="12"/>
  <c r="R2225" i="12"/>
  <c r="Q2225" i="12"/>
  <c r="P2225" i="12"/>
  <c r="T2224" i="12"/>
  <c r="S2224" i="12"/>
  <c r="R2224" i="12"/>
  <c r="Q2224" i="12"/>
  <c r="P2224" i="12"/>
  <c r="T2223" i="12"/>
  <c r="S2223" i="12"/>
  <c r="R2223" i="12"/>
  <c r="Q2223" i="12"/>
  <c r="P2223" i="12"/>
  <c r="T2222" i="12"/>
  <c r="S2222" i="12"/>
  <c r="R2222" i="12"/>
  <c r="Q2222" i="12"/>
  <c r="P2222" i="12"/>
  <c r="T2221" i="12"/>
  <c r="S2221" i="12"/>
  <c r="R2221" i="12"/>
  <c r="Q2221" i="12"/>
  <c r="P2221" i="12"/>
  <c r="T2220" i="12"/>
  <c r="S2220" i="12"/>
  <c r="R2220" i="12"/>
  <c r="Q2220" i="12"/>
  <c r="P2220" i="12"/>
  <c r="T2219" i="12"/>
  <c r="S2219" i="12"/>
  <c r="R2219" i="12"/>
  <c r="Q2219" i="12"/>
  <c r="P2219" i="12"/>
  <c r="T2218" i="12"/>
  <c r="S2218" i="12"/>
  <c r="R2218" i="12"/>
  <c r="Q2218" i="12"/>
  <c r="P2218" i="12"/>
  <c r="T2217" i="12"/>
  <c r="S2217" i="12"/>
  <c r="R2217" i="12"/>
  <c r="Q2217" i="12"/>
  <c r="P2217" i="12"/>
  <c r="T2216" i="12"/>
  <c r="S2216" i="12"/>
  <c r="R2216" i="12"/>
  <c r="Q2216" i="12"/>
  <c r="P2216" i="12"/>
  <c r="T2215" i="12"/>
  <c r="S2215" i="12"/>
  <c r="R2215" i="12"/>
  <c r="Q2215" i="12"/>
  <c r="P2215" i="12"/>
  <c r="T2214" i="12"/>
  <c r="S2214" i="12"/>
  <c r="R2214" i="12"/>
  <c r="Q2214" i="12"/>
  <c r="P2214" i="12"/>
  <c r="T2213" i="12"/>
  <c r="S2213" i="12"/>
  <c r="R2213" i="12"/>
  <c r="Q2213" i="12"/>
  <c r="P2213" i="12"/>
  <c r="T2212" i="12"/>
  <c r="S2212" i="12"/>
  <c r="R2212" i="12"/>
  <c r="Q2212" i="12"/>
  <c r="P2212" i="12"/>
  <c r="T2211" i="12"/>
  <c r="S2211" i="12"/>
  <c r="R2211" i="12"/>
  <c r="Q2211" i="12"/>
  <c r="P2211" i="12"/>
  <c r="T2210" i="12"/>
  <c r="S2210" i="12"/>
  <c r="R2210" i="12"/>
  <c r="Q2210" i="12"/>
  <c r="P2210" i="12"/>
  <c r="T2209" i="12"/>
  <c r="S2209" i="12"/>
  <c r="R2209" i="12"/>
  <c r="Q2209" i="12"/>
  <c r="P2209" i="12"/>
  <c r="T2208" i="12"/>
  <c r="S2208" i="12"/>
  <c r="R2208" i="12"/>
  <c r="Q2208" i="12"/>
  <c r="P2208" i="12"/>
  <c r="T2207" i="12"/>
  <c r="S2207" i="12"/>
  <c r="R2207" i="12"/>
  <c r="Q2207" i="12"/>
  <c r="P2207" i="12"/>
  <c r="T2206" i="12"/>
  <c r="S2206" i="12"/>
  <c r="R2206" i="12"/>
  <c r="Q2206" i="12"/>
  <c r="P2206" i="12"/>
  <c r="T2205" i="12"/>
  <c r="S2205" i="12"/>
  <c r="R2205" i="12"/>
  <c r="Q2205" i="12"/>
  <c r="P2205" i="12"/>
  <c r="T2204" i="12"/>
  <c r="S2204" i="12"/>
  <c r="R2204" i="12"/>
  <c r="Q2204" i="12"/>
  <c r="P2204" i="12"/>
  <c r="T2203" i="12"/>
  <c r="S2203" i="12"/>
  <c r="R2203" i="12"/>
  <c r="Q2203" i="12"/>
  <c r="P2203" i="12"/>
  <c r="T2202" i="12"/>
  <c r="S2202" i="12"/>
  <c r="R2202" i="12"/>
  <c r="Q2202" i="12"/>
  <c r="P2202" i="12"/>
  <c r="T2201" i="12"/>
  <c r="S2201" i="12"/>
  <c r="R2201" i="12"/>
  <c r="Q2201" i="12"/>
  <c r="P2201" i="12"/>
  <c r="T2200" i="12"/>
  <c r="S2200" i="12"/>
  <c r="R2200" i="12"/>
  <c r="Q2200" i="12"/>
  <c r="P2200" i="12"/>
  <c r="T2199" i="12"/>
  <c r="S2199" i="12"/>
  <c r="R2199" i="12"/>
  <c r="Q2199" i="12"/>
  <c r="P2199" i="12"/>
  <c r="T2198" i="12"/>
  <c r="S2198" i="12"/>
  <c r="R2198" i="12"/>
  <c r="Q2198" i="12"/>
  <c r="P2198" i="12"/>
  <c r="T2197" i="12"/>
  <c r="S2197" i="12"/>
  <c r="R2197" i="12"/>
  <c r="Q2197" i="12"/>
  <c r="P2197" i="12"/>
  <c r="T2196" i="12"/>
  <c r="S2196" i="12"/>
  <c r="R2196" i="12"/>
  <c r="Q2196" i="12"/>
  <c r="P2196" i="12"/>
  <c r="T2195" i="12"/>
  <c r="S2195" i="12"/>
  <c r="R2195" i="12"/>
  <c r="Q2195" i="12"/>
  <c r="P2195" i="12"/>
  <c r="T2194" i="12"/>
  <c r="S2194" i="12"/>
  <c r="R2194" i="12"/>
  <c r="Q2194" i="12"/>
  <c r="P2194" i="12"/>
  <c r="T2193" i="12"/>
  <c r="S2193" i="12"/>
  <c r="R2193" i="12"/>
  <c r="Q2193" i="12"/>
  <c r="P2193" i="12"/>
  <c r="T2192" i="12"/>
  <c r="S2192" i="12"/>
  <c r="R2192" i="12"/>
  <c r="Q2192" i="12"/>
  <c r="P2192" i="12"/>
  <c r="T2191" i="12"/>
  <c r="S2191" i="12"/>
  <c r="R2191" i="12"/>
  <c r="Q2191" i="12"/>
  <c r="P2191" i="12"/>
  <c r="T2190" i="12"/>
  <c r="S2190" i="12"/>
  <c r="R2190" i="12"/>
  <c r="Q2190" i="12"/>
  <c r="P2190" i="12"/>
  <c r="T2189" i="12"/>
  <c r="S2189" i="12"/>
  <c r="R2189" i="12"/>
  <c r="Q2189" i="12"/>
  <c r="P2189" i="12"/>
  <c r="T2188" i="12"/>
  <c r="S2188" i="12"/>
  <c r="R2188" i="12"/>
  <c r="Q2188" i="12"/>
  <c r="P2188" i="12"/>
  <c r="T2187" i="12"/>
  <c r="S2187" i="12"/>
  <c r="R2187" i="12"/>
  <c r="Q2187" i="12"/>
  <c r="P2187" i="12"/>
  <c r="T2186" i="12"/>
  <c r="S2186" i="12"/>
  <c r="R2186" i="12"/>
  <c r="Q2186" i="12"/>
  <c r="P2186" i="12"/>
  <c r="T2185" i="12"/>
  <c r="S2185" i="12"/>
  <c r="R2185" i="12"/>
  <c r="Q2185" i="12"/>
  <c r="P2185" i="12"/>
  <c r="T2184" i="12"/>
  <c r="S2184" i="12"/>
  <c r="R2184" i="12"/>
  <c r="Q2184" i="12"/>
  <c r="P2184" i="12"/>
  <c r="T2183" i="12"/>
  <c r="S2183" i="12"/>
  <c r="R2183" i="12"/>
  <c r="Q2183" i="12"/>
  <c r="P2183" i="12"/>
  <c r="T2182" i="12"/>
  <c r="S2182" i="12"/>
  <c r="R2182" i="12"/>
  <c r="Q2182" i="12"/>
  <c r="P2182" i="12"/>
  <c r="T2181" i="12"/>
  <c r="S2181" i="12"/>
  <c r="R2181" i="12"/>
  <c r="Q2181" i="12"/>
  <c r="P2181" i="12"/>
  <c r="T2180" i="12"/>
  <c r="S2180" i="12"/>
  <c r="R2180" i="12"/>
  <c r="Q2180" i="12"/>
  <c r="P2180" i="12"/>
  <c r="T2179" i="12"/>
  <c r="S2179" i="12"/>
  <c r="R2179" i="12"/>
  <c r="Q2179" i="12"/>
  <c r="P2179" i="12"/>
  <c r="T2178" i="12"/>
  <c r="S2178" i="12"/>
  <c r="R2178" i="12"/>
  <c r="Q2178" i="12"/>
  <c r="P2178" i="12"/>
  <c r="T2177" i="12"/>
  <c r="S2177" i="12"/>
  <c r="R2177" i="12"/>
  <c r="Q2177" i="12"/>
  <c r="P2177" i="12"/>
  <c r="T2176" i="12"/>
  <c r="S2176" i="12"/>
  <c r="R2176" i="12"/>
  <c r="Q2176" i="12"/>
  <c r="P2176" i="12"/>
  <c r="T2175" i="12"/>
  <c r="S2175" i="12"/>
  <c r="R2175" i="12"/>
  <c r="Q2175" i="12"/>
  <c r="P2175" i="12"/>
  <c r="T2174" i="12"/>
  <c r="S2174" i="12"/>
  <c r="R2174" i="12"/>
  <c r="Q2174" i="12"/>
  <c r="P2174" i="12"/>
  <c r="T2173" i="12"/>
  <c r="S2173" i="12"/>
  <c r="R2173" i="12"/>
  <c r="Q2173" i="12"/>
  <c r="P2173" i="12"/>
  <c r="T2172" i="12"/>
  <c r="S2172" i="12"/>
  <c r="R2172" i="12"/>
  <c r="Q2172" i="12"/>
  <c r="P2172" i="12"/>
  <c r="T2171" i="12"/>
  <c r="S2171" i="12"/>
  <c r="R2171" i="12"/>
  <c r="Q2171" i="12"/>
  <c r="P2171" i="12"/>
  <c r="T2170" i="12"/>
  <c r="S2170" i="12"/>
  <c r="R2170" i="12"/>
  <c r="Q2170" i="12"/>
  <c r="P2170" i="12"/>
  <c r="T2169" i="12"/>
  <c r="S2169" i="12"/>
  <c r="R2169" i="12"/>
  <c r="Q2169" i="12"/>
  <c r="P2169" i="12"/>
  <c r="T2168" i="12"/>
  <c r="S2168" i="12"/>
  <c r="R2168" i="12"/>
  <c r="Q2168" i="12"/>
  <c r="P2168" i="12"/>
  <c r="T2167" i="12"/>
  <c r="S2167" i="12"/>
  <c r="R2167" i="12"/>
  <c r="Q2167" i="12"/>
  <c r="P2167" i="12"/>
  <c r="T2166" i="12"/>
  <c r="S2166" i="12"/>
  <c r="R2166" i="12"/>
  <c r="Q2166" i="12"/>
  <c r="P2166" i="12"/>
  <c r="T2165" i="12"/>
  <c r="S2165" i="12"/>
  <c r="R2165" i="12"/>
  <c r="Q2165" i="12"/>
  <c r="P2165" i="12"/>
  <c r="T2164" i="12"/>
  <c r="S2164" i="12"/>
  <c r="R2164" i="12"/>
  <c r="Q2164" i="12"/>
  <c r="P2164" i="12"/>
  <c r="T2163" i="12"/>
  <c r="S2163" i="12"/>
  <c r="R2163" i="12"/>
  <c r="Q2163" i="12"/>
  <c r="P2163" i="12"/>
  <c r="T2162" i="12"/>
  <c r="S2162" i="12"/>
  <c r="R2162" i="12"/>
  <c r="Q2162" i="12"/>
  <c r="P2162" i="12"/>
  <c r="T2161" i="12"/>
  <c r="S2161" i="12"/>
  <c r="R2161" i="12"/>
  <c r="Q2161" i="12"/>
  <c r="P2161" i="12"/>
  <c r="T2160" i="12"/>
  <c r="S2160" i="12"/>
  <c r="R2160" i="12"/>
  <c r="Q2160" i="12"/>
  <c r="P2160" i="12"/>
  <c r="T2159" i="12"/>
  <c r="S2159" i="12"/>
  <c r="R2159" i="12"/>
  <c r="Q2159" i="12"/>
  <c r="P2159" i="12"/>
  <c r="T2158" i="12"/>
  <c r="S2158" i="12"/>
  <c r="R2158" i="12"/>
  <c r="Q2158" i="12"/>
  <c r="P2158" i="12"/>
  <c r="T2157" i="12"/>
  <c r="S2157" i="12"/>
  <c r="R2157" i="12"/>
  <c r="Q2157" i="12"/>
  <c r="P2157" i="12"/>
  <c r="T2156" i="12"/>
  <c r="S2156" i="12"/>
  <c r="R2156" i="12"/>
  <c r="Q2156" i="12"/>
  <c r="P2156" i="12"/>
  <c r="T2155" i="12"/>
  <c r="S2155" i="12"/>
  <c r="R2155" i="12"/>
  <c r="Q2155" i="12"/>
  <c r="P2155" i="12"/>
  <c r="T2154" i="12"/>
  <c r="S2154" i="12"/>
  <c r="R2154" i="12"/>
  <c r="Q2154" i="12"/>
  <c r="P2154" i="12"/>
  <c r="T2153" i="12"/>
  <c r="S2153" i="12"/>
  <c r="R2153" i="12"/>
  <c r="Q2153" i="12"/>
  <c r="P2153" i="12"/>
  <c r="T2152" i="12"/>
  <c r="S2152" i="12"/>
  <c r="R2152" i="12"/>
  <c r="Q2152" i="12"/>
  <c r="P2152" i="12"/>
  <c r="T2151" i="12"/>
  <c r="S2151" i="12"/>
  <c r="R2151" i="12"/>
  <c r="Q2151" i="12"/>
  <c r="P2151" i="12"/>
  <c r="T2150" i="12"/>
  <c r="S2150" i="12"/>
  <c r="R2150" i="12"/>
  <c r="Q2150" i="12"/>
  <c r="P2150" i="12"/>
  <c r="T2149" i="12"/>
  <c r="S2149" i="12"/>
  <c r="R2149" i="12"/>
  <c r="Q2149" i="12"/>
  <c r="P2149" i="12"/>
  <c r="T2148" i="12"/>
  <c r="S2148" i="12"/>
  <c r="R2148" i="12"/>
  <c r="Q2148" i="12"/>
  <c r="P2148" i="12"/>
  <c r="T2147" i="12"/>
  <c r="S2147" i="12"/>
  <c r="R2147" i="12"/>
  <c r="Q2147" i="12"/>
  <c r="P2147" i="12"/>
  <c r="T2146" i="12"/>
  <c r="S2146" i="12"/>
  <c r="R2146" i="12"/>
  <c r="Q2146" i="12"/>
  <c r="P2146" i="12"/>
  <c r="T2145" i="12"/>
  <c r="S2145" i="12"/>
  <c r="R2145" i="12"/>
  <c r="Q2145" i="12"/>
  <c r="P2145" i="12"/>
  <c r="T2144" i="12"/>
  <c r="S2144" i="12"/>
  <c r="R2144" i="12"/>
  <c r="Q2144" i="12"/>
  <c r="P2144" i="12"/>
  <c r="T2143" i="12"/>
  <c r="S2143" i="12"/>
  <c r="R2143" i="12"/>
  <c r="Q2143" i="12"/>
  <c r="P2143" i="12"/>
  <c r="T2142" i="12"/>
  <c r="S2142" i="12"/>
  <c r="R2142" i="12"/>
  <c r="Q2142" i="12"/>
  <c r="P2142" i="12"/>
  <c r="T2141" i="12"/>
  <c r="S2141" i="12"/>
  <c r="R2141" i="12"/>
  <c r="Q2141" i="12"/>
  <c r="P2141" i="12"/>
  <c r="T2140" i="12"/>
  <c r="S2140" i="12"/>
  <c r="R2140" i="12"/>
  <c r="Q2140" i="12"/>
  <c r="P2140" i="12"/>
  <c r="T2139" i="12"/>
  <c r="S2139" i="12"/>
  <c r="R2139" i="12"/>
  <c r="Q2139" i="12"/>
  <c r="P2139" i="12"/>
  <c r="T2138" i="12"/>
  <c r="S2138" i="12"/>
  <c r="R2138" i="12"/>
  <c r="Q2138" i="12"/>
  <c r="P2138" i="12"/>
  <c r="T2137" i="12"/>
  <c r="S2137" i="12"/>
  <c r="R2137" i="12"/>
  <c r="Q2137" i="12"/>
  <c r="P2137" i="12"/>
  <c r="T2136" i="12"/>
  <c r="S2136" i="12"/>
  <c r="R2136" i="12"/>
  <c r="Q2136" i="12"/>
  <c r="P2136" i="12"/>
  <c r="T2135" i="12"/>
  <c r="S2135" i="12"/>
  <c r="R2135" i="12"/>
  <c r="Q2135" i="12"/>
  <c r="P2135" i="12"/>
  <c r="T2134" i="12"/>
  <c r="S2134" i="12"/>
  <c r="R2134" i="12"/>
  <c r="Q2134" i="12"/>
  <c r="P2134" i="12"/>
  <c r="T2133" i="12"/>
  <c r="S2133" i="12"/>
  <c r="R2133" i="12"/>
  <c r="Q2133" i="12"/>
  <c r="P2133" i="12"/>
  <c r="T2132" i="12"/>
  <c r="S2132" i="12"/>
  <c r="R2132" i="12"/>
  <c r="Q2132" i="12"/>
  <c r="P2132" i="12"/>
  <c r="T2131" i="12"/>
  <c r="S2131" i="12"/>
  <c r="R2131" i="12"/>
  <c r="Q2131" i="12"/>
  <c r="P2131" i="12"/>
  <c r="T2130" i="12"/>
  <c r="S2130" i="12"/>
  <c r="R2130" i="12"/>
  <c r="Q2130" i="12"/>
  <c r="P2130" i="12"/>
  <c r="T2129" i="12"/>
  <c r="S2129" i="12"/>
  <c r="R2129" i="12"/>
  <c r="Q2129" i="12"/>
  <c r="P2129" i="12"/>
  <c r="T2128" i="12"/>
  <c r="S2128" i="12"/>
  <c r="R2128" i="12"/>
  <c r="Q2128" i="12"/>
  <c r="P2128" i="12"/>
  <c r="T2127" i="12"/>
  <c r="S2127" i="12"/>
  <c r="R2127" i="12"/>
  <c r="Q2127" i="12"/>
  <c r="P2127" i="12"/>
  <c r="T2126" i="12"/>
  <c r="S2126" i="12"/>
  <c r="R2126" i="12"/>
  <c r="Q2126" i="12"/>
  <c r="P2126" i="12"/>
  <c r="T2125" i="12"/>
  <c r="S2125" i="12"/>
  <c r="R2125" i="12"/>
  <c r="Q2125" i="12"/>
  <c r="P2125" i="12"/>
  <c r="T2124" i="12"/>
  <c r="S2124" i="12"/>
  <c r="R2124" i="12"/>
  <c r="Q2124" i="12"/>
  <c r="P2124" i="12"/>
  <c r="T2123" i="12"/>
  <c r="S2123" i="12"/>
  <c r="R2123" i="12"/>
  <c r="Q2123" i="12"/>
  <c r="P2123" i="12"/>
  <c r="T2122" i="12"/>
  <c r="S2122" i="12"/>
  <c r="R2122" i="12"/>
  <c r="Q2122" i="12"/>
  <c r="P2122" i="12"/>
  <c r="T2121" i="12"/>
  <c r="S2121" i="12"/>
  <c r="R2121" i="12"/>
  <c r="Q2121" i="12"/>
  <c r="P2121" i="12"/>
  <c r="T2120" i="12"/>
  <c r="S2120" i="12"/>
  <c r="R2120" i="12"/>
  <c r="Q2120" i="12"/>
  <c r="P2120" i="12"/>
  <c r="T2119" i="12"/>
  <c r="S2119" i="12"/>
  <c r="R2119" i="12"/>
  <c r="Q2119" i="12"/>
  <c r="P2119" i="12"/>
  <c r="T2118" i="12"/>
  <c r="S2118" i="12"/>
  <c r="R2118" i="12"/>
  <c r="Q2118" i="12"/>
  <c r="P2118" i="12"/>
  <c r="T2117" i="12"/>
  <c r="S2117" i="12"/>
  <c r="R2117" i="12"/>
  <c r="Q2117" i="12"/>
  <c r="P2117" i="12"/>
  <c r="T2116" i="12"/>
  <c r="S2116" i="12"/>
  <c r="R2116" i="12"/>
  <c r="Q2116" i="12"/>
  <c r="P2116" i="12"/>
  <c r="T2115" i="12"/>
  <c r="S2115" i="12"/>
  <c r="R2115" i="12"/>
  <c r="Q2115" i="12"/>
  <c r="P2115" i="12"/>
  <c r="T2114" i="12"/>
  <c r="S2114" i="12"/>
  <c r="R2114" i="12"/>
  <c r="Q2114" i="12"/>
  <c r="P2114" i="12"/>
  <c r="T2113" i="12"/>
  <c r="S2113" i="12"/>
  <c r="R2113" i="12"/>
  <c r="Q2113" i="12"/>
  <c r="P2113" i="12"/>
  <c r="T2112" i="12"/>
  <c r="S2112" i="12"/>
  <c r="R2112" i="12"/>
  <c r="Q2112" i="12"/>
  <c r="P2112" i="12"/>
  <c r="T2111" i="12"/>
  <c r="S2111" i="12"/>
  <c r="R2111" i="12"/>
  <c r="Q2111" i="12"/>
  <c r="P2111" i="12"/>
  <c r="T2110" i="12"/>
  <c r="S2110" i="12"/>
  <c r="R2110" i="12"/>
  <c r="Q2110" i="12"/>
  <c r="P2110" i="12"/>
  <c r="T2109" i="12"/>
  <c r="S2109" i="12"/>
  <c r="R2109" i="12"/>
  <c r="Q2109" i="12"/>
  <c r="P2109" i="12"/>
  <c r="T2108" i="12"/>
  <c r="S2108" i="12"/>
  <c r="R2108" i="12"/>
  <c r="Q2108" i="12"/>
  <c r="P2108" i="12"/>
  <c r="T2107" i="12"/>
  <c r="S2107" i="12"/>
  <c r="R2107" i="12"/>
  <c r="Q2107" i="12"/>
  <c r="P2107" i="12"/>
  <c r="T2106" i="12"/>
  <c r="S2106" i="12"/>
  <c r="R2106" i="12"/>
  <c r="Q2106" i="12"/>
  <c r="P2106" i="12"/>
  <c r="T2105" i="12"/>
  <c r="S2105" i="12"/>
  <c r="R2105" i="12"/>
  <c r="Q2105" i="12"/>
  <c r="P2105" i="12"/>
  <c r="T2104" i="12"/>
  <c r="S2104" i="12"/>
  <c r="R2104" i="12"/>
  <c r="Q2104" i="12"/>
  <c r="P2104" i="12"/>
  <c r="T2103" i="12"/>
  <c r="S2103" i="12"/>
  <c r="R2103" i="12"/>
  <c r="Q2103" i="12"/>
  <c r="P2103" i="12"/>
  <c r="T2102" i="12"/>
  <c r="S2102" i="12"/>
  <c r="R2102" i="12"/>
  <c r="Q2102" i="12"/>
  <c r="P2102" i="12"/>
  <c r="T2101" i="12"/>
  <c r="S2101" i="12"/>
  <c r="R2101" i="12"/>
  <c r="Q2101" i="12"/>
  <c r="P2101" i="12"/>
  <c r="T2100" i="12"/>
  <c r="S2100" i="12"/>
  <c r="R2100" i="12"/>
  <c r="Q2100" i="12"/>
  <c r="P2100" i="12"/>
  <c r="T2099" i="12"/>
  <c r="S2099" i="12"/>
  <c r="R2099" i="12"/>
  <c r="Q2099" i="12"/>
  <c r="P2099" i="12"/>
  <c r="T2098" i="12"/>
  <c r="S2098" i="12"/>
  <c r="R2098" i="12"/>
  <c r="Q2098" i="12"/>
  <c r="P2098" i="12"/>
  <c r="T2097" i="12"/>
  <c r="S2097" i="12"/>
  <c r="R2097" i="12"/>
  <c r="Q2097" i="12"/>
  <c r="P2097" i="12"/>
  <c r="T2096" i="12"/>
  <c r="S2096" i="12"/>
  <c r="R2096" i="12"/>
  <c r="Q2096" i="12"/>
  <c r="P2096" i="12"/>
  <c r="T2095" i="12"/>
  <c r="S2095" i="12"/>
  <c r="R2095" i="12"/>
  <c r="Q2095" i="12"/>
  <c r="P2095" i="12"/>
  <c r="T2094" i="12"/>
  <c r="S2094" i="12"/>
  <c r="R2094" i="12"/>
  <c r="Q2094" i="12"/>
  <c r="P2094" i="12"/>
  <c r="T2093" i="12"/>
  <c r="S2093" i="12"/>
  <c r="R2093" i="12"/>
  <c r="Q2093" i="12"/>
  <c r="P2093" i="12"/>
  <c r="T2092" i="12"/>
  <c r="S2092" i="12"/>
  <c r="R2092" i="12"/>
  <c r="Q2092" i="12"/>
  <c r="P2092" i="12"/>
  <c r="T2091" i="12"/>
  <c r="S2091" i="12"/>
  <c r="R2091" i="12"/>
  <c r="Q2091" i="12"/>
  <c r="P2091" i="12"/>
  <c r="T2090" i="12"/>
  <c r="S2090" i="12"/>
  <c r="R2090" i="12"/>
  <c r="Q2090" i="12"/>
  <c r="P2090" i="12"/>
  <c r="T2089" i="12"/>
  <c r="S2089" i="12"/>
  <c r="R2089" i="12"/>
  <c r="Q2089" i="12"/>
  <c r="P2089" i="12"/>
  <c r="T2088" i="12"/>
  <c r="S2088" i="12"/>
  <c r="R2088" i="12"/>
  <c r="Q2088" i="12"/>
  <c r="P2088" i="12"/>
  <c r="T2087" i="12"/>
  <c r="S2087" i="12"/>
  <c r="R2087" i="12"/>
  <c r="Q2087" i="12"/>
  <c r="P2087" i="12"/>
  <c r="T2086" i="12"/>
  <c r="S2086" i="12"/>
  <c r="R2086" i="12"/>
  <c r="Q2086" i="12"/>
  <c r="P2086" i="12"/>
  <c r="T2085" i="12"/>
  <c r="S2085" i="12"/>
  <c r="R2085" i="12"/>
  <c r="Q2085" i="12"/>
  <c r="P2085" i="12"/>
  <c r="T2084" i="12"/>
  <c r="S2084" i="12"/>
  <c r="R2084" i="12"/>
  <c r="Q2084" i="12"/>
  <c r="P2084" i="12"/>
  <c r="T2083" i="12"/>
  <c r="S2083" i="12"/>
  <c r="R2083" i="12"/>
  <c r="Q2083" i="12"/>
  <c r="P2083" i="12"/>
  <c r="T2082" i="12"/>
  <c r="S2082" i="12"/>
  <c r="R2082" i="12"/>
  <c r="Q2082" i="12"/>
  <c r="P2082" i="12"/>
  <c r="T2081" i="12"/>
  <c r="S2081" i="12"/>
  <c r="R2081" i="12"/>
  <c r="Q2081" i="12"/>
  <c r="P2081" i="12"/>
  <c r="T2080" i="12"/>
  <c r="S2080" i="12"/>
  <c r="R2080" i="12"/>
  <c r="Q2080" i="12"/>
  <c r="P2080" i="12"/>
  <c r="T2079" i="12"/>
  <c r="S2079" i="12"/>
  <c r="R2079" i="12"/>
  <c r="Q2079" i="12"/>
  <c r="P2079" i="12"/>
  <c r="T2078" i="12"/>
  <c r="S2078" i="12"/>
  <c r="R2078" i="12"/>
  <c r="Q2078" i="12"/>
  <c r="P2078" i="12"/>
  <c r="T2077" i="12"/>
  <c r="S2077" i="12"/>
  <c r="R2077" i="12"/>
  <c r="Q2077" i="12"/>
  <c r="P2077" i="12"/>
  <c r="T2076" i="12"/>
  <c r="S2076" i="12"/>
  <c r="R2076" i="12"/>
  <c r="Q2076" i="12"/>
  <c r="P2076" i="12"/>
  <c r="T2075" i="12"/>
  <c r="S2075" i="12"/>
  <c r="R2075" i="12"/>
  <c r="Q2075" i="12"/>
  <c r="P2075" i="12"/>
  <c r="T2074" i="12"/>
  <c r="S2074" i="12"/>
  <c r="R2074" i="12"/>
  <c r="Q2074" i="12"/>
  <c r="P2074" i="12"/>
  <c r="T2073" i="12"/>
  <c r="S2073" i="12"/>
  <c r="R2073" i="12"/>
  <c r="Q2073" i="12"/>
  <c r="P2073" i="12"/>
  <c r="T2072" i="12"/>
  <c r="S2072" i="12"/>
  <c r="R2072" i="12"/>
  <c r="Q2072" i="12"/>
  <c r="P2072" i="12"/>
  <c r="T2071" i="12"/>
  <c r="S2071" i="12"/>
  <c r="R2071" i="12"/>
  <c r="Q2071" i="12"/>
  <c r="P2071" i="12"/>
  <c r="T2070" i="12"/>
  <c r="S2070" i="12"/>
  <c r="R2070" i="12"/>
  <c r="Q2070" i="12"/>
  <c r="P2070" i="12"/>
  <c r="T2069" i="12"/>
  <c r="S2069" i="12"/>
  <c r="R2069" i="12"/>
  <c r="Q2069" i="12"/>
  <c r="P2069" i="12"/>
  <c r="T2068" i="12"/>
  <c r="S2068" i="12"/>
  <c r="R2068" i="12"/>
  <c r="Q2068" i="12"/>
  <c r="P2068" i="12"/>
  <c r="T2067" i="12"/>
  <c r="S2067" i="12"/>
  <c r="R2067" i="12"/>
  <c r="Q2067" i="12"/>
  <c r="P2067" i="12"/>
  <c r="T2066" i="12"/>
  <c r="S2066" i="12"/>
  <c r="R2066" i="12"/>
  <c r="Q2066" i="12"/>
  <c r="P2066" i="12"/>
  <c r="T2065" i="12"/>
  <c r="S2065" i="12"/>
  <c r="R2065" i="12"/>
  <c r="Q2065" i="12"/>
  <c r="P2065" i="12"/>
  <c r="T2064" i="12"/>
  <c r="S2064" i="12"/>
  <c r="R2064" i="12"/>
  <c r="Q2064" i="12"/>
  <c r="P2064" i="12"/>
  <c r="T2063" i="12"/>
  <c r="S2063" i="12"/>
  <c r="R2063" i="12"/>
  <c r="Q2063" i="12"/>
  <c r="P2063" i="12"/>
  <c r="T2062" i="12"/>
  <c r="S2062" i="12"/>
  <c r="R2062" i="12"/>
  <c r="Q2062" i="12"/>
  <c r="P2062" i="12"/>
  <c r="T2061" i="12"/>
  <c r="S2061" i="12"/>
  <c r="R2061" i="12"/>
  <c r="Q2061" i="12"/>
  <c r="P2061" i="12"/>
  <c r="T2060" i="12"/>
  <c r="S2060" i="12"/>
  <c r="R2060" i="12"/>
  <c r="Q2060" i="12"/>
  <c r="P2060" i="12"/>
  <c r="T2059" i="12"/>
  <c r="S2059" i="12"/>
  <c r="R2059" i="12"/>
  <c r="Q2059" i="12"/>
  <c r="P2059" i="12"/>
  <c r="T2058" i="12"/>
  <c r="S2058" i="12"/>
  <c r="R2058" i="12"/>
  <c r="Q2058" i="12"/>
  <c r="P2058" i="12"/>
  <c r="T2057" i="12"/>
  <c r="S2057" i="12"/>
  <c r="R2057" i="12"/>
  <c r="Q2057" i="12"/>
  <c r="P2057" i="12"/>
  <c r="T2056" i="12"/>
  <c r="S2056" i="12"/>
  <c r="R2056" i="12"/>
  <c r="Q2056" i="12"/>
  <c r="P2056" i="12"/>
  <c r="T2055" i="12"/>
  <c r="S2055" i="12"/>
  <c r="R2055" i="12"/>
  <c r="Q2055" i="12"/>
  <c r="P2055" i="12"/>
  <c r="T2054" i="12"/>
  <c r="S2054" i="12"/>
  <c r="R2054" i="12"/>
  <c r="Q2054" i="12"/>
  <c r="P2054" i="12"/>
  <c r="T2053" i="12"/>
  <c r="S2053" i="12"/>
  <c r="R2053" i="12"/>
  <c r="Q2053" i="12"/>
  <c r="P2053" i="12"/>
  <c r="T2052" i="12"/>
  <c r="S2052" i="12"/>
  <c r="R2052" i="12"/>
  <c r="Q2052" i="12"/>
  <c r="P2052" i="12"/>
  <c r="T2051" i="12"/>
  <c r="S2051" i="12"/>
  <c r="R2051" i="12"/>
  <c r="Q2051" i="12"/>
  <c r="P2051" i="12"/>
  <c r="T2050" i="12"/>
  <c r="S2050" i="12"/>
  <c r="R2050" i="12"/>
  <c r="Q2050" i="12"/>
  <c r="P2050" i="12"/>
  <c r="T2049" i="12"/>
  <c r="S2049" i="12"/>
  <c r="R2049" i="12"/>
  <c r="Q2049" i="12"/>
  <c r="P2049" i="12"/>
  <c r="T2048" i="12"/>
  <c r="S2048" i="12"/>
  <c r="R2048" i="12"/>
  <c r="Q2048" i="12"/>
  <c r="P2048" i="12"/>
  <c r="T2047" i="12"/>
  <c r="S2047" i="12"/>
  <c r="R2047" i="12"/>
  <c r="Q2047" i="12"/>
  <c r="P2047" i="12"/>
  <c r="T2046" i="12"/>
  <c r="S2046" i="12"/>
  <c r="R2046" i="12"/>
  <c r="Q2046" i="12"/>
  <c r="P2046" i="12"/>
  <c r="T2045" i="12"/>
  <c r="S2045" i="12"/>
  <c r="R2045" i="12"/>
  <c r="Q2045" i="12"/>
  <c r="P2045" i="12"/>
  <c r="T2044" i="12"/>
  <c r="S2044" i="12"/>
  <c r="R2044" i="12"/>
  <c r="Q2044" i="12"/>
  <c r="P2044" i="12"/>
  <c r="T2043" i="12"/>
  <c r="S2043" i="12"/>
  <c r="R2043" i="12"/>
  <c r="Q2043" i="12"/>
  <c r="P2043" i="12"/>
  <c r="T2042" i="12"/>
  <c r="S2042" i="12"/>
  <c r="R2042" i="12"/>
  <c r="Q2042" i="12"/>
  <c r="P2042" i="12"/>
  <c r="T2041" i="12"/>
  <c r="S2041" i="12"/>
  <c r="R2041" i="12"/>
  <c r="Q2041" i="12"/>
  <c r="P2041" i="12"/>
  <c r="T2040" i="12"/>
  <c r="S2040" i="12"/>
  <c r="R2040" i="12"/>
  <c r="Q2040" i="12"/>
  <c r="P2040" i="12"/>
  <c r="T2039" i="12"/>
  <c r="S2039" i="12"/>
  <c r="R2039" i="12"/>
  <c r="Q2039" i="12"/>
  <c r="P2039" i="12"/>
  <c r="T2038" i="12"/>
  <c r="S2038" i="12"/>
  <c r="R2038" i="12"/>
  <c r="Q2038" i="12"/>
  <c r="P2038" i="12"/>
  <c r="T2037" i="12"/>
  <c r="S2037" i="12"/>
  <c r="R2037" i="12"/>
  <c r="Q2037" i="12"/>
  <c r="P2037" i="12"/>
  <c r="T2036" i="12"/>
  <c r="S2036" i="12"/>
  <c r="R2036" i="12"/>
  <c r="Q2036" i="12"/>
  <c r="P2036" i="12"/>
  <c r="T2035" i="12"/>
  <c r="S2035" i="12"/>
  <c r="R2035" i="12"/>
  <c r="Q2035" i="12"/>
  <c r="P2035" i="12"/>
  <c r="T2034" i="12"/>
  <c r="S2034" i="12"/>
  <c r="R2034" i="12"/>
  <c r="Q2034" i="12"/>
  <c r="P2034" i="12"/>
  <c r="T2033" i="12"/>
  <c r="S2033" i="12"/>
  <c r="R2033" i="12"/>
  <c r="Q2033" i="12"/>
  <c r="P2033" i="12"/>
  <c r="T2032" i="12"/>
  <c r="S2032" i="12"/>
  <c r="R2032" i="12"/>
  <c r="Q2032" i="12"/>
  <c r="P2032" i="12"/>
  <c r="T2031" i="12"/>
  <c r="S2031" i="12"/>
  <c r="R2031" i="12"/>
  <c r="Q2031" i="12"/>
  <c r="P2031" i="12"/>
  <c r="T2030" i="12"/>
  <c r="S2030" i="12"/>
  <c r="R2030" i="12"/>
  <c r="Q2030" i="12"/>
  <c r="P2030" i="12"/>
  <c r="T2029" i="12"/>
  <c r="S2029" i="12"/>
  <c r="R2029" i="12"/>
  <c r="Q2029" i="12"/>
  <c r="P2029" i="12"/>
  <c r="T2028" i="12"/>
  <c r="S2028" i="12"/>
  <c r="R2028" i="12"/>
  <c r="Q2028" i="12"/>
  <c r="P2028" i="12"/>
  <c r="T2027" i="12"/>
  <c r="S2027" i="12"/>
  <c r="R2027" i="12"/>
  <c r="Q2027" i="12"/>
  <c r="P2027" i="12"/>
  <c r="T2026" i="12"/>
  <c r="S2026" i="12"/>
  <c r="R2026" i="12"/>
  <c r="Q2026" i="12"/>
  <c r="P2026" i="12"/>
  <c r="T2025" i="12"/>
  <c r="S2025" i="12"/>
  <c r="R2025" i="12"/>
  <c r="Q2025" i="12"/>
  <c r="P2025" i="12"/>
  <c r="T2024" i="12"/>
  <c r="S2024" i="12"/>
  <c r="R2024" i="12"/>
  <c r="Q2024" i="12"/>
  <c r="P2024" i="12"/>
  <c r="T2023" i="12"/>
  <c r="S2023" i="12"/>
  <c r="R2023" i="12"/>
  <c r="Q2023" i="12"/>
  <c r="P2023" i="12"/>
  <c r="T2022" i="12"/>
  <c r="S2022" i="12"/>
  <c r="R2022" i="12"/>
  <c r="Q2022" i="12"/>
  <c r="P2022" i="12"/>
  <c r="T2021" i="12"/>
  <c r="S2021" i="12"/>
  <c r="R2021" i="12"/>
  <c r="Q2021" i="12"/>
  <c r="P2021" i="12"/>
  <c r="T2020" i="12"/>
  <c r="S2020" i="12"/>
  <c r="R2020" i="12"/>
  <c r="Q2020" i="12"/>
  <c r="P2020" i="12"/>
  <c r="T2019" i="12"/>
  <c r="S2019" i="12"/>
  <c r="R2019" i="12"/>
  <c r="Q2019" i="12"/>
  <c r="P2019" i="12"/>
  <c r="T2018" i="12"/>
  <c r="S2018" i="12"/>
  <c r="R2018" i="12"/>
  <c r="Q2018" i="12"/>
  <c r="P2018" i="12"/>
  <c r="T2017" i="12"/>
  <c r="S2017" i="12"/>
  <c r="R2017" i="12"/>
  <c r="Q2017" i="12"/>
  <c r="P2017" i="12"/>
  <c r="T2016" i="12"/>
  <c r="S2016" i="12"/>
  <c r="R2016" i="12"/>
  <c r="Q2016" i="12"/>
  <c r="P2016" i="12"/>
  <c r="T2015" i="12"/>
  <c r="S2015" i="12"/>
  <c r="R2015" i="12"/>
  <c r="Q2015" i="12"/>
  <c r="P2015" i="12"/>
  <c r="T2014" i="12"/>
  <c r="S2014" i="12"/>
  <c r="R2014" i="12"/>
  <c r="Q2014" i="12"/>
  <c r="P2014" i="12"/>
  <c r="T2013" i="12"/>
  <c r="S2013" i="12"/>
  <c r="R2013" i="12"/>
  <c r="Q2013" i="12"/>
  <c r="P2013" i="12"/>
  <c r="T2012" i="12"/>
  <c r="S2012" i="12"/>
  <c r="R2012" i="12"/>
  <c r="Q2012" i="12"/>
  <c r="P2012" i="12"/>
  <c r="T2011" i="12"/>
  <c r="S2011" i="12"/>
  <c r="R2011" i="12"/>
  <c r="Q2011" i="12"/>
  <c r="P2011" i="12"/>
  <c r="T2010" i="12"/>
  <c r="S2010" i="12"/>
  <c r="R2010" i="12"/>
  <c r="Q2010" i="12"/>
  <c r="P2010" i="12"/>
  <c r="T2009" i="12"/>
  <c r="S2009" i="12"/>
  <c r="R2009" i="12"/>
  <c r="Q2009" i="12"/>
  <c r="P2009" i="12"/>
  <c r="T2008" i="12"/>
  <c r="S2008" i="12"/>
  <c r="R2008" i="12"/>
  <c r="Q2008" i="12"/>
  <c r="P2008" i="12"/>
  <c r="T2007" i="12"/>
  <c r="S2007" i="12"/>
  <c r="R2007" i="12"/>
  <c r="Q2007" i="12"/>
  <c r="P2007" i="12"/>
  <c r="T2006" i="12"/>
  <c r="S2006" i="12"/>
  <c r="R2006" i="12"/>
  <c r="Q2006" i="12"/>
  <c r="P2006" i="12"/>
  <c r="T2005" i="12"/>
  <c r="S2005" i="12"/>
  <c r="R2005" i="12"/>
  <c r="Q2005" i="12"/>
  <c r="P2005" i="12"/>
  <c r="T2004" i="12"/>
  <c r="S2004" i="12"/>
  <c r="R2004" i="12"/>
  <c r="Q2004" i="12"/>
  <c r="P2004" i="12"/>
  <c r="T2003" i="12"/>
  <c r="S2003" i="12"/>
  <c r="R2003" i="12"/>
  <c r="Q2003" i="12"/>
  <c r="P2003" i="12"/>
  <c r="T2002" i="12"/>
  <c r="S2002" i="12"/>
  <c r="R2002" i="12"/>
  <c r="Q2002" i="12"/>
  <c r="P2002" i="12"/>
  <c r="T2001" i="12"/>
  <c r="S2001" i="12"/>
  <c r="R2001" i="12"/>
  <c r="Q2001" i="12"/>
  <c r="P2001" i="12"/>
  <c r="T2000" i="12"/>
  <c r="S2000" i="12"/>
  <c r="R2000" i="12"/>
  <c r="Q2000" i="12"/>
  <c r="P2000" i="12"/>
  <c r="T1999" i="12"/>
  <c r="S1999" i="12"/>
  <c r="R1999" i="12"/>
  <c r="Q1999" i="12"/>
  <c r="P1999" i="12"/>
  <c r="T1998" i="12"/>
  <c r="S1998" i="12"/>
  <c r="R1998" i="12"/>
  <c r="Q1998" i="12"/>
  <c r="P1998" i="12"/>
  <c r="T1997" i="12"/>
  <c r="S1997" i="12"/>
  <c r="R1997" i="12"/>
  <c r="Q1997" i="12"/>
  <c r="P1997" i="12"/>
  <c r="T1996" i="12"/>
  <c r="S1996" i="12"/>
  <c r="R1996" i="12"/>
  <c r="Q1996" i="12"/>
  <c r="P1996" i="12"/>
  <c r="T1995" i="12"/>
  <c r="S1995" i="12"/>
  <c r="R1995" i="12"/>
  <c r="Q1995" i="12"/>
  <c r="P1995" i="12"/>
  <c r="T1994" i="12"/>
  <c r="S1994" i="12"/>
  <c r="R1994" i="12"/>
  <c r="Q1994" i="12"/>
  <c r="P1994" i="12"/>
  <c r="T1993" i="12"/>
  <c r="S1993" i="12"/>
  <c r="R1993" i="12"/>
  <c r="Q1993" i="12"/>
  <c r="P1993" i="12"/>
  <c r="T1992" i="12"/>
  <c r="S1992" i="12"/>
  <c r="R1992" i="12"/>
  <c r="Q1992" i="12"/>
  <c r="P1992" i="12"/>
  <c r="T1991" i="12"/>
  <c r="S1991" i="12"/>
  <c r="R1991" i="12"/>
  <c r="Q1991" i="12"/>
  <c r="P1991" i="12"/>
  <c r="T1990" i="12"/>
  <c r="S1990" i="12"/>
  <c r="R1990" i="12"/>
  <c r="Q1990" i="12"/>
  <c r="P1990" i="12"/>
  <c r="T1989" i="12"/>
  <c r="S1989" i="12"/>
  <c r="R1989" i="12"/>
  <c r="Q1989" i="12"/>
  <c r="P1989" i="12"/>
  <c r="T1988" i="12"/>
  <c r="S1988" i="12"/>
  <c r="R1988" i="12"/>
  <c r="Q1988" i="12"/>
  <c r="P1988" i="12"/>
  <c r="T1987" i="12"/>
  <c r="S1987" i="12"/>
  <c r="R1987" i="12"/>
  <c r="Q1987" i="12"/>
  <c r="P1987" i="12"/>
  <c r="T1986" i="12"/>
  <c r="S1986" i="12"/>
  <c r="R1986" i="12"/>
  <c r="Q1986" i="12"/>
  <c r="P1986" i="12"/>
  <c r="T1985" i="12"/>
  <c r="S1985" i="12"/>
  <c r="R1985" i="12"/>
  <c r="Q1985" i="12"/>
  <c r="P1985" i="12"/>
  <c r="T1984" i="12"/>
  <c r="S1984" i="12"/>
  <c r="R1984" i="12"/>
  <c r="Q1984" i="12"/>
  <c r="P1984" i="12"/>
  <c r="T1983" i="12"/>
  <c r="S1983" i="12"/>
  <c r="R1983" i="12"/>
  <c r="Q1983" i="12"/>
  <c r="P1983" i="12"/>
  <c r="T1982" i="12"/>
  <c r="S1982" i="12"/>
  <c r="R1982" i="12"/>
  <c r="Q1982" i="12"/>
  <c r="P1982" i="12"/>
  <c r="T1981" i="12"/>
  <c r="S1981" i="12"/>
  <c r="R1981" i="12"/>
  <c r="Q1981" i="12"/>
  <c r="P1981" i="12"/>
  <c r="T1980" i="12"/>
  <c r="S1980" i="12"/>
  <c r="R1980" i="12"/>
  <c r="Q1980" i="12"/>
  <c r="P1980" i="12"/>
  <c r="T1979" i="12"/>
  <c r="S1979" i="12"/>
  <c r="R1979" i="12"/>
  <c r="Q1979" i="12"/>
  <c r="P1979" i="12"/>
  <c r="T1978" i="12"/>
  <c r="S1978" i="12"/>
  <c r="R1978" i="12"/>
  <c r="Q1978" i="12"/>
  <c r="P1978" i="12"/>
  <c r="T1977" i="12"/>
  <c r="S1977" i="12"/>
  <c r="R1977" i="12"/>
  <c r="Q1977" i="12"/>
  <c r="P1977" i="12"/>
  <c r="T1976" i="12"/>
  <c r="S1976" i="12"/>
  <c r="R1976" i="12"/>
  <c r="Q1976" i="12"/>
  <c r="P1976" i="12"/>
  <c r="T1975" i="12"/>
  <c r="S1975" i="12"/>
  <c r="R1975" i="12"/>
  <c r="Q1975" i="12"/>
  <c r="P1975" i="12"/>
  <c r="T1974" i="12"/>
  <c r="S1974" i="12"/>
  <c r="R1974" i="12"/>
  <c r="Q1974" i="12"/>
  <c r="P1974" i="12"/>
  <c r="T1973" i="12"/>
  <c r="S1973" i="12"/>
  <c r="R1973" i="12"/>
  <c r="Q1973" i="12"/>
  <c r="P1973" i="12"/>
  <c r="T1972" i="12"/>
  <c r="S1972" i="12"/>
  <c r="R1972" i="12"/>
  <c r="Q1972" i="12"/>
  <c r="P1972" i="12"/>
  <c r="T1971" i="12"/>
  <c r="S1971" i="12"/>
  <c r="R1971" i="12"/>
  <c r="Q1971" i="12"/>
  <c r="P1971" i="12"/>
  <c r="T1970" i="12"/>
  <c r="S1970" i="12"/>
  <c r="R1970" i="12"/>
  <c r="Q1970" i="12"/>
  <c r="P1970" i="12"/>
  <c r="T1969" i="12"/>
  <c r="S1969" i="12"/>
  <c r="R1969" i="12"/>
  <c r="Q1969" i="12"/>
  <c r="P1969" i="12"/>
  <c r="T1968" i="12"/>
  <c r="S1968" i="12"/>
  <c r="R1968" i="12"/>
  <c r="Q1968" i="12"/>
  <c r="P1968" i="12"/>
  <c r="T1967" i="12"/>
  <c r="S1967" i="12"/>
  <c r="R1967" i="12"/>
  <c r="Q1967" i="12"/>
  <c r="P1967" i="12"/>
  <c r="T1966" i="12"/>
  <c r="S1966" i="12"/>
  <c r="R1966" i="12"/>
  <c r="Q1966" i="12"/>
  <c r="P1966" i="12"/>
  <c r="T1965" i="12"/>
  <c r="S1965" i="12"/>
  <c r="R1965" i="12"/>
  <c r="Q1965" i="12"/>
  <c r="P1965" i="12"/>
  <c r="T1964" i="12"/>
  <c r="S1964" i="12"/>
  <c r="R1964" i="12"/>
  <c r="Q1964" i="12"/>
  <c r="P1964" i="12"/>
  <c r="T1963" i="12"/>
  <c r="S1963" i="12"/>
  <c r="R1963" i="12"/>
  <c r="Q1963" i="12"/>
  <c r="P1963" i="12"/>
  <c r="T1962" i="12"/>
  <c r="S1962" i="12"/>
  <c r="R1962" i="12"/>
  <c r="Q1962" i="12"/>
  <c r="P1962" i="12"/>
  <c r="T1961" i="12"/>
  <c r="S1961" i="12"/>
  <c r="R1961" i="12"/>
  <c r="Q1961" i="12"/>
  <c r="P1961" i="12"/>
  <c r="T1960" i="12"/>
  <c r="S1960" i="12"/>
  <c r="R1960" i="12"/>
  <c r="Q1960" i="12"/>
  <c r="P1960" i="12"/>
  <c r="T1959" i="12"/>
  <c r="S1959" i="12"/>
  <c r="R1959" i="12"/>
  <c r="Q1959" i="12"/>
  <c r="P1959" i="12"/>
  <c r="T1958" i="12"/>
  <c r="S1958" i="12"/>
  <c r="R1958" i="12"/>
  <c r="Q1958" i="12"/>
  <c r="P1958" i="12"/>
  <c r="T1957" i="12"/>
  <c r="S1957" i="12"/>
  <c r="R1957" i="12"/>
  <c r="Q1957" i="12"/>
  <c r="P1957" i="12"/>
  <c r="T1956" i="12"/>
  <c r="S1956" i="12"/>
  <c r="R1956" i="12"/>
  <c r="Q1956" i="12"/>
  <c r="P1956" i="12"/>
  <c r="T1955" i="12"/>
  <c r="S1955" i="12"/>
  <c r="R1955" i="12"/>
  <c r="Q1955" i="12"/>
  <c r="P1955" i="12"/>
  <c r="T1954" i="12"/>
  <c r="S1954" i="12"/>
  <c r="R1954" i="12"/>
  <c r="Q1954" i="12"/>
  <c r="P1954" i="12"/>
  <c r="T1953" i="12"/>
  <c r="S1953" i="12"/>
  <c r="R1953" i="12"/>
  <c r="Q1953" i="12"/>
  <c r="P1953" i="12"/>
  <c r="T1952" i="12"/>
  <c r="S1952" i="12"/>
  <c r="R1952" i="12"/>
  <c r="Q1952" i="12"/>
  <c r="P1952" i="12"/>
  <c r="T1951" i="12"/>
  <c r="S1951" i="12"/>
  <c r="R1951" i="12"/>
  <c r="Q1951" i="12"/>
  <c r="P1951" i="12"/>
  <c r="T1950" i="12"/>
  <c r="S1950" i="12"/>
  <c r="R1950" i="12"/>
  <c r="Q1950" i="12"/>
  <c r="P1950" i="12"/>
  <c r="T1949" i="12"/>
  <c r="S1949" i="12"/>
  <c r="R1949" i="12"/>
  <c r="Q1949" i="12"/>
  <c r="P1949" i="12"/>
  <c r="T1948" i="12"/>
  <c r="S1948" i="12"/>
  <c r="R1948" i="12"/>
  <c r="Q1948" i="12"/>
  <c r="P1948" i="12"/>
  <c r="T1947" i="12"/>
  <c r="S1947" i="12"/>
  <c r="R1947" i="12"/>
  <c r="Q1947" i="12"/>
  <c r="P1947" i="12"/>
  <c r="T1946" i="12"/>
  <c r="S1946" i="12"/>
  <c r="R1946" i="12"/>
  <c r="Q1946" i="12"/>
  <c r="P1946" i="12"/>
  <c r="T1945" i="12"/>
  <c r="S1945" i="12"/>
  <c r="R1945" i="12"/>
  <c r="Q1945" i="12"/>
  <c r="P1945" i="12"/>
  <c r="T1944" i="12"/>
  <c r="S1944" i="12"/>
  <c r="R1944" i="12"/>
  <c r="Q1944" i="12"/>
  <c r="P1944" i="12"/>
  <c r="T1943" i="12"/>
  <c r="S1943" i="12"/>
  <c r="R1943" i="12"/>
  <c r="Q1943" i="12"/>
  <c r="P1943" i="12"/>
  <c r="T1942" i="12"/>
  <c r="S1942" i="12"/>
  <c r="R1942" i="12"/>
  <c r="Q1942" i="12"/>
  <c r="P1942" i="12"/>
  <c r="T1941" i="12"/>
  <c r="S1941" i="12"/>
  <c r="R1941" i="12"/>
  <c r="Q1941" i="12"/>
  <c r="P1941" i="12"/>
  <c r="T1940" i="12"/>
  <c r="S1940" i="12"/>
  <c r="R1940" i="12"/>
  <c r="Q1940" i="12"/>
  <c r="P1940" i="12"/>
  <c r="T1939" i="12"/>
  <c r="S1939" i="12"/>
  <c r="R1939" i="12"/>
  <c r="Q1939" i="12"/>
  <c r="P1939" i="12"/>
  <c r="T1938" i="12"/>
  <c r="S1938" i="12"/>
  <c r="R1938" i="12"/>
  <c r="Q1938" i="12"/>
  <c r="P1938" i="12"/>
  <c r="T1937" i="12"/>
  <c r="S1937" i="12"/>
  <c r="R1937" i="12"/>
  <c r="Q1937" i="12"/>
  <c r="P1937" i="12"/>
  <c r="T1936" i="12"/>
  <c r="S1936" i="12"/>
  <c r="R1936" i="12"/>
  <c r="Q1936" i="12"/>
  <c r="P1936" i="12"/>
  <c r="T1935" i="12"/>
  <c r="S1935" i="12"/>
  <c r="R1935" i="12"/>
  <c r="Q1935" i="12"/>
  <c r="P1935" i="12"/>
  <c r="T1934" i="12"/>
  <c r="S1934" i="12"/>
  <c r="R1934" i="12"/>
  <c r="Q1934" i="12"/>
  <c r="P1934" i="12"/>
  <c r="T1933" i="12"/>
  <c r="S1933" i="12"/>
  <c r="R1933" i="12"/>
  <c r="Q1933" i="12"/>
  <c r="P1933" i="12"/>
  <c r="T1932" i="12"/>
  <c r="S1932" i="12"/>
  <c r="R1932" i="12"/>
  <c r="Q1932" i="12"/>
  <c r="P1932" i="12"/>
  <c r="T1931" i="12"/>
  <c r="S1931" i="12"/>
  <c r="R1931" i="12"/>
  <c r="Q1931" i="12"/>
  <c r="P1931" i="12"/>
  <c r="T1930" i="12"/>
  <c r="S1930" i="12"/>
  <c r="R1930" i="12"/>
  <c r="Q1930" i="12"/>
  <c r="P1930" i="12"/>
  <c r="T1929" i="12"/>
  <c r="S1929" i="12"/>
  <c r="R1929" i="12"/>
  <c r="Q1929" i="12"/>
  <c r="P1929" i="12"/>
  <c r="T1928" i="12"/>
  <c r="S1928" i="12"/>
  <c r="R1928" i="12"/>
  <c r="Q1928" i="12"/>
  <c r="P1928" i="12"/>
  <c r="T1927" i="12"/>
  <c r="S1927" i="12"/>
  <c r="R1927" i="12"/>
  <c r="Q1927" i="12"/>
  <c r="P1927" i="12"/>
  <c r="T1926" i="12"/>
  <c r="S1926" i="12"/>
  <c r="R1926" i="12"/>
  <c r="Q1926" i="12"/>
  <c r="P1926" i="12"/>
  <c r="T1925" i="12"/>
  <c r="S1925" i="12"/>
  <c r="R1925" i="12"/>
  <c r="Q1925" i="12"/>
  <c r="P1925" i="12"/>
  <c r="T1924" i="12"/>
  <c r="S1924" i="12"/>
  <c r="R1924" i="12"/>
  <c r="Q1924" i="12"/>
  <c r="P1924" i="12"/>
  <c r="T1923" i="12"/>
  <c r="S1923" i="12"/>
  <c r="R1923" i="12"/>
  <c r="Q1923" i="12"/>
  <c r="P1923" i="12"/>
  <c r="T1922" i="12"/>
  <c r="S1922" i="12"/>
  <c r="R1922" i="12"/>
  <c r="Q1922" i="12"/>
  <c r="P1922" i="12"/>
  <c r="T1921" i="12"/>
  <c r="S1921" i="12"/>
  <c r="R1921" i="12"/>
  <c r="Q1921" i="12"/>
  <c r="P1921" i="12"/>
  <c r="T1920" i="12"/>
  <c r="S1920" i="12"/>
  <c r="R1920" i="12"/>
  <c r="Q1920" i="12"/>
  <c r="P1920" i="12"/>
  <c r="T1919" i="12"/>
  <c r="S1919" i="12"/>
  <c r="R1919" i="12"/>
  <c r="Q1919" i="12"/>
  <c r="P1919" i="12"/>
  <c r="T1918" i="12"/>
  <c r="S1918" i="12"/>
  <c r="R1918" i="12"/>
  <c r="Q1918" i="12"/>
  <c r="P1918" i="12"/>
  <c r="T1917" i="12"/>
  <c r="S1917" i="12"/>
  <c r="R1917" i="12"/>
  <c r="Q1917" i="12"/>
  <c r="P1917" i="12"/>
  <c r="T1916" i="12"/>
  <c r="S1916" i="12"/>
  <c r="R1916" i="12"/>
  <c r="Q1916" i="12"/>
  <c r="P1916" i="12"/>
  <c r="T1915" i="12"/>
  <c r="S1915" i="12"/>
  <c r="R1915" i="12"/>
  <c r="Q1915" i="12"/>
  <c r="P1915" i="12"/>
  <c r="T1914" i="12"/>
  <c r="S1914" i="12"/>
  <c r="R1914" i="12"/>
  <c r="Q1914" i="12"/>
  <c r="P1914" i="12"/>
  <c r="T1913" i="12"/>
  <c r="S1913" i="12"/>
  <c r="R1913" i="12"/>
  <c r="Q1913" i="12"/>
  <c r="P1913" i="12"/>
  <c r="T1912" i="12"/>
  <c r="S1912" i="12"/>
  <c r="R1912" i="12"/>
  <c r="Q1912" i="12"/>
  <c r="P1912" i="12"/>
  <c r="T1911" i="12"/>
  <c r="S1911" i="12"/>
  <c r="R1911" i="12"/>
  <c r="Q1911" i="12"/>
  <c r="P1911" i="12"/>
  <c r="T1910" i="12"/>
  <c r="S1910" i="12"/>
  <c r="R1910" i="12"/>
  <c r="Q1910" i="12"/>
  <c r="P1910" i="12"/>
  <c r="T1909" i="12"/>
  <c r="S1909" i="12"/>
  <c r="R1909" i="12"/>
  <c r="Q1909" i="12"/>
  <c r="P1909" i="12"/>
  <c r="T1908" i="12"/>
  <c r="S1908" i="12"/>
  <c r="R1908" i="12"/>
  <c r="Q1908" i="12"/>
  <c r="P1908" i="12"/>
  <c r="T1907" i="12"/>
  <c r="S1907" i="12"/>
  <c r="R1907" i="12"/>
  <c r="Q1907" i="12"/>
  <c r="P1907" i="12"/>
  <c r="T1906" i="12"/>
  <c r="S1906" i="12"/>
  <c r="R1906" i="12"/>
  <c r="Q1906" i="12"/>
  <c r="P1906" i="12"/>
  <c r="T1905" i="12"/>
  <c r="S1905" i="12"/>
  <c r="R1905" i="12"/>
  <c r="Q1905" i="12"/>
  <c r="P1905" i="12"/>
  <c r="T1904" i="12"/>
  <c r="S1904" i="12"/>
  <c r="R1904" i="12"/>
  <c r="Q1904" i="12"/>
  <c r="P1904" i="12"/>
  <c r="T1903" i="12"/>
  <c r="S1903" i="12"/>
  <c r="R1903" i="12"/>
  <c r="Q1903" i="12"/>
  <c r="P1903" i="12"/>
  <c r="T1902" i="12"/>
  <c r="S1902" i="12"/>
  <c r="R1902" i="12"/>
  <c r="Q1902" i="12"/>
  <c r="P1902" i="12"/>
  <c r="T1901" i="12"/>
  <c r="S1901" i="12"/>
  <c r="R1901" i="12"/>
  <c r="Q1901" i="12"/>
  <c r="P1901" i="12"/>
  <c r="T1900" i="12"/>
  <c r="S1900" i="12"/>
  <c r="R1900" i="12"/>
  <c r="Q1900" i="12"/>
  <c r="P1900" i="12"/>
  <c r="T1899" i="12"/>
  <c r="S1899" i="12"/>
  <c r="R1899" i="12"/>
  <c r="Q1899" i="12"/>
  <c r="P1899" i="12"/>
  <c r="T1898" i="12"/>
  <c r="S1898" i="12"/>
  <c r="R1898" i="12"/>
  <c r="Q1898" i="12"/>
  <c r="P1898" i="12"/>
  <c r="T1897" i="12"/>
  <c r="S1897" i="12"/>
  <c r="R1897" i="12"/>
  <c r="Q1897" i="12"/>
  <c r="P1897" i="12"/>
  <c r="T1896" i="12"/>
  <c r="S1896" i="12"/>
  <c r="R1896" i="12"/>
  <c r="Q1896" i="12"/>
  <c r="P1896" i="12"/>
  <c r="T1895" i="12"/>
  <c r="S1895" i="12"/>
  <c r="R1895" i="12"/>
  <c r="Q1895" i="12"/>
  <c r="P1895" i="12"/>
  <c r="T1894" i="12"/>
  <c r="S1894" i="12"/>
  <c r="R1894" i="12"/>
  <c r="Q1894" i="12"/>
  <c r="P1894" i="12"/>
  <c r="T1893" i="12"/>
  <c r="S1893" i="12"/>
  <c r="R1893" i="12"/>
  <c r="Q1893" i="12"/>
  <c r="P1893" i="12"/>
  <c r="T1892" i="12"/>
  <c r="S1892" i="12"/>
  <c r="R1892" i="12"/>
  <c r="Q1892" i="12"/>
  <c r="P1892" i="12"/>
  <c r="T1891" i="12"/>
  <c r="S1891" i="12"/>
  <c r="R1891" i="12"/>
  <c r="Q1891" i="12"/>
  <c r="P1891" i="12"/>
  <c r="T1890" i="12"/>
  <c r="S1890" i="12"/>
  <c r="R1890" i="12"/>
  <c r="Q1890" i="12"/>
  <c r="P1890" i="12"/>
  <c r="T1889" i="12"/>
  <c r="S1889" i="12"/>
  <c r="R1889" i="12"/>
  <c r="Q1889" i="12"/>
  <c r="P1889" i="12"/>
  <c r="T1888" i="12"/>
  <c r="S1888" i="12"/>
  <c r="R1888" i="12"/>
  <c r="Q1888" i="12"/>
  <c r="P1888" i="12"/>
  <c r="T1887" i="12"/>
  <c r="S1887" i="12"/>
  <c r="R1887" i="12"/>
  <c r="Q1887" i="12"/>
  <c r="P1887" i="12"/>
  <c r="T1886" i="12"/>
  <c r="S1886" i="12"/>
  <c r="R1886" i="12"/>
  <c r="Q1886" i="12"/>
  <c r="P1886" i="12"/>
  <c r="T1885" i="12"/>
  <c r="S1885" i="12"/>
  <c r="R1885" i="12"/>
  <c r="Q1885" i="12"/>
  <c r="P1885" i="12"/>
  <c r="T1884" i="12"/>
  <c r="S1884" i="12"/>
  <c r="R1884" i="12"/>
  <c r="Q1884" i="12"/>
  <c r="P1884" i="12"/>
  <c r="T1883" i="12"/>
  <c r="S1883" i="12"/>
  <c r="R1883" i="12"/>
  <c r="Q1883" i="12"/>
  <c r="P1883" i="12"/>
  <c r="T1882" i="12"/>
  <c r="S1882" i="12"/>
  <c r="R1882" i="12"/>
  <c r="Q1882" i="12"/>
  <c r="P1882" i="12"/>
  <c r="T1881" i="12"/>
  <c r="S1881" i="12"/>
  <c r="R1881" i="12"/>
  <c r="Q1881" i="12"/>
  <c r="P1881" i="12"/>
  <c r="T1880" i="12"/>
  <c r="S1880" i="12"/>
  <c r="R1880" i="12"/>
  <c r="Q1880" i="12"/>
  <c r="P1880" i="12"/>
  <c r="T1879" i="12"/>
  <c r="S1879" i="12"/>
  <c r="R1879" i="12"/>
  <c r="Q1879" i="12"/>
  <c r="P1879" i="12"/>
  <c r="T1878" i="12"/>
  <c r="S1878" i="12"/>
  <c r="R1878" i="12"/>
  <c r="Q1878" i="12"/>
  <c r="P1878" i="12"/>
  <c r="T1877" i="12"/>
  <c r="S1877" i="12"/>
  <c r="R1877" i="12"/>
  <c r="Q1877" i="12"/>
  <c r="P1877" i="12"/>
  <c r="T1876" i="12"/>
  <c r="S1876" i="12"/>
  <c r="R1876" i="12"/>
  <c r="Q1876" i="12"/>
  <c r="P1876" i="12"/>
  <c r="T1875" i="12"/>
  <c r="S1875" i="12"/>
  <c r="R1875" i="12"/>
  <c r="Q1875" i="12"/>
  <c r="P1875" i="12"/>
  <c r="T1874" i="12"/>
  <c r="S1874" i="12"/>
  <c r="R1874" i="12"/>
  <c r="Q1874" i="12"/>
  <c r="P1874" i="12"/>
  <c r="T1873" i="12"/>
  <c r="S1873" i="12"/>
  <c r="R1873" i="12"/>
  <c r="Q1873" i="12"/>
  <c r="P1873" i="12"/>
  <c r="T1872" i="12"/>
  <c r="S1872" i="12"/>
  <c r="R1872" i="12"/>
  <c r="Q1872" i="12"/>
  <c r="P1872" i="12"/>
  <c r="T1871" i="12"/>
  <c r="S1871" i="12"/>
  <c r="R1871" i="12"/>
  <c r="Q1871" i="12"/>
  <c r="P1871" i="12"/>
  <c r="T1870" i="12"/>
  <c r="S1870" i="12"/>
  <c r="R1870" i="12"/>
  <c r="Q1870" i="12"/>
  <c r="P1870" i="12"/>
  <c r="T1869" i="12"/>
  <c r="S1869" i="12"/>
  <c r="R1869" i="12"/>
  <c r="Q1869" i="12"/>
  <c r="P1869" i="12"/>
  <c r="T1868" i="12"/>
  <c r="S1868" i="12"/>
  <c r="R1868" i="12"/>
  <c r="Q1868" i="12"/>
  <c r="P1868" i="12"/>
  <c r="T1867" i="12"/>
  <c r="S1867" i="12"/>
  <c r="R1867" i="12"/>
  <c r="Q1867" i="12"/>
  <c r="P1867" i="12"/>
  <c r="T1866" i="12"/>
  <c r="S1866" i="12"/>
  <c r="R1866" i="12"/>
  <c r="Q1866" i="12"/>
  <c r="P1866" i="12"/>
  <c r="T1865" i="12"/>
  <c r="S1865" i="12"/>
  <c r="R1865" i="12"/>
  <c r="Q1865" i="12"/>
  <c r="P1865" i="12"/>
  <c r="T1864" i="12"/>
  <c r="S1864" i="12"/>
  <c r="R1864" i="12"/>
  <c r="Q1864" i="12"/>
  <c r="P1864" i="12"/>
  <c r="T1863" i="12"/>
  <c r="S1863" i="12"/>
  <c r="R1863" i="12"/>
  <c r="Q1863" i="12"/>
  <c r="P1863" i="12"/>
  <c r="T1862" i="12"/>
  <c r="S1862" i="12"/>
  <c r="R1862" i="12"/>
  <c r="Q1862" i="12"/>
  <c r="P1862" i="12"/>
  <c r="T1861" i="12"/>
  <c r="S1861" i="12"/>
  <c r="R1861" i="12"/>
  <c r="Q1861" i="12"/>
  <c r="P1861" i="12"/>
  <c r="T1860" i="12"/>
  <c r="S1860" i="12"/>
  <c r="R1860" i="12"/>
  <c r="Q1860" i="12"/>
  <c r="P1860" i="12"/>
  <c r="T1859" i="12"/>
  <c r="S1859" i="12"/>
  <c r="R1859" i="12"/>
  <c r="Q1859" i="12"/>
  <c r="P1859" i="12"/>
  <c r="T1858" i="12"/>
  <c r="S1858" i="12"/>
  <c r="R1858" i="12"/>
  <c r="Q1858" i="12"/>
  <c r="P1858" i="12"/>
  <c r="T1857" i="12"/>
  <c r="S1857" i="12"/>
  <c r="R1857" i="12"/>
  <c r="Q1857" i="12"/>
  <c r="P1857" i="12"/>
  <c r="T1856" i="12"/>
  <c r="S1856" i="12"/>
  <c r="R1856" i="12"/>
  <c r="Q1856" i="12"/>
  <c r="P1856" i="12"/>
  <c r="T1855" i="12"/>
  <c r="S1855" i="12"/>
  <c r="R1855" i="12"/>
  <c r="Q1855" i="12"/>
  <c r="P1855" i="12"/>
  <c r="T1854" i="12"/>
  <c r="S1854" i="12"/>
  <c r="R1854" i="12"/>
  <c r="Q1854" i="12"/>
  <c r="P1854" i="12"/>
  <c r="T1853" i="12"/>
  <c r="S1853" i="12"/>
  <c r="R1853" i="12"/>
  <c r="Q1853" i="12"/>
  <c r="P1853" i="12"/>
  <c r="T1852" i="12"/>
  <c r="S1852" i="12"/>
  <c r="R1852" i="12"/>
  <c r="Q1852" i="12"/>
  <c r="P1852" i="12"/>
  <c r="T1851" i="12"/>
  <c r="S1851" i="12"/>
  <c r="R1851" i="12"/>
  <c r="Q1851" i="12"/>
  <c r="P1851" i="12"/>
  <c r="T1850" i="12"/>
  <c r="S1850" i="12"/>
  <c r="R1850" i="12"/>
  <c r="Q1850" i="12"/>
  <c r="P1850" i="12"/>
  <c r="T1849" i="12"/>
  <c r="S1849" i="12"/>
  <c r="R1849" i="12"/>
  <c r="Q1849" i="12"/>
  <c r="P1849" i="12"/>
  <c r="T1848" i="12"/>
  <c r="S1848" i="12"/>
  <c r="R1848" i="12"/>
  <c r="Q1848" i="12"/>
  <c r="P1848" i="12"/>
  <c r="T1847" i="12"/>
  <c r="S1847" i="12"/>
  <c r="R1847" i="12"/>
  <c r="Q1847" i="12"/>
  <c r="P1847" i="12"/>
  <c r="T1846" i="12"/>
  <c r="S1846" i="12"/>
  <c r="R1846" i="12"/>
  <c r="Q1846" i="12"/>
  <c r="P1846" i="12"/>
  <c r="T1845" i="12"/>
  <c r="S1845" i="12"/>
  <c r="R1845" i="12"/>
  <c r="Q1845" i="12"/>
  <c r="P1845" i="12"/>
  <c r="T1844" i="12"/>
  <c r="S1844" i="12"/>
  <c r="R1844" i="12"/>
  <c r="Q1844" i="12"/>
  <c r="P1844" i="12"/>
  <c r="T1843" i="12"/>
  <c r="S1843" i="12"/>
  <c r="R1843" i="12"/>
  <c r="Q1843" i="12"/>
  <c r="P1843" i="12"/>
  <c r="T1842" i="12"/>
  <c r="S1842" i="12"/>
  <c r="R1842" i="12"/>
  <c r="Q1842" i="12"/>
  <c r="P1842" i="12"/>
  <c r="T1841" i="12"/>
  <c r="S1841" i="12"/>
  <c r="R1841" i="12"/>
  <c r="Q1841" i="12"/>
  <c r="P1841" i="12"/>
  <c r="T1840" i="12"/>
  <c r="S1840" i="12"/>
  <c r="R1840" i="12"/>
  <c r="Q1840" i="12"/>
  <c r="P1840" i="12"/>
  <c r="T1839" i="12"/>
  <c r="S1839" i="12"/>
  <c r="R1839" i="12"/>
  <c r="Q1839" i="12"/>
  <c r="P1839" i="12"/>
  <c r="T1838" i="12"/>
  <c r="S1838" i="12"/>
  <c r="R1838" i="12"/>
  <c r="Q1838" i="12"/>
  <c r="P1838" i="12"/>
  <c r="T1837" i="12"/>
  <c r="S1837" i="12"/>
  <c r="R1837" i="12"/>
  <c r="Q1837" i="12"/>
  <c r="P1837" i="12"/>
  <c r="T1836" i="12"/>
  <c r="S1836" i="12"/>
  <c r="R1836" i="12"/>
  <c r="Q1836" i="12"/>
  <c r="P1836" i="12"/>
  <c r="T1835" i="12"/>
  <c r="S1835" i="12"/>
  <c r="R1835" i="12"/>
  <c r="Q1835" i="12"/>
  <c r="P1835" i="12"/>
  <c r="T1834" i="12"/>
  <c r="S1834" i="12"/>
  <c r="R1834" i="12"/>
  <c r="Q1834" i="12"/>
  <c r="P1834" i="12"/>
  <c r="T1833" i="12"/>
  <c r="S1833" i="12"/>
  <c r="R1833" i="12"/>
  <c r="Q1833" i="12"/>
  <c r="P1833" i="12"/>
  <c r="T1832" i="12"/>
  <c r="S1832" i="12"/>
  <c r="R1832" i="12"/>
  <c r="Q1832" i="12"/>
  <c r="P1832" i="12"/>
  <c r="T1831" i="12"/>
  <c r="S1831" i="12"/>
  <c r="R1831" i="12"/>
  <c r="Q1831" i="12"/>
  <c r="P1831" i="12"/>
  <c r="T1830" i="12"/>
  <c r="S1830" i="12"/>
  <c r="R1830" i="12"/>
  <c r="Q1830" i="12"/>
  <c r="P1830" i="12"/>
  <c r="T1829" i="12"/>
  <c r="S1829" i="12"/>
  <c r="R1829" i="12"/>
  <c r="Q1829" i="12"/>
  <c r="P1829" i="12"/>
  <c r="T1828" i="12"/>
  <c r="S1828" i="12"/>
  <c r="R1828" i="12"/>
  <c r="Q1828" i="12"/>
  <c r="P1828" i="12"/>
  <c r="T1827" i="12"/>
  <c r="S1827" i="12"/>
  <c r="R1827" i="12"/>
  <c r="Q1827" i="12"/>
  <c r="P1827" i="12"/>
  <c r="T1826" i="12"/>
  <c r="S1826" i="12"/>
  <c r="R1826" i="12"/>
  <c r="Q1826" i="12"/>
  <c r="P1826" i="12"/>
  <c r="T1825" i="12"/>
  <c r="S1825" i="12"/>
  <c r="R1825" i="12"/>
  <c r="Q1825" i="12"/>
  <c r="P1825" i="12"/>
  <c r="T1824" i="12"/>
  <c r="S1824" i="12"/>
  <c r="R1824" i="12"/>
  <c r="Q1824" i="12"/>
  <c r="P1824" i="12"/>
  <c r="T1823" i="12"/>
  <c r="S1823" i="12"/>
  <c r="R1823" i="12"/>
  <c r="Q1823" i="12"/>
  <c r="P1823" i="12"/>
  <c r="T1822" i="12"/>
  <c r="S1822" i="12"/>
  <c r="R1822" i="12"/>
  <c r="Q1822" i="12"/>
  <c r="P1822" i="12"/>
  <c r="T1821" i="12"/>
  <c r="S1821" i="12"/>
  <c r="R1821" i="12"/>
  <c r="Q1821" i="12"/>
  <c r="P1821" i="12"/>
  <c r="T1820" i="12"/>
  <c r="S1820" i="12"/>
  <c r="R1820" i="12"/>
  <c r="Q1820" i="12"/>
  <c r="P1820" i="12"/>
  <c r="T1819" i="12"/>
  <c r="S1819" i="12"/>
  <c r="R1819" i="12"/>
  <c r="Q1819" i="12"/>
  <c r="P1819" i="12"/>
  <c r="T1818" i="12"/>
  <c r="S1818" i="12"/>
  <c r="R1818" i="12"/>
  <c r="Q1818" i="12"/>
  <c r="P1818" i="12"/>
  <c r="T1817" i="12"/>
  <c r="S1817" i="12"/>
  <c r="R1817" i="12"/>
  <c r="Q1817" i="12"/>
  <c r="P1817" i="12"/>
  <c r="T1816" i="12"/>
  <c r="S1816" i="12"/>
  <c r="R1816" i="12"/>
  <c r="Q1816" i="12"/>
  <c r="P1816" i="12"/>
  <c r="T1815" i="12"/>
  <c r="S1815" i="12"/>
  <c r="R1815" i="12"/>
  <c r="Q1815" i="12"/>
  <c r="P1815" i="12"/>
  <c r="T1814" i="12"/>
  <c r="S1814" i="12"/>
  <c r="R1814" i="12"/>
  <c r="Q1814" i="12"/>
  <c r="P1814" i="12"/>
  <c r="T1813" i="12"/>
  <c r="S1813" i="12"/>
  <c r="R1813" i="12"/>
  <c r="Q1813" i="12"/>
  <c r="P1813" i="12"/>
  <c r="T1812" i="12"/>
  <c r="S1812" i="12"/>
  <c r="R1812" i="12"/>
  <c r="Q1812" i="12"/>
  <c r="P1812" i="12"/>
  <c r="T1811" i="12"/>
  <c r="S1811" i="12"/>
  <c r="R1811" i="12"/>
  <c r="Q1811" i="12"/>
  <c r="P1811" i="12"/>
  <c r="T1810" i="12"/>
  <c r="S1810" i="12"/>
  <c r="R1810" i="12"/>
  <c r="Q1810" i="12"/>
  <c r="P1810" i="12"/>
  <c r="T1809" i="12"/>
  <c r="S1809" i="12"/>
  <c r="R1809" i="12"/>
  <c r="Q1809" i="12"/>
  <c r="P1809" i="12"/>
  <c r="T1808" i="12"/>
  <c r="S1808" i="12"/>
  <c r="R1808" i="12"/>
  <c r="Q1808" i="12"/>
  <c r="P1808" i="12"/>
  <c r="T1807" i="12"/>
  <c r="S1807" i="12"/>
  <c r="R1807" i="12"/>
  <c r="Q1807" i="12"/>
  <c r="P1807" i="12"/>
  <c r="T1806" i="12"/>
  <c r="S1806" i="12"/>
  <c r="R1806" i="12"/>
  <c r="Q1806" i="12"/>
  <c r="P1806" i="12"/>
  <c r="T1805" i="12"/>
  <c r="S1805" i="12"/>
  <c r="R1805" i="12"/>
  <c r="Q1805" i="12"/>
  <c r="P1805" i="12"/>
  <c r="T1804" i="12"/>
  <c r="S1804" i="12"/>
  <c r="R1804" i="12"/>
  <c r="Q1804" i="12"/>
  <c r="P1804" i="12"/>
  <c r="T1803" i="12"/>
  <c r="S1803" i="12"/>
  <c r="R1803" i="12"/>
  <c r="Q1803" i="12"/>
  <c r="P1803" i="12"/>
  <c r="T1802" i="12"/>
  <c r="S1802" i="12"/>
  <c r="R1802" i="12"/>
  <c r="Q1802" i="12"/>
  <c r="P1802" i="12"/>
  <c r="T1801" i="12"/>
  <c r="S1801" i="12"/>
  <c r="R1801" i="12"/>
  <c r="Q1801" i="12"/>
  <c r="P1801" i="12"/>
  <c r="T1800" i="12"/>
  <c r="S1800" i="12"/>
  <c r="R1800" i="12"/>
  <c r="Q1800" i="12"/>
  <c r="P1800" i="12"/>
  <c r="T1799" i="12"/>
  <c r="S1799" i="12"/>
  <c r="R1799" i="12"/>
  <c r="Q1799" i="12"/>
  <c r="P1799" i="12"/>
  <c r="T1798" i="12"/>
  <c r="S1798" i="12"/>
  <c r="R1798" i="12"/>
  <c r="Q1798" i="12"/>
  <c r="P1798" i="12"/>
  <c r="T1797" i="12"/>
  <c r="S1797" i="12"/>
  <c r="R1797" i="12"/>
  <c r="Q1797" i="12"/>
  <c r="P1797" i="12"/>
  <c r="T1796" i="12"/>
  <c r="S1796" i="12"/>
  <c r="R1796" i="12"/>
  <c r="Q1796" i="12"/>
  <c r="P1796" i="12"/>
  <c r="T1795" i="12"/>
  <c r="S1795" i="12"/>
  <c r="R1795" i="12"/>
  <c r="Q1795" i="12"/>
  <c r="P1795" i="12"/>
  <c r="T1794" i="12"/>
  <c r="S1794" i="12"/>
  <c r="R1794" i="12"/>
  <c r="Q1794" i="12"/>
  <c r="P1794" i="12"/>
  <c r="T1793" i="12"/>
  <c r="S1793" i="12"/>
  <c r="R1793" i="12"/>
  <c r="Q1793" i="12"/>
  <c r="P1793" i="12"/>
  <c r="T1792" i="12"/>
  <c r="S1792" i="12"/>
  <c r="R1792" i="12"/>
  <c r="Q1792" i="12"/>
  <c r="P1792" i="12"/>
  <c r="T1791" i="12"/>
  <c r="S1791" i="12"/>
  <c r="R1791" i="12"/>
  <c r="Q1791" i="12"/>
  <c r="P1791" i="12"/>
  <c r="T1790" i="12"/>
  <c r="S1790" i="12"/>
  <c r="R1790" i="12"/>
  <c r="Q1790" i="12"/>
  <c r="P1790" i="12"/>
  <c r="T1789" i="12"/>
  <c r="S1789" i="12"/>
  <c r="R1789" i="12"/>
  <c r="Q1789" i="12"/>
  <c r="P1789" i="12"/>
  <c r="T1788" i="12"/>
  <c r="S1788" i="12"/>
  <c r="R1788" i="12"/>
  <c r="Q1788" i="12"/>
  <c r="P1788" i="12"/>
  <c r="T1787" i="12"/>
  <c r="S1787" i="12"/>
  <c r="R1787" i="12"/>
  <c r="Q1787" i="12"/>
  <c r="P1787" i="12"/>
  <c r="T1786" i="12"/>
  <c r="S1786" i="12"/>
  <c r="R1786" i="12"/>
  <c r="Q1786" i="12"/>
  <c r="P1786" i="12"/>
  <c r="T1785" i="12"/>
  <c r="S1785" i="12"/>
  <c r="R1785" i="12"/>
  <c r="Q1785" i="12"/>
  <c r="P1785" i="12"/>
  <c r="T1784" i="12"/>
  <c r="S1784" i="12"/>
  <c r="R1784" i="12"/>
  <c r="Q1784" i="12"/>
  <c r="P1784" i="12"/>
  <c r="T1783" i="12"/>
  <c r="S1783" i="12"/>
  <c r="R1783" i="12"/>
  <c r="Q1783" i="12"/>
  <c r="P1783" i="12"/>
  <c r="T1782" i="12"/>
  <c r="S1782" i="12"/>
  <c r="R1782" i="12"/>
  <c r="Q1782" i="12"/>
  <c r="P1782" i="12"/>
  <c r="T1781" i="12"/>
  <c r="S1781" i="12"/>
  <c r="R1781" i="12"/>
  <c r="Q1781" i="12"/>
  <c r="P1781" i="12"/>
  <c r="T1780" i="12"/>
  <c r="S1780" i="12"/>
  <c r="R1780" i="12"/>
  <c r="Q1780" i="12"/>
  <c r="P1780" i="12"/>
  <c r="T1779" i="12"/>
  <c r="S1779" i="12"/>
  <c r="R1779" i="12"/>
  <c r="Q1779" i="12"/>
  <c r="P1779" i="12"/>
  <c r="T1778" i="12"/>
  <c r="S1778" i="12"/>
  <c r="R1778" i="12"/>
  <c r="Q1778" i="12"/>
  <c r="P1778" i="12"/>
  <c r="T1777" i="12"/>
  <c r="S1777" i="12"/>
  <c r="R1777" i="12"/>
  <c r="Q1777" i="12"/>
  <c r="P1777" i="12"/>
  <c r="T1776" i="12"/>
  <c r="S1776" i="12"/>
  <c r="R1776" i="12"/>
  <c r="Q1776" i="12"/>
  <c r="P1776" i="12"/>
  <c r="T1775" i="12"/>
  <c r="S1775" i="12"/>
  <c r="R1775" i="12"/>
  <c r="Q1775" i="12"/>
  <c r="P1775" i="12"/>
  <c r="T1774" i="12"/>
  <c r="S1774" i="12"/>
  <c r="R1774" i="12"/>
  <c r="Q1774" i="12"/>
  <c r="P1774" i="12"/>
  <c r="T1773" i="12"/>
  <c r="S1773" i="12"/>
  <c r="R1773" i="12"/>
  <c r="Q1773" i="12"/>
  <c r="P1773" i="12"/>
  <c r="T1772" i="12"/>
  <c r="S1772" i="12"/>
  <c r="R1772" i="12"/>
  <c r="Q1772" i="12"/>
  <c r="P1772" i="12"/>
  <c r="T1771" i="12"/>
  <c r="S1771" i="12"/>
  <c r="R1771" i="12"/>
  <c r="Q1771" i="12"/>
  <c r="P1771" i="12"/>
  <c r="T1770" i="12"/>
  <c r="S1770" i="12"/>
  <c r="R1770" i="12"/>
  <c r="Q1770" i="12"/>
  <c r="P1770" i="12"/>
  <c r="T1769" i="12"/>
  <c r="S1769" i="12"/>
  <c r="R1769" i="12"/>
  <c r="Q1769" i="12"/>
  <c r="P1769" i="12"/>
  <c r="T1768" i="12"/>
  <c r="S1768" i="12"/>
  <c r="R1768" i="12"/>
  <c r="Q1768" i="12"/>
  <c r="P1768" i="12"/>
  <c r="T1767" i="12"/>
  <c r="S1767" i="12"/>
  <c r="R1767" i="12"/>
  <c r="Q1767" i="12"/>
  <c r="P1767" i="12"/>
  <c r="T1766" i="12"/>
  <c r="S1766" i="12"/>
  <c r="R1766" i="12"/>
  <c r="Q1766" i="12"/>
  <c r="P1766" i="12"/>
  <c r="T1765" i="12"/>
  <c r="S1765" i="12"/>
  <c r="R1765" i="12"/>
  <c r="Q1765" i="12"/>
  <c r="P1765" i="12"/>
  <c r="T1764" i="12"/>
  <c r="S1764" i="12"/>
  <c r="R1764" i="12"/>
  <c r="Q1764" i="12"/>
  <c r="P1764" i="12"/>
  <c r="T1763" i="12"/>
  <c r="S1763" i="12"/>
  <c r="R1763" i="12"/>
  <c r="Q1763" i="12"/>
  <c r="P1763" i="12"/>
  <c r="T1762" i="12"/>
  <c r="S1762" i="12"/>
  <c r="R1762" i="12"/>
  <c r="Q1762" i="12"/>
  <c r="P1762" i="12"/>
  <c r="T1761" i="12"/>
  <c r="S1761" i="12"/>
  <c r="R1761" i="12"/>
  <c r="Q1761" i="12"/>
  <c r="P1761" i="12"/>
  <c r="T1760" i="12"/>
  <c r="S1760" i="12"/>
  <c r="R1760" i="12"/>
  <c r="Q1760" i="12"/>
  <c r="P1760" i="12"/>
  <c r="T1759" i="12"/>
  <c r="S1759" i="12"/>
  <c r="R1759" i="12"/>
  <c r="Q1759" i="12"/>
  <c r="P1759" i="12"/>
  <c r="T1758" i="12"/>
  <c r="S1758" i="12"/>
  <c r="R1758" i="12"/>
  <c r="Q1758" i="12"/>
  <c r="P1758" i="12"/>
  <c r="T1757" i="12"/>
  <c r="S1757" i="12"/>
  <c r="R1757" i="12"/>
  <c r="Q1757" i="12"/>
  <c r="P1757" i="12"/>
  <c r="T1756" i="12"/>
  <c r="S1756" i="12"/>
  <c r="R1756" i="12"/>
  <c r="Q1756" i="12"/>
  <c r="P1756" i="12"/>
  <c r="T1755" i="12"/>
  <c r="S1755" i="12"/>
  <c r="R1755" i="12"/>
  <c r="Q1755" i="12"/>
  <c r="P1755" i="12"/>
  <c r="T1754" i="12"/>
  <c r="S1754" i="12"/>
  <c r="R1754" i="12"/>
  <c r="Q1754" i="12"/>
  <c r="P1754" i="12"/>
  <c r="T1753" i="12"/>
  <c r="S1753" i="12"/>
  <c r="R1753" i="12"/>
  <c r="Q1753" i="12"/>
  <c r="P1753" i="12"/>
  <c r="T1752" i="12"/>
  <c r="S1752" i="12"/>
  <c r="R1752" i="12"/>
  <c r="Q1752" i="12"/>
  <c r="P1752" i="12"/>
  <c r="T1751" i="12"/>
  <c r="S1751" i="12"/>
  <c r="R1751" i="12"/>
  <c r="Q1751" i="12"/>
  <c r="P1751" i="12"/>
  <c r="T1750" i="12"/>
  <c r="S1750" i="12"/>
  <c r="R1750" i="12"/>
  <c r="Q1750" i="12"/>
  <c r="P1750" i="12"/>
  <c r="T1749" i="12"/>
  <c r="S1749" i="12"/>
  <c r="R1749" i="12"/>
  <c r="Q1749" i="12"/>
  <c r="P1749" i="12"/>
  <c r="T1748" i="12"/>
  <c r="S1748" i="12"/>
  <c r="R1748" i="12"/>
  <c r="Q1748" i="12"/>
  <c r="P1748" i="12"/>
  <c r="T1747" i="12"/>
  <c r="S1747" i="12"/>
  <c r="R1747" i="12"/>
  <c r="Q1747" i="12"/>
  <c r="P1747" i="12"/>
  <c r="T1746" i="12"/>
  <c r="S1746" i="12"/>
  <c r="R1746" i="12"/>
  <c r="Q1746" i="12"/>
  <c r="P1746" i="12"/>
  <c r="T1745" i="12"/>
  <c r="S1745" i="12"/>
  <c r="R1745" i="12"/>
  <c r="Q1745" i="12"/>
  <c r="P1745" i="12"/>
  <c r="T1744" i="12"/>
  <c r="S1744" i="12"/>
  <c r="R1744" i="12"/>
  <c r="Q1744" i="12"/>
  <c r="P1744" i="12"/>
  <c r="T1743" i="12"/>
  <c r="S1743" i="12"/>
  <c r="R1743" i="12"/>
  <c r="Q1743" i="12"/>
  <c r="P1743" i="12"/>
  <c r="T1742" i="12"/>
  <c r="S1742" i="12"/>
  <c r="R1742" i="12"/>
  <c r="Q1742" i="12"/>
  <c r="P1742" i="12"/>
  <c r="T1741" i="12"/>
  <c r="S1741" i="12"/>
  <c r="R1741" i="12"/>
  <c r="Q1741" i="12"/>
  <c r="P1741" i="12"/>
  <c r="T1740" i="12"/>
  <c r="S1740" i="12"/>
  <c r="R1740" i="12"/>
  <c r="Q1740" i="12"/>
  <c r="P1740" i="12"/>
  <c r="T1739" i="12"/>
  <c r="S1739" i="12"/>
  <c r="R1739" i="12"/>
  <c r="Q1739" i="12"/>
  <c r="P1739" i="12"/>
  <c r="T1738" i="12"/>
  <c r="S1738" i="12"/>
  <c r="R1738" i="12"/>
  <c r="Q1738" i="12"/>
  <c r="P1738" i="12"/>
  <c r="T1737" i="12"/>
  <c r="S1737" i="12"/>
  <c r="R1737" i="12"/>
  <c r="Q1737" i="12"/>
  <c r="P1737" i="12"/>
  <c r="T1736" i="12"/>
  <c r="S1736" i="12"/>
  <c r="R1736" i="12"/>
  <c r="Q1736" i="12"/>
  <c r="P1736" i="12"/>
  <c r="T1735" i="12"/>
  <c r="S1735" i="12"/>
  <c r="R1735" i="12"/>
  <c r="Q1735" i="12"/>
  <c r="P1735" i="12"/>
  <c r="T1734" i="12"/>
  <c r="S1734" i="12"/>
  <c r="R1734" i="12"/>
  <c r="Q1734" i="12"/>
  <c r="P1734" i="12"/>
  <c r="T1733" i="12"/>
  <c r="S1733" i="12"/>
  <c r="R1733" i="12"/>
  <c r="Q1733" i="12"/>
  <c r="P1733" i="12"/>
  <c r="T1732" i="12"/>
  <c r="S1732" i="12"/>
  <c r="R1732" i="12"/>
  <c r="Q1732" i="12"/>
  <c r="P1732" i="12"/>
  <c r="T1731" i="12"/>
  <c r="S1731" i="12"/>
  <c r="R1731" i="12"/>
  <c r="Q1731" i="12"/>
  <c r="P1731" i="12"/>
  <c r="T1730" i="12"/>
  <c r="S1730" i="12"/>
  <c r="R1730" i="12"/>
  <c r="Q1730" i="12"/>
  <c r="P1730" i="12"/>
  <c r="T1729" i="12"/>
  <c r="S1729" i="12"/>
  <c r="R1729" i="12"/>
  <c r="Q1729" i="12"/>
  <c r="P1729" i="12"/>
  <c r="T1728" i="12"/>
  <c r="S1728" i="12"/>
  <c r="R1728" i="12"/>
  <c r="Q1728" i="12"/>
  <c r="P1728" i="12"/>
  <c r="T1727" i="12"/>
  <c r="S1727" i="12"/>
  <c r="R1727" i="12"/>
  <c r="Q1727" i="12"/>
  <c r="P1727" i="12"/>
  <c r="T1726" i="12"/>
  <c r="S1726" i="12"/>
  <c r="R1726" i="12"/>
  <c r="Q1726" i="12"/>
  <c r="P1726" i="12"/>
  <c r="T1725" i="12"/>
  <c r="S1725" i="12"/>
  <c r="R1725" i="12"/>
  <c r="Q1725" i="12"/>
  <c r="P1725" i="12"/>
  <c r="T1724" i="12"/>
  <c r="S1724" i="12"/>
  <c r="R1724" i="12"/>
  <c r="Q1724" i="12"/>
  <c r="P1724" i="12"/>
  <c r="T1723" i="12"/>
  <c r="S1723" i="12"/>
  <c r="R1723" i="12"/>
  <c r="Q1723" i="12"/>
  <c r="P1723" i="12"/>
  <c r="T1722" i="12"/>
  <c r="S1722" i="12"/>
  <c r="R1722" i="12"/>
  <c r="Q1722" i="12"/>
  <c r="P1722" i="12"/>
  <c r="T1721" i="12"/>
  <c r="S1721" i="12"/>
  <c r="R1721" i="12"/>
  <c r="Q1721" i="12"/>
  <c r="P1721" i="12"/>
  <c r="T1720" i="12"/>
  <c r="S1720" i="12"/>
  <c r="R1720" i="12"/>
  <c r="Q1720" i="12"/>
  <c r="P1720" i="12"/>
  <c r="T1719" i="12"/>
  <c r="S1719" i="12"/>
  <c r="R1719" i="12"/>
  <c r="Q1719" i="12"/>
  <c r="P1719" i="12"/>
  <c r="T1718" i="12"/>
  <c r="S1718" i="12"/>
  <c r="R1718" i="12"/>
  <c r="Q1718" i="12"/>
  <c r="P1718" i="12"/>
  <c r="T1717" i="12"/>
  <c r="S1717" i="12"/>
  <c r="R1717" i="12"/>
  <c r="Q1717" i="12"/>
  <c r="P1717" i="12"/>
  <c r="T1716" i="12"/>
  <c r="S1716" i="12"/>
  <c r="R1716" i="12"/>
  <c r="Q1716" i="12"/>
  <c r="P1716" i="12"/>
  <c r="T1715" i="12"/>
  <c r="S1715" i="12"/>
  <c r="R1715" i="12"/>
  <c r="Q1715" i="12"/>
  <c r="P1715" i="12"/>
  <c r="T1714" i="12"/>
  <c r="S1714" i="12"/>
  <c r="R1714" i="12"/>
  <c r="Q1714" i="12"/>
  <c r="P1714" i="12"/>
  <c r="T1713" i="12"/>
  <c r="S1713" i="12"/>
  <c r="R1713" i="12"/>
  <c r="Q1713" i="12"/>
  <c r="P1713" i="12"/>
  <c r="T1712" i="12"/>
  <c r="S1712" i="12"/>
  <c r="R1712" i="12"/>
  <c r="Q1712" i="12"/>
  <c r="P1712" i="12"/>
  <c r="T1711" i="12"/>
  <c r="S1711" i="12"/>
  <c r="R1711" i="12"/>
  <c r="Q1711" i="12"/>
  <c r="P1711" i="12"/>
  <c r="T1710" i="12"/>
  <c r="S1710" i="12"/>
  <c r="R1710" i="12"/>
  <c r="Q1710" i="12"/>
  <c r="P1710" i="12"/>
  <c r="T1709" i="12"/>
  <c r="S1709" i="12"/>
  <c r="R1709" i="12"/>
  <c r="Q1709" i="12"/>
  <c r="P1709" i="12"/>
  <c r="T1708" i="12"/>
  <c r="S1708" i="12"/>
  <c r="R1708" i="12"/>
  <c r="Q1708" i="12"/>
  <c r="P1708" i="12"/>
  <c r="T1707" i="12"/>
  <c r="S1707" i="12"/>
  <c r="R1707" i="12"/>
  <c r="Q1707" i="12"/>
  <c r="P1707" i="12"/>
  <c r="T1706" i="12"/>
  <c r="S1706" i="12"/>
  <c r="R1706" i="12"/>
  <c r="Q1706" i="12"/>
  <c r="P1706" i="12"/>
  <c r="T1705" i="12"/>
  <c r="S1705" i="12"/>
  <c r="R1705" i="12"/>
  <c r="Q1705" i="12"/>
  <c r="P1705" i="12"/>
  <c r="T1704" i="12"/>
  <c r="S1704" i="12"/>
  <c r="R1704" i="12"/>
  <c r="Q1704" i="12"/>
  <c r="P1704" i="12"/>
  <c r="T1703" i="12"/>
  <c r="S1703" i="12"/>
  <c r="R1703" i="12"/>
  <c r="Q1703" i="12"/>
  <c r="P1703" i="12"/>
  <c r="T1702" i="12"/>
  <c r="S1702" i="12"/>
  <c r="R1702" i="12"/>
  <c r="Q1702" i="12"/>
  <c r="P1702" i="12"/>
  <c r="T1701" i="12"/>
  <c r="S1701" i="12"/>
  <c r="R1701" i="12"/>
  <c r="Q1701" i="12"/>
  <c r="P1701" i="12"/>
  <c r="T1700" i="12"/>
  <c r="S1700" i="12"/>
  <c r="R1700" i="12"/>
  <c r="Q1700" i="12"/>
  <c r="P1700" i="12"/>
  <c r="T1699" i="12"/>
  <c r="S1699" i="12"/>
  <c r="R1699" i="12"/>
  <c r="Q1699" i="12"/>
  <c r="P1699" i="12"/>
  <c r="T1698" i="12"/>
  <c r="S1698" i="12"/>
  <c r="R1698" i="12"/>
  <c r="Q1698" i="12"/>
  <c r="P1698" i="12"/>
  <c r="T1697" i="12"/>
  <c r="S1697" i="12"/>
  <c r="R1697" i="12"/>
  <c r="Q1697" i="12"/>
  <c r="P1697" i="12"/>
  <c r="T1696" i="12"/>
  <c r="S1696" i="12"/>
  <c r="R1696" i="12"/>
  <c r="Q1696" i="12"/>
  <c r="P1696" i="12"/>
  <c r="T1695" i="12"/>
  <c r="S1695" i="12"/>
  <c r="R1695" i="12"/>
  <c r="Q1695" i="12"/>
  <c r="P1695" i="12"/>
  <c r="T1694" i="12"/>
  <c r="S1694" i="12"/>
  <c r="R1694" i="12"/>
  <c r="Q1694" i="12"/>
  <c r="P1694" i="12"/>
  <c r="T1693" i="12"/>
  <c r="S1693" i="12"/>
  <c r="R1693" i="12"/>
  <c r="Q1693" i="12"/>
  <c r="P1693" i="12"/>
  <c r="T1692" i="12"/>
  <c r="S1692" i="12"/>
  <c r="R1692" i="12"/>
  <c r="Q1692" i="12"/>
  <c r="P1692" i="12"/>
  <c r="T1691" i="12"/>
  <c r="S1691" i="12"/>
  <c r="R1691" i="12"/>
  <c r="Q1691" i="12"/>
  <c r="P1691" i="12"/>
  <c r="T1690" i="12"/>
  <c r="S1690" i="12"/>
  <c r="R1690" i="12"/>
  <c r="Q1690" i="12"/>
  <c r="P1690" i="12"/>
  <c r="T1689" i="12"/>
  <c r="S1689" i="12"/>
  <c r="R1689" i="12"/>
  <c r="Q1689" i="12"/>
  <c r="P1689" i="12"/>
  <c r="T1688" i="12"/>
  <c r="S1688" i="12"/>
  <c r="R1688" i="12"/>
  <c r="Q1688" i="12"/>
  <c r="P1688" i="12"/>
  <c r="T1687" i="12"/>
  <c r="S1687" i="12"/>
  <c r="R1687" i="12"/>
  <c r="Q1687" i="12"/>
  <c r="P1687" i="12"/>
  <c r="T1686" i="12"/>
  <c r="S1686" i="12"/>
  <c r="R1686" i="12"/>
  <c r="Q1686" i="12"/>
  <c r="P1686" i="12"/>
  <c r="T1685" i="12"/>
  <c r="S1685" i="12"/>
  <c r="R1685" i="12"/>
  <c r="Q1685" i="12"/>
  <c r="P1685" i="12"/>
  <c r="T1684" i="12"/>
  <c r="S1684" i="12"/>
  <c r="R1684" i="12"/>
  <c r="Q1684" i="12"/>
  <c r="P1684" i="12"/>
  <c r="T1683" i="12"/>
  <c r="S1683" i="12"/>
  <c r="R1683" i="12"/>
  <c r="Q1683" i="12"/>
  <c r="P1683" i="12"/>
  <c r="T1682" i="12"/>
  <c r="S1682" i="12"/>
  <c r="R1682" i="12"/>
  <c r="Q1682" i="12"/>
  <c r="P1682" i="12"/>
  <c r="T1681" i="12"/>
  <c r="S1681" i="12"/>
  <c r="R1681" i="12"/>
  <c r="Q1681" i="12"/>
  <c r="P1681" i="12"/>
  <c r="T1680" i="12"/>
  <c r="S1680" i="12"/>
  <c r="R1680" i="12"/>
  <c r="Q1680" i="12"/>
  <c r="P1680" i="12"/>
  <c r="T1679" i="12"/>
  <c r="S1679" i="12"/>
  <c r="R1679" i="12"/>
  <c r="Q1679" i="12"/>
  <c r="P1679" i="12"/>
  <c r="T1678" i="12"/>
  <c r="S1678" i="12"/>
  <c r="R1678" i="12"/>
  <c r="Q1678" i="12"/>
  <c r="P1678" i="12"/>
  <c r="T1677" i="12"/>
  <c r="S1677" i="12"/>
  <c r="R1677" i="12"/>
  <c r="Q1677" i="12"/>
  <c r="P1677" i="12"/>
  <c r="T1676" i="12"/>
  <c r="S1676" i="12"/>
  <c r="R1676" i="12"/>
  <c r="Q1676" i="12"/>
  <c r="P1676" i="12"/>
  <c r="T1675" i="12"/>
  <c r="S1675" i="12"/>
  <c r="R1675" i="12"/>
  <c r="Q1675" i="12"/>
  <c r="P1675" i="12"/>
  <c r="T1674" i="12"/>
  <c r="S1674" i="12"/>
  <c r="R1674" i="12"/>
  <c r="Q1674" i="12"/>
  <c r="P1674" i="12"/>
  <c r="T1673" i="12"/>
  <c r="S1673" i="12"/>
  <c r="R1673" i="12"/>
  <c r="Q1673" i="12"/>
  <c r="P1673" i="12"/>
  <c r="T1672" i="12"/>
  <c r="S1672" i="12"/>
  <c r="R1672" i="12"/>
  <c r="Q1672" i="12"/>
  <c r="P1672" i="12"/>
  <c r="T1671" i="12"/>
  <c r="S1671" i="12"/>
  <c r="R1671" i="12"/>
  <c r="Q1671" i="12"/>
  <c r="P1671" i="12"/>
  <c r="T1670" i="12"/>
  <c r="S1670" i="12"/>
  <c r="R1670" i="12"/>
  <c r="Q1670" i="12"/>
  <c r="P1670" i="12"/>
  <c r="T1669" i="12"/>
  <c r="S1669" i="12"/>
  <c r="R1669" i="12"/>
  <c r="Q1669" i="12"/>
  <c r="P1669" i="12"/>
  <c r="T1668" i="12"/>
  <c r="S1668" i="12"/>
  <c r="R1668" i="12"/>
  <c r="Q1668" i="12"/>
  <c r="P1668" i="12"/>
  <c r="T1667" i="12"/>
  <c r="S1667" i="12"/>
  <c r="R1667" i="12"/>
  <c r="Q1667" i="12"/>
  <c r="P1667" i="12"/>
  <c r="T1666" i="12"/>
  <c r="S1666" i="12"/>
  <c r="R1666" i="12"/>
  <c r="Q1666" i="12"/>
  <c r="P1666" i="12"/>
  <c r="T1665" i="12"/>
  <c r="S1665" i="12"/>
  <c r="R1665" i="12"/>
  <c r="Q1665" i="12"/>
  <c r="P1665" i="12"/>
  <c r="T1664" i="12"/>
  <c r="S1664" i="12"/>
  <c r="R1664" i="12"/>
  <c r="Q1664" i="12"/>
  <c r="P1664" i="12"/>
  <c r="T1663" i="12"/>
  <c r="S1663" i="12"/>
  <c r="R1663" i="12"/>
  <c r="Q1663" i="12"/>
  <c r="P1663" i="12"/>
  <c r="T1662" i="12"/>
  <c r="S1662" i="12"/>
  <c r="R1662" i="12"/>
  <c r="Q1662" i="12"/>
  <c r="P1662" i="12"/>
  <c r="T1661" i="12"/>
  <c r="S1661" i="12"/>
  <c r="R1661" i="12"/>
  <c r="Q1661" i="12"/>
  <c r="P1661" i="12"/>
  <c r="T1660" i="12"/>
  <c r="S1660" i="12"/>
  <c r="R1660" i="12"/>
  <c r="Q1660" i="12"/>
  <c r="P1660" i="12"/>
  <c r="T1659" i="12"/>
  <c r="S1659" i="12"/>
  <c r="R1659" i="12"/>
  <c r="Q1659" i="12"/>
  <c r="P1659" i="12"/>
  <c r="T1658" i="12"/>
  <c r="S1658" i="12"/>
  <c r="R1658" i="12"/>
  <c r="Q1658" i="12"/>
  <c r="P1658" i="12"/>
  <c r="T1657" i="12"/>
  <c r="S1657" i="12"/>
  <c r="R1657" i="12"/>
  <c r="Q1657" i="12"/>
  <c r="P1657" i="12"/>
  <c r="T1656" i="12"/>
  <c r="S1656" i="12"/>
  <c r="R1656" i="12"/>
  <c r="Q1656" i="12"/>
  <c r="P1656" i="12"/>
  <c r="T1655" i="12"/>
  <c r="S1655" i="12"/>
  <c r="R1655" i="12"/>
  <c r="Q1655" i="12"/>
  <c r="P1655" i="12"/>
  <c r="T1654" i="12"/>
  <c r="S1654" i="12"/>
  <c r="R1654" i="12"/>
  <c r="Q1654" i="12"/>
  <c r="P1654" i="12"/>
  <c r="T1653" i="12"/>
  <c r="S1653" i="12"/>
  <c r="R1653" i="12"/>
  <c r="Q1653" i="12"/>
  <c r="P1653" i="12"/>
  <c r="T1652" i="12"/>
  <c r="S1652" i="12"/>
  <c r="R1652" i="12"/>
  <c r="Q1652" i="12"/>
  <c r="P1652" i="12"/>
  <c r="T1651" i="12"/>
  <c r="S1651" i="12"/>
  <c r="R1651" i="12"/>
  <c r="Q1651" i="12"/>
  <c r="P1651" i="12"/>
  <c r="T1650" i="12"/>
  <c r="S1650" i="12"/>
  <c r="R1650" i="12"/>
  <c r="Q1650" i="12"/>
  <c r="P1650" i="12"/>
  <c r="T1649" i="12"/>
  <c r="S1649" i="12"/>
  <c r="R1649" i="12"/>
  <c r="Q1649" i="12"/>
  <c r="P1649" i="12"/>
  <c r="T1648" i="12"/>
  <c r="S1648" i="12"/>
  <c r="R1648" i="12"/>
  <c r="Q1648" i="12"/>
  <c r="P1648" i="12"/>
  <c r="T1647" i="12"/>
  <c r="S1647" i="12"/>
  <c r="R1647" i="12"/>
  <c r="Q1647" i="12"/>
  <c r="P1647" i="12"/>
  <c r="T1646" i="12"/>
  <c r="S1646" i="12"/>
  <c r="R1646" i="12"/>
  <c r="Q1646" i="12"/>
  <c r="P1646" i="12"/>
  <c r="T1645" i="12"/>
  <c r="S1645" i="12"/>
  <c r="R1645" i="12"/>
  <c r="Q1645" i="12"/>
  <c r="P1645" i="12"/>
  <c r="T1644" i="12"/>
  <c r="S1644" i="12"/>
  <c r="R1644" i="12"/>
  <c r="Q1644" i="12"/>
  <c r="P1644" i="12"/>
  <c r="T1643" i="12"/>
  <c r="S1643" i="12"/>
  <c r="R1643" i="12"/>
  <c r="Q1643" i="12"/>
  <c r="P1643" i="12"/>
  <c r="T1642" i="12"/>
  <c r="S1642" i="12"/>
  <c r="R1642" i="12"/>
  <c r="Q1642" i="12"/>
  <c r="P1642" i="12"/>
  <c r="T1641" i="12"/>
  <c r="S1641" i="12"/>
  <c r="R1641" i="12"/>
  <c r="Q1641" i="12"/>
  <c r="P1641" i="12"/>
  <c r="T1640" i="12"/>
  <c r="S1640" i="12"/>
  <c r="R1640" i="12"/>
  <c r="Q1640" i="12"/>
  <c r="P1640" i="12"/>
  <c r="T1639" i="12"/>
  <c r="S1639" i="12"/>
  <c r="R1639" i="12"/>
  <c r="Q1639" i="12"/>
  <c r="P1639" i="12"/>
  <c r="T1638" i="12"/>
  <c r="S1638" i="12"/>
  <c r="R1638" i="12"/>
  <c r="Q1638" i="12"/>
  <c r="P1638" i="12"/>
  <c r="T1637" i="12"/>
  <c r="S1637" i="12"/>
  <c r="R1637" i="12"/>
  <c r="Q1637" i="12"/>
  <c r="P1637" i="12"/>
  <c r="T1636" i="12"/>
  <c r="S1636" i="12"/>
  <c r="R1636" i="12"/>
  <c r="Q1636" i="12"/>
  <c r="P1636" i="12"/>
  <c r="T1635" i="12"/>
  <c r="S1635" i="12"/>
  <c r="R1635" i="12"/>
  <c r="Q1635" i="12"/>
  <c r="P1635" i="12"/>
  <c r="T1634" i="12"/>
  <c r="S1634" i="12"/>
  <c r="R1634" i="12"/>
  <c r="Q1634" i="12"/>
  <c r="P1634" i="12"/>
  <c r="T1633" i="12"/>
  <c r="S1633" i="12"/>
  <c r="R1633" i="12"/>
  <c r="Q1633" i="12"/>
  <c r="P1633" i="12"/>
  <c r="T1632" i="12"/>
  <c r="S1632" i="12"/>
  <c r="R1632" i="12"/>
  <c r="Q1632" i="12"/>
  <c r="P1632" i="12"/>
  <c r="T1631" i="12"/>
  <c r="S1631" i="12"/>
  <c r="R1631" i="12"/>
  <c r="Q1631" i="12"/>
  <c r="P1631" i="12"/>
  <c r="T1630" i="12"/>
  <c r="S1630" i="12"/>
  <c r="R1630" i="12"/>
  <c r="Q1630" i="12"/>
  <c r="P1630" i="12"/>
  <c r="T1629" i="12"/>
  <c r="S1629" i="12"/>
  <c r="R1629" i="12"/>
  <c r="Q1629" i="12"/>
  <c r="P1629" i="12"/>
  <c r="T1628" i="12"/>
  <c r="S1628" i="12"/>
  <c r="R1628" i="12"/>
  <c r="Q1628" i="12"/>
  <c r="P1628" i="12"/>
  <c r="T1627" i="12"/>
  <c r="S1627" i="12"/>
  <c r="R1627" i="12"/>
  <c r="Q1627" i="12"/>
  <c r="P1627" i="12"/>
  <c r="T1626" i="12"/>
  <c r="S1626" i="12"/>
  <c r="R1626" i="12"/>
  <c r="Q1626" i="12"/>
  <c r="P1626" i="12"/>
  <c r="T1625" i="12"/>
  <c r="S1625" i="12"/>
  <c r="R1625" i="12"/>
  <c r="Q1625" i="12"/>
  <c r="P1625" i="12"/>
  <c r="T1624" i="12"/>
  <c r="S1624" i="12"/>
  <c r="R1624" i="12"/>
  <c r="Q1624" i="12"/>
  <c r="P1624" i="12"/>
  <c r="T1623" i="12"/>
  <c r="S1623" i="12"/>
  <c r="R1623" i="12"/>
  <c r="Q1623" i="12"/>
  <c r="P1623" i="12"/>
  <c r="T1622" i="12"/>
  <c r="S1622" i="12"/>
  <c r="R1622" i="12"/>
  <c r="Q1622" i="12"/>
  <c r="P1622" i="12"/>
  <c r="T1621" i="12"/>
  <c r="S1621" i="12"/>
  <c r="R1621" i="12"/>
  <c r="Q1621" i="12"/>
  <c r="P1621" i="12"/>
  <c r="T1620" i="12"/>
  <c r="S1620" i="12"/>
  <c r="R1620" i="12"/>
  <c r="Q1620" i="12"/>
  <c r="P1620" i="12"/>
  <c r="T1619" i="12"/>
  <c r="S1619" i="12"/>
  <c r="R1619" i="12"/>
  <c r="Q1619" i="12"/>
  <c r="P1619" i="12"/>
  <c r="T1618" i="12"/>
  <c r="S1618" i="12"/>
  <c r="R1618" i="12"/>
  <c r="Q1618" i="12"/>
  <c r="P1618" i="12"/>
  <c r="T1617" i="12"/>
  <c r="S1617" i="12"/>
  <c r="R1617" i="12"/>
  <c r="Q1617" i="12"/>
  <c r="P1617" i="12"/>
  <c r="T1616" i="12"/>
  <c r="S1616" i="12"/>
  <c r="R1616" i="12"/>
  <c r="Q1616" i="12"/>
  <c r="P1616" i="12"/>
  <c r="T1615" i="12"/>
  <c r="S1615" i="12"/>
  <c r="R1615" i="12"/>
  <c r="Q1615" i="12"/>
  <c r="P1615" i="12"/>
  <c r="T1614" i="12"/>
  <c r="S1614" i="12"/>
  <c r="R1614" i="12"/>
  <c r="Q1614" i="12"/>
  <c r="P1614" i="12"/>
  <c r="T1613" i="12"/>
  <c r="S1613" i="12"/>
  <c r="R1613" i="12"/>
  <c r="Q1613" i="12"/>
  <c r="P1613" i="12"/>
  <c r="T1612" i="12"/>
  <c r="S1612" i="12"/>
  <c r="R1612" i="12"/>
  <c r="Q1612" i="12"/>
  <c r="P1612" i="12"/>
  <c r="T1611" i="12"/>
  <c r="S1611" i="12"/>
  <c r="R1611" i="12"/>
  <c r="Q1611" i="12"/>
  <c r="P1611" i="12"/>
  <c r="T1610" i="12"/>
  <c r="S1610" i="12"/>
  <c r="R1610" i="12"/>
  <c r="Q1610" i="12"/>
  <c r="P1610" i="12"/>
  <c r="T1609" i="12"/>
  <c r="S1609" i="12"/>
  <c r="R1609" i="12"/>
  <c r="Q1609" i="12"/>
  <c r="P1609" i="12"/>
  <c r="T1608" i="12"/>
  <c r="S1608" i="12"/>
  <c r="R1608" i="12"/>
  <c r="Q1608" i="12"/>
  <c r="P1608" i="12"/>
  <c r="T1607" i="12"/>
  <c r="S1607" i="12"/>
  <c r="R1607" i="12"/>
  <c r="Q1607" i="12"/>
  <c r="P1607" i="12"/>
  <c r="T1606" i="12"/>
  <c r="S1606" i="12"/>
  <c r="R1606" i="12"/>
  <c r="Q1606" i="12"/>
  <c r="P1606" i="12"/>
  <c r="T1605" i="12"/>
  <c r="S1605" i="12"/>
  <c r="R1605" i="12"/>
  <c r="Q1605" i="12"/>
  <c r="P1605" i="12"/>
  <c r="T1604" i="12"/>
  <c r="S1604" i="12"/>
  <c r="R1604" i="12"/>
  <c r="Q1604" i="12"/>
  <c r="P1604" i="12"/>
  <c r="T1603" i="12"/>
  <c r="S1603" i="12"/>
  <c r="R1603" i="12"/>
  <c r="Q1603" i="12"/>
  <c r="P1603" i="12"/>
  <c r="T1602" i="12"/>
  <c r="S1602" i="12"/>
  <c r="R1602" i="12"/>
  <c r="Q1602" i="12"/>
  <c r="P1602" i="12"/>
  <c r="T1601" i="12"/>
  <c r="S1601" i="12"/>
  <c r="R1601" i="12"/>
  <c r="Q1601" i="12"/>
  <c r="P1601" i="12"/>
  <c r="T1600" i="12"/>
  <c r="S1600" i="12"/>
  <c r="R1600" i="12"/>
  <c r="Q1600" i="12"/>
  <c r="P1600" i="12"/>
  <c r="T1599" i="12"/>
  <c r="S1599" i="12"/>
  <c r="R1599" i="12"/>
  <c r="Q1599" i="12"/>
  <c r="P1599" i="12"/>
  <c r="T1598" i="12"/>
  <c r="S1598" i="12"/>
  <c r="R1598" i="12"/>
  <c r="Q1598" i="12"/>
  <c r="P1598" i="12"/>
  <c r="T1597" i="12"/>
  <c r="S1597" i="12"/>
  <c r="R1597" i="12"/>
  <c r="Q1597" i="12"/>
  <c r="P1597" i="12"/>
  <c r="T1596" i="12"/>
  <c r="S1596" i="12"/>
  <c r="R1596" i="12"/>
  <c r="Q1596" i="12"/>
  <c r="P1596" i="12"/>
  <c r="T1595" i="12"/>
  <c r="S1595" i="12"/>
  <c r="R1595" i="12"/>
  <c r="Q1595" i="12"/>
  <c r="P1595" i="12"/>
  <c r="T1594" i="12"/>
  <c r="S1594" i="12"/>
  <c r="R1594" i="12"/>
  <c r="Q1594" i="12"/>
  <c r="P1594" i="12"/>
  <c r="T1593" i="12"/>
  <c r="S1593" i="12"/>
  <c r="R1593" i="12"/>
  <c r="Q1593" i="12"/>
  <c r="P1593" i="12"/>
  <c r="T1592" i="12"/>
  <c r="S1592" i="12"/>
  <c r="R1592" i="12"/>
  <c r="Q1592" i="12"/>
  <c r="P1592" i="12"/>
  <c r="T1591" i="12"/>
  <c r="S1591" i="12"/>
  <c r="R1591" i="12"/>
  <c r="Q1591" i="12"/>
  <c r="P1591" i="12"/>
  <c r="T1590" i="12"/>
  <c r="S1590" i="12"/>
  <c r="R1590" i="12"/>
  <c r="Q1590" i="12"/>
  <c r="P1590" i="12"/>
  <c r="T1589" i="12"/>
  <c r="S1589" i="12"/>
  <c r="R1589" i="12"/>
  <c r="Q1589" i="12"/>
  <c r="P1589" i="12"/>
  <c r="T1588" i="12"/>
  <c r="S1588" i="12"/>
  <c r="R1588" i="12"/>
  <c r="Q1588" i="12"/>
  <c r="P1588" i="12"/>
  <c r="T1587" i="12"/>
  <c r="S1587" i="12"/>
  <c r="R1587" i="12"/>
  <c r="Q1587" i="12"/>
  <c r="P1587" i="12"/>
  <c r="T1586" i="12"/>
  <c r="S1586" i="12"/>
  <c r="R1586" i="12"/>
  <c r="Q1586" i="12"/>
  <c r="P1586" i="12"/>
  <c r="T1585" i="12"/>
  <c r="S1585" i="12"/>
  <c r="R1585" i="12"/>
  <c r="Q1585" i="12"/>
  <c r="P1585" i="12"/>
  <c r="T1584" i="12"/>
  <c r="S1584" i="12"/>
  <c r="R1584" i="12"/>
  <c r="Q1584" i="12"/>
  <c r="P1584" i="12"/>
  <c r="T1583" i="12"/>
  <c r="S1583" i="12"/>
  <c r="R1583" i="12"/>
  <c r="Q1583" i="12"/>
  <c r="P1583" i="12"/>
  <c r="T1582" i="12"/>
  <c r="S1582" i="12"/>
  <c r="R1582" i="12"/>
  <c r="Q1582" i="12"/>
  <c r="P1582" i="12"/>
  <c r="T1581" i="12"/>
  <c r="S1581" i="12"/>
  <c r="R1581" i="12"/>
  <c r="Q1581" i="12"/>
  <c r="P1581" i="12"/>
  <c r="T1580" i="12"/>
  <c r="S1580" i="12"/>
  <c r="R1580" i="12"/>
  <c r="Q1580" i="12"/>
  <c r="P1580" i="12"/>
  <c r="T1579" i="12"/>
  <c r="S1579" i="12"/>
  <c r="R1579" i="12"/>
  <c r="Q1579" i="12"/>
  <c r="P1579" i="12"/>
  <c r="T1578" i="12"/>
  <c r="S1578" i="12"/>
  <c r="R1578" i="12"/>
  <c r="Q1578" i="12"/>
  <c r="P1578" i="12"/>
  <c r="T1577" i="12"/>
  <c r="S1577" i="12"/>
  <c r="R1577" i="12"/>
  <c r="Q1577" i="12"/>
  <c r="P1577" i="12"/>
  <c r="T1576" i="12"/>
  <c r="S1576" i="12"/>
  <c r="R1576" i="12"/>
  <c r="Q1576" i="12"/>
  <c r="P1576" i="12"/>
  <c r="T1575" i="12"/>
  <c r="S1575" i="12"/>
  <c r="R1575" i="12"/>
  <c r="Q1575" i="12"/>
  <c r="P1575" i="12"/>
  <c r="T1574" i="12"/>
  <c r="S1574" i="12"/>
  <c r="R1574" i="12"/>
  <c r="Q1574" i="12"/>
  <c r="P1574" i="12"/>
  <c r="T1573" i="12"/>
  <c r="S1573" i="12"/>
  <c r="R1573" i="12"/>
  <c r="Q1573" i="12"/>
  <c r="P1573" i="12"/>
  <c r="T1572" i="12"/>
  <c r="S1572" i="12"/>
  <c r="R1572" i="12"/>
  <c r="Q1572" i="12"/>
  <c r="P1572" i="12"/>
  <c r="T1571" i="12"/>
  <c r="S1571" i="12"/>
  <c r="R1571" i="12"/>
  <c r="Q1571" i="12"/>
  <c r="P1571" i="12"/>
  <c r="T1570" i="12"/>
  <c r="S1570" i="12"/>
  <c r="R1570" i="12"/>
  <c r="Q1570" i="12"/>
  <c r="P1570" i="12"/>
  <c r="T1569" i="12"/>
  <c r="S1569" i="12"/>
  <c r="R1569" i="12"/>
  <c r="Q1569" i="12"/>
  <c r="P1569" i="12"/>
  <c r="T1568" i="12"/>
  <c r="S1568" i="12"/>
  <c r="R1568" i="12"/>
  <c r="Q1568" i="12"/>
  <c r="P1568" i="12"/>
  <c r="T1567" i="12"/>
  <c r="S1567" i="12"/>
  <c r="R1567" i="12"/>
  <c r="Q1567" i="12"/>
  <c r="P1567" i="12"/>
  <c r="T1566" i="12"/>
  <c r="S1566" i="12"/>
  <c r="R1566" i="12"/>
  <c r="Q1566" i="12"/>
  <c r="P1566" i="12"/>
  <c r="T1565" i="12"/>
  <c r="S1565" i="12"/>
  <c r="R1565" i="12"/>
  <c r="Q1565" i="12"/>
  <c r="P1565" i="12"/>
  <c r="T1564" i="12"/>
  <c r="S1564" i="12"/>
  <c r="R1564" i="12"/>
  <c r="Q1564" i="12"/>
  <c r="P1564" i="12"/>
  <c r="T1563" i="12"/>
  <c r="S1563" i="12"/>
  <c r="R1563" i="12"/>
  <c r="Q1563" i="12"/>
  <c r="P1563" i="12"/>
  <c r="T1562" i="12"/>
  <c r="S1562" i="12"/>
  <c r="R1562" i="12"/>
  <c r="Q1562" i="12"/>
  <c r="P1562" i="12"/>
  <c r="T1561" i="12"/>
  <c r="S1561" i="12"/>
  <c r="R1561" i="12"/>
  <c r="Q1561" i="12"/>
  <c r="P1561" i="12"/>
  <c r="T1560" i="12"/>
  <c r="S1560" i="12"/>
  <c r="R1560" i="12"/>
  <c r="Q1560" i="12"/>
  <c r="P1560" i="12"/>
  <c r="T1559" i="12"/>
  <c r="S1559" i="12"/>
  <c r="R1559" i="12"/>
  <c r="Q1559" i="12"/>
  <c r="P1559" i="12"/>
  <c r="T1558" i="12"/>
  <c r="S1558" i="12"/>
  <c r="R1558" i="12"/>
  <c r="Q1558" i="12"/>
  <c r="P1558" i="12"/>
  <c r="T1557" i="12"/>
  <c r="S1557" i="12"/>
  <c r="R1557" i="12"/>
  <c r="Q1557" i="12"/>
  <c r="P1557" i="12"/>
  <c r="T1556" i="12"/>
  <c r="S1556" i="12"/>
  <c r="R1556" i="12"/>
  <c r="Q1556" i="12"/>
  <c r="P1556" i="12"/>
  <c r="T1555" i="12"/>
  <c r="S1555" i="12"/>
  <c r="R1555" i="12"/>
  <c r="Q1555" i="12"/>
  <c r="P1555" i="12"/>
  <c r="T1554" i="12"/>
  <c r="S1554" i="12"/>
  <c r="R1554" i="12"/>
  <c r="Q1554" i="12"/>
  <c r="P1554" i="12"/>
  <c r="T1553" i="12"/>
  <c r="S1553" i="12"/>
  <c r="R1553" i="12"/>
  <c r="Q1553" i="12"/>
  <c r="P1553" i="12"/>
  <c r="T1552" i="12"/>
  <c r="S1552" i="12"/>
  <c r="R1552" i="12"/>
  <c r="Q1552" i="12"/>
  <c r="P1552" i="12"/>
  <c r="T1551" i="12"/>
  <c r="S1551" i="12"/>
  <c r="R1551" i="12"/>
  <c r="Q1551" i="12"/>
  <c r="P1551" i="12"/>
  <c r="T1550" i="12"/>
  <c r="S1550" i="12"/>
  <c r="R1550" i="12"/>
  <c r="Q1550" i="12"/>
  <c r="P1550" i="12"/>
  <c r="T1549" i="12"/>
  <c r="S1549" i="12"/>
  <c r="R1549" i="12"/>
  <c r="Q1549" i="12"/>
  <c r="P1549" i="12"/>
  <c r="T1548" i="12"/>
  <c r="S1548" i="12"/>
  <c r="R1548" i="12"/>
  <c r="Q1548" i="12"/>
  <c r="P1548" i="12"/>
  <c r="T1547" i="12"/>
  <c r="S1547" i="12"/>
  <c r="R1547" i="12"/>
  <c r="Q1547" i="12"/>
  <c r="P1547" i="12"/>
  <c r="T1546" i="12"/>
  <c r="S1546" i="12"/>
  <c r="R1546" i="12"/>
  <c r="Q1546" i="12"/>
  <c r="P1546" i="12"/>
  <c r="T1545" i="12"/>
  <c r="S1545" i="12"/>
  <c r="R1545" i="12"/>
  <c r="Q1545" i="12"/>
  <c r="P1545" i="12"/>
  <c r="T1544" i="12"/>
  <c r="S1544" i="12"/>
  <c r="R1544" i="12"/>
  <c r="Q1544" i="12"/>
  <c r="P1544" i="12"/>
  <c r="T1543" i="12"/>
  <c r="S1543" i="12"/>
  <c r="R1543" i="12"/>
  <c r="Q1543" i="12"/>
  <c r="P1543" i="12"/>
  <c r="T1542" i="12"/>
  <c r="S1542" i="12"/>
  <c r="R1542" i="12"/>
  <c r="Q1542" i="12"/>
  <c r="P1542" i="12"/>
  <c r="T1541" i="12"/>
  <c r="S1541" i="12"/>
  <c r="R1541" i="12"/>
  <c r="Q1541" i="12"/>
  <c r="P1541" i="12"/>
  <c r="T1540" i="12"/>
  <c r="S1540" i="12"/>
  <c r="R1540" i="12"/>
  <c r="Q1540" i="12"/>
  <c r="P1540" i="12"/>
  <c r="T1539" i="12"/>
  <c r="S1539" i="12"/>
  <c r="R1539" i="12"/>
  <c r="Q1539" i="12"/>
  <c r="P1539" i="12"/>
  <c r="T1538" i="12"/>
  <c r="S1538" i="12"/>
  <c r="R1538" i="12"/>
  <c r="Q1538" i="12"/>
  <c r="P1538" i="12"/>
  <c r="T1537" i="12"/>
  <c r="S1537" i="12"/>
  <c r="R1537" i="12"/>
  <c r="Q1537" i="12"/>
  <c r="P1537" i="12"/>
  <c r="T1536" i="12"/>
  <c r="S1536" i="12"/>
  <c r="R1536" i="12"/>
  <c r="Q1536" i="12"/>
  <c r="P1536" i="12"/>
  <c r="T1535" i="12"/>
  <c r="S1535" i="12"/>
  <c r="R1535" i="12"/>
  <c r="Q1535" i="12"/>
  <c r="P1535" i="12"/>
  <c r="T1534" i="12"/>
  <c r="S1534" i="12"/>
  <c r="R1534" i="12"/>
  <c r="Q1534" i="12"/>
  <c r="P1534" i="12"/>
  <c r="T1533" i="12"/>
  <c r="S1533" i="12"/>
  <c r="R1533" i="12"/>
  <c r="Q1533" i="12"/>
  <c r="P1533" i="12"/>
  <c r="T1532" i="12"/>
  <c r="S1532" i="12"/>
  <c r="R1532" i="12"/>
  <c r="Q1532" i="12"/>
  <c r="P1532" i="12"/>
  <c r="T1531" i="12"/>
  <c r="S1531" i="12"/>
  <c r="R1531" i="12"/>
  <c r="Q1531" i="12"/>
  <c r="P1531" i="12"/>
  <c r="T1530" i="12"/>
  <c r="S1530" i="12"/>
  <c r="R1530" i="12"/>
  <c r="Q1530" i="12"/>
  <c r="P1530" i="12"/>
  <c r="T1529" i="12"/>
  <c r="S1529" i="12"/>
  <c r="R1529" i="12"/>
  <c r="Q1529" i="12"/>
  <c r="P1529" i="12"/>
  <c r="T1528" i="12"/>
  <c r="S1528" i="12"/>
  <c r="R1528" i="12"/>
  <c r="Q1528" i="12"/>
  <c r="P1528" i="12"/>
  <c r="T1527" i="12"/>
  <c r="S1527" i="12"/>
  <c r="R1527" i="12"/>
  <c r="Q1527" i="12"/>
  <c r="P1527" i="12"/>
  <c r="T1526" i="12"/>
  <c r="S1526" i="12"/>
  <c r="R1526" i="12"/>
  <c r="Q1526" i="12"/>
  <c r="P1526" i="12"/>
  <c r="T1525" i="12"/>
  <c r="S1525" i="12"/>
  <c r="R1525" i="12"/>
  <c r="Q1525" i="12"/>
  <c r="P1525" i="12"/>
  <c r="T1524" i="12"/>
  <c r="S1524" i="12"/>
  <c r="R1524" i="12"/>
  <c r="Q1524" i="12"/>
  <c r="P1524" i="12"/>
  <c r="T1523" i="12"/>
  <c r="S1523" i="12"/>
  <c r="R1523" i="12"/>
  <c r="Q1523" i="12"/>
  <c r="P1523" i="12"/>
  <c r="T1522" i="12"/>
  <c r="S1522" i="12"/>
  <c r="R1522" i="12"/>
  <c r="Q1522" i="12"/>
  <c r="P1522" i="12"/>
  <c r="T1521" i="12"/>
  <c r="S1521" i="12"/>
  <c r="R1521" i="12"/>
  <c r="Q1521" i="12"/>
  <c r="P1521" i="12"/>
  <c r="T1520" i="12"/>
  <c r="S1520" i="12"/>
  <c r="R1520" i="12"/>
  <c r="Q1520" i="12"/>
  <c r="P1520" i="12"/>
  <c r="T1519" i="12"/>
  <c r="S1519" i="12"/>
  <c r="R1519" i="12"/>
  <c r="Q1519" i="12"/>
  <c r="P1519" i="12"/>
  <c r="T1518" i="12"/>
  <c r="S1518" i="12"/>
  <c r="R1518" i="12"/>
  <c r="Q1518" i="12"/>
  <c r="P1518" i="12"/>
  <c r="T1517" i="12"/>
  <c r="S1517" i="12"/>
  <c r="R1517" i="12"/>
  <c r="Q1517" i="12"/>
  <c r="P1517" i="12"/>
  <c r="T1516" i="12"/>
  <c r="S1516" i="12"/>
  <c r="R1516" i="12"/>
  <c r="Q1516" i="12"/>
  <c r="P1516" i="12"/>
  <c r="T1515" i="12"/>
  <c r="S1515" i="12"/>
  <c r="R1515" i="12"/>
  <c r="Q1515" i="12"/>
  <c r="P1515" i="12"/>
  <c r="T1514" i="12"/>
  <c r="S1514" i="12"/>
  <c r="R1514" i="12"/>
  <c r="Q1514" i="12"/>
  <c r="P1514" i="12"/>
  <c r="T1513" i="12"/>
  <c r="S1513" i="12"/>
  <c r="R1513" i="12"/>
  <c r="Q1513" i="12"/>
  <c r="P1513" i="12"/>
  <c r="T1512" i="12"/>
  <c r="S1512" i="12"/>
  <c r="R1512" i="12"/>
  <c r="Q1512" i="12"/>
  <c r="P1512" i="12"/>
  <c r="T1511" i="12"/>
  <c r="S1511" i="12"/>
  <c r="R1511" i="12"/>
  <c r="Q1511" i="12"/>
  <c r="P1511" i="12"/>
  <c r="T1510" i="12"/>
  <c r="S1510" i="12"/>
  <c r="R1510" i="12"/>
  <c r="Q1510" i="12"/>
  <c r="P1510" i="12"/>
  <c r="T1509" i="12"/>
  <c r="S1509" i="12"/>
  <c r="R1509" i="12"/>
  <c r="Q1509" i="12"/>
  <c r="P1509" i="12"/>
  <c r="T1508" i="12"/>
  <c r="S1508" i="12"/>
  <c r="R1508" i="12"/>
  <c r="Q1508" i="12"/>
  <c r="P1508" i="12"/>
  <c r="T1507" i="12"/>
  <c r="S1507" i="12"/>
  <c r="R1507" i="12"/>
  <c r="Q1507" i="12"/>
  <c r="P1507" i="12"/>
  <c r="T1506" i="12"/>
  <c r="S1506" i="12"/>
  <c r="R1506" i="12"/>
  <c r="Q1506" i="12"/>
  <c r="P1506" i="12"/>
  <c r="T1505" i="12"/>
  <c r="S1505" i="12"/>
  <c r="R1505" i="12"/>
  <c r="Q1505" i="12"/>
  <c r="P1505" i="12"/>
  <c r="T1504" i="12"/>
  <c r="S1504" i="12"/>
  <c r="R1504" i="12"/>
  <c r="Q1504" i="12"/>
  <c r="P1504" i="12"/>
  <c r="T1503" i="12"/>
  <c r="S1503" i="12"/>
  <c r="R1503" i="12"/>
  <c r="Q1503" i="12"/>
  <c r="P1503" i="12"/>
  <c r="T1502" i="12"/>
  <c r="S1502" i="12"/>
  <c r="R1502" i="12"/>
  <c r="Q1502" i="12"/>
  <c r="P1502" i="12"/>
  <c r="T1501" i="12"/>
  <c r="S1501" i="12"/>
  <c r="R1501" i="12"/>
  <c r="Q1501" i="12"/>
  <c r="P1501" i="12"/>
  <c r="T1500" i="12"/>
  <c r="S1500" i="12"/>
  <c r="R1500" i="12"/>
  <c r="Q1500" i="12"/>
  <c r="P1500" i="12"/>
  <c r="T1499" i="12"/>
  <c r="S1499" i="12"/>
  <c r="R1499" i="12"/>
  <c r="Q1499" i="12"/>
  <c r="P1499" i="12"/>
  <c r="T1498" i="12"/>
  <c r="S1498" i="12"/>
  <c r="R1498" i="12"/>
  <c r="Q1498" i="12"/>
  <c r="P1498" i="12"/>
  <c r="T1497" i="12"/>
  <c r="S1497" i="12"/>
  <c r="R1497" i="12"/>
  <c r="Q1497" i="12"/>
  <c r="P1497" i="12"/>
  <c r="T1496" i="12"/>
  <c r="S1496" i="12"/>
  <c r="R1496" i="12"/>
  <c r="Q1496" i="12"/>
  <c r="P1496" i="12"/>
  <c r="T1495" i="12"/>
  <c r="S1495" i="12"/>
  <c r="R1495" i="12"/>
  <c r="Q1495" i="12"/>
  <c r="P1495" i="12"/>
  <c r="T1494" i="12"/>
  <c r="S1494" i="12"/>
  <c r="R1494" i="12"/>
  <c r="Q1494" i="12"/>
  <c r="P1494" i="12"/>
  <c r="T1493" i="12"/>
  <c r="S1493" i="12"/>
  <c r="R1493" i="12"/>
  <c r="Q1493" i="12"/>
  <c r="P1493" i="12"/>
  <c r="T1492" i="12"/>
  <c r="S1492" i="12"/>
  <c r="R1492" i="12"/>
  <c r="Q1492" i="12"/>
  <c r="P1492" i="12"/>
  <c r="T1491" i="12"/>
  <c r="S1491" i="12"/>
  <c r="R1491" i="12"/>
  <c r="Q1491" i="12"/>
  <c r="P1491" i="12"/>
  <c r="T1490" i="12"/>
  <c r="S1490" i="12"/>
  <c r="R1490" i="12"/>
  <c r="Q1490" i="12"/>
  <c r="P1490" i="12"/>
  <c r="T1489" i="12"/>
  <c r="S1489" i="12"/>
  <c r="R1489" i="12"/>
  <c r="Q1489" i="12"/>
  <c r="P1489" i="12"/>
  <c r="T1488" i="12"/>
  <c r="S1488" i="12"/>
  <c r="R1488" i="12"/>
  <c r="Q1488" i="12"/>
  <c r="P1488" i="12"/>
  <c r="T1487" i="12"/>
  <c r="S1487" i="12"/>
  <c r="R1487" i="12"/>
  <c r="Q1487" i="12"/>
  <c r="P1487" i="12"/>
  <c r="T1486" i="12"/>
  <c r="S1486" i="12"/>
  <c r="R1486" i="12"/>
  <c r="Q1486" i="12"/>
  <c r="P1486" i="12"/>
  <c r="T1485" i="12"/>
  <c r="S1485" i="12"/>
  <c r="R1485" i="12"/>
  <c r="Q1485" i="12"/>
  <c r="P1485" i="12"/>
  <c r="T1484" i="12"/>
  <c r="S1484" i="12"/>
  <c r="R1484" i="12"/>
  <c r="Q1484" i="12"/>
  <c r="P1484" i="12"/>
  <c r="T1483" i="12"/>
  <c r="S1483" i="12"/>
  <c r="R1483" i="12"/>
  <c r="Q1483" i="12"/>
  <c r="P1483" i="12"/>
  <c r="T1482" i="12"/>
  <c r="S1482" i="12"/>
  <c r="R1482" i="12"/>
  <c r="Q1482" i="12"/>
  <c r="P1482" i="12"/>
  <c r="T1481" i="12"/>
  <c r="S1481" i="12"/>
  <c r="R1481" i="12"/>
  <c r="Q1481" i="12"/>
  <c r="P1481" i="12"/>
  <c r="T1480" i="12"/>
  <c r="S1480" i="12"/>
  <c r="R1480" i="12"/>
  <c r="Q1480" i="12"/>
  <c r="P1480" i="12"/>
  <c r="T1479" i="12"/>
  <c r="S1479" i="12"/>
  <c r="R1479" i="12"/>
  <c r="Q1479" i="12"/>
  <c r="P1479" i="12"/>
  <c r="T1478" i="12"/>
  <c r="S1478" i="12"/>
  <c r="R1478" i="12"/>
  <c r="Q1478" i="12"/>
  <c r="P1478" i="12"/>
  <c r="T1477" i="12"/>
  <c r="S1477" i="12"/>
  <c r="R1477" i="12"/>
  <c r="Q1477" i="12"/>
  <c r="P1477" i="12"/>
  <c r="T1476" i="12"/>
  <c r="S1476" i="12"/>
  <c r="R1476" i="12"/>
  <c r="Q1476" i="12"/>
  <c r="P1476" i="12"/>
  <c r="T1475" i="12"/>
  <c r="S1475" i="12"/>
  <c r="R1475" i="12"/>
  <c r="Q1475" i="12"/>
  <c r="P1475" i="12"/>
  <c r="T1474" i="12"/>
  <c r="S1474" i="12"/>
  <c r="R1474" i="12"/>
  <c r="Q1474" i="12"/>
  <c r="P1474" i="12"/>
  <c r="T1473" i="12"/>
  <c r="S1473" i="12"/>
  <c r="R1473" i="12"/>
  <c r="Q1473" i="12"/>
  <c r="P1473" i="12"/>
  <c r="T1472" i="12"/>
  <c r="S1472" i="12"/>
  <c r="R1472" i="12"/>
  <c r="Q1472" i="12"/>
  <c r="P1472" i="12"/>
  <c r="T1471" i="12"/>
  <c r="S1471" i="12"/>
  <c r="R1471" i="12"/>
  <c r="Q1471" i="12"/>
  <c r="P1471" i="12"/>
  <c r="T1470" i="12"/>
  <c r="S1470" i="12"/>
  <c r="R1470" i="12"/>
  <c r="Q1470" i="12"/>
  <c r="P1470" i="12"/>
  <c r="T1469" i="12"/>
  <c r="S1469" i="12"/>
  <c r="R1469" i="12"/>
  <c r="Q1469" i="12"/>
  <c r="P1469" i="12"/>
  <c r="T1468" i="12"/>
  <c r="S1468" i="12"/>
  <c r="R1468" i="12"/>
  <c r="Q1468" i="12"/>
  <c r="P1468" i="12"/>
  <c r="T1467" i="12"/>
  <c r="S1467" i="12"/>
  <c r="R1467" i="12"/>
  <c r="Q1467" i="12"/>
  <c r="P1467" i="12"/>
  <c r="T1466" i="12"/>
  <c r="S1466" i="12"/>
  <c r="R1466" i="12"/>
  <c r="Q1466" i="12"/>
  <c r="P1466" i="12"/>
  <c r="T1465" i="12"/>
  <c r="S1465" i="12"/>
  <c r="R1465" i="12"/>
  <c r="Q1465" i="12"/>
  <c r="P1465" i="12"/>
  <c r="T1464" i="12"/>
  <c r="S1464" i="12"/>
  <c r="R1464" i="12"/>
  <c r="Q1464" i="12"/>
  <c r="P1464" i="12"/>
  <c r="T1463" i="12"/>
  <c r="S1463" i="12"/>
  <c r="R1463" i="12"/>
  <c r="Q1463" i="12"/>
  <c r="P1463" i="12"/>
  <c r="T1462" i="12"/>
  <c r="S1462" i="12"/>
  <c r="R1462" i="12"/>
  <c r="Q1462" i="12"/>
  <c r="P1462" i="12"/>
  <c r="T1461" i="12"/>
  <c r="S1461" i="12"/>
  <c r="R1461" i="12"/>
  <c r="Q1461" i="12"/>
  <c r="P1461" i="12"/>
  <c r="T1460" i="12"/>
  <c r="S1460" i="12"/>
  <c r="R1460" i="12"/>
  <c r="Q1460" i="12"/>
  <c r="P1460" i="12"/>
  <c r="T1459" i="12"/>
  <c r="S1459" i="12"/>
  <c r="R1459" i="12"/>
  <c r="Q1459" i="12"/>
  <c r="P1459" i="12"/>
  <c r="T1458" i="12"/>
  <c r="S1458" i="12"/>
  <c r="R1458" i="12"/>
  <c r="Q1458" i="12"/>
  <c r="P1458" i="12"/>
  <c r="T1457" i="12"/>
  <c r="S1457" i="12"/>
  <c r="R1457" i="12"/>
  <c r="Q1457" i="12"/>
  <c r="P1457" i="12"/>
  <c r="T1456" i="12"/>
  <c r="S1456" i="12"/>
  <c r="R1456" i="12"/>
  <c r="Q1456" i="12"/>
  <c r="P1456" i="12"/>
  <c r="T1455" i="12"/>
  <c r="S1455" i="12"/>
  <c r="R1455" i="12"/>
  <c r="Q1455" i="12"/>
  <c r="P1455" i="12"/>
  <c r="T1454" i="12"/>
  <c r="S1454" i="12"/>
  <c r="R1454" i="12"/>
  <c r="Q1454" i="12"/>
  <c r="P1454" i="12"/>
  <c r="T1453" i="12"/>
  <c r="S1453" i="12"/>
  <c r="R1453" i="12"/>
  <c r="Q1453" i="12"/>
  <c r="P1453" i="12"/>
  <c r="T1452" i="12"/>
  <c r="S1452" i="12"/>
  <c r="R1452" i="12"/>
  <c r="Q1452" i="12"/>
  <c r="P1452" i="12"/>
  <c r="T1451" i="12"/>
  <c r="S1451" i="12"/>
  <c r="R1451" i="12"/>
  <c r="Q1451" i="12"/>
  <c r="P1451" i="12"/>
  <c r="T1450" i="12"/>
  <c r="S1450" i="12"/>
  <c r="R1450" i="12"/>
  <c r="Q1450" i="12"/>
  <c r="P1450" i="12"/>
  <c r="T1449" i="12"/>
  <c r="S1449" i="12"/>
  <c r="R1449" i="12"/>
  <c r="Q1449" i="12"/>
  <c r="P1449" i="12"/>
  <c r="T1448" i="12"/>
  <c r="S1448" i="12"/>
  <c r="R1448" i="12"/>
  <c r="Q1448" i="12"/>
  <c r="P1448" i="12"/>
  <c r="T1447" i="12"/>
  <c r="S1447" i="12"/>
  <c r="R1447" i="12"/>
  <c r="Q1447" i="12"/>
  <c r="P1447" i="12"/>
  <c r="T1446" i="12"/>
  <c r="S1446" i="12"/>
  <c r="R1446" i="12"/>
  <c r="Q1446" i="12"/>
  <c r="P1446" i="12"/>
  <c r="T1445" i="12"/>
  <c r="S1445" i="12"/>
  <c r="R1445" i="12"/>
  <c r="Q1445" i="12"/>
  <c r="P1445" i="12"/>
  <c r="T1444" i="12"/>
  <c r="S1444" i="12"/>
  <c r="R1444" i="12"/>
  <c r="Q1444" i="12"/>
  <c r="P1444" i="12"/>
  <c r="T1443" i="12"/>
  <c r="S1443" i="12"/>
  <c r="R1443" i="12"/>
  <c r="Q1443" i="12"/>
  <c r="P1443" i="12"/>
  <c r="T1442" i="12"/>
  <c r="S1442" i="12"/>
  <c r="R1442" i="12"/>
  <c r="Q1442" i="12"/>
  <c r="P1442" i="12"/>
  <c r="T1441" i="12"/>
  <c r="S1441" i="12"/>
  <c r="R1441" i="12"/>
  <c r="Q1441" i="12"/>
  <c r="P1441" i="12"/>
  <c r="T1440" i="12"/>
  <c r="S1440" i="12"/>
  <c r="R1440" i="12"/>
  <c r="Q1440" i="12"/>
  <c r="P1440" i="12"/>
  <c r="T1439" i="12"/>
  <c r="S1439" i="12"/>
  <c r="R1439" i="12"/>
  <c r="Q1439" i="12"/>
  <c r="P1439" i="12"/>
  <c r="T1438" i="12"/>
  <c r="S1438" i="12"/>
  <c r="R1438" i="12"/>
  <c r="Q1438" i="12"/>
  <c r="P1438" i="12"/>
  <c r="T1437" i="12"/>
  <c r="S1437" i="12"/>
  <c r="R1437" i="12"/>
  <c r="Q1437" i="12"/>
  <c r="P1437" i="12"/>
  <c r="T1436" i="12"/>
  <c r="S1436" i="12"/>
  <c r="R1436" i="12"/>
  <c r="Q1436" i="12"/>
  <c r="P1436" i="12"/>
  <c r="T1435" i="12"/>
  <c r="S1435" i="12"/>
  <c r="R1435" i="12"/>
  <c r="Q1435" i="12"/>
  <c r="P1435" i="12"/>
  <c r="T1434" i="12"/>
  <c r="S1434" i="12"/>
  <c r="R1434" i="12"/>
  <c r="Q1434" i="12"/>
  <c r="P1434" i="12"/>
  <c r="T1433" i="12"/>
  <c r="S1433" i="12"/>
  <c r="R1433" i="12"/>
  <c r="Q1433" i="12"/>
  <c r="P1433" i="12"/>
  <c r="T1432" i="12"/>
  <c r="S1432" i="12"/>
  <c r="R1432" i="12"/>
  <c r="Q1432" i="12"/>
  <c r="P1432" i="12"/>
  <c r="T1431" i="12"/>
  <c r="S1431" i="12"/>
  <c r="R1431" i="12"/>
  <c r="Q1431" i="12"/>
  <c r="P1431" i="12"/>
  <c r="T1430" i="12"/>
  <c r="S1430" i="12"/>
  <c r="R1430" i="12"/>
  <c r="Q1430" i="12"/>
  <c r="P1430" i="12"/>
  <c r="T1429" i="12"/>
  <c r="S1429" i="12"/>
  <c r="R1429" i="12"/>
  <c r="Q1429" i="12"/>
  <c r="P1429" i="12"/>
  <c r="T1428" i="12"/>
  <c r="S1428" i="12"/>
  <c r="R1428" i="12"/>
  <c r="Q1428" i="12"/>
  <c r="P1428" i="12"/>
  <c r="T1427" i="12"/>
  <c r="S1427" i="12"/>
  <c r="R1427" i="12"/>
  <c r="Q1427" i="12"/>
  <c r="P1427" i="12"/>
  <c r="T1426" i="12"/>
  <c r="S1426" i="12"/>
  <c r="R1426" i="12"/>
  <c r="Q1426" i="12"/>
  <c r="P1426" i="12"/>
  <c r="T1425" i="12"/>
  <c r="S1425" i="12"/>
  <c r="R1425" i="12"/>
  <c r="Q1425" i="12"/>
  <c r="P1425" i="12"/>
  <c r="T1424" i="12"/>
  <c r="S1424" i="12"/>
  <c r="R1424" i="12"/>
  <c r="Q1424" i="12"/>
  <c r="P1424" i="12"/>
  <c r="T1423" i="12"/>
  <c r="S1423" i="12"/>
  <c r="R1423" i="12"/>
  <c r="Q1423" i="12"/>
  <c r="P1423" i="12"/>
  <c r="T1422" i="12"/>
  <c r="S1422" i="12"/>
  <c r="R1422" i="12"/>
  <c r="Q1422" i="12"/>
  <c r="P1422" i="12"/>
  <c r="T1421" i="12"/>
  <c r="S1421" i="12"/>
  <c r="R1421" i="12"/>
  <c r="Q1421" i="12"/>
  <c r="P1421" i="12"/>
  <c r="T1420" i="12"/>
  <c r="S1420" i="12"/>
  <c r="R1420" i="12"/>
  <c r="Q1420" i="12"/>
  <c r="P1420" i="12"/>
  <c r="T1419" i="12"/>
  <c r="S1419" i="12"/>
  <c r="R1419" i="12"/>
  <c r="Q1419" i="12"/>
  <c r="P1419" i="12"/>
  <c r="T1418" i="12"/>
  <c r="S1418" i="12"/>
  <c r="R1418" i="12"/>
  <c r="Q1418" i="12"/>
  <c r="P1418" i="12"/>
  <c r="T1417" i="12"/>
  <c r="S1417" i="12"/>
  <c r="R1417" i="12"/>
  <c r="Q1417" i="12"/>
  <c r="P1417" i="12"/>
  <c r="T1416" i="12"/>
  <c r="S1416" i="12"/>
  <c r="R1416" i="12"/>
  <c r="Q1416" i="12"/>
  <c r="P1416" i="12"/>
  <c r="T1415" i="12"/>
  <c r="S1415" i="12"/>
  <c r="R1415" i="12"/>
  <c r="Q1415" i="12"/>
  <c r="P1415" i="12"/>
  <c r="T1414" i="12"/>
  <c r="S1414" i="12"/>
  <c r="R1414" i="12"/>
  <c r="Q1414" i="12"/>
  <c r="P1414" i="12"/>
  <c r="T1413" i="12"/>
  <c r="S1413" i="12"/>
  <c r="R1413" i="12"/>
  <c r="Q1413" i="12"/>
  <c r="P1413" i="12"/>
  <c r="T1412" i="12"/>
  <c r="S1412" i="12"/>
  <c r="R1412" i="12"/>
  <c r="Q1412" i="12"/>
  <c r="P1412" i="12"/>
  <c r="T1411" i="12"/>
  <c r="S1411" i="12"/>
  <c r="R1411" i="12"/>
  <c r="Q1411" i="12"/>
  <c r="P1411" i="12"/>
  <c r="T1410" i="12"/>
  <c r="S1410" i="12"/>
  <c r="R1410" i="12"/>
  <c r="Q1410" i="12"/>
  <c r="P1410" i="12"/>
  <c r="T1409" i="12"/>
  <c r="S1409" i="12"/>
  <c r="R1409" i="12"/>
  <c r="Q1409" i="12"/>
  <c r="P1409" i="12"/>
  <c r="T1408" i="12"/>
  <c r="S1408" i="12"/>
  <c r="R1408" i="12"/>
  <c r="Q1408" i="12"/>
  <c r="P1408" i="12"/>
  <c r="T1407" i="12"/>
  <c r="S1407" i="12"/>
  <c r="R1407" i="12"/>
  <c r="Q1407" i="12"/>
  <c r="P1407" i="12"/>
  <c r="T1406" i="12"/>
  <c r="S1406" i="12"/>
  <c r="R1406" i="12"/>
  <c r="Q1406" i="12"/>
  <c r="P1406" i="12"/>
  <c r="T1405" i="12"/>
  <c r="S1405" i="12"/>
  <c r="R1405" i="12"/>
  <c r="Q1405" i="12"/>
  <c r="P1405" i="12"/>
  <c r="T1404" i="12"/>
  <c r="S1404" i="12"/>
  <c r="R1404" i="12"/>
  <c r="Q1404" i="12"/>
  <c r="P1404" i="12"/>
  <c r="T1403" i="12"/>
  <c r="S1403" i="12"/>
  <c r="R1403" i="12"/>
  <c r="Q1403" i="12"/>
  <c r="P1403" i="12"/>
  <c r="T1402" i="12"/>
  <c r="S1402" i="12"/>
  <c r="R1402" i="12"/>
  <c r="Q1402" i="12"/>
  <c r="P1402" i="12"/>
  <c r="T1401" i="12"/>
  <c r="S1401" i="12"/>
  <c r="R1401" i="12"/>
  <c r="Q1401" i="12"/>
  <c r="P1401" i="12"/>
  <c r="T1400" i="12"/>
  <c r="S1400" i="12"/>
  <c r="R1400" i="12"/>
  <c r="Q1400" i="12"/>
  <c r="P1400" i="12"/>
  <c r="T1399" i="12"/>
  <c r="S1399" i="12"/>
  <c r="R1399" i="12"/>
  <c r="Q1399" i="12"/>
  <c r="P1399" i="12"/>
  <c r="T1398" i="12"/>
  <c r="S1398" i="12"/>
  <c r="R1398" i="12"/>
  <c r="Q1398" i="12"/>
  <c r="P1398" i="12"/>
  <c r="T1397" i="12"/>
  <c r="S1397" i="12"/>
  <c r="R1397" i="12"/>
  <c r="Q1397" i="12"/>
  <c r="P1397" i="12"/>
  <c r="T1396" i="12"/>
  <c r="S1396" i="12"/>
  <c r="R1396" i="12"/>
  <c r="Q1396" i="12"/>
  <c r="P1396" i="12"/>
  <c r="T1395" i="12"/>
  <c r="S1395" i="12"/>
  <c r="R1395" i="12"/>
  <c r="Q1395" i="12"/>
  <c r="P1395" i="12"/>
  <c r="T1394" i="12"/>
  <c r="S1394" i="12"/>
  <c r="R1394" i="12"/>
  <c r="Q1394" i="12"/>
  <c r="P1394" i="12"/>
  <c r="T1393" i="12"/>
  <c r="S1393" i="12"/>
  <c r="R1393" i="12"/>
  <c r="Q1393" i="12"/>
  <c r="P1393" i="12"/>
  <c r="T1392" i="12"/>
  <c r="S1392" i="12"/>
  <c r="R1392" i="12"/>
  <c r="Q1392" i="12"/>
  <c r="P1392" i="12"/>
  <c r="T1391" i="12"/>
  <c r="S1391" i="12"/>
  <c r="R1391" i="12"/>
  <c r="Q1391" i="12"/>
  <c r="P1391" i="12"/>
  <c r="T1390" i="12"/>
  <c r="S1390" i="12"/>
  <c r="R1390" i="12"/>
  <c r="Q1390" i="12"/>
  <c r="P1390" i="12"/>
  <c r="T1389" i="12"/>
  <c r="S1389" i="12"/>
  <c r="R1389" i="12"/>
  <c r="Q1389" i="12"/>
  <c r="P1389" i="12"/>
  <c r="T1388" i="12"/>
  <c r="S1388" i="12"/>
  <c r="R1388" i="12"/>
  <c r="Q1388" i="12"/>
  <c r="P1388" i="12"/>
  <c r="T1387" i="12"/>
  <c r="S1387" i="12"/>
  <c r="R1387" i="12"/>
  <c r="Q1387" i="12"/>
  <c r="P1387" i="12"/>
  <c r="T1386" i="12"/>
  <c r="S1386" i="12"/>
  <c r="R1386" i="12"/>
  <c r="Q1386" i="12"/>
  <c r="P1386" i="12"/>
  <c r="T1385" i="12"/>
  <c r="S1385" i="12"/>
  <c r="R1385" i="12"/>
  <c r="Q1385" i="12"/>
  <c r="P1385" i="12"/>
  <c r="T1384" i="12"/>
  <c r="S1384" i="12"/>
  <c r="R1384" i="12"/>
  <c r="Q1384" i="12"/>
  <c r="P1384" i="12"/>
  <c r="T1383" i="12"/>
  <c r="S1383" i="12"/>
  <c r="R1383" i="12"/>
  <c r="Q1383" i="12"/>
  <c r="P1383" i="12"/>
  <c r="T1382" i="12"/>
  <c r="S1382" i="12"/>
  <c r="R1382" i="12"/>
  <c r="Q1382" i="12"/>
  <c r="P1382" i="12"/>
  <c r="T1381" i="12"/>
  <c r="S1381" i="12"/>
  <c r="R1381" i="12"/>
  <c r="Q1381" i="12"/>
  <c r="P1381" i="12"/>
  <c r="T1380" i="12"/>
  <c r="S1380" i="12"/>
  <c r="R1380" i="12"/>
  <c r="Q1380" i="12"/>
  <c r="P1380" i="12"/>
  <c r="T1379" i="12"/>
  <c r="S1379" i="12"/>
  <c r="R1379" i="12"/>
  <c r="Q1379" i="12"/>
  <c r="P1379" i="12"/>
  <c r="T1378" i="12"/>
  <c r="S1378" i="12"/>
  <c r="R1378" i="12"/>
  <c r="Q1378" i="12"/>
  <c r="P1378" i="12"/>
  <c r="T1377" i="12"/>
  <c r="S1377" i="12"/>
  <c r="R1377" i="12"/>
  <c r="Q1377" i="12"/>
  <c r="P1377" i="12"/>
  <c r="T1376" i="12"/>
  <c r="S1376" i="12"/>
  <c r="R1376" i="12"/>
  <c r="Q1376" i="12"/>
  <c r="P1376" i="12"/>
  <c r="T1375" i="12"/>
  <c r="S1375" i="12"/>
  <c r="R1375" i="12"/>
  <c r="Q1375" i="12"/>
  <c r="P1375" i="12"/>
  <c r="T1374" i="12"/>
  <c r="S1374" i="12"/>
  <c r="R1374" i="12"/>
  <c r="Q1374" i="12"/>
  <c r="P1374" i="12"/>
  <c r="T1373" i="12"/>
  <c r="S1373" i="12"/>
  <c r="R1373" i="12"/>
  <c r="Q1373" i="12"/>
  <c r="P1373" i="12"/>
  <c r="T1372" i="12"/>
  <c r="S1372" i="12"/>
  <c r="R1372" i="12"/>
  <c r="Q1372" i="12"/>
  <c r="P1372" i="12"/>
  <c r="T1371" i="12"/>
  <c r="S1371" i="12"/>
  <c r="R1371" i="12"/>
  <c r="Q1371" i="12"/>
  <c r="P1371" i="12"/>
  <c r="T1370" i="12"/>
  <c r="S1370" i="12"/>
  <c r="R1370" i="12"/>
  <c r="Q1370" i="12"/>
  <c r="P1370" i="12"/>
  <c r="T1369" i="12"/>
  <c r="S1369" i="12"/>
  <c r="R1369" i="12"/>
  <c r="Q1369" i="12"/>
  <c r="P1369" i="12"/>
  <c r="T1368" i="12"/>
  <c r="S1368" i="12"/>
  <c r="R1368" i="12"/>
  <c r="Q1368" i="12"/>
  <c r="P1368" i="12"/>
  <c r="T1367" i="12"/>
  <c r="S1367" i="12"/>
  <c r="R1367" i="12"/>
  <c r="Q1367" i="12"/>
  <c r="P1367" i="12"/>
  <c r="T1366" i="12"/>
  <c r="S1366" i="12"/>
  <c r="R1366" i="12"/>
  <c r="Q1366" i="12"/>
  <c r="P1366" i="12"/>
  <c r="T1365" i="12"/>
  <c r="S1365" i="12"/>
  <c r="R1365" i="12"/>
  <c r="Q1365" i="12"/>
  <c r="P1365" i="12"/>
  <c r="T1364" i="12"/>
  <c r="S1364" i="12"/>
  <c r="R1364" i="12"/>
  <c r="Q1364" i="12"/>
  <c r="P1364" i="12"/>
  <c r="T1363" i="12"/>
  <c r="S1363" i="12"/>
  <c r="R1363" i="12"/>
  <c r="Q1363" i="12"/>
  <c r="P1363" i="12"/>
  <c r="T1362" i="12"/>
  <c r="S1362" i="12"/>
  <c r="R1362" i="12"/>
  <c r="Q1362" i="12"/>
  <c r="P1362" i="12"/>
  <c r="T1361" i="12"/>
  <c r="S1361" i="12"/>
  <c r="R1361" i="12"/>
  <c r="Q1361" i="12"/>
  <c r="P1361" i="12"/>
  <c r="T1360" i="12"/>
  <c r="S1360" i="12"/>
  <c r="R1360" i="12"/>
  <c r="Q1360" i="12"/>
  <c r="P1360" i="12"/>
  <c r="T1359" i="12"/>
  <c r="S1359" i="12"/>
  <c r="R1359" i="12"/>
  <c r="Q1359" i="12"/>
  <c r="P1359" i="12"/>
  <c r="T1358" i="12"/>
  <c r="S1358" i="12"/>
  <c r="R1358" i="12"/>
  <c r="Q1358" i="12"/>
  <c r="P1358" i="12"/>
  <c r="T1357" i="12"/>
  <c r="S1357" i="12"/>
  <c r="R1357" i="12"/>
  <c r="Q1357" i="12"/>
  <c r="P1357" i="12"/>
  <c r="T1356" i="12"/>
  <c r="S1356" i="12"/>
  <c r="R1356" i="12"/>
  <c r="Q1356" i="12"/>
  <c r="P1356" i="12"/>
  <c r="T1355" i="12"/>
  <c r="S1355" i="12"/>
  <c r="R1355" i="12"/>
  <c r="Q1355" i="12"/>
  <c r="P1355" i="12"/>
  <c r="T1354" i="12"/>
  <c r="S1354" i="12"/>
  <c r="R1354" i="12"/>
  <c r="Q1354" i="12"/>
  <c r="P1354" i="12"/>
  <c r="T1353" i="12"/>
  <c r="S1353" i="12"/>
  <c r="R1353" i="12"/>
  <c r="Q1353" i="12"/>
  <c r="P1353" i="12"/>
  <c r="T1352" i="12"/>
  <c r="S1352" i="12"/>
  <c r="R1352" i="12"/>
  <c r="Q1352" i="12"/>
  <c r="P1352" i="12"/>
  <c r="T1351" i="12"/>
  <c r="S1351" i="12"/>
  <c r="R1351" i="12"/>
  <c r="Q1351" i="12"/>
  <c r="P1351" i="12"/>
  <c r="T1350" i="12"/>
  <c r="S1350" i="12"/>
  <c r="R1350" i="12"/>
  <c r="Q1350" i="12"/>
  <c r="P1350" i="12"/>
  <c r="T1349" i="12"/>
  <c r="S1349" i="12"/>
  <c r="R1349" i="12"/>
  <c r="Q1349" i="12"/>
  <c r="P1349" i="12"/>
  <c r="T1348" i="12"/>
  <c r="S1348" i="12"/>
  <c r="R1348" i="12"/>
  <c r="Q1348" i="12"/>
  <c r="P1348" i="12"/>
  <c r="T1347" i="12"/>
  <c r="S1347" i="12"/>
  <c r="R1347" i="12"/>
  <c r="Q1347" i="12"/>
  <c r="P1347" i="12"/>
  <c r="T1346" i="12"/>
  <c r="S1346" i="12"/>
  <c r="R1346" i="12"/>
  <c r="Q1346" i="12"/>
  <c r="P1346" i="12"/>
  <c r="T1345" i="12"/>
  <c r="S1345" i="12"/>
  <c r="R1345" i="12"/>
  <c r="Q1345" i="12"/>
  <c r="P1345" i="12"/>
  <c r="T1344" i="12"/>
  <c r="S1344" i="12"/>
  <c r="R1344" i="12"/>
  <c r="Q1344" i="12"/>
  <c r="P1344" i="12"/>
  <c r="T1343" i="12"/>
  <c r="S1343" i="12"/>
  <c r="R1343" i="12"/>
  <c r="Q1343" i="12"/>
  <c r="P1343" i="12"/>
  <c r="T1342" i="12"/>
  <c r="S1342" i="12"/>
  <c r="R1342" i="12"/>
  <c r="Q1342" i="12"/>
  <c r="P1342" i="12"/>
  <c r="T1341" i="12"/>
  <c r="S1341" i="12"/>
  <c r="R1341" i="12"/>
  <c r="Q1341" i="12"/>
  <c r="P1341" i="12"/>
  <c r="T1340" i="12"/>
  <c r="S1340" i="12"/>
  <c r="R1340" i="12"/>
  <c r="Q1340" i="12"/>
  <c r="P1340" i="12"/>
  <c r="T1339" i="12"/>
  <c r="S1339" i="12"/>
  <c r="R1339" i="12"/>
  <c r="Q1339" i="12"/>
  <c r="P1339" i="12"/>
  <c r="T1338" i="12"/>
  <c r="S1338" i="12"/>
  <c r="R1338" i="12"/>
  <c r="Q1338" i="12"/>
  <c r="P1338" i="12"/>
  <c r="T1337" i="12"/>
  <c r="S1337" i="12"/>
  <c r="R1337" i="12"/>
  <c r="Q1337" i="12"/>
  <c r="P1337" i="12"/>
  <c r="T1336" i="12"/>
  <c r="S1336" i="12"/>
  <c r="R1336" i="12"/>
  <c r="Q1336" i="12"/>
  <c r="P1336" i="12"/>
  <c r="T1335" i="12"/>
  <c r="S1335" i="12"/>
  <c r="R1335" i="12"/>
  <c r="Q1335" i="12"/>
  <c r="P1335" i="12"/>
  <c r="T1334" i="12"/>
  <c r="S1334" i="12"/>
  <c r="R1334" i="12"/>
  <c r="Q1334" i="12"/>
  <c r="P1334" i="12"/>
  <c r="T1333" i="12"/>
  <c r="S1333" i="12"/>
  <c r="R1333" i="12"/>
  <c r="Q1333" i="12"/>
  <c r="P1333" i="12"/>
  <c r="T1332" i="12"/>
  <c r="S1332" i="12"/>
  <c r="R1332" i="12"/>
  <c r="Q1332" i="12"/>
  <c r="P1332" i="12"/>
  <c r="T1331" i="12"/>
  <c r="S1331" i="12"/>
  <c r="R1331" i="12"/>
  <c r="Q1331" i="12"/>
  <c r="P1331" i="12"/>
  <c r="T1330" i="12"/>
  <c r="S1330" i="12"/>
  <c r="R1330" i="12"/>
  <c r="Q1330" i="12"/>
  <c r="P1330" i="12"/>
  <c r="T1329" i="12"/>
  <c r="S1329" i="12"/>
  <c r="R1329" i="12"/>
  <c r="Q1329" i="12"/>
  <c r="P1329" i="12"/>
  <c r="T1328" i="12"/>
  <c r="S1328" i="12"/>
  <c r="R1328" i="12"/>
  <c r="Q1328" i="12"/>
  <c r="P1328" i="12"/>
  <c r="T1327" i="12"/>
  <c r="S1327" i="12"/>
  <c r="R1327" i="12"/>
  <c r="Q1327" i="12"/>
  <c r="P1327" i="12"/>
  <c r="T1326" i="12"/>
  <c r="S1326" i="12"/>
  <c r="R1326" i="12"/>
  <c r="Q1326" i="12"/>
  <c r="P1326" i="12"/>
  <c r="T1325" i="12"/>
  <c r="S1325" i="12"/>
  <c r="R1325" i="12"/>
  <c r="Q1325" i="12"/>
  <c r="P1325" i="12"/>
  <c r="T1324" i="12"/>
  <c r="S1324" i="12"/>
  <c r="R1324" i="12"/>
  <c r="Q1324" i="12"/>
  <c r="P1324" i="12"/>
  <c r="T1323" i="12"/>
  <c r="S1323" i="12"/>
  <c r="R1323" i="12"/>
  <c r="Q1323" i="12"/>
  <c r="P1323" i="12"/>
  <c r="T1322" i="12"/>
  <c r="S1322" i="12"/>
  <c r="R1322" i="12"/>
  <c r="Q1322" i="12"/>
  <c r="P1322" i="12"/>
  <c r="T1321" i="12"/>
  <c r="S1321" i="12"/>
  <c r="R1321" i="12"/>
  <c r="Q1321" i="12"/>
  <c r="P1321" i="12"/>
  <c r="T1320" i="12"/>
  <c r="S1320" i="12"/>
  <c r="R1320" i="12"/>
  <c r="Q1320" i="12"/>
  <c r="P1320" i="12"/>
  <c r="T1319" i="12"/>
  <c r="S1319" i="12"/>
  <c r="R1319" i="12"/>
  <c r="Q1319" i="12"/>
  <c r="P1319" i="12"/>
  <c r="T1318" i="12"/>
  <c r="S1318" i="12"/>
  <c r="R1318" i="12"/>
  <c r="Q1318" i="12"/>
  <c r="P1318" i="12"/>
  <c r="T1317" i="12"/>
  <c r="S1317" i="12"/>
  <c r="R1317" i="12"/>
  <c r="Q1317" i="12"/>
  <c r="P1317" i="12"/>
  <c r="T1316" i="12"/>
  <c r="S1316" i="12"/>
  <c r="R1316" i="12"/>
  <c r="Q1316" i="12"/>
  <c r="P1316" i="12"/>
  <c r="T1315" i="12"/>
  <c r="S1315" i="12"/>
  <c r="R1315" i="12"/>
  <c r="Q1315" i="12"/>
  <c r="P1315" i="12"/>
  <c r="T1314" i="12"/>
  <c r="S1314" i="12"/>
  <c r="R1314" i="12"/>
  <c r="Q1314" i="12"/>
  <c r="P1314" i="12"/>
  <c r="T1313" i="12"/>
  <c r="S1313" i="12"/>
  <c r="R1313" i="12"/>
  <c r="Q1313" i="12"/>
  <c r="P1313" i="12"/>
  <c r="T1312" i="12"/>
  <c r="S1312" i="12"/>
  <c r="R1312" i="12"/>
  <c r="Q1312" i="12"/>
  <c r="P1312" i="12"/>
  <c r="T1311" i="12"/>
  <c r="S1311" i="12"/>
  <c r="R1311" i="12"/>
  <c r="Q1311" i="12"/>
  <c r="P1311" i="12"/>
  <c r="T1310" i="12"/>
  <c r="S1310" i="12"/>
  <c r="R1310" i="12"/>
  <c r="Q1310" i="12"/>
  <c r="P1310" i="12"/>
  <c r="T1309" i="12"/>
  <c r="S1309" i="12"/>
  <c r="R1309" i="12"/>
  <c r="Q1309" i="12"/>
  <c r="P1309" i="12"/>
  <c r="T1308" i="12"/>
  <c r="S1308" i="12"/>
  <c r="R1308" i="12"/>
  <c r="Q1308" i="12"/>
  <c r="P1308" i="12"/>
  <c r="T1307" i="12"/>
  <c r="S1307" i="12"/>
  <c r="R1307" i="12"/>
  <c r="Q1307" i="12"/>
  <c r="P1307" i="12"/>
  <c r="T1306" i="12"/>
  <c r="S1306" i="12"/>
  <c r="R1306" i="12"/>
  <c r="Q1306" i="12"/>
  <c r="P1306" i="12"/>
  <c r="T1305" i="12"/>
  <c r="S1305" i="12"/>
  <c r="R1305" i="12"/>
  <c r="Q1305" i="12"/>
  <c r="P1305" i="12"/>
  <c r="T1304" i="12"/>
  <c r="S1304" i="12"/>
  <c r="R1304" i="12"/>
  <c r="Q1304" i="12"/>
  <c r="P1304" i="12"/>
  <c r="T1303" i="12"/>
  <c r="S1303" i="12"/>
  <c r="R1303" i="12"/>
  <c r="Q1303" i="12"/>
  <c r="P1303" i="12"/>
  <c r="T1302" i="12"/>
  <c r="S1302" i="12"/>
  <c r="R1302" i="12"/>
  <c r="Q1302" i="12"/>
  <c r="P1302" i="12"/>
  <c r="T1301" i="12"/>
  <c r="S1301" i="12"/>
  <c r="R1301" i="12"/>
  <c r="Q1301" i="12"/>
  <c r="P1301" i="12"/>
  <c r="T1300" i="12"/>
  <c r="S1300" i="12"/>
  <c r="R1300" i="12"/>
  <c r="Q1300" i="12"/>
  <c r="P1300" i="12"/>
  <c r="T1299" i="12"/>
  <c r="S1299" i="12"/>
  <c r="R1299" i="12"/>
  <c r="Q1299" i="12"/>
  <c r="P1299" i="12"/>
  <c r="T1298" i="12"/>
  <c r="S1298" i="12"/>
  <c r="R1298" i="12"/>
  <c r="Q1298" i="12"/>
  <c r="P1298" i="12"/>
  <c r="T1297" i="12"/>
  <c r="S1297" i="12"/>
  <c r="R1297" i="12"/>
  <c r="Q1297" i="12"/>
  <c r="P1297" i="12"/>
  <c r="T1296" i="12"/>
  <c r="S1296" i="12"/>
  <c r="R1296" i="12"/>
  <c r="Q1296" i="12"/>
  <c r="P1296" i="12"/>
  <c r="T1295" i="12"/>
  <c r="S1295" i="12"/>
  <c r="R1295" i="12"/>
  <c r="Q1295" i="12"/>
  <c r="P1295" i="12"/>
  <c r="T1294" i="12"/>
  <c r="S1294" i="12"/>
  <c r="R1294" i="12"/>
  <c r="Q1294" i="12"/>
  <c r="P1294" i="12"/>
  <c r="T1293" i="12"/>
  <c r="S1293" i="12"/>
  <c r="R1293" i="12"/>
  <c r="Q1293" i="12"/>
  <c r="P1293" i="12"/>
  <c r="T1292" i="12"/>
  <c r="S1292" i="12"/>
  <c r="R1292" i="12"/>
  <c r="Q1292" i="12"/>
  <c r="P1292" i="12"/>
  <c r="T1291" i="12"/>
  <c r="S1291" i="12"/>
  <c r="R1291" i="12"/>
  <c r="Q1291" i="12"/>
  <c r="P1291" i="12"/>
  <c r="T1290" i="12"/>
  <c r="S1290" i="12"/>
  <c r="R1290" i="12"/>
  <c r="Q1290" i="12"/>
  <c r="P1290" i="12"/>
  <c r="T1289" i="12"/>
  <c r="S1289" i="12"/>
  <c r="R1289" i="12"/>
  <c r="Q1289" i="12"/>
  <c r="P1289" i="12"/>
  <c r="T1288" i="12"/>
  <c r="S1288" i="12"/>
  <c r="R1288" i="12"/>
  <c r="Q1288" i="12"/>
  <c r="P1288" i="12"/>
  <c r="T1287" i="12"/>
  <c r="S1287" i="12"/>
  <c r="R1287" i="12"/>
  <c r="Q1287" i="12"/>
  <c r="P1287" i="12"/>
  <c r="T1286" i="12"/>
  <c r="S1286" i="12"/>
  <c r="R1286" i="12"/>
  <c r="Q1286" i="12"/>
  <c r="P1286" i="12"/>
  <c r="T1285" i="12"/>
  <c r="S1285" i="12"/>
  <c r="R1285" i="12"/>
  <c r="Q1285" i="12"/>
  <c r="P1285" i="12"/>
  <c r="T1284" i="12"/>
  <c r="S1284" i="12"/>
  <c r="R1284" i="12"/>
  <c r="Q1284" i="12"/>
  <c r="P1284" i="12"/>
  <c r="T1283" i="12"/>
  <c r="S1283" i="12"/>
  <c r="R1283" i="12"/>
  <c r="Q1283" i="12"/>
  <c r="P1283" i="12"/>
  <c r="T1282" i="12"/>
  <c r="S1282" i="12"/>
  <c r="R1282" i="12"/>
  <c r="Q1282" i="12"/>
  <c r="P1282" i="12"/>
  <c r="T1281" i="12"/>
  <c r="S1281" i="12"/>
  <c r="R1281" i="12"/>
  <c r="Q1281" i="12"/>
  <c r="P1281" i="12"/>
  <c r="T1280" i="12"/>
  <c r="S1280" i="12"/>
  <c r="R1280" i="12"/>
  <c r="Q1280" i="12"/>
  <c r="P1280" i="12"/>
  <c r="T1279" i="12"/>
  <c r="S1279" i="12"/>
  <c r="R1279" i="12"/>
  <c r="Q1279" i="12"/>
  <c r="P1279" i="12"/>
  <c r="T1278" i="12"/>
  <c r="S1278" i="12"/>
  <c r="R1278" i="12"/>
  <c r="Q1278" i="12"/>
  <c r="P1278" i="12"/>
  <c r="T1277" i="12"/>
  <c r="S1277" i="12"/>
  <c r="R1277" i="12"/>
  <c r="Q1277" i="12"/>
  <c r="P1277" i="12"/>
  <c r="T1276" i="12"/>
  <c r="S1276" i="12"/>
  <c r="R1276" i="12"/>
  <c r="Q1276" i="12"/>
  <c r="P1276" i="12"/>
  <c r="T1275" i="12"/>
  <c r="S1275" i="12"/>
  <c r="R1275" i="12"/>
  <c r="Q1275" i="12"/>
  <c r="P1275" i="12"/>
  <c r="T1274" i="12"/>
  <c r="S1274" i="12"/>
  <c r="R1274" i="12"/>
  <c r="Q1274" i="12"/>
  <c r="P1274" i="12"/>
  <c r="T1273" i="12"/>
  <c r="S1273" i="12"/>
  <c r="R1273" i="12"/>
  <c r="Q1273" i="12"/>
  <c r="P1273" i="12"/>
  <c r="T1272" i="12"/>
  <c r="S1272" i="12"/>
  <c r="R1272" i="12"/>
  <c r="Q1272" i="12"/>
  <c r="P1272" i="12"/>
  <c r="T1271" i="12"/>
  <c r="S1271" i="12"/>
  <c r="R1271" i="12"/>
  <c r="Q1271" i="12"/>
  <c r="P1271" i="12"/>
  <c r="T1270" i="12"/>
  <c r="S1270" i="12"/>
  <c r="R1270" i="12"/>
  <c r="Q1270" i="12"/>
  <c r="P1270" i="12"/>
  <c r="T1269" i="12"/>
  <c r="S1269" i="12"/>
  <c r="R1269" i="12"/>
  <c r="Q1269" i="12"/>
  <c r="P1269" i="12"/>
  <c r="T1268" i="12"/>
  <c r="S1268" i="12"/>
  <c r="R1268" i="12"/>
  <c r="Q1268" i="12"/>
  <c r="P1268" i="12"/>
  <c r="T1267" i="12"/>
  <c r="S1267" i="12"/>
  <c r="R1267" i="12"/>
  <c r="Q1267" i="12"/>
  <c r="P1267" i="12"/>
  <c r="T1266" i="12"/>
  <c r="S1266" i="12"/>
  <c r="R1266" i="12"/>
  <c r="Q1266" i="12"/>
  <c r="P1266" i="12"/>
  <c r="T1265" i="12"/>
  <c r="S1265" i="12"/>
  <c r="R1265" i="12"/>
  <c r="Q1265" i="12"/>
  <c r="P1265" i="12"/>
  <c r="T1264" i="12"/>
  <c r="S1264" i="12"/>
  <c r="R1264" i="12"/>
  <c r="Q1264" i="12"/>
  <c r="P1264" i="12"/>
  <c r="T1263" i="12"/>
  <c r="S1263" i="12"/>
  <c r="R1263" i="12"/>
  <c r="Q1263" i="12"/>
  <c r="P1263" i="12"/>
  <c r="T1262" i="12"/>
  <c r="S1262" i="12"/>
  <c r="R1262" i="12"/>
  <c r="Q1262" i="12"/>
  <c r="P1262" i="12"/>
  <c r="T1261" i="12"/>
  <c r="S1261" i="12"/>
  <c r="R1261" i="12"/>
  <c r="Q1261" i="12"/>
  <c r="P1261" i="12"/>
  <c r="T1260" i="12"/>
  <c r="S1260" i="12"/>
  <c r="R1260" i="12"/>
  <c r="Q1260" i="12"/>
  <c r="P1260" i="12"/>
  <c r="T1259" i="12"/>
  <c r="S1259" i="12"/>
  <c r="R1259" i="12"/>
  <c r="Q1259" i="12"/>
  <c r="P1259" i="12"/>
  <c r="T1258" i="12"/>
  <c r="S1258" i="12"/>
  <c r="R1258" i="12"/>
  <c r="Q1258" i="12"/>
  <c r="P1258" i="12"/>
  <c r="T1257" i="12"/>
  <c r="S1257" i="12"/>
  <c r="R1257" i="12"/>
  <c r="Q1257" i="12"/>
  <c r="P1257" i="12"/>
  <c r="T1256" i="12"/>
  <c r="S1256" i="12"/>
  <c r="R1256" i="12"/>
  <c r="Q1256" i="12"/>
  <c r="P1256" i="12"/>
  <c r="T1255" i="12"/>
  <c r="S1255" i="12"/>
  <c r="R1255" i="12"/>
  <c r="Q1255" i="12"/>
  <c r="P1255" i="12"/>
  <c r="T1254" i="12"/>
  <c r="S1254" i="12"/>
  <c r="R1254" i="12"/>
  <c r="Q1254" i="12"/>
  <c r="P1254" i="12"/>
  <c r="T1253" i="12"/>
  <c r="S1253" i="12"/>
  <c r="R1253" i="12"/>
  <c r="Q1253" i="12"/>
  <c r="P1253" i="12"/>
  <c r="T1252" i="12"/>
  <c r="S1252" i="12"/>
  <c r="R1252" i="12"/>
  <c r="Q1252" i="12"/>
  <c r="P1252" i="12"/>
  <c r="T1251" i="12"/>
  <c r="S1251" i="12"/>
  <c r="R1251" i="12"/>
  <c r="Q1251" i="12"/>
  <c r="P1251" i="12"/>
  <c r="T1250" i="12"/>
  <c r="S1250" i="12"/>
  <c r="R1250" i="12"/>
  <c r="Q1250" i="12"/>
  <c r="P1250" i="12"/>
  <c r="T1249" i="12"/>
  <c r="S1249" i="12"/>
  <c r="R1249" i="12"/>
  <c r="Q1249" i="12"/>
  <c r="P1249" i="12"/>
  <c r="T1248" i="12"/>
  <c r="S1248" i="12"/>
  <c r="R1248" i="12"/>
  <c r="Q1248" i="12"/>
  <c r="P1248" i="12"/>
  <c r="T1247" i="12"/>
  <c r="S1247" i="12"/>
  <c r="R1247" i="12"/>
  <c r="Q1247" i="12"/>
  <c r="P1247" i="12"/>
  <c r="T1246" i="12"/>
  <c r="S1246" i="12"/>
  <c r="R1246" i="12"/>
  <c r="Q1246" i="12"/>
  <c r="P1246" i="12"/>
  <c r="T1245" i="12"/>
  <c r="S1245" i="12"/>
  <c r="R1245" i="12"/>
  <c r="Q1245" i="12"/>
  <c r="P1245" i="12"/>
  <c r="T1244" i="12"/>
  <c r="S1244" i="12"/>
  <c r="R1244" i="12"/>
  <c r="Q1244" i="12"/>
  <c r="P1244" i="12"/>
  <c r="T1243" i="12"/>
  <c r="S1243" i="12"/>
  <c r="R1243" i="12"/>
  <c r="Q1243" i="12"/>
  <c r="P1243" i="12"/>
  <c r="T1242" i="12"/>
  <c r="S1242" i="12"/>
  <c r="R1242" i="12"/>
  <c r="Q1242" i="12"/>
  <c r="P1242" i="12"/>
  <c r="T1241" i="12"/>
  <c r="S1241" i="12"/>
  <c r="R1241" i="12"/>
  <c r="Q1241" i="12"/>
  <c r="P1241" i="12"/>
  <c r="T1240" i="12"/>
  <c r="S1240" i="12"/>
  <c r="R1240" i="12"/>
  <c r="Q1240" i="12"/>
  <c r="P1240" i="12"/>
  <c r="T1239" i="12"/>
  <c r="S1239" i="12"/>
  <c r="R1239" i="12"/>
  <c r="Q1239" i="12"/>
  <c r="P1239" i="12"/>
  <c r="T1238" i="12"/>
  <c r="S1238" i="12"/>
  <c r="R1238" i="12"/>
  <c r="Q1238" i="12"/>
  <c r="P1238" i="12"/>
  <c r="T1237" i="12"/>
  <c r="S1237" i="12"/>
  <c r="R1237" i="12"/>
  <c r="Q1237" i="12"/>
  <c r="P1237" i="12"/>
  <c r="T1236" i="12"/>
  <c r="S1236" i="12"/>
  <c r="R1236" i="12"/>
  <c r="Q1236" i="12"/>
  <c r="P1236" i="12"/>
  <c r="T1235" i="12"/>
  <c r="S1235" i="12"/>
  <c r="R1235" i="12"/>
  <c r="Q1235" i="12"/>
  <c r="P1235" i="12"/>
  <c r="T1234" i="12"/>
  <c r="S1234" i="12"/>
  <c r="R1234" i="12"/>
  <c r="Q1234" i="12"/>
  <c r="P1234" i="12"/>
  <c r="T1233" i="12"/>
  <c r="S1233" i="12"/>
  <c r="R1233" i="12"/>
  <c r="Q1233" i="12"/>
  <c r="P1233" i="12"/>
  <c r="T1232" i="12"/>
  <c r="S1232" i="12"/>
  <c r="R1232" i="12"/>
  <c r="Q1232" i="12"/>
  <c r="P1232" i="12"/>
  <c r="T1231" i="12"/>
  <c r="S1231" i="12"/>
  <c r="R1231" i="12"/>
  <c r="Q1231" i="12"/>
  <c r="P1231" i="12"/>
  <c r="T1230" i="12"/>
  <c r="S1230" i="12"/>
  <c r="R1230" i="12"/>
  <c r="Q1230" i="12"/>
  <c r="P1230" i="12"/>
  <c r="T1229" i="12"/>
  <c r="S1229" i="12"/>
  <c r="R1229" i="12"/>
  <c r="Q1229" i="12"/>
  <c r="P1229" i="12"/>
  <c r="T1228" i="12"/>
  <c r="S1228" i="12"/>
  <c r="R1228" i="12"/>
  <c r="Q1228" i="12"/>
  <c r="P1228" i="12"/>
  <c r="T1227" i="12"/>
  <c r="S1227" i="12"/>
  <c r="R1227" i="12"/>
  <c r="Q1227" i="12"/>
  <c r="P1227" i="12"/>
  <c r="T1226" i="12"/>
  <c r="S1226" i="12"/>
  <c r="R1226" i="12"/>
  <c r="Q1226" i="12"/>
  <c r="P1226" i="12"/>
  <c r="T1225" i="12"/>
  <c r="S1225" i="12"/>
  <c r="R1225" i="12"/>
  <c r="Q1225" i="12"/>
  <c r="P1225" i="12"/>
  <c r="T1224" i="12"/>
  <c r="S1224" i="12"/>
  <c r="R1224" i="12"/>
  <c r="Q1224" i="12"/>
  <c r="P1224" i="12"/>
  <c r="T1223" i="12"/>
  <c r="S1223" i="12"/>
  <c r="R1223" i="12"/>
  <c r="Q1223" i="12"/>
  <c r="P1223" i="12"/>
  <c r="T1222" i="12"/>
  <c r="S1222" i="12"/>
  <c r="R1222" i="12"/>
  <c r="Q1222" i="12"/>
  <c r="P1222" i="12"/>
  <c r="T1221" i="12"/>
  <c r="S1221" i="12"/>
  <c r="R1221" i="12"/>
  <c r="Q1221" i="12"/>
  <c r="P1221" i="12"/>
  <c r="T1220" i="12"/>
  <c r="S1220" i="12"/>
  <c r="R1220" i="12"/>
  <c r="Q1220" i="12"/>
  <c r="P1220" i="12"/>
  <c r="T1219" i="12"/>
  <c r="S1219" i="12"/>
  <c r="R1219" i="12"/>
  <c r="Q1219" i="12"/>
  <c r="P1219" i="12"/>
  <c r="T1218" i="12"/>
  <c r="S1218" i="12"/>
  <c r="R1218" i="12"/>
  <c r="Q1218" i="12"/>
  <c r="P1218" i="12"/>
  <c r="T1217" i="12"/>
  <c r="S1217" i="12"/>
  <c r="R1217" i="12"/>
  <c r="Q1217" i="12"/>
  <c r="P1217" i="12"/>
  <c r="T1216" i="12"/>
  <c r="S1216" i="12"/>
  <c r="R1216" i="12"/>
  <c r="Q1216" i="12"/>
  <c r="P1216" i="12"/>
  <c r="T1215" i="12"/>
  <c r="S1215" i="12"/>
  <c r="R1215" i="12"/>
  <c r="Q1215" i="12"/>
  <c r="P1215" i="12"/>
  <c r="T1214" i="12"/>
  <c r="S1214" i="12"/>
  <c r="R1214" i="12"/>
  <c r="Q1214" i="12"/>
  <c r="P1214" i="12"/>
  <c r="T1213" i="12"/>
  <c r="S1213" i="12"/>
  <c r="R1213" i="12"/>
  <c r="Q1213" i="12"/>
  <c r="P1213" i="12"/>
  <c r="T1212" i="12"/>
  <c r="S1212" i="12"/>
  <c r="R1212" i="12"/>
  <c r="Q1212" i="12"/>
  <c r="P1212" i="12"/>
  <c r="T1211" i="12"/>
  <c r="S1211" i="12"/>
  <c r="R1211" i="12"/>
  <c r="Q1211" i="12"/>
  <c r="P1211" i="12"/>
  <c r="T1210" i="12"/>
  <c r="S1210" i="12"/>
  <c r="R1210" i="12"/>
  <c r="Q1210" i="12"/>
  <c r="P1210" i="12"/>
  <c r="T1209" i="12"/>
  <c r="S1209" i="12"/>
  <c r="R1209" i="12"/>
  <c r="Q1209" i="12"/>
  <c r="P1209" i="12"/>
  <c r="T1208" i="12"/>
  <c r="S1208" i="12"/>
  <c r="R1208" i="12"/>
  <c r="Q1208" i="12"/>
  <c r="P1208" i="12"/>
  <c r="T1207" i="12"/>
  <c r="S1207" i="12"/>
  <c r="R1207" i="12"/>
  <c r="Q1207" i="12"/>
  <c r="P1207" i="12"/>
  <c r="T1206" i="12"/>
  <c r="S1206" i="12"/>
  <c r="R1206" i="12"/>
  <c r="Q1206" i="12"/>
  <c r="P1206" i="12"/>
  <c r="T1205" i="12"/>
  <c r="S1205" i="12"/>
  <c r="R1205" i="12"/>
  <c r="Q1205" i="12"/>
  <c r="P1205" i="12"/>
  <c r="T1204" i="12"/>
  <c r="S1204" i="12"/>
  <c r="R1204" i="12"/>
  <c r="Q1204" i="12"/>
  <c r="P1204" i="12"/>
  <c r="T1203" i="12"/>
  <c r="S1203" i="12"/>
  <c r="R1203" i="12"/>
  <c r="Q1203" i="12"/>
  <c r="P1203" i="12"/>
  <c r="T1202" i="12"/>
  <c r="S1202" i="12"/>
  <c r="R1202" i="12"/>
  <c r="Q1202" i="12"/>
  <c r="P1202" i="12"/>
  <c r="T1201" i="12"/>
  <c r="S1201" i="12"/>
  <c r="R1201" i="12"/>
  <c r="Q1201" i="12"/>
  <c r="P1201" i="12"/>
  <c r="T1200" i="12"/>
  <c r="S1200" i="12"/>
  <c r="R1200" i="12"/>
  <c r="Q1200" i="12"/>
  <c r="P1200" i="12"/>
  <c r="T1199" i="12"/>
  <c r="S1199" i="12"/>
  <c r="R1199" i="12"/>
  <c r="Q1199" i="12"/>
  <c r="P1199" i="12"/>
  <c r="T1198" i="12"/>
  <c r="S1198" i="12"/>
  <c r="R1198" i="12"/>
  <c r="Q1198" i="12"/>
  <c r="P1198" i="12"/>
  <c r="T1197" i="12"/>
  <c r="S1197" i="12"/>
  <c r="R1197" i="12"/>
  <c r="Q1197" i="12"/>
  <c r="P1197" i="12"/>
  <c r="T1196" i="12"/>
  <c r="S1196" i="12"/>
  <c r="R1196" i="12"/>
  <c r="Q1196" i="12"/>
  <c r="P1196" i="12"/>
  <c r="T1195" i="12"/>
  <c r="S1195" i="12"/>
  <c r="R1195" i="12"/>
  <c r="Q1195" i="12"/>
  <c r="P1195" i="12"/>
  <c r="T1194" i="12"/>
  <c r="S1194" i="12"/>
  <c r="R1194" i="12"/>
  <c r="Q1194" i="12"/>
  <c r="P1194" i="12"/>
  <c r="T1193" i="12"/>
  <c r="S1193" i="12"/>
  <c r="R1193" i="12"/>
  <c r="Q1193" i="12"/>
  <c r="P1193" i="12"/>
  <c r="T1192" i="12"/>
  <c r="S1192" i="12"/>
  <c r="R1192" i="12"/>
  <c r="Q1192" i="12"/>
  <c r="P1192" i="12"/>
  <c r="T1191" i="12"/>
  <c r="S1191" i="12"/>
  <c r="R1191" i="12"/>
  <c r="Q1191" i="12"/>
  <c r="P1191" i="12"/>
  <c r="T1190" i="12"/>
  <c r="S1190" i="12"/>
  <c r="R1190" i="12"/>
  <c r="Q1190" i="12"/>
  <c r="P1190" i="12"/>
  <c r="T1189" i="12"/>
  <c r="S1189" i="12"/>
  <c r="R1189" i="12"/>
  <c r="Q1189" i="12"/>
  <c r="P1189" i="12"/>
  <c r="T1188" i="12"/>
  <c r="S1188" i="12"/>
  <c r="R1188" i="12"/>
  <c r="Q1188" i="12"/>
  <c r="P1188" i="12"/>
  <c r="T1187" i="12"/>
  <c r="S1187" i="12"/>
  <c r="R1187" i="12"/>
  <c r="Q1187" i="12"/>
  <c r="P1187" i="12"/>
  <c r="T1186" i="12"/>
  <c r="S1186" i="12"/>
  <c r="R1186" i="12"/>
  <c r="Q1186" i="12"/>
  <c r="P1186" i="12"/>
  <c r="T1185" i="12"/>
  <c r="S1185" i="12"/>
  <c r="R1185" i="12"/>
  <c r="Q1185" i="12"/>
  <c r="P1185" i="12"/>
  <c r="T1184" i="12"/>
  <c r="S1184" i="12"/>
  <c r="R1184" i="12"/>
  <c r="Q1184" i="12"/>
  <c r="P1184" i="12"/>
  <c r="T1183" i="12"/>
  <c r="S1183" i="12"/>
  <c r="R1183" i="12"/>
  <c r="Q1183" i="12"/>
  <c r="P1183" i="12"/>
  <c r="T1182" i="12"/>
  <c r="S1182" i="12"/>
  <c r="R1182" i="12"/>
  <c r="Q1182" i="12"/>
  <c r="P1182" i="12"/>
  <c r="T1181" i="12"/>
  <c r="S1181" i="12"/>
  <c r="R1181" i="12"/>
  <c r="Q1181" i="12"/>
  <c r="P1181" i="12"/>
  <c r="T1180" i="12"/>
  <c r="S1180" i="12"/>
  <c r="R1180" i="12"/>
  <c r="Q1180" i="12"/>
  <c r="P1180" i="12"/>
  <c r="T1179" i="12"/>
  <c r="S1179" i="12"/>
  <c r="R1179" i="12"/>
  <c r="Q1179" i="12"/>
  <c r="P1179" i="12"/>
  <c r="T1178" i="12"/>
  <c r="S1178" i="12"/>
  <c r="R1178" i="12"/>
  <c r="Q1178" i="12"/>
  <c r="P1178" i="12"/>
  <c r="T1177" i="12"/>
  <c r="S1177" i="12"/>
  <c r="R1177" i="12"/>
  <c r="Q1177" i="12"/>
  <c r="P1177" i="12"/>
  <c r="T1176" i="12"/>
  <c r="S1176" i="12"/>
  <c r="R1176" i="12"/>
  <c r="Q1176" i="12"/>
  <c r="P1176" i="12"/>
  <c r="T1175" i="12"/>
  <c r="S1175" i="12"/>
  <c r="R1175" i="12"/>
  <c r="Q1175" i="12"/>
  <c r="P1175" i="12"/>
  <c r="T1174" i="12"/>
  <c r="S1174" i="12"/>
  <c r="R1174" i="12"/>
  <c r="Q1174" i="12"/>
  <c r="P1174" i="12"/>
  <c r="T1173" i="12"/>
  <c r="S1173" i="12"/>
  <c r="R1173" i="12"/>
  <c r="Q1173" i="12"/>
  <c r="P1173" i="12"/>
  <c r="T1172" i="12"/>
  <c r="S1172" i="12"/>
  <c r="R1172" i="12"/>
  <c r="Q1172" i="12"/>
  <c r="P1172" i="12"/>
  <c r="T1171" i="12"/>
  <c r="S1171" i="12"/>
  <c r="R1171" i="12"/>
  <c r="Q1171" i="12"/>
  <c r="P1171" i="12"/>
  <c r="T1170" i="12"/>
  <c r="S1170" i="12"/>
  <c r="R1170" i="12"/>
  <c r="Q1170" i="12"/>
  <c r="P1170" i="12"/>
  <c r="T1169" i="12"/>
  <c r="S1169" i="12"/>
  <c r="R1169" i="12"/>
  <c r="Q1169" i="12"/>
  <c r="P1169" i="12"/>
  <c r="T1168" i="12"/>
  <c r="S1168" i="12"/>
  <c r="R1168" i="12"/>
  <c r="Q1168" i="12"/>
  <c r="P1168" i="12"/>
  <c r="T1167" i="12"/>
  <c r="S1167" i="12"/>
  <c r="R1167" i="12"/>
  <c r="Q1167" i="12"/>
  <c r="P1167" i="12"/>
  <c r="T1166" i="12"/>
  <c r="S1166" i="12"/>
  <c r="R1166" i="12"/>
  <c r="Q1166" i="12"/>
  <c r="P1166" i="12"/>
  <c r="T1165" i="12"/>
  <c r="S1165" i="12"/>
  <c r="R1165" i="12"/>
  <c r="Q1165" i="12"/>
  <c r="P1165" i="12"/>
  <c r="T1164" i="12"/>
  <c r="S1164" i="12"/>
  <c r="R1164" i="12"/>
  <c r="Q1164" i="12"/>
  <c r="P1164" i="12"/>
  <c r="T1163" i="12"/>
  <c r="S1163" i="12"/>
  <c r="R1163" i="12"/>
  <c r="Q1163" i="12"/>
  <c r="P1163" i="12"/>
  <c r="T1162" i="12"/>
  <c r="S1162" i="12"/>
  <c r="R1162" i="12"/>
  <c r="Q1162" i="12"/>
  <c r="P1162" i="12"/>
  <c r="T1161" i="12"/>
  <c r="S1161" i="12"/>
  <c r="R1161" i="12"/>
  <c r="Q1161" i="12"/>
  <c r="P1161" i="12"/>
  <c r="T1160" i="12"/>
  <c r="S1160" i="12"/>
  <c r="R1160" i="12"/>
  <c r="Q1160" i="12"/>
  <c r="P1160" i="12"/>
  <c r="T1159" i="12"/>
  <c r="S1159" i="12"/>
  <c r="R1159" i="12"/>
  <c r="Q1159" i="12"/>
  <c r="P1159" i="12"/>
  <c r="T1158" i="12"/>
  <c r="S1158" i="12"/>
  <c r="R1158" i="12"/>
  <c r="Q1158" i="12"/>
  <c r="P1158" i="12"/>
  <c r="T1157" i="12"/>
  <c r="S1157" i="12"/>
  <c r="R1157" i="12"/>
  <c r="Q1157" i="12"/>
  <c r="P1157" i="12"/>
  <c r="T1156" i="12"/>
  <c r="S1156" i="12"/>
  <c r="R1156" i="12"/>
  <c r="Q1156" i="12"/>
  <c r="P1156" i="12"/>
  <c r="T1155" i="12"/>
  <c r="S1155" i="12"/>
  <c r="R1155" i="12"/>
  <c r="Q1155" i="12"/>
  <c r="P1155" i="12"/>
  <c r="T1154" i="12"/>
  <c r="S1154" i="12"/>
  <c r="R1154" i="12"/>
  <c r="Q1154" i="12"/>
  <c r="P1154" i="12"/>
  <c r="T1153" i="12"/>
  <c r="S1153" i="12"/>
  <c r="R1153" i="12"/>
  <c r="Q1153" i="12"/>
  <c r="P1153" i="12"/>
  <c r="T1152" i="12"/>
  <c r="S1152" i="12"/>
  <c r="R1152" i="12"/>
  <c r="Q1152" i="12"/>
  <c r="P1152" i="12"/>
  <c r="T1151" i="12"/>
  <c r="S1151" i="12"/>
  <c r="R1151" i="12"/>
  <c r="Q1151" i="12"/>
  <c r="P1151" i="12"/>
  <c r="T1150" i="12"/>
  <c r="S1150" i="12"/>
  <c r="R1150" i="12"/>
  <c r="Q1150" i="12"/>
  <c r="P1150" i="12"/>
  <c r="T1149" i="12"/>
  <c r="S1149" i="12"/>
  <c r="R1149" i="12"/>
  <c r="Q1149" i="12"/>
  <c r="P1149" i="12"/>
  <c r="T1148" i="12"/>
  <c r="S1148" i="12"/>
  <c r="R1148" i="12"/>
  <c r="Q1148" i="12"/>
  <c r="P1148" i="12"/>
  <c r="T1147" i="12"/>
  <c r="S1147" i="12"/>
  <c r="R1147" i="12"/>
  <c r="Q1147" i="12"/>
  <c r="P1147" i="12"/>
  <c r="T1146" i="12"/>
  <c r="S1146" i="12"/>
  <c r="R1146" i="12"/>
  <c r="Q1146" i="12"/>
  <c r="P1146" i="12"/>
  <c r="T1145" i="12"/>
  <c r="S1145" i="12"/>
  <c r="R1145" i="12"/>
  <c r="Q1145" i="12"/>
  <c r="P1145" i="12"/>
  <c r="T1144" i="12"/>
  <c r="S1144" i="12"/>
  <c r="R1144" i="12"/>
  <c r="Q1144" i="12"/>
  <c r="P1144" i="12"/>
  <c r="T1143" i="12"/>
  <c r="S1143" i="12"/>
  <c r="R1143" i="12"/>
  <c r="Q1143" i="12"/>
  <c r="P1143" i="12"/>
  <c r="T1142" i="12"/>
  <c r="S1142" i="12"/>
  <c r="R1142" i="12"/>
  <c r="Q1142" i="12"/>
  <c r="P1142" i="12"/>
  <c r="T1141" i="12"/>
  <c r="S1141" i="12"/>
  <c r="R1141" i="12"/>
  <c r="Q1141" i="12"/>
  <c r="P1141" i="12"/>
  <c r="T1140" i="12"/>
  <c r="S1140" i="12"/>
  <c r="R1140" i="12"/>
  <c r="Q1140" i="12"/>
  <c r="P1140" i="12"/>
  <c r="T1139" i="12"/>
  <c r="S1139" i="12"/>
  <c r="R1139" i="12"/>
  <c r="Q1139" i="12"/>
  <c r="P1139" i="12"/>
  <c r="T1138" i="12"/>
  <c r="S1138" i="12"/>
  <c r="R1138" i="12"/>
  <c r="Q1138" i="12"/>
  <c r="P1138" i="12"/>
  <c r="T1137" i="12"/>
  <c r="S1137" i="12"/>
  <c r="R1137" i="12"/>
  <c r="Q1137" i="12"/>
  <c r="P1137" i="12"/>
  <c r="T1136" i="12"/>
  <c r="S1136" i="12"/>
  <c r="R1136" i="12"/>
  <c r="Q1136" i="12"/>
  <c r="P1136" i="12"/>
  <c r="T1135" i="12"/>
  <c r="S1135" i="12"/>
  <c r="R1135" i="12"/>
  <c r="Q1135" i="12"/>
  <c r="P1135" i="12"/>
  <c r="T1134" i="12"/>
  <c r="S1134" i="12"/>
  <c r="R1134" i="12"/>
  <c r="Q1134" i="12"/>
  <c r="P1134" i="12"/>
  <c r="T1133" i="12"/>
  <c r="S1133" i="12"/>
  <c r="R1133" i="12"/>
  <c r="Q1133" i="12"/>
  <c r="P1133" i="12"/>
  <c r="T1132" i="12"/>
  <c r="S1132" i="12"/>
  <c r="R1132" i="12"/>
  <c r="Q1132" i="12"/>
  <c r="P1132" i="12"/>
  <c r="T1131" i="12"/>
  <c r="S1131" i="12"/>
  <c r="R1131" i="12"/>
  <c r="Q1131" i="12"/>
  <c r="P1131" i="12"/>
  <c r="T1130" i="12"/>
  <c r="S1130" i="12"/>
  <c r="R1130" i="12"/>
  <c r="Q1130" i="12"/>
  <c r="P1130" i="12"/>
  <c r="T1129" i="12"/>
  <c r="S1129" i="12"/>
  <c r="R1129" i="12"/>
  <c r="Q1129" i="12"/>
  <c r="P1129" i="12"/>
  <c r="T1128" i="12"/>
  <c r="S1128" i="12"/>
  <c r="R1128" i="12"/>
  <c r="Q1128" i="12"/>
  <c r="P1128" i="12"/>
  <c r="T1127" i="12"/>
  <c r="S1127" i="12"/>
  <c r="R1127" i="12"/>
  <c r="Q1127" i="12"/>
  <c r="P1127" i="12"/>
  <c r="T1126" i="12"/>
  <c r="S1126" i="12"/>
  <c r="R1126" i="12"/>
  <c r="Q1126" i="12"/>
  <c r="P1126" i="12"/>
  <c r="T1125" i="12"/>
  <c r="S1125" i="12"/>
  <c r="R1125" i="12"/>
  <c r="Q1125" i="12"/>
  <c r="P1125" i="12"/>
  <c r="T1124" i="12"/>
  <c r="S1124" i="12"/>
  <c r="R1124" i="12"/>
  <c r="Q1124" i="12"/>
  <c r="P1124" i="12"/>
  <c r="T1123" i="12"/>
  <c r="S1123" i="12"/>
  <c r="R1123" i="12"/>
  <c r="Q1123" i="12"/>
  <c r="P1123" i="12"/>
  <c r="T1122" i="12"/>
  <c r="S1122" i="12"/>
  <c r="R1122" i="12"/>
  <c r="Q1122" i="12"/>
  <c r="P1122" i="12"/>
  <c r="T1121" i="12"/>
  <c r="S1121" i="12"/>
  <c r="R1121" i="12"/>
  <c r="Q1121" i="12"/>
  <c r="P1121" i="12"/>
  <c r="T1120" i="12"/>
  <c r="S1120" i="12"/>
  <c r="R1120" i="12"/>
  <c r="Q1120" i="12"/>
  <c r="P1120" i="12"/>
  <c r="T1119" i="12"/>
  <c r="S1119" i="12"/>
  <c r="R1119" i="12"/>
  <c r="Q1119" i="12"/>
  <c r="P1119" i="12"/>
  <c r="T1118" i="12"/>
  <c r="S1118" i="12"/>
  <c r="R1118" i="12"/>
  <c r="Q1118" i="12"/>
  <c r="P1118" i="12"/>
  <c r="T1117" i="12"/>
  <c r="S1117" i="12"/>
  <c r="R1117" i="12"/>
  <c r="Q1117" i="12"/>
  <c r="P1117" i="12"/>
  <c r="T1116" i="12"/>
  <c r="S1116" i="12"/>
  <c r="R1116" i="12"/>
  <c r="Q1116" i="12"/>
  <c r="P1116" i="12"/>
  <c r="T1115" i="12"/>
  <c r="S1115" i="12"/>
  <c r="R1115" i="12"/>
  <c r="Q1115" i="12"/>
  <c r="P1115" i="12"/>
  <c r="T1114" i="12"/>
  <c r="S1114" i="12"/>
  <c r="R1114" i="12"/>
  <c r="Q1114" i="12"/>
  <c r="P1114" i="12"/>
  <c r="T1113" i="12"/>
  <c r="S1113" i="12"/>
  <c r="R1113" i="12"/>
  <c r="Q1113" i="12"/>
  <c r="P1113" i="12"/>
  <c r="T1112" i="12"/>
  <c r="S1112" i="12"/>
  <c r="R1112" i="12"/>
  <c r="Q1112" i="12"/>
  <c r="P1112" i="12"/>
  <c r="T1111" i="12"/>
  <c r="S1111" i="12"/>
  <c r="R1111" i="12"/>
  <c r="Q1111" i="12"/>
  <c r="P1111" i="12"/>
  <c r="T1110" i="12"/>
  <c r="S1110" i="12"/>
  <c r="R1110" i="12"/>
  <c r="Q1110" i="12"/>
  <c r="P1110" i="12"/>
  <c r="T1109" i="12"/>
  <c r="S1109" i="12"/>
  <c r="R1109" i="12"/>
  <c r="Q1109" i="12"/>
  <c r="P1109" i="12"/>
  <c r="T1108" i="12"/>
  <c r="S1108" i="12"/>
  <c r="R1108" i="12"/>
  <c r="Q1108" i="12"/>
  <c r="P1108" i="12"/>
  <c r="T1107" i="12"/>
  <c r="S1107" i="12"/>
  <c r="R1107" i="12"/>
  <c r="Q1107" i="12"/>
  <c r="P1107" i="12"/>
  <c r="T1106" i="12"/>
  <c r="S1106" i="12"/>
  <c r="R1106" i="12"/>
  <c r="Q1106" i="12"/>
  <c r="P1106" i="12"/>
  <c r="T1105" i="12"/>
  <c r="S1105" i="12"/>
  <c r="R1105" i="12"/>
  <c r="Q1105" i="12"/>
  <c r="P1105" i="12"/>
  <c r="T1104" i="12"/>
  <c r="S1104" i="12"/>
  <c r="R1104" i="12"/>
  <c r="Q1104" i="12"/>
  <c r="P1104" i="12"/>
  <c r="T1103" i="12"/>
  <c r="S1103" i="12"/>
  <c r="R1103" i="12"/>
  <c r="Q1103" i="12"/>
  <c r="P1103" i="12"/>
  <c r="T1102" i="12"/>
  <c r="S1102" i="12"/>
  <c r="R1102" i="12"/>
  <c r="Q1102" i="12"/>
  <c r="P1102" i="12"/>
  <c r="T1101" i="12"/>
  <c r="S1101" i="12"/>
  <c r="R1101" i="12"/>
  <c r="Q1101" i="12"/>
  <c r="P1101" i="12"/>
  <c r="T1100" i="12"/>
  <c r="S1100" i="12"/>
  <c r="R1100" i="12"/>
  <c r="Q1100" i="12"/>
  <c r="P1100" i="12"/>
  <c r="T1099" i="12"/>
  <c r="S1099" i="12"/>
  <c r="R1099" i="12"/>
  <c r="Q1099" i="12"/>
  <c r="P1099" i="12"/>
  <c r="T1098" i="12"/>
  <c r="S1098" i="12"/>
  <c r="R1098" i="12"/>
  <c r="Q1098" i="12"/>
  <c r="P1098" i="12"/>
  <c r="T1097" i="12"/>
  <c r="S1097" i="12"/>
  <c r="R1097" i="12"/>
  <c r="Q1097" i="12"/>
  <c r="P1097" i="12"/>
  <c r="T1096" i="12"/>
  <c r="S1096" i="12"/>
  <c r="R1096" i="12"/>
  <c r="Q1096" i="12"/>
  <c r="P1096" i="12"/>
  <c r="T1095" i="12"/>
  <c r="S1095" i="12"/>
  <c r="R1095" i="12"/>
  <c r="Q1095" i="12"/>
  <c r="P1095" i="12"/>
  <c r="T1094" i="12"/>
  <c r="S1094" i="12"/>
  <c r="R1094" i="12"/>
  <c r="Q1094" i="12"/>
  <c r="P1094" i="12"/>
  <c r="T1093" i="12"/>
  <c r="S1093" i="12"/>
  <c r="R1093" i="12"/>
  <c r="Q1093" i="12"/>
  <c r="P1093" i="12"/>
  <c r="T1092" i="12"/>
  <c r="S1092" i="12"/>
  <c r="R1092" i="12"/>
  <c r="Q1092" i="12"/>
  <c r="P1092" i="12"/>
  <c r="T1091" i="12"/>
  <c r="S1091" i="12"/>
  <c r="R1091" i="12"/>
  <c r="Q1091" i="12"/>
  <c r="P1091" i="12"/>
  <c r="T1090" i="12"/>
  <c r="S1090" i="12"/>
  <c r="R1090" i="12"/>
  <c r="Q1090" i="12"/>
  <c r="P1090" i="12"/>
  <c r="T1089" i="12"/>
  <c r="S1089" i="12"/>
  <c r="R1089" i="12"/>
  <c r="Q1089" i="12"/>
  <c r="P1089" i="12"/>
  <c r="T1088" i="12"/>
  <c r="S1088" i="12"/>
  <c r="R1088" i="12"/>
  <c r="Q1088" i="12"/>
  <c r="P1088" i="12"/>
  <c r="T1087" i="12"/>
  <c r="S1087" i="12"/>
  <c r="R1087" i="12"/>
  <c r="Q1087" i="12"/>
  <c r="P1087" i="12"/>
  <c r="T1086" i="12"/>
  <c r="S1086" i="12"/>
  <c r="R1086" i="12"/>
  <c r="Q1086" i="12"/>
  <c r="P1086" i="12"/>
  <c r="T1085" i="12"/>
  <c r="S1085" i="12"/>
  <c r="R1085" i="12"/>
  <c r="Q1085" i="12"/>
  <c r="P1085" i="12"/>
  <c r="T1084" i="12"/>
  <c r="S1084" i="12"/>
  <c r="R1084" i="12"/>
  <c r="Q1084" i="12"/>
  <c r="P1084" i="12"/>
  <c r="T1083" i="12"/>
  <c r="S1083" i="12"/>
  <c r="R1083" i="12"/>
  <c r="Q1083" i="12"/>
  <c r="P1083" i="12"/>
  <c r="T1082" i="12"/>
  <c r="S1082" i="12"/>
  <c r="R1082" i="12"/>
  <c r="Q1082" i="12"/>
  <c r="P1082" i="12"/>
  <c r="T1081" i="12"/>
  <c r="S1081" i="12"/>
  <c r="R1081" i="12"/>
  <c r="Q1081" i="12"/>
  <c r="P1081" i="12"/>
  <c r="T1080" i="12"/>
  <c r="S1080" i="12"/>
  <c r="R1080" i="12"/>
  <c r="Q1080" i="12"/>
  <c r="P1080" i="12"/>
  <c r="T1079" i="12"/>
  <c r="S1079" i="12"/>
  <c r="R1079" i="12"/>
  <c r="Q1079" i="12"/>
  <c r="P1079" i="12"/>
  <c r="T1078" i="12"/>
  <c r="S1078" i="12"/>
  <c r="R1078" i="12"/>
  <c r="Q1078" i="12"/>
  <c r="P1078" i="12"/>
  <c r="T1077" i="12"/>
  <c r="S1077" i="12"/>
  <c r="R1077" i="12"/>
  <c r="Q1077" i="12"/>
  <c r="P1077" i="12"/>
  <c r="T1076" i="12"/>
  <c r="S1076" i="12"/>
  <c r="R1076" i="12"/>
  <c r="Q1076" i="12"/>
  <c r="P1076" i="12"/>
  <c r="T1075" i="12"/>
  <c r="S1075" i="12"/>
  <c r="R1075" i="12"/>
  <c r="Q1075" i="12"/>
  <c r="P1075" i="12"/>
  <c r="T1074" i="12"/>
  <c r="S1074" i="12"/>
  <c r="R1074" i="12"/>
  <c r="Q1074" i="12"/>
  <c r="P1074" i="12"/>
  <c r="T1073" i="12"/>
  <c r="S1073" i="12"/>
  <c r="R1073" i="12"/>
  <c r="Q1073" i="12"/>
  <c r="P1073" i="12"/>
  <c r="T1072" i="12"/>
  <c r="S1072" i="12"/>
  <c r="R1072" i="12"/>
  <c r="Q1072" i="12"/>
  <c r="P1072" i="12"/>
  <c r="T1071" i="12"/>
  <c r="S1071" i="12"/>
  <c r="R1071" i="12"/>
  <c r="Q1071" i="12"/>
  <c r="P1071" i="12"/>
  <c r="T1070" i="12"/>
  <c r="S1070" i="12"/>
  <c r="R1070" i="12"/>
  <c r="Q1070" i="12"/>
  <c r="P1070" i="12"/>
  <c r="T1069" i="12"/>
  <c r="S1069" i="12"/>
  <c r="R1069" i="12"/>
  <c r="Q1069" i="12"/>
  <c r="P1069" i="12"/>
  <c r="T1068" i="12"/>
  <c r="S1068" i="12"/>
  <c r="R1068" i="12"/>
  <c r="Q1068" i="12"/>
  <c r="P1068" i="12"/>
  <c r="T1067" i="12"/>
  <c r="S1067" i="12"/>
  <c r="R1067" i="12"/>
  <c r="Q1067" i="12"/>
  <c r="P1067" i="12"/>
  <c r="T1066" i="12"/>
  <c r="S1066" i="12"/>
  <c r="R1066" i="12"/>
  <c r="Q1066" i="12"/>
  <c r="P1066" i="12"/>
  <c r="T1065" i="12"/>
  <c r="S1065" i="12"/>
  <c r="R1065" i="12"/>
  <c r="Q1065" i="12"/>
  <c r="P1065" i="12"/>
  <c r="T1064" i="12"/>
  <c r="S1064" i="12"/>
  <c r="R1064" i="12"/>
  <c r="Q1064" i="12"/>
  <c r="P1064" i="12"/>
  <c r="T1063" i="12"/>
  <c r="S1063" i="12"/>
  <c r="R1063" i="12"/>
  <c r="Q1063" i="12"/>
  <c r="P1063" i="12"/>
  <c r="T1062" i="12"/>
  <c r="S1062" i="12"/>
  <c r="R1062" i="12"/>
  <c r="Q1062" i="12"/>
  <c r="P1062" i="12"/>
  <c r="T1061" i="12"/>
  <c r="S1061" i="12"/>
  <c r="R1061" i="12"/>
  <c r="Q1061" i="12"/>
  <c r="P1061" i="12"/>
  <c r="T1060" i="12"/>
  <c r="S1060" i="12"/>
  <c r="R1060" i="12"/>
  <c r="Q1060" i="12"/>
  <c r="P1060" i="12"/>
  <c r="T1059" i="12"/>
  <c r="S1059" i="12"/>
  <c r="R1059" i="12"/>
  <c r="Q1059" i="12"/>
  <c r="P1059" i="12"/>
  <c r="T1058" i="12"/>
  <c r="S1058" i="12"/>
  <c r="R1058" i="12"/>
  <c r="Q1058" i="12"/>
  <c r="P1058" i="12"/>
  <c r="T1057" i="12"/>
  <c r="S1057" i="12"/>
  <c r="R1057" i="12"/>
  <c r="Q1057" i="12"/>
  <c r="P1057" i="12"/>
  <c r="T1056" i="12"/>
  <c r="S1056" i="12"/>
  <c r="R1056" i="12"/>
  <c r="Q1056" i="12"/>
  <c r="P1056" i="12"/>
  <c r="T1055" i="12"/>
  <c r="S1055" i="12"/>
  <c r="R1055" i="12"/>
  <c r="Q1055" i="12"/>
  <c r="P1055" i="12"/>
  <c r="T1054" i="12"/>
  <c r="S1054" i="12"/>
  <c r="R1054" i="12"/>
  <c r="Q1054" i="12"/>
  <c r="P1054" i="12"/>
  <c r="T1053" i="12"/>
  <c r="S1053" i="12"/>
  <c r="R1053" i="12"/>
  <c r="Q1053" i="12"/>
  <c r="P1053" i="12"/>
  <c r="T1052" i="12"/>
  <c r="S1052" i="12"/>
  <c r="R1052" i="12"/>
  <c r="Q1052" i="12"/>
  <c r="P1052" i="12"/>
  <c r="T1051" i="12"/>
  <c r="S1051" i="12"/>
  <c r="R1051" i="12"/>
  <c r="Q1051" i="12"/>
  <c r="P1051" i="12"/>
  <c r="T1050" i="12"/>
  <c r="S1050" i="12"/>
  <c r="R1050" i="12"/>
  <c r="Q1050" i="12"/>
  <c r="P1050" i="12"/>
  <c r="T1049" i="12"/>
  <c r="S1049" i="12"/>
  <c r="R1049" i="12"/>
  <c r="Q1049" i="12"/>
  <c r="P1049" i="12"/>
  <c r="T1048" i="12"/>
  <c r="S1048" i="12"/>
  <c r="R1048" i="12"/>
  <c r="Q1048" i="12"/>
  <c r="P1048" i="12"/>
  <c r="T1047" i="12"/>
  <c r="S1047" i="12"/>
  <c r="R1047" i="12"/>
  <c r="Q1047" i="12"/>
  <c r="P1047" i="12"/>
  <c r="T1046" i="12"/>
  <c r="S1046" i="12"/>
  <c r="R1046" i="12"/>
  <c r="Q1046" i="12"/>
  <c r="P1046" i="12"/>
  <c r="T1045" i="12"/>
  <c r="S1045" i="12"/>
  <c r="R1045" i="12"/>
  <c r="Q1045" i="12"/>
  <c r="P1045" i="12"/>
  <c r="T1044" i="12"/>
  <c r="S1044" i="12"/>
  <c r="R1044" i="12"/>
  <c r="Q1044" i="12"/>
  <c r="P1044" i="12"/>
  <c r="T1043" i="12"/>
  <c r="S1043" i="12"/>
  <c r="R1043" i="12"/>
  <c r="Q1043" i="12"/>
  <c r="P1043" i="12"/>
  <c r="T1042" i="12"/>
  <c r="S1042" i="12"/>
  <c r="R1042" i="12"/>
  <c r="Q1042" i="12"/>
  <c r="P1042" i="12"/>
  <c r="T1041" i="12"/>
  <c r="S1041" i="12"/>
  <c r="R1041" i="12"/>
  <c r="Q1041" i="12"/>
  <c r="P1041" i="12"/>
  <c r="T1040" i="12"/>
  <c r="S1040" i="12"/>
  <c r="R1040" i="12"/>
  <c r="Q1040" i="12"/>
  <c r="P1040" i="12"/>
  <c r="T1039" i="12"/>
  <c r="S1039" i="12"/>
  <c r="R1039" i="12"/>
  <c r="Q1039" i="12"/>
  <c r="P1039" i="12"/>
  <c r="T1038" i="12"/>
  <c r="S1038" i="12"/>
  <c r="R1038" i="12"/>
  <c r="Q1038" i="12"/>
  <c r="P1038" i="12"/>
  <c r="T1037" i="12"/>
  <c r="S1037" i="12"/>
  <c r="R1037" i="12"/>
  <c r="Q1037" i="12"/>
  <c r="P1037" i="12"/>
  <c r="T1036" i="12"/>
  <c r="S1036" i="12"/>
  <c r="R1036" i="12"/>
  <c r="Q1036" i="12"/>
  <c r="P1036" i="12"/>
  <c r="T1035" i="12"/>
  <c r="S1035" i="12"/>
  <c r="R1035" i="12"/>
  <c r="Q1035" i="12"/>
  <c r="P1035" i="12"/>
  <c r="T1034" i="12"/>
  <c r="S1034" i="12"/>
  <c r="R1034" i="12"/>
  <c r="Q1034" i="12"/>
  <c r="P1034" i="12"/>
  <c r="T1033" i="12"/>
  <c r="S1033" i="12"/>
  <c r="R1033" i="12"/>
  <c r="Q1033" i="12"/>
  <c r="P1033" i="12"/>
  <c r="T1032" i="12"/>
  <c r="S1032" i="12"/>
  <c r="R1032" i="12"/>
  <c r="Q1032" i="12"/>
  <c r="P1032" i="12"/>
  <c r="T1031" i="12"/>
  <c r="S1031" i="12"/>
  <c r="R1031" i="12"/>
  <c r="Q1031" i="12"/>
  <c r="P1031" i="12"/>
  <c r="T1030" i="12"/>
  <c r="S1030" i="12"/>
  <c r="R1030" i="12"/>
  <c r="Q1030" i="12"/>
  <c r="P1030" i="12"/>
  <c r="T1029" i="12"/>
  <c r="S1029" i="12"/>
  <c r="R1029" i="12"/>
  <c r="Q1029" i="12"/>
  <c r="P1029" i="12"/>
  <c r="T1028" i="12"/>
  <c r="S1028" i="12"/>
  <c r="R1028" i="12"/>
  <c r="Q1028" i="12"/>
  <c r="P1028" i="12"/>
  <c r="T1027" i="12"/>
  <c r="S1027" i="12"/>
  <c r="R1027" i="12"/>
  <c r="Q1027" i="12"/>
  <c r="P1027" i="12"/>
  <c r="T1026" i="12"/>
  <c r="S1026" i="12"/>
  <c r="R1026" i="12"/>
  <c r="Q1026" i="12"/>
  <c r="P1026" i="12"/>
  <c r="T1025" i="12"/>
  <c r="S1025" i="12"/>
  <c r="R1025" i="12"/>
  <c r="Q1025" i="12"/>
  <c r="P1025" i="12"/>
  <c r="T1024" i="12"/>
  <c r="S1024" i="12"/>
  <c r="R1024" i="12"/>
  <c r="Q1024" i="12"/>
  <c r="P1024" i="12"/>
  <c r="T1023" i="12"/>
  <c r="S1023" i="12"/>
  <c r="R1023" i="12"/>
  <c r="Q1023" i="12"/>
  <c r="P1023" i="12"/>
  <c r="T1022" i="12"/>
  <c r="S1022" i="12"/>
  <c r="R1022" i="12"/>
  <c r="Q1022" i="12"/>
  <c r="P1022" i="12"/>
  <c r="T1021" i="12"/>
  <c r="S1021" i="12"/>
  <c r="R1021" i="12"/>
  <c r="Q1021" i="12"/>
  <c r="P1021" i="12"/>
  <c r="T1020" i="12"/>
  <c r="S1020" i="12"/>
  <c r="R1020" i="12"/>
  <c r="Q1020" i="12"/>
  <c r="P1020" i="12"/>
  <c r="T1019" i="12"/>
  <c r="S1019" i="12"/>
  <c r="R1019" i="12"/>
  <c r="Q1019" i="12"/>
  <c r="P1019" i="12"/>
  <c r="T1018" i="12"/>
  <c r="S1018" i="12"/>
  <c r="R1018" i="12"/>
  <c r="Q1018" i="12"/>
  <c r="P1018" i="12"/>
  <c r="T1017" i="12"/>
  <c r="S1017" i="12"/>
  <c r="R1017" i="12"/>
  <c r="Q1017" i="12"/>
  <c r="P1017" i="12"/>
  <c r="T1016" i="12"/>
  <c r="S1016" i="12"/>
  <c r="R1016" i="12"/>
  <c r="Q1016" i="12"/>
  <c r="P1016" i="12"/>
  <c r="T1015" i="12"/>
  <c r="S1015" i="12"/>
  <c r="R1015" i="12"/>
  <c r="Q1015" i="12"/>
  <c r="P1015" i="12"/>
  <c r="T1014" i="12"/>
  <c r="S1014" i="12"/>
  <c r="R1014" i="12"/>
  <c r="Q1014" i="12"/>
  <c r="P1014" i="12"/>
  <c r="T1013" i="12"/>
  <c r="S1013" i="12"/>
  <c r="R1013" i="12"/>
  <c r="Q1013" i="12"/>
  <c r="P1013" i="12"/>
  <c r="T1012" i="12"/>
  <c r="S1012" i="12"/>
  <c r="R1012" i="12"/>
  <c r="Q1012" i="12"/>
  <c r="P1012" i="12"/>
  <c r="T1011" i="12"/>
  <c r="S1011" i="12"/>
  <c r="R1011" i="12"/>
  <c r="Q1011" i="12"/>
  <c r="P1011" i="12"/>
  <c r="T1010" i="12"/>
  <c r="S1010" i="12"/>
  <c r="R1010" i="12"/>
  <c r="Q1010" i="12"/>
  <c r="P1010" i="12"/>
  <c r="T1009" i="12"/>
  <c r="S1009" i="12"/>
  <c r="R1009" i="12"/>
  <c r="Q1009" i="12"/>
  <c r="P1009" i="12"/>
  <c r="T1008" i="12"/>
  <c r="S1008" i="12"/>
  <c r="R1008" i="12"/>
  <c r="Q1008" i="12"/>
  <c r="P1008" i="12"/>
  <c r="T1007" i="12"/>
  <c r="S1007" i="12"/>
  <c r="R1007" i="12"/>
  <c r="Q1007" i="12"/>
  <c r="P1007" i="12"/>
  <c r="T1006" i="12"/>
  <c r="S1006" i="12"/>
  <c r="R1006" i="12"/>
  <c r="Q1006" i="12"/>
  <c r="P1006" i="12"/>
  <c r="T1005" i="12"/>
  <c r="S1005" i="12"/>
  <c r="R1005" i="12"/>
  <c r="Q1005" i="12"/>
  <c r="P1005" i="12"/>
  <c r="T1004" i="12"/>
  <c r="S1004" i="12"/>
  <c r="R1004" i="12"/>
  <c r="Q1004" i="12"/>
  <c r="P1004" i="12"/>
  <c r="T1003" i="12"/>
  <c r="S1003" i="12"/>
  <c r="R1003" i="12"/>
  <c r="Q1003" i="12"/>
  <c r="P1003" i="12"/>
  <c r="T1002" i="12"/>
  <c r="S1002" i="12"/>
  <c r="R1002" i="12"/>
  <c r="Q1002" i="12"/>
  <c r="P1002" i="12"/>
  <c r="T1001" i="12"/>
  <c r="S1001" i="12"/>
  <c r="R1001" i="12"/>
  <c r="Q1001" i="12"/>
  <c r="P1001" i="12"/>
  <c r="T1000" i="12"/>
  <c r="S1000" i="12"/>
  <c r="R1000" i="12"/>
  <c r="Q1000" i="12"/>
  <c r="P1000" i="12"/>
  <c r="T999" i="12"/>
  <c r="S999" i="12"/>
  <c r="R999" i="12"/>
  <c r="Q999" i="12"/>
  <c r="P999" i="12"/>
  <c r="T998" i="12"/>
  <c r="S998" i="12"/>
  <c r="R998" i="12"/>
  <c r="Q998" i="12"/>
  <c r="P998" i="12"/>
  <c r="T997" i="12"/>
  <c r="S997" i="12"/>
  <c r="R997" i="12"/>
  <c r="Q997" i="12"/>
  <c r="P997" i="12"/>
  <c r="T996" i="12"/>
  <c r="S996" i="12"/>
  <c r="R996" i="12"/>
  <c r="Q996" i="12"/>
  <c r="P996" i="12"/>
  <c r="T995" i="12"/>
  <c r="S995" i="12"/>
  <c r="R995" i="12"/>
  <c r="Q995" i="12"/>
  <c r="P995" i="12"/>
  <c r="T994" i="12"/>
  <c r="S994" i="12"/>
  <c r="R994" i="12"/>
  <c r="Q994" i="12"/>
  <c r="P994" i="12"/>
  <c r="T993" i="12"/>
  <c r="S993" i="12"/>
  <c r="R993" i="12"/>
  <c r="Q993" i="12"/>
  <c r="P993" i="12"/>
  <c r="T992" i="12"/>
  <c r="S992" i="12"/>
  <c r="R992" i="12"/>
  <c r="Q992" i="12"/>
  <c r="P992" i="12"/>
  <c r="T991" i="12"/>
  <c r="S991" i="12"/>
  <c r="R991" i="12"/>
  <c r="Q991" i="12"/>
  <c r="P991" i="12"/>
  <c r="T990" i="12"/>
  <c r="S990" i="12"/>
  <c r="R990" i="12"/>
  <c r="Q990" i="12"/>
  <c r="P990" i="12"/>
  <c r="T989" i="12"/>
  <c r="S989" i="12"/>
  <c r="R989" i="12"/>
  <c r="Q989" i="12"/>
  <c r="P989" i="12"/>
  <c r="T988" i="12"/>
  <c r="S988" i="12"/>
  <c r="R988" i="12"/>
  <c r="Q988" i="12"/>
  <c r="P988" i="12"/>
  <c r="T987" i="12"/>
  <c r="S987" i="12"/>
  <c r="R987" i="12"/>
  <c r="Q987" i="12"/>
  <c r="P987" i="12"/>
  <c r="T986" i="12"/>
  <c r="S986" i="12"/>
  <c r="R986" i="12"/>
  <c r="Q986" i="12"/>
  <c r="P986" i="12"/>
  <c r="T985" i="12"/>
  <c r="S985" i="12"/>
  <c r="R985" i="12"/>
  <c r="Q985" i="12"/>
  <c r="P985" i="12"/>
  <c r="T984" i="12"/>
  <c r="S984" i="12"/>
  <c r="R984" i="12"/>
  <c r="Q984" i="12"/>
  <c r="P984" i="12"/>
  <c r="T983" i="12"/>
  <c r="S983" i="12"/>
  <c r="R983" i="12"/>
  <c r="Q983" i="12"/>
  <c r="P983" i="12"/>
  <c r="T982" i="12"/>
  <c r="S982" i="12"/>
  <c r="R982" i="12"/>
  <c r="Q982" i="12"/>
  <c r="P982" i="12"/>
  <c r="T981" i="12"/>
  <c r="S981" i="12"/>
  <c r="R981" i="12"/>
  <c r="Q981" i="12"/>
  <c r="P981" i="12"/>
  <c r="T980" i="12"/>
  <c r="S980" i="12"/>
  <c r="R980" i="12"/>
  <c r="Q980" i="12"/>
  <c r="P980" i="12"/>
  <c r="T979" i="12"/>
  <c r="S979" i="12"/>
  <c r="R979" i="12"/>
  <c r="Q979" i="12"/>
  <c r="P979" i="12"/>
  <c r="T978" i="12"/>
  <c r="S978" i="12"/>
  <c r="R978" i="12"/>
  <c r="Q978" i="12"/>
  <c r="P978" i="12"/>
  <c r="T977" i="12"/>
  <c r="S977" i="12"/>
  <c r="R977" i="12"/>
  <c r="Q977" i="12"/>
  <c r="P977" i="12"/>
  <c r="T976" i="12"/>
  <c r="S976" i="12"/>
  <c r="R976" i="12"/>
  <c r="Q976" i="12"/>
  <c r="P976" i="12"/>
  <c r="T975" i="12"/>
  <c r="S975" i="12"/>
  <c r="R975" i="12"/>
  <c r="Q975" i="12"/>
  <c r="P975" i="12"/>
  <c r="T974" i="12"/>
  <c r="S974" i="12"/>
  <c r="R974" i="12"/>
  <c r="Q974" i="12"/>
  <c r="P974" i="12"/>
  <c r="T973" i="12"/>
  <c r="S973" i="12"/>
  <c r="R973" i="12"/>
  <c r="Q973" i="12"/>
  <c r="P973" i="12"/>
  <c r="T972" i="12"/>
  <c r="S972" i="12"/>
  <c r="R972" i="12"/>
  <c r="Q972" i="12"/>
  <c r="P972" i="12"/>
  <c r="T971" i="12"/>
  <c r="S971" i="12"/>
  <c r="R971" i="12"/>
  <c r="Q971" i="12"/>
  <c r="P971" i="12"/>
  <c r="T970" i="12"/>
  <c r="S970" i="12"/>
  <c r="R970" i="12"/>
  <c r="Q970" i="12"/>
  <c r="P970" i="12"/>
  <c r="T969" i="12"/>
  <c r="S969" i="12"/>
  <c r="R969" i="12"/>
  <c r="Q969" i="12"/>
  <c r="P969" i="12"/>
  <c r="T968" i="12"/>
  <c r="S968" i="12"/>
  <c r="R968" i="12"/>
  <c r="Q968" i="12"/>
  <c r="P968" i="12"/>
  <c r="T967" i="12"/>
  <c r="S967" i="12"/>
  <c r="R967" i="12"/>
  <c r="Q967" i="12"/>
  <c r="P967" i="12"/>
  <c r="T966" i="12"/>
  <c r="S966" i="12"/>
  <c r="R966" i="12"/>
  <c r="Q966" i="12"/>
  <c r="P966" i="12"/>
  <c r="T965" i="12"/>
  <c r="S965" i="12"/>
  <c r="R965" i="12"/>
  <c r="Q965" i="12"/>
  <c r="P965" i="12"/>
  <c r="T964" i="12"/>
  <c r="S964" i="12"/>
  <c r="R964" i="12"/>
  <c r="Q964" i="12"/>
  <c r="P964" i="12"/>
  <c r="T963" i="12"/>
  <c r="S963" i="12"/>
  <c r="R963" i="12"/>
  <c r="Q963" i="12"/>
  <c r="P963" i="12"/>
  <c r="T962" i="12"/>
  <c r="S962" i="12"/>
  <c r="R962" i="12"/>
  <c r="Q962" i="12"/>
  <c r="P962" i="12"/>
  <c r="T961" i="12"/>
  <c r="S961" i="12"/>
  <c r="R961" i="12"/>
  <c r="Q961" i="12"/>
  <c r="P961" i="12"/>
  <c r="T960" i="12"/>
  <c r="S960" i="12"/>
  <c r="R960" i="12"/>
  <c r="Q960" i="12"/>
  <c r="P960" i="12"/>
  <c r="T959" i="12"/>
  <c r="S959" i="12"/>
  <c r="R959" i="12"/>
  <c r="Q959" i="12"/>
  <c r="P959" i="12"/>
  <c r="T958" i="12"/>
  <c r="S958" i="12"/>
  <c r="R958" i="12"/>
  <c r="Q958" i="12"/>
  <c r="P958" i="12"/>
  <c r="T957" i="12"/>
  <c r="S957" i="12"/>
  <c r="R957" i="12"/>
  <c r="Q957" i="12"/>
  <c r="P957" i="12"/>
  <c r="T956" i="12"/>
  <c r="S956" i="12"/>
  <c r="R956" i="12"/>
  <c r="Q956" i="12"/>
  <c r="P956" i="12"/>
  <c r="T955" i="12"/>
  <c r="S955" i="12"/>
  <c r="R955" i="12"/>
  <c r="Q955" i="12"/>
  <c r="P955" i="12"/>
  <c r="T954" i="12"/>
  <c r="S954" i="12"/>
  <c r="R954" i="12"/>
  <c r="Q954" i="12"/>
  <c r="P954" i="12"/>
  <c r="T953" i="12"/>
  <c r="S953" i="12"/>
  <c r="R953" i="12"/>
  <c r="Q953" i="12"/>
  <c r="P953" i="12"/>
  <c r="T952" i="12"/>
  <c r="S952" i="12"/>
  <c r="R952" i="12"/>
  <c r="Q952" i="12"/>
  <c r="P952" i="12"/>
  <c r="T951" i="12"/>
  <c r="S951" i="12"/>
  <c r="R951" i="12"/>
  <c r="Q951" i="12"/>
  <c r="P951" i="12"/>
  <c r="T950" i="12"/>
  <c r="S950" i="12"/>
  <c r="R950" i="12"/>
  <c r="Q950" i="12"/>
  <c r="P950" i="12"/>
  <c r="T949" i="12"/>
  <c r="S949" i="12"/>
  <c r="R949" i="12"/>
  <c r="Q949" i="12"/>
  <c r="P949" i="12"/>
  <c r="T948" i="12"/>
  <c r="S948" i="12"/>
  <c r="R948" i="12"/>
  <c r="Q948" i="12"/>
  <c r="P948" i="12"/>
  <c r="T947" i="12"/>
  <c r="S947" i="12"/>
  <c r="R947" i="12"/>
  <c r="Q947" i="12"/>
  <c r="P947" i="12"/>
  <c r="T946" i="12"/>
  <c r="S946" i="12"/>
  <c r="R946" i="12"/>
  <c r="Q946" i="12"/>
  <c r="P946" i="12"/>
  <c r="T945" i="12"/>
  <c r="S945" i="12"/>
  <c r="R945" i="12"/>
  <c r="Q945" i="12"/>
  <c r="P945" i="12"/>
  <c r="T944" i="12"/>
  <c r="S944" i="12"/>
  <c r="R944" i="12"/>
  <c r="Q944" i="12"/>
  <c r="P944" i="12"/>
  <c r="T943" i="12"/>
  <c r="S943" i="12"/>
  <c r="R943" i="12"/>
  <c r="Q943" i="12"/>
  <c r="P943" i="12"/>
  <c r="T942" i="12"/>
  <c r="S942" i="12"/>
  <c r="R942" i="12"/>
  <c r="Q942" i="12"/>
  <c r="P942" i="12"/>
  <c r="T941" i="12"/>
  <c r="S941" i="12"/>
  <c r="R941" i="12"/>
  <c r="Q941" i="12"/>
  <c r="P941" i="12"/>
  <c r="T940" i="12"/>
  <c r="S940" i="12"/>
  <c r="R940" i="12"/>
  <c r="Q940" i="12"/>
  <c r="P940" i="12"/>
  <c r="T939" i="12"/>
  <c r="S939" i="12"/>
  <c r="R939" i="12"/>
  <c r="Q939" i="12"/>
  <c r="P939" i="12"/>
  <c r="T938" i="12"/>
  <c r="S938" i="12"/>
  <c r="R938" i="12"/>
  <c r="Q938" i="12"/>
  <c r="P938" i="12"/>
  <c r="T937" i="12"/>
  <c r="S937" i="12"/>
  <c r="R937" i="12"/>
  <c r="Q937" i="12"/>
  <c r="P937" i="12"/>
  <c r="T936" i="12"/>
  <c r="S936" i="12"/>
  <c r="R936" i="12"/>
  <c r="Q936" i="12"/>
  <c r="P936" i="12"/>
  <c r="T935" i="12"/>
  <c r="S935" i="12"/>
  <c r="R935" i="12"/>
  <c r="Q935" i="12"/>
  <c r="P935" i="12"/>
  <c r="T934" i="12"/>
  <c r="S934" i="12"/>
  <c r="R934" i="12"/>
  <c r="Q934" i="12"/>
  <c r="P934" i="12"/>
  <c r="T933" i="12"/>
  <c r="S933" i="12"/>
  <c r="R933" i="12"/>
  <c r="Q933" i="12"/>
  <c r="P933" i="12"/>
  <c r="T932" i="12"/>
  <c r="S932" i="12"/>
  <c r="R932" i="12"/>
  <c r="Q932" i="12"/>
  <c r="P932" i="12"/>
  <c r="T931" i="12"/>
  <c r="S931" i="12"/>
  <c r="R931" i="12"/>
  <c r="Q931" i="12"/>
  <c r="P931" i="12"/>
  <c r="T930" i="12"/>
  <c r="S930" i="12"/>
  <c r="R930" i="12"/>
  <c r="Q930" i="12"/>
  <c r="P930" i="12"/>
  <c r="T929" i="12"/>
  <c r="S929" i="12"/>
  <c r="R929" i="12"/>
  <c r="Q929" i="12"/>
  <c r="P929" i="12"/>
  <c r="T928" i="12"/>
  <c r="S928" i="12"/>
  <c r="R928" i="12"/>
  <c r="Q928" i="12"/>
  <c r="P928" i="12"/>
  <c r="T927" i="12"/>
  <c r="S927" i="12"/>
  <c r="R927" i="12"/>
  <c r="Q927" i="12"/>
  <c r="P927" i="12"/>
  <c r="T926" i="12"/>
  <c r="S926" i="12"/>
  <c r="R926" i="12"/>
  <c r="Q926" i="12"/>
  <c r="P926" i="12"/>
  <c r="T925" i="12"/>
  <c r="S925" i="12"/>
  <c r="R925" i="12"/>
  <c r="Q925" i="12"/>
  <c r="P925" i="12"/>
  <c r="T924" i="12"/>
  <c r="S924" i="12"/>
  <c r="R924" i="12"/>
  <c r="Q924" i="12"/>
  <c r="P924" i="12"/>
  <c r="T923" i="12"/>
  <c r="S923" i="12"/>
  <c r="R923" i="12"/>
  <c r="Q923" i="12"/>
  <c r="P923" i="12"/>
  <c r="T922" i="12"/>
  <c r="S922" i="12"/>
  <c r="R922" i="12"/>
  <c r="Q922" i="12"/>
  <c r="P922" i="12"/>
  <c r="T921" i="12"/>
  <c r="S921" i="12"/>
  <c r="R921" i="12"/>
  <c r="Q921" i="12"/>
  <c r="P921" i="12"/>
  <c r="T920" i="12"/>
  <c r="S920" i="12"/>
  <c r="R920" i="12"/>
  <c r="Q920" i="12"/>
  <c r="P920" i="12"/>
  <c r="T919" i="12"/>
  <c r="S919" i="12"/>
  <c r="R919" i="12"/>
  <c r="Q919" i="12"/>
  <c r="P919" i="12"/>
  <c r="T918" i="12"/>
  <c r="S918" i="12"/>
  <c r="R918" i="12"/>
  <c r="Q918" i="12"/>
  <c r="P918" i="12"/>
  <c r="T917" i="12"/>
  <c r="S917" i="12"/>
  <c r="R917" i="12"/>
  <c r="Q917" i="12"/>
  <c r="P917" i="12"/>
  <c r="T916" i="12"/>
  <c r="S916" i="12"/>
  <c r="R916" i="12"/>
  <c r="Q916" i="12"/>
  <c r="P916" i="12"/>
  <c r="T915" i="12"/>
  <c r="S915" i="12"/>
  <c r="R915" i="12"/>
  <c r="Q915" i="12"/>
  <c r="P915" i="12"/>
  <c r="T914" i="12"/>
  <c r="S914" i="12"/>
  <c r="R914" i="12"/>
  <c r="Q914" i="12"/>
  <c r="P914" i="12"/>
  <c r="T913" i="12"/>
  <c r="S913" i="12"/>
  <c r="R913" i="12"/>
  <c r="Q913" i="12"/>
  <c r="P913" i="12"/>
  <c r="T912" i="12"/>
  <c r="S912" i="12"/>
  <c r="R912" i="12"/>
  <c r="Q912" i="12"/>
  <c r="P912" i="12"/>
  <c r="T911" i="12"/>
  <c r="S911" i="12"/>
  <c r="R911" i="12"/>
  <c r="Q911" i="12"/>
  <c r="P911" i="12"/>
  <c r="T910" i="12"/>
  <c r="S910" i="12"/>
  <c r="R910" i="12"/>
  <c r="Q910" i="12"/>
  <c r="P910" i="12"/>
  <c r="T909" i="12"/>
  <c r="S909" i="12"/>
  <c r="R909" i="12"/>
  <c r="Q909" i="12"/>
  <c r="P909" i="12"/>
  <c r="T908" i="12"/>
  <c r="S908" i="12"/>
  <c r="R908" i="12"/>
  <c r="Q908" i="12"/>
  <c r="P908" i="12"/>
  <c r="T907" i="12"/>
  <c r="S907" i="12"/>
  <c r="R907" i="12"/>
  <c r="Q907" i="12"/>
  <c r="P907" i="12"/>
  <c r="T906" i="12"/>
  <c r="S906" i="12"/>
  <c r="R906" i="12"/>
  <c r="Q906" i="12"/>
  <c r="P906" i="12"/>
  <c r="T905" i="12"/>
  <c r="S905" i="12"/>
  <c r="R905" i="12"/>
  <c r="Q905" i="12"/>
  <c r="P905" i="12"/>
  <c r="T904" i="12"/>
  <c r="S904" i="12"/>
  <c r="R904" i="12"/>
  <c r="Q904" i="12"/>
  <c r="P904" i="12"/>
  <c r="T903" i="12"/>
  <c r="S903" i="12"/>
  <c r="R903" i="12"/>
  <c r="Q903" i="12"/>
  <c r="P903" i="12"/>
  <c r="T902" i="12"/>
  <c r="S902" i="12"/>
  <c r="R902" i="12"/>
  <c r="Q902" i="12"/>
  <c r="P902" i="12"/>
  <c r="T901" i="12"/>
  <c r="S901" i="12"/>
  <c r="R901" i="12"/>
  <c r="Q901" i="12"/>
  <c r="P901" i="12"/>
  <c r="T900" i="12"/>
  <c r="S900" i="12"/>
  <c r="R900" i="12"/>
  <c r="Q900" i="12"/>
  <c r="P900" i="12"/>
  <c r="T899" i="12"/>
  <c r="S899" i="12"/>
  <c r="R899" i="12"/>
  <c r="Q899" i="12"/>
  <c r="P899" i="12"/>
  <c r="T898" i="12"/>
  <c r="S898" i="12"/>
  <c r="R898" i="12"/>
  <c r="Q898" i="12"/>
  <c r="P898" i="12"/>
  <c r="T897" i="12"/>
  <c r="S897" i="12"/>
  <c r="R897" i="12"/>
  <c r="Q897" i="12"/>
  <c r="P897" i="12"/>
  <c r="T896" i="12"/>
  <c r="S896" i="12"/>
  <c r="R896" i="12"/>
  <c r="Q896" i="12"/>
  <c r="P896" i="12"/>
  <c r="T895" i="12"/>
  <c r="S895" i="12"/>
  <c r="R895" i="12"/>
  <c r="Q895" i="12"/>
  <c r="P895" i="12"/>
  <c r="T894" i="12"/>
  <c r="S894" i="12"/>
  <c r="R894" i="12"/>
  <c r="Q894" i="12"/>
  <c r="P894" i="12"/>
  <c r="T893" i="12"/>
  <c r="S893" i="12"/>
  <c r="R893" i="12"/>
  <c r="Q893" i="12"/>
  <c r="P893" i="12"/>
  <c r="T892" i="12"/>
  <c r="S892" i="12"/>
  <c r="R892" i="12"/>
  <c r="Q892" i="12"/>
  <c r="P892" i="12"/>
  <c r="T891" i="12"/>
  <c r="S891" i="12"/>
  <c r="R891" i="12"/>
  <c r="Q891" i="12"/>
  <c r="P891" i="12"/>
  <c r="T890" i="12"/>
  <c r="S890" i="12"/>
  <c r="R890" i="12"/>
  <c r="Q890" i="12"/>
  <c r="P890" i="12"/>
  <c r="T889" i="12"/>
  <c r="S889" i="12"/>
  <c r="R889" i="12"/>
  <c r="Q889" i="12"/>
  <c r="P889" i="12"/>
  <c r="T888" i="12"/>
  <c r="S888" i="12"/>
  <c r="R888" i="12"/>
  <c r="Q888" i="12"/>
  <c r="P888" i="12"/>
  <c r="T887" i="12"/>
  <c r="S887" i="12"/>
  <c r="R887" i="12"/>
  <c r="Q887" i="12"/>
  <c r="P887" i="12"/>
  <c r="T886" i="12"/>
  <c r="S886" i="12"/>
  <c r="R886" i="12"/>
  <c r="Q886" i="12"/>
  <c r="P886" i="12"/>
  <c r="T885" i="12"/>
  <c r="S885" i="12"/>
  <c r="R885" i="12"/>
  <c r="Q885" i="12"/>
  <c r="P885" i="12"/>
  <c r="T884" i="12"/>
  <c r="S884" i="12"/>
  <c r="R884" i="12"/>
  <c r="Q884" i="12"/>
  <c r="P884" i="12"/>
  <c r="T883" i="12"/>
  <c r="S883" i="12"/>
  <c r="R883" i="12"/>
  <c r="Q883" i="12"/>
  <c r="P883" i="12"/>
  <c r="T882" i="12"/>
  <c r="S882" i="12"/>
  <c r="R882" i="12"/>
  <c r="Q882" i="12"/>
  <c r="P882" i="12"/>
  <c r="T881" i="12"/>
  <c r="S881" i="12"/>
  <c r="R881" i="12"/>
  <c r="Q881" i="12"/>
  <c r="P881" i="12"/>
  <c r="T880" i="12"/>
  <c r="S880" i="12"/>
  <c r="R880" i="12"/>
  <c r="Q880" i="12"/>
  <c r="P880" i="12"/>
  <c r="T879" i="12"/>
  <c r="S879" i="12"/>
  <c r="R879" i="12"/>
  <c r="Q879" i="12"/>
  <c r="P879" i="12"/>
  <c r="T878" i="12"/>
  <c r="S878" i="12"/>
  <c r="R878" i="12"/>
  <c r="Q878" i="12"/>
  <c r="P878" i="12"/>
  <c r="T877" i="12"/>
  <c r="S877" i="12"/>
  <c r="R877" i="12"/>
  <c r="Q877" i="12"/>
  <c r="P877" i="12"/>
  <c r="T876" i="12"/>
  <c r="S876" i="12"/>
  <c r="R876" i="12"/>
  <c r="Q876" i="12"/>
  <c r="P876" i="12"/>
  <c r="T875" i="12"/>
  <c r="S875" i="12"/>
  <c r="R875" i="12"/>
  <c r="Q875" i="12"/>
  <c r="P875" i="12"/>
  <c r="T874" i="12"/>
  <c r="S874" i="12"/>
  <c r="R874" i="12"/>
  <c r="Q874" i="12"/>
  <c r="P874" i="12"/>
  <c r="T873" i="12"/>
  <c r="S873" i="12"/>
  <c r="R873" i="12"/>
  <c r="Q873" i="12"/>
  <c r="P873" i="12"/>
  <c r="T872" i="12"/>
  <c r="S872" i="12"/>
  <c r="R872" i="12"/>
  <c r="Q872" i="12"/>
  <c r="P872" i="12"/>
  <c r="T871" i="12"/>
  <c r="S871" i="12"/>
  <c r="R871" i="12"/>
  <c r="Q871" i="12"/>
  <c r="P871" i="12"/>
  <c r="T870" i="12"/>
  <c r="S870" i="12"/>
  <c r="R870" i="12"/>
  <c r="Q870" i="12"/>
  <c r="P870" i="12"/>
  <c r="T869" i="12"/>
  <c r="S869" i="12"/>
  <c r="R869" i="12"/>
  <c r="Q869" i="12"/>
  <c r="P869" i="12"/>
  <c r="T868" i="12"/>
  <c r="S868" i="12"/>
  <c r="R868" i="12"/>
  <c r="Q868" i="12"/>
  <c r="P868" i="12"/>
  <c r="T867" i="12"/>
  <c r="S867" i="12"/>
  <c r="R867" i="12"/>
  <c r="Q867" i="12"/>
  <c r="P867" i="12"/>
  <c r="T866" i="12"/>
  <c r="S866" i="12"/>
  <c r="R866" i="12"/>
  <c r="Q866" i="12"/>
  <c r="P866" i="12"/>
  <c r="T865" i="12"/>
  <c r="S865" i="12"/>
  <c r="R865" i="12"/>
  <c r="Q865" i="12"/>
  <c r="P865" i="12"/>
  <c r="T864" i="12"/>
  <c r="S864" i="12"/>
  <c r="R864" i="12"/>
  <c r="Q864" i="12"/>
  <c r="P864" i="12"/>
  <c r="T863" i="12"/>
  <c r="S863" i="12"/>
  <c r="R863" i="12"/>
  <c r="Q863" i="12"/>
  <c r="P863" i="12"/>
  <c r="T862" i="12"/>
  <c r="S862" i="12"/>
  <c r="R862" i="12"/>
  <c r="Q862" i="12"/>
  <c r="P862" i="12"/>
  <c r="T861" i="12"/>
  <c r="S861" i="12"/>
  <c r="R861" i="12"/>
  <c r="Q861" i="12"/>
  <c r="P861" i="12"/>
  <c r="T860" i="12"/>
  <c r="S860" i="12"/>
  <c r="R860" i="12"/>
  <c r="Q860" i="12"/>
  <c r="P860" i="12"/>
  <c r="T859" i="12"/>
  <c r="S859" i="12"/>
  <c r="R859" i="12"/>
  <c r="Q859" i="12"/>
  <c r="P859" i="12"/>
  <c r="T858" i="12"/>
  <c r="S858" i="12"/>
  <c r="R858" i="12"/>
  <c r="Q858" i="12"/>
  <c r="P858" i="12"/>
  <c r="T857" i="12"/>
  <c r="S857" i="12"/>
  <c r="R857" i="12"/>
  <c r="Q857" i="12"/>
  <c r="P857" i="12"/>
  <c r="T856" i="12"/>
  <c r="S856" i="12"/>
  <c r="R856" i="12"/>
  <c r="Q856" i="12"/>
  <c r="P856" i="12"/>
  <c r="T855" i="12"/>
  <c r="S855" i="12"/>
  <c r="R855" i="12"/>
  <c r="Q855" i="12"/>
  <c r="P855" i="12"/>
  <c r="T854" i="12"/>
  <c r="S854" i="12"/>
  <c r="R854" i="12"/>
  <c r="Q854" i="12"/>
  <c r="P854" i="12"/>
  <c r="T853" i="12"/>
  <c r="S853" i="12"/>
  <c r="R853" i="12"/>
  <c r="Q853" i="12"/>
  <c r="P853" i="12"/>
  <c r="T852" i="12"/>
  <c r="S852" i="12"/>
  <c r="R852" i="12"/>
  <c r="Q852" i="12"/>
  <c r="P852" i="12"/>
  <c r="T851" i="12"/>
  <c r="S851" i="12"/>
  <c r="R851" i="12"/>
  <c r="Q851" i="12"/>
  <c r="P851" i="12"/>
  <c r="T850" i="12"/>
  <c r="S850" i="12"/>
  <c r="R850" i="12"/>
  <c r="Q850" i="12"/>
  <c r="P850" i="12"/>
  <c r="T849" i="12"/>
  <c r="S849" i="12"/>
  <c r="R849" i="12"/>
  <c r="Q849" i="12"/>
  <c r="P849" i="12"/>
  <c r="T848" i="12"/>
  <c r="S848" i="12"/>
  <c r="R848" i="12"/>
  <c r="Q848" i="12"/>
  <c r="P848" i="12"/>
  <c r="T847" i="12"/>
  <c r="S847" i="12"/>
  <c r="R847" i="12"/>
  <c r="Q847" i="12"/>
  <c r="P847" i="12"/>
  <c r="T846" i="12"/>
  <c r="S846" i="12"/>
  <c r="R846" i="12"/>
  <c r="Q846" i="12"/>
  <c r="P846" i="12"/>
  <c r="T845" i="12"/>
  <c r="S845" i="12"/>
  <c r="R845" i="12"/>
  <c r="Q845" i="12"/>
  <c r="P845" i="12"/>
  <c r="T844" i="12"/>
  <c r="S844" i="12"/>
  <c r="R844" i="12"/>
  <c r="Q844" i="12"/>
  <c r="P844" i="12"/>
  <c r="T843" i="12"/>
  <c r="S843" i="12"/>
  <c r="R843" i="12"/>
  <c r="Q843" i="12"/>
  <c r="P843" i="12"/>
  <c r="T842" i="12"/>
  <c r="S842" i="12"/>
  <c r="R842" i="12"/>
  <c r="Q842" i="12"/>
  <c r="P842" i="12"/>
  <c r="T841" i="12"/>
  <c r="S841" i="12"/>
  <c r="R841" i="12"/>
  <c r="Q841" i="12"/>
  <c r="P841" i="12"/>
  <c r="T840" i="12"/>
  <c r="S840" i="12"/>
  <c r="R840" i="12"/>
  <c r="Q840" i="12"/>
  <c r="P840" i="12"/>
  <c r="T839" i="12"/>
  <c r="S839" i="12"/>
  <c r="R839" i="12"/>
  <c r="Q839" i="12"/>
  <c r="P839" i="12"/>
  <c r="T838" i="12"/>
  <c r="S838" i="12"/>
  <c r="R838" i="12"/>
  <c r="Q838" i="12"/>
  <c r="P838" i="12"/>
  <c r="T837" i="12"/>
  <c r="S837" i="12"/>
  <c r="R837" i="12"/>
  <c r="Q837" i="12"/>
  <c r="P837" i="12"/>
  <c r="T836" i="12"/>
  <c r="S836" i="12"/>
  <c r="R836" i="12"/>
  <c r="Q836" i="12"/>
  <c r="P836" i="12"/>
  <c r="T835" i="12"/>
  <c r="S835" i="12"/>
  <c r="R835" i="12"/>
  <c r="Q835" i="12"/>
  <c r="P835" i="12"/>
  <c r="T834" i="12"/>
  <c r="S834" i="12"/>
  <c r="R834" i="12"/>
  <c r="Q834" i="12"/>
  <c r="P834" i="12"/>
  <c r="T833" i="12"/>
  <c r="S833" i="12"/>
  <c r="R833" i="12"/>
  <c r="Q833" i="12"/>
  <c r="P833" i="12"/>
  <c r="T832" i="12"/>
  <c r="S832" i="12"/>
  <c r="R832" i="12"/>
  <c r="Q832" i="12"/>
  <c r="P832" i="12"/>
  <c r="T831" i="12"/>
  <c r="S831" i="12"/>
  <c r="R831" i="12"/>
  <c r="Q831" i="12"/>
  <c r="P831" i="12"/>
  <c r="T830" i="12"/>
  <c r="S830" i="12"/>
  <c r="R830" i="12"/>
  <c r="Q830" i="12"/>
  <c r="P830" i="12"/>
  <c r="T829" i="12"/>
  <c r="S829" i="12"/>
  <c r="R829" i="12"/>
  <c r="Q829" i="12"/>
  <c r="P829" i="12"/>
  <c r="T828" i="12"/>
  <c r="S828" i="12"/>
  <c r="R828" i="12"/>
  <c r="Q828" i="12"/>
  <c r="P828" i="12"/>
  <c r="T827" i="12"/>
  <c r="S827" i="12"/>
  <c r="R827" i="12"/>
  <c r="Q827" i="12"/>
  <c r="P827" i="12"/>
  <c r="T826" i="12"/>
  <c r="S826" i="12"/>
  <c r="R826" i="12"/>
  <c r="Q826" i="12"/>
  <c r="P826" i="12"/>
  <c r="T825" i="12"/>
  <c r="S825" i="12"/>
  <c r="R825" i="12"/>
  <c r="Q825" i="12"/>
  <c r="P825" i="12"/>
  <c r="T824" i="12"/>
  <c r="S824" i="12"/>
  <c r="R824" i="12"/>
  <c r="Q824" i="12"/>
  <c r="P824" i="12"/>
  <c r="T823" i="12"/>
  <c r="S823" i="12"/>
  <c r="R823" i="12"/>
  <c r="Q823" i="12"/>
  <c r="P823" i="12"/>
  <c r="T822" i="12"/>
  <c r="S822" i="12"/>
  <c r="R822" i="12"/>
  <c r="Q822" i="12"/>
  <c r="P822" i="12"/>
  <c r="T821" i="12"/>
  <c r="S821" i="12"/>
  <c r="R821" i="12"/>
  <c r="Q821" i="12"/>
  <c r="P821" i="12"/>
  <c r="T820" i="12"/>
  <c r="S820" i="12"/>
  <c r="R820" i="12"/>
  <c r="Q820" i="12"/>
  <c r="P820" i="12"/>
  <c r="T819" i="12"/>
  <c r="S819" i="12"/>
  <c r="R819" i="12"/>
  <c r="Q819" i="12"/>
  <c r="P819" i="12"/>
  <c r="T818" i="12"/>
  <c r="S818" i="12"/>
  <c r="R818" i="12"/>
  <c r="Q818" i="12"/>
  <c r="P818" i="12"/>
  <c r="T817" i="12"/>
  <c r="S817" i="12"/>
  <c r="R817" i="12"/>
  <c r="Q817" i="12"/>
  <c r="P817" i="12"/>
  <c r="T816" i="12"/>
  <c r="S816" i="12"/>
  <c r="R816" i="12"/>
  <c r="Q816" i="12"/>
  <c r="P816" i="12"/>
  <c r="T815" i="12"/>
  <c r="S815" i="12"/>
  <c r="R815" i="12"/>
  <c r="Q815" i="12"/>
  <c r="P815" i="12"/>
  <c r="T814" i="12"/>
  <c r="S814" i="12"/>
  <c r="R814" i="12"/>
  <c r="Q814" i="12"/>
  <c r="P814" i="12"/>
  <c r="T813" i="12"/>
  <c r="S813" i="12"/>
  <c r="R813" i="12"/>
  <c r="Q813" i="12"/>
  <c r="P813" i="12"/>
  <c r="T812" i="12"/>
  <c r="S812" i="12"/>
  <c r="R812" i="12"/>
  <c r="Q812" i="12"/>
  <c r="P812" i="12"/>
  <c r="T811" i="12"/>
  <c r="S811" i="12"/>
  <c r="R811" i="12"/>
  <c r="Q811" i="12"/>
  <c r="P811" i="12"/>
  <c r="T810" i="12"/>
  <c r="S810" i="12"/>
  <c r="R810" i="12"/>
  <c r="Q810" i="12"/>
  <c r="P810" i="12"/>
  <c r="T809" i="12"/>
  <c r="S809" i="12"/>
  <c r="R809" i="12"/>
  <c r="Q809" i="12"/>
  <c r="P809" i="12"/>
  <c r="T808" i="12"/>
  <c r="S808" i="12"/>
  <c r="R808" i="12"/>
  <c r="Q808" i="12"/>
  <c r="P808" i="12"/>
  <c r="T807" i="12"/>
  <c r="S807" i="12"/>
  <c r="R807" i="12"/>
  <c r="Q807" i="12"/>
  <c r="P807" i="12"/>
  <c r="T806" i="12"/>
  <c r="S806" i="12"/>
  <c r="R806" i="12"/>
  <c r="Q806" i="12"/>
  <c r="P806" i="12"/>
  <c r="T805" i="12"/>
  <c r="S805" i="12"/>
  <c r="R805" i="12"/>
  <c r="Q805" i="12"/>
  <c r="P805" i="12"/>
  <c r="T804" i="12"/>
  <c r="S804" i="12"/>
  <c r="R804" i="12"/>
  <c r="Q804" i="12"/>
  <c r="P804" i="12"/>
  <c r="T803" i="12"/>
  <c r="S803" i="12"/>
  <c r="R803" i="12"/>
  <c r="Q803" i="12"/>
  <c r="P803" i="12"/>
  <c r="T802" i="12"/>
  <c r="S802" i="12"/>
  <c r="R802" i="12"/>
  <c r="Q802" i="12"/>
  <c r="P802" i="12"/>
  <c r="T801" i="12"/>
  <c r="S801" i="12"/>
  <c r="R801" i="12"/>
  <c r="Q801" i="12"/>
  <c r="P801" i="12"/>
  <c r="T800" i="12"/>
  <c r="S800" i="12"/>
  <c r="R800" i="12"/>
  <c r="Q800" i="12"/>
  <c r="P800" i="12"/>
  <c r="T799" i="12"/>
  <c r="S799" i="12"/>
  <c r="R799" i="12"/>
  <c r="Q799" i="12"/>
  <c r="P799" i="12"/>
  <c r="T798" i="12"/>
  <c r="S798" i="12"/>
  <c r="R798" i="12"/>
  <c r="Q798" i="12"/>
  <c r="P798" i="12"/>
  <c r="T797" i="12"/>
  <c r="S797" i="12"/>
  <c r="R797" i="12"/>
  <c r="Q797" i="12"/>
  <c r="P797" i="12"/>
  <c r="T796" i="12"/>
  <c r="S796" i="12"/>
  <c r="R796" i="12"/>
  <c r="Q796" i="12"/>
  <c r="P796" i="12"/>
  <c r="T795" i="12"/>
  <c r="S795" i="12"/>
  <c r="R795" i="12"/>
  <c r="Q795" i="12"/>
  <c r="P795" i="12"/>
  <c r="T794" i="12"/>
  <c r="S794" i="12"/>
  <c r="R794" i="12"/>
  <c r="Q794" i="12"/>
  <c r="P794" i="12"/>
  <c r="T793" i="12"/>
  <c r="S793" i="12"/>
  <c r="R793" i="12"/>
  <c r="Q793" i="12"/>
  <c r="P793" i="12"/>
  <c r="T792" i="12"/>
  <c r="S792" i="12"/>
  <c r="R792" i="12"/>
  <c r="Q792" i="12"/>
  <c r="P792" i="12"/>
  <c r="T791" i="12"/>
  <c r="S791" i="12"/>
  <c r="R791" i="12"/>
  <c r="Q791" i="12"/>
  <c r="P791" i="12"/>
  <c r="T790" i="12"/>
  <c r="S790" i="12"/>
  <c r="R790" i="12"/>
  <c r="Q790" i="12"/>
  <c r="P790" i="12"/>
  <c r="T789" i="12"/>
  <c r="S789" i="12"/>
  <c r="R789" i="12"/>
  <c r="Q789" i="12"/>
  <c r="P789" i="12"/>
  <c r="T788" i="12"/>
  <c r="S788" i="12"/>
  <c r="R788" i="12"/>
  <c r="Q788" i="12"/>
  <c r="P788" i="12"/>
  <c r="T787" i="12"/>
  <c r="S787" i="12"/>
  <c r="R787" i="12"/>
  <c r="Q787" i="12"/>
  <c r="P787" i="12"/>
  <c r="T786" i="12"/>
  <c r="S786" i="12"/>
  <c r="R786" i="12"/>
  <c r="Q786" i="12"/>
  <c r="P786" i="12"/>
  <c r="T785" i="12"/>
  <c r="S785" i="12"/>
  <c r="R785" i="12"/>
  <c r="Q785" i="12"/>
  <c r="P785" i="12"/>
  <c r="T784" i="12"/>
  <c r="S784" i="12"/>
  <c r="R784" i="12"/>
  <c r="Q784" i="12"/>
  <c r="P784" i="12"/>
  <c r="T783" i="12"/>
  <c r="S783" i="12"/>
  <c r="R783" i="12"/>
  <c r="Q783" i="12"/>
  <c r="P783" i="12"/>
  <c r="T782" i="12"/>
  <c r="S782" i="12"/>
  <c r="R782" i="12"/>
  <c r="Q782" i="12"/>
  <c r="P782" i="12"/>
  <c r="T781" i="12"/>
  <c r="S781" i="12"/>
  <c r="R781" i="12"/>
  <c r="Q781" i="12"/>
  <c r="P781" i="12"/>
  <c r="T780" i="12"/>
  <c r="S780" i="12"/>
  <c r="R780" i="12"/>
  <c r="Q780" i="12"/>
  <c r="P780" i="12"/>
  <c r="T779" i="12"/>
  <c r="S779" i="12"/>
  <c r="R779" i="12"/>
  <c r="Q779" i="12"/>
  <c r="P779" i="12"/>
  <c r="T778" i="12"/>
  <c r="S778" i="12"/>
  <c r="R778" i="12"/>
  <c r="Q778" i="12"/>
  <c r="P778" i="12"/>
  <c r="T777" i="12"/>
  <c r="S777" i="12"/>
  <c r="R777" i="12"/>
  <c r="Q777" i="12"/>
  <c r="P777" i="12"/>
  <c r="T776" i="12"/>
  <c r="S776" i="12"/>
  <c r="R776" i="12"/>
  <c r="Q776" i="12"/>
  <c r="P776" i="12"/>
  <c r="T775" i="12"/>
  <c r="S775" i="12"/>
  <c r="R775" i="12"/>
  <c r="Q775" i="12"/>
  <c r="P775" i="12"/>
  <c r="T774" i="12"/>
  <c r="S774" i="12"/>
  <c r="R774" i="12"/>
  <c r="Q774" i="12"/>
  <c r="P774" i="12"/>
  <c r="T773" i="12"/>
  <c r="S773" i="12"/>
  <c r="R773" i="12"/>
  <c r="Q773" i="12"/>
  <c r="P773" i="12"/>
  <c r="T772" i="12"/>
  <c r="S772" i="12"/>
  <c r="R772" i="12"/>
  <c r="Q772" i="12"/>
  <c r="P772" i="12"/>
  <c r="T771" i="12"/>
  <c r="S771" i="12"/>
  <c r="R771" i="12"/>
  <c r="Q771" i="12"/>
  <c r="P771" i="12"/>
  <c r="T770" i="12"/>
  <c r="S770" i="12"/>
  <c r="R770" i="12"/>
  <c r="Q770" i="12"/>
  <c r="P770" i="12"/>
  <c r="T769" i="12"/>
  <c r="S769" i="12"/>
  <c r="R769" i="12"/>
  <c r="Q769" i="12"/>
  <c r="P769" i="12"/>
  <c r="T768" i="12"/>
  <c r="S768" i="12"/>
  <c r="R768" i="12"/>
  <c r="Q768" i="12"/>
  <c r="P768" i="12"/>
  <c r="T767" i="12"/>
  <c r="S767" i="12"/>
  <c r="R767" i="12"/>
  <c r="Q767" i="12"/>
  <c r="P767" i="12"/>
  <c r="T766" i="12"/>
  <c r="S766" i="12"/>
  <c r="R766" i="12"/>
  <c r="Q766" i="12"/>
  <c r="P766" i="12"/>
  <c r="T765" i="12"/>
  <c r="S765" i="12"/>
  <c r="R765" i="12"/>
  <c r="Q765" i="12"/>
  <c r="P765" i="12"/>
  <c r="T764" i="12"/>
  <c r="S764" i="12"/>
  <c r="R764" i="12"/>
  <c r="Q764" i="12"/>
  <c r="P764" i="12"/>
  <c r="T763" i="12"/>
  <c r="S763" i="12"/>
  <c r="R763" i="12"/>
  <c r="Q763" i="12"/>
  <c r="P763" i="12"/>
  <c r="T762" i="12"/>
  <c r="S762" i="12"/>
  <c r="R762" i="12"/>
  <c r="Q762" i="12"/>
  <c r="P762" i="12"/>
  <c r="T761" i="12"/>
  <c r="S761" i="12"/>
  <c r="R761" i="12"/>
  <c r="Q761" i="12"/>
  <c r="P761" i="12"/>
  <c r="T760" i="12"/>
  <c r="S760" i="12"/>
  <c r="R760" i="12"/>
  <c r="Q760" i="12"/>
  <c r="P760" i="12"/>
  <c r="T759" i="12"/>
  <c r="S759" i="12"/>
  <c r="R759" i="12"/>
  <c r="Q759" i="12"/>
  <c r="P759" i="12"/>
  <c r="T758" i="12"/>
  <c r="S758" i="12"/>
  <c r="R758" i="12"/>
  <c r="Q758" i="12"/>
  <c r="P758" i="12"/>
  <c r="T757" i="12"/>
  <c r="S757" i="12"/>
  <c r="R757" i="12"/>
  <c r="Q757" i="12"/>
  <c r="P757" i="12"/>
  <c r="T756" i="12"/>
  <c r="S756" i="12"/>
  <c r="R756" i="12"/>
  <c r="Q756" i="12"/>
  <c r="P756" i="12"/>
  <c r="T755" i="12"/>
  <c r="S755" i="12"/>
  <c r="R755" i="12"/>
  <c r="Q755" i="12"/>
  <c r="P755" i="12"/>
  <c r="T754" i="12"/>
  <c r="S754" i="12"/>
  <c r="R754" i="12"/>
  <c r="Q754" i="12"/>
  <c r="P754" i="12"/>
  <c r="T753" i="12"/>
  <c r="S753" i="12"/>
  <c r="R753" i="12"/>
  <c r="Q753" i="12"/>
  <c r="P753" i="12"/>
  <c r="T752" i="12"/>
  <c r="S752" i="12"/>
  <c r="R752" i="12"/>
  <c r="Q752" i="12"/>
  <c r="P752" i="12"/>
  <c r="T751" i="12"/>
  <c r="S751" i="12"/>
  <c r="R751" i="12"/>
  <c r="Q751" i="12"/>
  <c r="P751" i="12"/>
  <c r="T750" i="12"/>
  <c r="S750" i="12"/>
  <c r="R750" i="12"/>
  <c r="Q750" i="12"/>
  <c r="P750" i="12"/>
  <c r="T749" i="12"/>
  <c r="S749" i="12"/>
  <c r="R749" i="12"/>
  <c r="Q749" i="12"/>
  <c r="P749" i="12"/>
  <c r="T748" i="12"/>
  <c r="S748" i="12"/>
  <c r="R748" i="12"/>
  <c r="Q748" i="12"/>
  <c r="P748" i="12"/>
  <c r="T747" i="12"/>
  <c r="S747" i="12"/>
  <c r="R747" i="12"/>
  <c r="Q747" i="12"/>
  <c r="P747" i="12"/>
  <c r="T746" i="12"/>
  <c r="S746" i="12"/>
  <c r="R746" i="12"/>
  <c r="Q746" i="12"/>
  <c r="T745" i="12"/>
  <c r="S745" i="12"/>
  <c r="R745" i="12"/>
  <c r="Q745" i="12"/>
  <c r="P745" i="12"/>
  <c r="T744" i="12"/>
  <c r="S744" i="12"/>
  <c r="R744" i="12"/>
  <c r="Q744" i="12"/>
  <c r="P744" i="12"/>
  <c r="T743" i="12"/>
  <c r="S743" i="12"/>
  <c r="R743" i="12"/>
  <c r="Q743" i="12"/>
  <c r="P743" i="12"/>
  <c r="T742" i="12"/>
  <c r="S742" i="12"/>
  <c r="R742" i="12"/>
  <c r="Q742" i="12"/>
  <c r="P742" i="12"/>
  <c r="T741" i="12"/>
  <c r="S741" i="12"/>
  <c r="R741" i="12"/>
  <c r="Q741" i="12"/>
  <c r="P741" i="12"/>
  <c r="T740" i="12"/>
  <c r="S740" i="12"/>
  <c r="R740" i="12"/>
  <c r="Q740" i="12"/>
  <c r="P740" i="12"/>
  <c r="T739" i="12"/>
  <c r="S739" i="12"/>
  <c r="R739" i="12"/>
  <c r="Q739" i="12"/>
  <c r="P739" i="12"/>
  <c r="T738" i="12"/>
  <c r="S738" i="12"/>
  <c r="R738" i="12"/>
  <c r="Q738" i="12"/>
  <c r="P738" i="12"/>
  <c r="T737" i="12"/>
  <c r="S737" i="12"/>
  <c r="R737" i="12"/>
  <c r="Q737" i="12"/>
  <c r="P737" i="12"/>
  <c r="T736" i="12"/>
  <c r="S736" i="12"/>
  <c r="R736" i="12"/>
  <c r="Q736" i="12"/>
  <c r="P736" i="12"/>
  <c r="T735" i="12"/>
  <c r="S735" i="12"/>
  <c r="R735" i="12"/>
  <c r="Q735" i="12"/>
  <c r="P735" i="12"/>
  <c r="T734" i="12"/>
  <c r="S734" i="12"/>
  <c r="R734" i="12"/>
  <c r="Q734" i="12"/>
  <c r="P734" i="12"/>
  <c r="T733" i="12"/>
  <c r="S733" i="12"/>
  <c r="R733" i="12"/>
  <c r="Q733" i="12"/>
  <c r="P733" i="12"/>
  <c r="T732" i="12"/>
  <c r="S732" i="12"/>
  <c r="R732" i="12"/>
  <c r="Q732" i="12"/>
  <c r="P732" i="12"/>
  <c r="T731" i="12"/>
  <c r="S731" i="12"/>
  <c r="R731" i="12"/>
  <c r="Q731" i="12"/>
  <c r="P731" i="12"/>
  <c r="T730" i="12"/>
  <c r="S730" i="12"/>
  <c r="R730" i="12"/>
  <c r="Q730" i="12"/>
  <c r="P730" i="12"/>
  <c r="T729" i="12"/>
  <c r="S729" i="12"/>
  <c r="R729" i="12"/>
  <c r="Q729" i="12"/>
  <c r="P729" i="12"/>
  <c r="T728" i="12"/>
  <c r="S728" i="12"/>
  <c r="R728" i="12"/>
  <c r="Q728" i="12"/>
  <c r="P728" i="12"/>
  <c r="T727" i="12"/>
  <c r="S727" i="12"/>
  <c r="R727" i="12"/>
  <c r="Q727" i="12"/>
  <c r="P727" i="12"/>
  <c r="T726" i="12"/>
  <c r="S726" i="12"/>
  <c r="R726" i="12"/>
  <c r="Q726" i="12"/>
  <c r="P726" i="12"/>
  <c r="T725" i="12"/>
  <c r="S725" i="12"/>
  <c r="R725" i="12"/>
  <c r="Q725" i="12"/>
  <c r="P725" i="12"/>
  <c r="T724" i="12"/>
  <c r="S724" i="12"/>
  <c r="R724" i="12"/>
  <c r="Q724" i="12"/>
  <c r="P724" i="12"/>
  <c r="T723" i="12"/>
  <c r="S723" i="12"/>
  <c r="R723" i="12"/>
  <c r="Q723" i="12"/>
  <c r="P723" i="12"/>
  <c r="T722" i="12"/>
  <c r="S722" i="12"/>
  <c r="R722" i="12"/>
  <c r="Q722" i="12"/>
  <c r="P722" i="12"/>
  <c r="T721" i="12"/>
  <c r="S721" i="12"/>
  <c r="R721" i="12"/>
  <c r="Q721" i="12"/>
  <c r="P721" i="12"/>
  <c r="T720" i="12"/>
  <c r="S720" i="12"/>
  <c r="R720" i="12"/>
  <c r="Q720" i="12"/>
  <c r="P720" i="12"/>
  <c r="T719" i="12"/>
  <c r="S719" i="12"/>
  <c r="R719" i="12"/>
  <c r="Q719" i="12"/>
  <c r="P719" i="12"/>
  <c r="T718" i="12"/>
  <c r="S718" i="12"/>
  <c r="R718" i="12"/>
  <c r="Q718" i="12"/>
  <c r="P718" i="12"/>
  <c r="T717" i="12"/>
  <c r="S717" i="12"/>
  <c r="R717" i="12"/>
  <c r="Q717" i="12"/>
  <c r="P717" i="12"/>
  <c r="T716" i="12"/>
  <c r="S716" i="12"/>
  <c r="R716" i="12"/>
  <c r="Q716" i="12"/>
  <c r="P716" i="12"/>
  <c r="T715" i="12"/>
  <c r="S715" i="12"/>
  <c r="R715" i="12"/>
  <c r="Q715" i="12"/>
  <c r="P715" i="12"/>
  <c r="T714" i="12"/>
  <c r="S714" i="12"/>
  <c r="R714" i="12"/>
  <c r="Q714" i="12"/>
  <c r="P714" i="12"/>
  <c r="T713" i="12"/>
  <c r="S713" i="12"/>
  <c r="R713" i="12"/>
  <c r="Q713" i="12"/>
  <c r="P713" i="12"/>
  <c r="T712" i="12"/>
  <c r="S712" i="12"/>
  <c r="R712" i="12"/>
  <c r="Q712" i="12"/>
  <c r="P712" i="12"/>
  <c r="T711" i="12"/>
  <c r="S711" i="12"/>
  <c r="R711" i="12"/>
  <c r="Q711" i="12"/>
  <c r="P711" i="12"/>
  <c r="T710" i="12"/>
  <c r="S710" i="12"/>
  <c r="R710" i="12"/>
  <c r="Q710" i="12"/>
  <c r="P710" i="12"/>
  <c r="T709" i="12"/>
  <c r="S709" i="12"/>
  <c r="R709" i="12"/>
  <c r="Q709" i="12"/>
  <c r="P709" i="12"/>
  <c r="T708" i="12"/>
  <c r="S708" i="12"/>
  <c r="R708" i="12"/>
  <c r="Q708" i="12"/>
  <c r="P708" i="12"/>
  <c r="T707" i="12"/>
  <c r="S707" i="12"/>
  <c r="R707" i="12"/>
  <c r="Q707" i="12"/>
  <c r="P707" i="12"/>
  <c r="T706" i="12"/>
  <c r="S706" i="12"/>
  <c r="R706" i="12"/>
  <c r="Q706" i="12"/>
  <c r="T705" i="12"/>
  <c r="S705" i="12"/>
  <c r="R705" i="12"/>
  <c r="Q705" i="12"/>
  <c r="P705" i="12"/>
  <c r="T704" i="12"/>
  <c r="S704" i="12"/>
  <c r="R704" i="12"/>
  <c r="Q704" i="12"/>
  <c r="P704" i="12"/>
  <c r="T703" i="12"/>
  <c r="S703" i="12"/>
  <c r="R703" i="12"/>
  <c r="Q703" i="12"/>
  <c r="P703" i="12"/>
  <c r="T702" i="12"/>
  <c r="S702" i="12"/>
  <c r="R702" i="12"/>
  <c r="Q702" i="12"/>
  <c r="P702" i="12"/>
  <c r="T701" i="12"/>
  <c r="S701" i="12"/>
  <c r="R701" i="12"/>
  <c r="Q701" i="12"/>
  <c r="P701" i="12"/>
  <c r="T700" i="12"/>
  <c r="S700" i="12"/>
  <c r="R700" i="12"/>
  <c r="Q700" i="12"/>
  <c r="P700" i="12"/>
  <c r="T699" i="12"/>
  <c r="S699" i="12"/>
  <c r="R699" i="12"/>
  <c r="Q699" i="12"/>
  <c r="P699" i="12"/>
  <c r="T698" i="12"/>
  <c r="S698" i="12"/>
  <c r="R698" i="12"/>
  <c r="Q698" i="12"/>
  <c r="P698" i="12"/>
  <c r="T697" i="12"/>
  <c r="S697" i="12"/>
  <c r="R697" i="12"/>
  <c r="Q697" i="12"/>
  <c r="P697" i="12"/>
  <c r="T696" i="12"/>
  <c r="S696" i="12"/>
  <c r="R696" i="12"/>
  <c r="Q696" i="12"/>
  <c r="P696" i="12"/>
  <c r="T695" i="12"/>
  <c r="S695" i="12"/>
  <c r="R695" i="12"/>
  <c r="Q695" i="12"/>
  <c r="P695" i="12"/>
  <c r="T694" i="12"/>
  <c r="S694" i="12"/>
  <c r="R694" i="12"/>
  <c r="Q694" i="12"/>
  <c r="P694" i="12"/>
  <c r="T693" i="12"/>
  <c r="S693" i="12"/>
  <c r="R693" i="12"/>
  <c r="Q693" i="12"/>
  <c r="P693" i="12"/>
  <c r="T692" i="12"/>
  <c r="S692" i="12"/>
  <c r="R692" i="12"/>
  <c r="Q692" i="12"/>
  <c r="P692" i="12"/>
  <c r="T691" i="12"/>
  <c r="S691" i="12"/>
  <c r="R691" i="12"/>
  <c r="Q691" i="12"/>
  <c r="P691" i="12"/>
  <c r="T690" i="12"/>
  <c r="S690" i="12"/>
  <c r="R690" i="12"/>
  <c r="Q690" i="12"/>
  <c r="P690" i="12"/>
  <c r="T689" i="12"/>
  <c r="S689" i="12"/>
  <c r="R689" i="12"/>
  <c r="Q689" i="12"/>
  <c r="P689" i="12"/>
  <c r="T688" i="12"/>
  <c r="S688" i="12"/>
  <c r="R688" i="12"/>
  <c r="Q688" i="12"/>
  <c r="P688" i="12"/>
  <c r="T687" i="12"/>
  <c r="S687" i="12"/>
  <c r="R687" i="12"/>
  <c r="Q687" i="12"/>
  <c r="P687" i="12"/>
  <c r="T686" i="12"/>
  <c r="S686" i="12"/>
  <c r="R686" i="12"/>
  <c r="Q686" i="12"/>
  <c r="P686" i="12"/>
  <c r="T685" i="12"/>
  <c r="S685" i="12"/>
  <c r="R685" i="12"/>
  <c r="Q685" i="12"/>
  <c r="P685" i="12"/>
  <c r="T684" i="12"/>
  <c r="S684" i="12"/>
  <c r="R684" i="12"/>
  <c r="Q684" i="12"/>
  <c r="P684" i="12"/>
  <c r="T683" i="12"/>
  <c r="S683" i="12"/>
  <c r="R683" i="12"/>
  <c r="Q683" i="12"/>
  <c r="P683" i="12"/>
  <c r="T682" i="12"/>
  <c r="S682" i="12"/>
  <c r="R682" i="12"/>
  <c r="Q682" i="12"/>
  <c r="P682" i="12"/>
  <c r="T681" i="12"/>
  <c r="S681" i="12"/>
  <c r="R681" i="12"/>
  <c r="Q681" i="12"/>
  <c r="P681" i="12"/>
  <c r="T680" i="12"/>
  <c r="S680" i="12"/>
  <c r="R680" i="12"/>
  <c r="Q680" i="12"/>
  <c r="P680" i="12"/>
  <c r="T679" i="12"/>
  <c r="S679" i="12"/>
  <c r="R679" i="12"/>
  <c r="Q679" i="12"/>
  <c r="P679" i="12"/>
  <c r="T678" i="12"/>
  <c r="S678" i="12"/>
  <c r="R678" i="12"/>
  <c r="Q678" i="12"/>
  <c r="P678" i="12"/>
  <c r="T677" i="12"/>
  <c r="S677" i="12"/>
  <c r="R677" i="12"/>
  <c r="Q677" i="12"/>
  <c r="P677" i="12"/>
  <c r="T676" i="12"/>
  <c r="S676" i="12"/>
  <c r="R676" i="12"/>
  <c r="Q676" i="12"/>
  <c r="P676" i="12"/>
  <c r="T675" i="12"/>
  <c r="S675" i="12"/>
  <c r="R675" i="12"/>
  <c r="Q675" i="12"/>
  <c r="P675" i="12"/>
  <c r="T674" i="12"/>
  <c r="S674" i="12"/>
  <c r="R674" i="12"/>
  <c r="Q674" i="12"/>
  <c r="P674" i="12"/>
  <c r="T673" i="12"/>
  <c r="S673" i="12"/>
  <c r="R673" i="12"/>
  <c r="Q673" i="12"/>
  <c r="P673" i="12"/>
  <c r="T672" i="12"/>
  <c r="S672" i="12"/>
  <c r="R672" i="12"/>
  <c r="Q672" i="12"/>
  <c r="P672" i="12"/>
  <c r="T671" i="12"/>
  <c r="S671" i="12"/>
  <c r="R671" i="12"/>
  <c r="Q671" i="12"/>
  <c r="P671" i="12"/>
  <c r="T670" i="12"/>
  <c r="S670" i="12"/>
  <c r="R670" i="12"/>
  <c r="Q670" i="12"/>
  <c r="P670" i="12"/>
  <c r="T669" i="12"/>
  <c r="S669" i="12"/>
  <c r="R669" i="12"/>
  <c r="Q669" i="12"/>
  <c r="P669" i="12"/>
  <c r="T668" i="12"/>
  <c r="S668" i="12"/>
  <c r="R668" i="12"/>
  <c r="Q668" i="12"/>
  <c r="P668" i="12"/>
  <c r="T667" i="12"/>
  <c r="S667" i="12"/>
  <c r="R667" i="12"/>
  <c r="Q667" i="12"/>
  <c r="P667" i="12"/>
  <c r="T666" i="12"/>
  <c r="S666" i="12"/>
  <c r="R666" i="12"/>
  <c r="Q666" i="12"/>
  <c r="P666" i="12"/>
  <c r="T665" i="12"/>
  <c r="S665" i="12"/>
  <c r="R665" i="12"/>
  <c r="Q665" i="12"/>
  <c r="P665" i="12"/>
  <c r="T664" i="12"/>
  <c r="S664" i="12"/>
  <c r="R664" i="12"/>
  <c r="Q664" i="12"/>
  <c r="P664" i="12"/>
  <c r="T663" i="12"/>
  <c r="S663" i="12"/>
  <c r="R663" i="12"/>
  <c r="Q663" i="12"/>
  <c r="P663" i="12"/>
  <c r="T662" i="12"/>
  <c r="S662" i="12"/>
  <c r="R662" i="12"/>
  <c r="Q662" i="12"/>
  <c r="P662" i="12"/>
  <c r="T661" i="12"/>
  <c r="S661" i="12"/>
  <c r="R661" i="12"/>
  <c r="Q661" i="12"/>
  <c r="P661" i="12"/>
  <c r="T660" i="12"/>
  <c r="S660" i="12"/>
  <c r="R660" i="12"/>
  <c r="Q660" i="12"/>
  <c r="P660" i="12"/>
  <c r="T659" i="12"/>
  <c r="S659" i="12"/>
  <c r="R659" i="12"/>
  <c r="Q659" i="12"/>
  <c r="P659" i="12"/>
  <c r="T658" i="12"/>
  <c r="S658" i="12"/>
  <c r="R658" i="12"/>
  <c r="Q658" i="12"/>
  <c r="P658" i="12"/>
  <c r="T657" i="12"/>
  <c r="S657" i="12"/>
  <c r="R657" i="12"/>
  <c r="Q657" i="12"/>
  <c r="P657" i="12"/>
  <c r="T656" i="12"/>
  <c r="S656" i="12"/>
  <c r="R656" i="12"/>
  <c r="Q656" i="12"/>
  <c r="P656" i="12"/>
  <c r="T655" i="12"/>
  <c r="S655" i="12"/>
  <c r="R655" i="12"/>
  <c r="Q655" i="12"/>
  <c r="P655" i="12"/>
  <c r="T654" i="12"/>
  <c r="S654" i="12"/>
  <c r="R654" i="12"/>
  <c r="Q654" i="12"/>
  <c r="P654" i="12"/>
  <c r="T653" i="12"/>
  <c r="S653" i="12"/>
  <c r="R653" i="12"/>
  <c r="Q653" i="12"/>
  <c r="P653" i="12"/>
  <c r="T652" i="12"/>
  <c r="S652" i="12"/>
  <c r="R652" i="12"/>
  <c r="Q652" i="12"/>
  <c r="P652" i="12"/>
  <c r="T651" i="12"/>
  <c r="S651" i="12"/>
  <c r="R651" i="12"/>
  <c r="Q651" i="12"/>
  <c r="P651" i="12"/>
  <c r="T650" i="12"/>
  <c r="S650" i="12"/>
  <c r="R650" i="12"/>
  <c r="Q650" i="12"/>
  <c r="P650" i="12"/>
  <c r="T649" i="12"/>
  <c r="S649" i="12"/>
  <c r="R649" i="12"/>
  <c r="Q649" i="12"/>
  <c r="P649" i="12"/>
  <c r="T648" i="12"/>
  <c r="S648" i="12"/>
  <c r="R648" i="12"/>
  <c r="Q648" i="12"/>
  <c r="P648" i="12"/>
  <c r="T647" i="12"/>
  <c r="S647" i="12"/>
  <c r="R647" i="12"/>
  <c r="Q647" i="12"/>
  <c r="P647" i="12"/>
  <c r="T646" i="12"/>
  <c r="S646" i="12"/>
  <c r="R646" i="12"/>
  <c r="Q646" i="12"/>
  <c r="P646" i="12"/>
  <c r="T645" i="12"/>
  <c r="S645" i="12"/>
  <c r="R645" i="12"/>
  <c r="Q645" i="12"/>
  <c r="P645" i="12"/>
  <c r="T644" i="12"/>
  <c r="S644" i="12"/>
  <c r="R644" i="12"/>
  <c r="Q644" i="12"/>
  <c r="P644" i="12"/>
  <c r="T643" i="12"/>
  <c r="S643" i="12"/>
  <c r="R643" i="12"/>
  <c r="Q643" i="12"/>
  <c r="P643" i="12"/>
  <c r="T642" i="12"/>
  <c r="S642" i="12"/>
  <c r="R642" i="12"/>
  <c r="Q642" i="12"/>
  <c r="P642" i="12"/>
  <c r="T641" i="12"/>
  <c r="S641" i="12"/>
  <c r="R641" i="12"/>
  <c r="Q641" i="12"/>
  <c r="P641" i="12"/>
  <c r="T640" i="12"/>
  <c r="S640" i="12"/>
  <c r="R640" i="12"/>
  <c r="Q640" i="12"/>
  <c r="P640" i="12"/>
  <c r="T639" i="12"/>
  <c r="S639" i="12"/>
  <c r="R639" i="12"/>
  <c r="Q639" i="12"/>
  <c r="P639" i="12"/>
  <c r="T638" i="12"/>
  <c r="S638" i="12"/>
  <c r="R638" i="12"/>
  <c r="Q638" i="12"/>
  <c r="P638" i="12"/>
  <c r="T637" i="12"/>
  <c r="S637" i="12"/>
  <c r="R637" i="12"/>
  <c r="Q637" i="12"/>
  <c r="P637" i="12"/>
  <c r="T636" i="12"/>
  <c r="S636" i="12"/>
  <c r="R636" i="12"/>
  <c r="Q636" i="12"/>
  <c r="P636" i="12"/>
  <c r="T635" i="12"/>
  <c r="S635" i="12"/>
  <c r="R635" i="12"/>
  <c r="Q635" i="12"/>
  <c r="P635" i="12"/>
  <c r="T634" i="12"/>
  <c r="S634" i="12"/>
  <c r="R634" i="12"/>
  <c r="Q634" i="12"/>
  <c r="P634" i="12"/>
  <c r="T633" i="12"/>
  <c r="S633" i="12"/>
  <c r="R633" i="12"/>
  <c r="Q633" i="12"/>
  <c r="P633" i="12"/>
  <c r="T632" i="12"/>
  <c r="S632" i="12"/>
  <c r="R632" i="12"/>
  <c r="Q632" i="12"/>
  <c r="P632" i="12"/>
  <c r="T631" i="12"/>
  <c r="S631" i="12"/>
  <c r="R631" i="12"/>
  <c r="Q631" i="12"/>
  <c r="P631" i="12"/>
  <c r="T630" i="12"/>
  <c r="S630" i="12"/>
  <c r="R630" i="12"/>
  <c r="Q630" i="12"/>
  <c r="P630" i="12"/>
  <c r="T629" i="12"/>
  <c r="S629" i="12"/>
  <c r="R629" i="12"/>
  <c r="Q629" i="12"/>
  <c r="P629" i="12"/>
  <c r="T628" i="12"/>
  <c r="S628" i="12"/>
  <c r="R628" i="12"/>
  <c r="Q628" i="12"/>
  <c r="P628" i="12"/>
  <c r="T627" i="12"/>
  <c r="S627" i="12"/>
  <c r="R627" i="12"/>
  <c r="Q627" i="12"/>
  <c r="P627" i="12"/>
  <c r="T626" i="12"/>
  <c r="S626" i="12"/>
  <c r="R626" i="12"/>
  <c r="Q626" i="12"/>
  <c r="P626" i="12"/>
  <c r="T625" i="12"/>
  <c r="S625" i="12"/>
  <c r="R625" i="12"/>
  <c r="Q625" i="12"/>
  <c r="P625" i="12"/>
  <c r="T624" i="12"/>
  <c r="S624" i="12"/>
  <c r="R624" i="12"/>
  <c r="Q624" i="12"/>
  <c r="P624" i="12"/>
  <c r="T623" i="12"/>
  <c r="S623" i="12"/>
  <c r="R623" i="12"/>
  <c r="Q623" i="12"/>
  <c r="P623" i="12"/>
  <c r="T622" i="12"/>
  <c r="S622" i="12"/>
  <c r="R622" i="12"/>
  <c r="Q622" i="12"/>
  <c r="P622" i="12"/>
  <c r="T621" i="12"/>
  <c r="S621" i="12"/>
  <c r="R621" i="12"/>
  <c r="Q621" i="12"/>
  <c r="P621" i="12"/>
  <c r="T620" i="12"/>
  <c r="S620" i="12"/>
  <c r="R620" i="12"/>
  <c r="Q620" i="12"/>
  <c r="P620" i="12"/>
  <c r="T619" i="12"/>
  <c r="S619" i="12"/>
  <c r="R619" i="12"/>
  <c r="Q619" i="12"/>
  <c r="P619" i="12"/>
  <c r="T618" i="12"/>
  <c r="S618" i="12"/>
  <c r="R618" i="12"/>
  <c r="Q618" i="12"/>
  <c r="P618" i="12"/>
  <c r="T617" i="12"/>
  <c r="S617" i="12"/>
  <c r="R617" i="12"/>
  <c r="Q617" i="12"/>
  <c r="P617" i="12"/>
  <c r="T616" i="12"/>
  <c r="S616" i="12"/>
  <c r="R616" i="12"/>
  <c r="Q616" i="12"/>
  <c r="P616" i="12"/>
  <c r="T615" i="12"/>
  <c r="S615" i="12"/>
  <c r="R615" i="12"/>
  <c r="Q615" i="12"/>
  <c r="P615" i="12"/>
  <c r="T614" i="12"/>
  <c r="S614" i="12"/>
  <c r="R614" i="12"/>
  <c r="Q614" i="12"/>
  <c r="P614" i="12"/>
  <c r="T613" i="12"/>
  <c r="S613" i="12"/>
  <c r="R613" i="12"/>
  <c r="Q613" i="12"/>
  <c r="P613" i="12"/>
  <c r="T612" i="12"/>
  <c r="S612" i="12"/>
  <c r="R612" i="12"/>
  <c r="Q612" i="12"/>
  <c r="P612" i="12"/>
  <c r="T611" i="12"/>
  <c r="S611" i="12"/>
  <c r="R611" i="12"/>
  <c r="Q611" i="12"/>
  <c r="P611" i="12"/>
  <c r="T610" i="12"/>
  <c r="S610" i="12"/>
  <c r="R610" i="12"/>
  <c r="Q610" i="12"/>
  <c r="P610" i="12"/>
  <c r="T609" i="12"/>
  <c r="S609" i="12"/>
  <c r="R609" i="12"/>
  <c r="Q609" i="12"/>
  <c r="P609" i="12"/>
  <c r="T608" i="12"/>
  <c r="S608" i="12"/>
  <c r="R608" i="12"/>
  <c r="Q608" i="12"/>
  <c r="P608" i="12"/>
  <c r="T607" i="12"/>
  <c r="S607" i="12"/>
  <c r="R607" i="12"/>
  <c r="Q607" i="12"/>
  <c r="P607" i="12"/>
  <c r="T606" i="12"/>
  <c r="S606" i="12"/>
  <c r="R606" i="12"/>
  <c r="Q606" i="12"/>
  <c r="P606" i="12"/>
  <c r="T605" i="12"/>
  <c r="S605" i="12"/>
  <c r="R605" i="12"/>
  <c r="Q605" i="12"/>
  <c r="P605" i="12"/>
  <c r="T604" i="12"/>
  <c r="S604" i="12"/>
  <c r="R604" i="12"/>
  <c r="Q604" i="12"/>
  <c r="P604" i="12"/>
  <c r="T603" i="12"/>
  <c r="S603" i="12"/>
  <c r="R603" i="12"/>
  <c r="Q603" i="12"/>
  <c r="P603" i="12"/>
  <c r="T602" i="12"/>
  <c r="S602" i="12"/>
  <c r="R602" i="12"/>
  <c r="Q602" i="12"/>
  <c r="P602" i="12"/>
  <c r="T601" i="12"/>
  <c r="S601" i="12"/>
  <c r="R601" i="12"/>
  <c r="Q601" i="12"/>
  <c r="P601" i="12"/>
  <c r="T600" i="12"/>
  <c r="S600" i="12"/>
  <c r="R600" i="12"/>
  <c r="Q600" i="12"/>
  <c r="P600" i="12"/>
  <c r="T599" i="12"/>
  <c r="S599" i="12"/>
  <c r="R599" i="12"/>
  <c r="Q599" i="12"/>
  <c r="P599" i="12"/>
  <c r="T598" i="12"/>
  <c r="S598" i="12"/>
  <c r="R598" i="12"/>
  <c r="Q598" i="12"/>
  <c r="P598" i="12"/>
  <c r="T597" i="12"/>
  <c r="S597" i="12"/>
  <c r="R597" i="12"/>
  <c r="Q597" i="12"/>
  <c r="P597" i="12"/>
  <c r="T596" i="12"/>
  <c r="S596" i="12"/>
  <c r="R596" i="12"/>
  <c r="Q596" i="12"/>
  <c r="P596" i="12"/>
  <c r="T595" i="12"/>
  <c r="S595" i="12"/>
  <c r="R595" i="12"/>
  <c r="Q595" i="12"/>
  <c r="P595" i="12"/>
  <c r="T594" i="12"/>
  <c r="S594" i="12"/>
  <c r="R594" i="12"/>
  <c r="Q594" i="12"/>
  <c r="P594" i="12"/>
  <c r="T593" i="12"/>
  <c r="S593" i="12"/>
  <c r="R593" i="12"/>
  <c r="Q593" i="12"/>
  <c r="P593" i="12"/>
  <c r="T592" i="12"/>
  <c r="S592" i="12"/>
  <c r="R592" i="12"/>
  <c r="Q592" i="12"/>
  <c r="P592" i="12"/>
  <c r="T591" i="12"/>
  <c r="S591" i="12"/>
  <c r="R591" i="12"/>
  <c r="Q591" i="12"/>
  <c r="P591" i="12"/>
  <c r="T590" i="12"/>
  <c r="S590" i="12"/>
  <c r="R590" i="12"/>
  <c r="Q590" i="12"/>
  <c r="T589" i="12"/>
  <c r="S589" i="12"/>
  <c r="R589" i="12"/>
  <c r="Q589" i="12"/>
  <c r="P589" i="12"/>
  <c r="T588" i="12"/>
  <c r="S588" i="12"/>
  <c r="R588" i="12"/>
  <c r="Q588" i="12"/>
  <c r="P588" i="12"/>
  <c r="T587" i="12"/>
  <c r="S587" i="12"/>
  <c r="R587" i="12"/>
  <c r="Q587" i="12"/>
  <c r="P587" i="12"/>
  <c r="T586" i="12"/>
  <c r="S586" i="12"/>
  <c r="R586" i="12"/>
  <c r="Q586" i="12"/>
  <c r="P586" i="12"/>
  <c r="T585" i="12"/>
  <c r="S585" i="12"/>
  <c r="R585" i="12"/>
  <c r="Q585" i="12"/>
  <c r="P585" i="12"/>
  <c r="T584" i="12"/>
  <c r="S584" i="12"/>
  <c r="R584" i="12"/>
  <c r="Q584" i="12"/>
  <c r="P584" i="12"/>
  <c r="T583" i="12"/>
  <c r="S583" i="12"/>
  <c r="R583" i="12"/>
  <c r="Q583" i="12"/>
  <c r="P583" i="12"/>
  <c r="T582" i="12"/>
  <c r="S582" i="12"/>
  <c r="R582" i="12"/>
  <c r="Q582" i="12"/>
  <c r="P582" i="12"/>
  <c r="T581" i="12"/>
  <c r="S581" i="12"/>
  <c r="R581" i="12"/>
  <c r="Q581" i="12"/>
  <c r="P581" i="12"/>
  <c r="T580" i="12"/>
  <c r="S580" i="12"/>
  <c r="R580" i="12"/>
  <c r="Q580" i="12"/>
  <c r="P580" i="12"/>
  <c r="T579" i="12"/>
  <c r="S579" i="12"/>
  <c r="R579" i="12"/>
  <c r="Q579" i="12"/>
  <c r="P579" i="12"/>
  <c r="T578" i="12"/>
  <c r="S578" i="12"/>
  <c r="R578" i="12"/>
  <c r="Q578" i="12"/>
  <c r="P578" i="12"/>
  <c r="T577" i="12"/>
  <c r="S577" i="12"/>
  <c r="R577" i="12"/>
  <c r="Q577" i="12"/>
  <c r="P577" i="12"/>
  <c r="T576" i="12"/>
  <c r="S576" i="12"/>
  <c r="R576" i="12"/>
  <c r="Q576" i="12"/>
  <c r="P576" i="12"/>
  <c r="T575" i="12"/>
  <c r="S575" i="12"/>
  <c r="R575" i="12"/>
  <c r="Q575" i="12"/>
  <c r="P575" i="12"/>
  <c r="T574" i="12"/>
  <c r="S574" i="12"/>
  <c r="R574" i="12"/>
  <c r="Q574" i="12"/>
  <c r="P574" i="12"/>
  <c r="T573" i="12"/>
  <c r="S573" i="12"/>
  <c r="R573" i="12"/>
  <c r="Q573" i="12"/>
  <c r="P573" i="12"/>
  <c r="T572" i="12"/>
  <c r="S572" i="12"/>
  <c r="R572" i="12"/>
  <c r="Q572" i="12"/>
  <c r="P572" i="12"/>
  <c r="T571" i="12"/>
  <c r="S571" i="12"/>
  <c r="R571" i="12"/>
  <c r="Q571" i="12"/>
  <c r="P571" i="12"/>
  <c r="T570" i="12"/>
  <c r="S570" i="12"/>
  <c r="R570" i="12"/>
  <c r="Q570" i="12"/>
  <c r="P570" i="12"/>
  <c r="T569" i="12"/>
  <c r="S569" i="12"/>
  <c r="R569" i="12"/>
  <c r="Q569" i="12"/>
  <c r="P569" i="12"/>
  <c r="T568" i="12"/>
  <c r="S568" i="12"/>
  <c r="R568" i="12"/>
  <c r="Q568" i="12"/>
  <c r="P568" i="12"/>
  <c r="T567" i="12"/>
  <c r="S567" i="12"/>
  <c r="R567" i="12"/>
  <c r="Q567" i="12"/>
  <c r="P567" i="12"/>
  <c r="T566" i="12"/>
  <c r="S566" i="12"/>
  <c r="R566" i="12"/>
  <c r="Q566" i="12"/>
  <c r="P566" i="12"/>
  <c r="T565" i="12"/>
  <c r="S565" i="12"/>
  <c r="R565" i="12"/>
  <c r="Q565" i="12"/>
  <c r="P565" i="12"/>
  <c r="T564" i="12"/>
  <c r="S564" i="12"/>
  <c r="R564" i="12"/>
  <c r="Q564" i="12"/>
  <c r="P564" i="12"/>
  <c r="T563" i="12"/>
  <c r="S563" i="12"/>
  <c r="R563" i="12"/>
  <c r="Q563" i="12"/>
  <c r="P563" i="12"/>
  <c r="T562" i="12"/>
  <c r="S562" i="12"/>
  <c r="R562" i="12"/>
  <c r="Q562" i="12"/>
  <c r="P562" i="12"/>
  <c r="T561" i="12"/>
  <c r="S561" i="12"/>
  <c r="R561" i="12"/>
  <c r="Q561" i="12"/>
  <c r="P561" i="12"/>
  <c r="T560" i="12"/>
  <c r="S560" i="12"/>
  <c r="R560" i="12"/>
  <c r="Q560" i="12"/>
  <c r="P560" i="12"/>
  <c r="T559" i="12"/>
  <c r="S559" i="12"/>
  <c r="R559" i="12"/>
  <c r="Q559" i="12"/>
  <c r="P559" i="12"/>
  <c r="T558" i="12"/>
  <c r="S558" i="12"/>
  <c r="R558" i="12"/>
  <c r="Q558" i="12"/>
  <c r="P558" i="12"/>
  <c r="T557" i="12"/>
  <c r="S557" i="12"/>
  <c r="R557" i="12"/>
  <c r="Q557" i="12"/>
  <c r="P557" i="12"/>
  <c r="T556" i="12"/>
  <c r="S556" i="12"/>
  <c r="R556" i="12"/>
  <c r="Q556" i="12"/>
  <c r="T555" i="12"/>
  <c r="S555" i="12"/>
  <c r="R555" i="12"/>
  <c r="Q555" i="12"/>
  <c r="P555" i="12"/>
  <c r="T554" i="12"/>
  <c r="S554" i="12"/>
  <c r="R554" i="12"/>
  <c r="Q554" i="12"/>
  <c r="P554" i="12"/>
  <c r="T553" i="12"/>
  <c r="S553" i="12"/>
  <c r="R553" i="12"/>
  <c r="Q553" i="12"/>
  <c r="P553" i="12"/>
  <c r="T552" i="12"/>
  <c r="S552" i="12"/>
  <c r="R552" i="12"/>
  <c r="Q552" i="12"/>
  <c r="P552" i="12"/>
  <c r="T551" i="12"/>
  <c r="S551" i="12"/>
  <c r="R551" i="12"/>
  <c r="Q551" i="12"/>
  <c r="P551" i="12"/>
  <c r="T550" i="12"/>
  <c r="S550" i="12"/>
  <c r="R550" i="12"/>
  <c r="Q550" i="12"/>
  <c r="P550" i="12"/>
  <c r="T549" i="12"/>
  <c r="S549" i="12"/>
  <c r="R549" i="12"/>
  <c r="Q549" i="12"/>
  <c r="P549" i="12"/>
  <c r="T548" i="12"/>
  <c r="S548" i="12"/>
  <c r="R548" i="12"/>
  <c r="Q548" i="12"/>
  <c r="P548" i="12"/>
  <c r="T547" i="12"/>
  <c r="S547" i="12"/>
  <c r="R547" i="12"/>
  <c r="Q547" i="12"/>
  <c r="P547" i="12"/>
  <c r="T546" i="12"/>
  <c r="S546" i="12"/>
  <c r="R546" i="12"/>
  <c r="Q546" i="12"/>
  <c r="P546" i="12"/>
  <c r="T545" i="12"/>
  <c r="S545" i="12"/>
  <c r="R545" i="12"/>
  <c r="Q545" i="12"/>
  <c r="P545" i="12"/>
  <c r="T544" i="12"/>
  <c r="S544" i="12"/>
  <c r="R544" i="12"/>
  <c r="Q544" i="12"/>
  <c r="P544" i="12"/>
  <c r="T543" i="12"/>
  <c r="S543" i="12"/>
  <c r="R543" i="12"/>
  <c r="Q543" i="12"/>
  <c r="P543" i="12"/>
  <c r="T542" i="12"/>
  <c r="S542" i="12"/>
  <c r="R542" i="12"/>
  <c r="Q542" i="12"/>
  <c r="P542" i="12"/>
  <c r="T541" i="12"/>
  <c r="S541" i="12"/>
  <c r="R541" i="12"/>
  <c r="Q541" i="12"/>
  <c r="P541" i="12"/>
  <c r="T540" i="12"/>
  <c r="S540" i="12"/>
  <c r="R540" i="12"/>
  <c r="Q540" i="12"/>
  <c r="P540" i="12"/>
  <c r="T539" i="12"/>
  <c r="S539" i="12"/>
  <c r="R539" i="12"/>
  <c r="Q539" i="12"/>
  <c r="P539" i="12"/>
  <c r="T538" i="12"/>
  <c r="S538" i="12"/>
  <c r="R538" i="12"/>
  <c r="Q538" i="12"/>
  <c r="P538" i="12"/>
  <c r="T537" i="12"/>
  <c r="S537" i="12"/>
  <c r="R537" i="12"/>
  <c r="Q537" i="12"/>
  <c r="P537" i="12"/>
  <c r="T536" i="12"/>
  <c r="S536" i="12"/>
  <c r="R536" i="12"/>
  <c r="Q536" i="12"/>
  <c r="P536" i="12"/>
  <c r="T535" i="12"/>
  <c r="S535" i="12"/>
  <c r="R535" i="12"/>
  <c r="Q535" i="12"/>
  <c r="P535" i="12"/>
  <c r="T534" i="12"/>
  <c r="S534" i="12"/>
  <c r="R534" i="12"/>
  <c r="Q534" i="12"/>
  <c r="P534" i="12"/>
  <c r="T533" i="12"/>
  <c r="S533" i="12"/>
  <c r="R533" i="12"/>
  <c r="Q533" i="12"/>
  <c r="P533" i="12"/>
  <c r="T532" i="12"/>
  <c r="S532" i="12"/>
  <c r="R532" i="12"/>
  <c r="Q532" i="12"/>
  <c r="P532" i="12"/>
  <c r="T531" i="12"/>
  <c r="S531" i="12"/>
  <c r="R531" i="12"/>
  <c r="Q531" i="12"/>
  <c r="P531" i="12"/>
  <c r="T530" i="12"/>
  <c r="S530" i="12"/>
  <c r="R530" i="12"/>
  <c r="Q530" i="12"/>
  <c r="P530" i="12"/>
  <c r="T529" i="12"/>
  <c r="S529" i="12"/>
  <c r="R529" i="12"/>
  <c r="Q529" i="12"/>
  <c r="P529" i="12"/>
  <c r="T528" i="12"/>
  <c r="S528" i="12"/>
  <c r="R528" i="12"/>
  <c r="Q528" i="12"/>
  <c r="P528" i="12"/>
  <c r="T527" i="12"/>
  <c r="S527" i="12"/>
  <c r="R527" i="12"/>
  <c r="Q527" i="12"/>
  <c r="P527" i="12"/>
  <c r="T526" i="12"/>
  <c r="S526" i="12"/>
  <c r="R526" i="12"/>
  <c r="Q526" i="12"/>
  <c r="P526" i="12"/>
  <c r="T525" i="12"/>
  <c r="S525" i="12"/>
  <c r="R525" i="12"/>
  <c r="Q525" i="12"/>
  <c r="P525" i="12"/>
  <c r="T524" i="12"/>
  <c r="S524" i="12"/>
  <c r="R524" i="12"/>
  <c r="Q524" i="12"/>
  <c r="P524" i="12"/>
  <c r="T523" i="12"/>
  <c r="S523" i="12"/>
  <c r="R523" i="12"/>
  <c r="Q523" i="12"/>
  <c r="P523" i="12"/>
  <c r="T522" i="12"/>
  <c r="S522" i="12"/>
  <c r="R522" i="12"/>
  <c r="Q522" i="12"/>
  <c r="P522" i="12"/>
  <c r="T521" i="12"/>
  <c r="S521" i="12"/>
  <c r="R521" i="12"/>
  <c r="Q521" i="12"/>
  <c r="P521" i="12"/>
  <c r="T520" i="12"/>
  <c r="S520" i="12"/>
  <c r="R520" i="12"/>
  <c r="Q520" i="12"/>
  <c r="P520" i="12"/>
  <c r="T519" i="12"/>
  <c r="S519" i="12"/>
  <c r="R519" i="12"/>
  <c r="Q519" i="12"/>
  <c r="P519" i="12"/>
  <c r="T518" i="12"/>
  <c r="S518" i="12"/>
  <c r="R518" i="12"/>
  <c r="Q518" i="12"/>
  <c r="P518" i="12"/>
  <c r="T517" i="12"/>
  <c r="S517" i="12"/>
  <c r="R517" i="12"/>
  <c r="Q517" i="12"/>
  <c r="P517" i="12"/>
  <c r="T516" i="12"/>
  <c r="S516" i="12"/>
  <c r="R516" i="12"/>
  <c r="Q516" i="12"/>
  <c r="P516" i="12"/>
  <c r="T515" i="12"/>
  <c r="S515" i="12"/>
  <c r="R515" i="12"/>
  <c r="Q515" i="12"/>
  <c r="P515" i="12"/>
  <c r="T514" i="12"/>
  <c r="S514" i="12"/>
  <c r="R514" i="12"/>
  <c r="Q514" i="12"/>
  <c r="P514" i="12"/>
  <c r="T513" i="12"/>
  <c r="S513" i="12"/>
  <c r="R513" i="12"/>
  <c r="Q513" i="12"/>
  <c r="P513" i="12"/>
  <c r="T512" i="12"/>
  <c r="S512" i="12"/>
  <c r="R512" i="12"/>
  <c r="Q512" i="12"/>
  <c r="P512" i="12"/>
  <c r="T511" i="12"/>
  <c r="S511" i="12"/>
  <c r="R511" i="12"/>
  <c r="Q511" i="12"/>
  <c r="P511" i="12"/>
  <c r="T510" i="12"/>
  <c r="S510" i="12"/>
  <c r="R510" i="12"/>
  <c r="Q510" i="12"/>
  <c r="P510" i="12"/>
  <c r="T509" i="12"/>
  <c r="S509" i="12"/>
  <c r="R509" i="12"/>
  <c r="Q509" i="12"/>
  <c r="P509" i="12"/>
  <c r="T508" i="12"/>
  <c r="S508" i="12"/>
  <c r="R508" i="12"/>
  <c r="Q508" i="12"/>
  <c r="P508" i="12"/>
  <c r="T507" i="12"/>
  <c r="S507" i="12"/>
  <c r="R507" i="12"/>
  <c r="Q507" i="12"/>
  <c r="P507" i="12"/>
  <c r="T506" i="12"/>
  <c r="S506" i="12"/>
  <c r="R506" i="12"/>
  <c r="Q506" i="12"/>
  <c r="P506" i="12"/>
  <c r="T505" i="12"/>
  <c r="S505" i="12"/>
  <c r="R505" i="12"/>
  <c r="Q505" i="12"/>
  <c r="P505" i="12"/>
  <c r="T504" i="12"/>
  <c r="S504" i="12"/>
  <c r="R504" i="12"/>
  <c r="Q504" i="12"/>
  <c r="P504" i="12"/>
  <c r="T503" i="12"/>
  <c r="S503" i="12"/>
  <c r="R503" i="12"/>
  <c r="Q503" i="12"/>
  <c r="P503" i="12"/>
  <c r="T502" i="12"/>
  <c r="S502" i="12"/>
  <c r="R502" i="12"/>
  <c r="Q502" i="12"/>
  <c r="P502" i="12"/>
  <c r="T501" i="12"/>
  <c r="S501" i="12"/>
  <c r="R501" i="12"/>
  <c r="Q501" i="12"/>
  <c r="P501" i="12"/>
  <c r="T500" i="12"/>
  <c r="S500" i="12"/>
  <c r="R500" i="12"/>
  <c r="Q500" i="12"/>
  <c r="P500" i="12"/>
  <c r="T499" i="12"/>
  <c r="S499" i="12"/>
  <c r="R499" i="12"/>
  <c r="Q499" i="12"/>
  <c r="P499" i="12"/>
  <c r="T498" i="12"/>
  <c r="S498" i="12"/>
  <c r="R498" i="12"/>
  <c r="Q498" i="12"/>
  <c r="P498" i="12"/>
  <c r="T497" i="12"/>
  <c r="S497" i="12"/>
  <c r="R497" i="12"/>
  <c r="Q497" i="12"/>
  <c r="P497" i="12"/>
  <c r="T496" i="12"/>
  <c r="S496" i="12"/>
  <c r="R496" i="12"/>
  <c r="Q496" i="12"/>
  <c r="P496" i="12"/>
  <c r="T495" i="12"/>
  <c r="S495" i="12"/>
  <c r="R495" i="12"/>
  <c r="Q495" i="12"/>
  <c r="P495" i="12"/>
  <c r="T494" i="12"/>
  <c r="S494" i="12"/>
  <c r="R494" i="12"/>
  <c r="Q494" i="12"/>
  <c r="P494" i="12"/>
  <c r="T493" i="12"/>
  <c r="S493" i="12"/>
  <c r="R493" i="12"/>
  <c r="Q493" i="12"/>
  <c r="P493" i="12"/>
  <c r="T492" i="12"/>
  <c r="S492" i="12"/>
  <c r="R492" i="12"/>
  <c r="Q492" i="12"/>
  <c r="P492" i="12"/>
  <c r="T491" i="12"/>
  <c r="S491" i="12"/>
  <c r="R491" i="12"/>
  <c r="Q491" i="12"/>
  <c r="P491" i="12"/>
  <c r="T490" i="12"/>
  <c r="S490" i="12"/>
  <c r="R490" i="12"/>
  <c r="Q490" i="12"/>
  <c r="P490" i="12"/>
  <c r="T489" i="12"/>
  <c r="S489" i="12"/>
  <c r="R489" i="12"/>
  <c r="Q489" i="12"/>
  <c r="P489" i="12"/>
  <c r="T488" i="12"/>
  <c r="S488" i="12"/>
  <c r="R488" i="12"/>
  <c r="Q488" i="12"/>
  <c r="P488" i="12"/>
  <c r="T487" i="12"/>
  <c r="S487" i="12"/>
  <c r="R487" i="12"/>
  <c r="Q487" i="12"/>
  <c r="P487" i="12"/>
  <c r="T486" i="12"/>
  <c r="S486" i="12"/>
  <c r="R486" i="12"/>
  <c r="Q486" i="12"/>
  <c r="P486" i="12"/>
  <c r="T485" i="12"/>
  <c r="S485" i="12"/>
  <c r="R485" i="12"/>
  <c r="Q485" i="12"/>
  <c r="P485" i="12"/>
  <c r="T484" i="12"/>
  <c r="S484" i="12"/>
  <c r="R484" i="12"/>
  <c r="Q484" i="12"/>
  <c r="P484" i="12"/>
  <c r="T483" i="12"/>
  <c r="S483" i="12"/>
  <c r="R483" i="12"/>
  <c r="Q483" i="12"/>
  <c r="P483" i="12"/>
  <c r="T482" i="12"/>
  <c r="S482" i="12"/>
  <c r="R482" i="12"/>
  <c r="Q482" i="12"/>
  <c r="P482" i="12"/>
  <c r="T481" i="12"/>
  <c r="S481" i="12"/>
  <c r="R481" i="12"/>
  <c r="Q481" i="12"/>
  <c r="P481" i="12"/>
  <c r="T480" i="12"/>
  <c r="S480" i="12"/>
  <c r="R480" i="12"/>
  <c r="Q480" i="12"/>
  <c r="P480" i="12"/>
  <c r="T479" i="12"/>
  <c r="S479" i="12"/>
  <c r="R479" i="12"/>
  <c r="Q479" i="12"/>
  <c r="P479" i="12"/>
  <c r="T478" i="12"/>
  <c r="S478" i="12"/>
  <c r="R478" i="12"/>
  <c r="Q478" i="12"/>
  <c r="P478" i="12"/>
  <c r="T477" i="12"/>
  <c r="S477" i="12"/>
  <c r="R477" i="12"/>
  <c r="Q477" i="12"/>
  <c r="P477" i="12"/>
  <c r="T476" i="12"/>
  <c r="S476" i="12"/>
  <c r="R476" i="12"/>
  <c r="Q476" i="12"/>
  <c r="P476" i="12"/>
  <c r="T475" i="12"/>
  <c r="S475" i="12"/>
  <c r="R475" i="12"/>
  <c r="Q475" i="12"/>
  <c r="P475" i="12"/>
  <c r="T474" i="12"/>
  <c r="S474" i="12"/>
  <c r="R474" i="12"/>
  <c r="Q474" i="12"/>
  <c r="P474" i="12"/>
  <c r="T473" i="12"/>
  <c r="S473" i="12"/>
  <c r="R473" i="12"/>
  <c r="Q473" i="12"/>
  <c r="P473" i="12"/>
  <c r="T472" i="12"/>
  <c r="S472" i="12"/>
  <c r="R472" i="12"/>
  <c r="Q472" i="12"/>
  <c r="P472" i="12"/>
  <c r="T471" i="12"/>
  <c r="S471" i="12"/>
  <c r="R471" i="12"/>
  <c r="Q471" i="12"/>
  <c r="P471" i="12"/>
  <c r="T470" i="12"/>
  <c r="S470" i="12"/>
  <c r="R470" i="12"/>
  <c r="Q470" i="12"/>
  <c r="P470" i="12"/>
  <c r="T469" i="12"/>
  <c r="S469" i="12"/>
  <c r="R469" i="12"/>
  <c r="Q469" i="12"/>
  <c r="P469" i="12"/>
  <c r="T468" i="12"/>
  <c r="S468" i="12"/>
  <c r="R468" i="12"/>
  <c r="Q468" i="12"/>
  <c r="P468" i="12"/>
  <c r="T467" i="12"/>
  <c r="S467" i="12"/>
  <c r="R467" i="12"/>
  <c r="Q467" i="12"/>
  <c r="P467" i="12"/>
  <c r="T466" i="12"/>
  <c r="S466" i="12"/>
  <c r="R466" i="12"/>
  <c r="Q466" i="12"/>
  <c r="P466" i="12"/>
  <c r="T465" i="12"/>
  <c r="S465" i="12"/>
  <c r="R465" i="12"/>
  <c r="Q465" i="12"/>
  <c r="P465" i="12"/>
  <c r="T464" i="12"/>
  <c r="S464" i="12"/>
  <c r="R464" i="12"/>
  <c r="Q464" i="12"/>
  <c r="P464" i="12"/>
  <c r="T463" i="12"/>
  <c r="S463" i="12"/>
  <c r="R463" i="12"/>
  <c r="Q463" i="12"/>
  <c r="P463" i="12"/>
  <c r="T462" i="12"/>
  <c r="S462" i="12"/>
  <c r="R462" i="12"/>
  <c r="Q462" i="12"/>
  <c r="P462" i="12"/>
  <c r="T461" i="12"/>
  <c r="S461" i="12"/>
  <c r="R461" i="12"/>
  <c r="Q461" i="12"/>
  <c r="P461" i="12"/>
  <c r="T460" i="12"/>
  <c r="S460" i="12"/>
  <c r="R460" i="12"/>
  <c r="Q460" i="12"/>
  <c r="P460" i="12"/>
  <c r="T459" i="12"/>
  <c r="S459" i="12"/>
  <c r="R459" i="12"/>
  <c r="Q459" i="12"/>
  <c r="P459" i="12"/>
  <c r="T458" i="12"/>
  <c r="S458" i="12"/>
  <c r="R458" i="12"/>
  <c r="Q458" i="12"/>
  <c r="P458" i="12"/>
  <c r="T457" i="12"/>
  <c r="S457" i="12"/>
  <c r="R457" i="12"/>
  <c r="Q457" i="12"/>
  <c r="P457" i="12"/>
  <c r="T456" i="12"/>
  <c r="S456" i="12"/>
  <c r="R456" i="12"/>
  <c r="Q456" i="12"/>
  <c r="P456" i="12"/>
  <c r="T455" i="12"/>
  <c r="S455" i="12"/>
  <c r="R455" i="12"/>
  <c r="Q455" i="12"/>
  <c r="P455" i="12"/>
  <c r="T454" i="12"/>
  <c r="S454" i="12"/>
  <c r="R454" i="12"/>
  <c r="Q454" i="12"/>
  <c r="P454" i="12"/>
  <c r="T453" i="12"/>
  <c r="S453" i="12"/>
  <c r="R453" i="12"/>
  <c r="Q453" i="12"/>
  <c r="P453" i="12"/>
  <c r="T452" i="12"/>
  <c r="S452" i="12"/>
  <c r="R452" i="12"/>
  <c r="Q452" i="12"/>
  <c r="P452" i="12"/>
  <c r="T451" i="12"/>
  <c r="S451" i="12"/>
  <c r="R451" i="12"/>
  <c r="Q451" i="12"/>
  <c r="P451" i="12"/>
  <c r="T450" i="12"/>
  <c r="S450" i="12"/>
  <c r="R450" i="12"/>
  <c r="Q450" i="12"/>
  <c r="P450" i="12"/>
  <c r="T449" i="12"/>
  <c r="S449" i="12"/>
  <c r="R449" i="12"/>
  <c r="Q449" i="12"/>
  <c r="P449" i="12"/>
  <c r="T448" i="12"/>
  <c r="S448" i="12"/>
  <c r="R448" i="12"/>
  <c r="Q448" i="12"/>
  <c r="P448" i="12"/>
  <c r="T447" i="12"/>
  <c r="S447" i="12"/>
  <c r="R447" i="12"/>
  <c r="Q447" i="12"/>
  <c r="P447" i="12"/>
  <c r="T446" i="12"/>
  <c r="S446" i="12"/>
  <c r="R446" i="12"/>
  <c r="Q446" i="12"/>
  <c r="P446" i="12"/>
  <c r="T445" i="12"/>
  <c r="S445" i="12"/>
  <c r="R445" i="12"/>
  <c r="Q445" i="12"/>
  <c r="P445" i="12"/>
  <c r="T444" i="12"/>
  <c r="S444" i="12"/>
  <c r="R444" i="12"/>
  <c r="Q444" i="12"/>
  <c r="P444" i="12"/>
  <c r="T443" i="12"/>
  <c r="S443" i="12"/>
  <c r="R443" i="12"/>
  <c r="Q443" i="12"/>
  <c r="P443" i="12"/>
  <c r="T442" i="12"/>
  <c r="S442" i="12"/>
  <c r="R442" i="12"/>
  <c r="Q442" i="12"/>
  <c r="P442" i="12"/>
  <c r="T441" i="12"/>
  <c r="S441" i="12"/>
  <c r="R441" i="12"/>
  <c r="Q441" i="12"/>
  <c r="P441" i="12"/>
  <c r="T440" i="12"/>
  <c r="S440" i="12"/>
  <c r="R440" i="12"/>
  <c r="Q440" i="12"/>
  <c r="P440" i="12"/>
  <c r="T439" i="12"/>
  <c r="S439" i="12"/>
  <c r="R439" i="12"/>
  <c r="Q439" i="12"/>
  <c r="P439" i="12"/>
  <c r="T438" i="12"/>
  <c r="S438" i="12"/>
  <c r="R438" i="12"/>
  <c r="Q438" i="12"/>
  <c r="P438" i="12"/>
  <c r="T437" i="12"/>
  <c r="S437" i="12"/>
  <c r="R437" i="12"/>
  <c r="Q437" i="12"/>
  <c r="P437" i="12"/>
  <c r="T436" i="12"/>
  <c r="S436" i="12"/>
  <c r="R436" i="12"/>
  <c r="Q436" i="12"/>
  <c r="P436" i="12"/>
  <c r="T435" i="12"/>
  <c r="S435" i="12"/>
  <c r="R435" i="12"/>
  <c r="Q435" i="12"/>
  <c r="P435" i="12"/>
  <c r="T434" i="12"/>
  <c r="S434" i="12"/>
  <c r="R434" i="12"/>
  <c r="Q434" i="12"/>
  <c r="P434" i="12"/>
  <c r="T433" i="12"/>
  <c r="S433" i="12"/>
  <c r="R433" i="12"/>
  <c r="Q433" i="12"/>
  <c r="P433" i="12"/>
  <c r="T432" i="12"/>
  <c r="S432" i="12"/>
  <c r="R432" i="12"/>
  <c r="Q432" i="12"/>
  <c r="P432" i="12"/>
  <c r="T431" i="12"/>
  <c r="S431" i="12"/>
  <c r="R431" i="12"/>
  <c r="Q431" i="12"/>
  <c r="P431" i="12"/>
  <c r="T430" i="12"/>
  <c r="S430" i="12"/>
  <c r="R430" i="12"/>
  <c r="Q430" i="12"/>
  <c r="P430" i="12"/>
  <c r="T429" i="12"/>
  <c r="S429" i="12"/>
  <c r="R429" i="12"/>
  <c r="Q429" i="12"/>
  <c r="P429" i="12"/>
  <c r="T428" i="12"/>
  <c r="S428" i="12"/>
  <c r="R428" i="12"/>
  <c r="Q428" i="12"/>
  <c r="P428" i="12"/>
  <c r="T427" i="12"/>
  <c r="S427" i="12"/>
  <c r="R427" i="12"/>
  <c r="Q427" i="12"/>
  <c r="P427" i="12"/>
  <c r="T426" i="12"/>
  <c r="S426" i="12"/>
  <c r="R426" i="12"/>
  <c r="Q426" i="12"/>
  <c r="P426" i="12"/>
  <c r="T425" i="12"/>
  <c r="S425" i="12"/>
  <c r="R425" i="12"/>
  <c r="Q425" i="12"/>
  <c r="P425" i="12"/>
  <c r="T424" i="12"/>
  <c r="S424" i="12"/>
  <c r="R424" i="12"/>
  <c r="Q424" i="12"/>
  <c r="P424" i="12"/>
  <c r="T423" i="12"/>
  <c r="S423" i="12"/>
  <c r="R423" i="12"/>
  <c r="Q423" i="12"/>
  <c r="P423" i="12"/>
  <c r="T422" i="12"/>
  <c r="S422" i="12"/>
  <c r="R422" i="12"/>
  <c r="Q422" i="12"/>
  <c r="P422" i="12"/>
  <c r="T421" i="12"/>
  <c r="S421" i="12"/>
  <c r="R421" i="12"/>
  <c r="Q421" i="12"/>
  <c r="P421" i="12"/>
  <c r="T420" i="12"/>
  <c r="S420" i="12"/>
  <c r="R420" i="12"/>
  <c r="Q420" i="12"/>
  <c r="P420" i="12"/>
  <c r="T419" i="12"/>
  <c r="S419" i="12"/>
  <c r="R419" i="12"/>
  <c r="Q419" i="12"/>
  <c r="P419" i="12"/>
  <c r="T418" i="12"/>
  <c r="S418" i="12"/>
  <c r="R418" i="12"/>
  <c r="Q418" i="12"/>
  <c r="P418" i="12"/>
  <c r="T417" i="12"/>
  <c r="S417" i="12"/>
  <c r="R417" i="12"/>
  <c r="Q417" i="12"/>
  <c r="P417" i="12"/>
  <c r="T416" i="12"/>
  <c r="S416" i="12"/>
  <c r="R416" i="12"/>
  <c r="Q416" i="12"/>
  <c r="P416" i="12"/>
  <c r="T415" i="12"/>
  <c r="S415" i="12"/>
  <c r="R415" i="12"/>
  <c r="Q415" i="12"/>
  <c r="P415" i="12"/>
  <c r="T414" i="12"/>
  <c r="S414" i="12"/>
  <c r="R414" i="12"/>
  <c r="Q414" i="12"/>
  <c r="P414" i="12"/>
  <c r="T413" i="12"/>
  <c r="S413" i="12"/>
  <c r="R413" i="12"/>
  <c r="Q413" i="12"/>
  <c r="P413" i="12"/>
  <c r="T412" i="12"/>
  <c r="S412" i="12"/>
  <c r="R412" i="12"/>
  <c r="Q412" i="12"/>
  <c r="P412" i="12"/>
  <c r="T411" i="12"/>
  <c r="S411" i="12"/>
  <c r="R411" i="12"/>
  <c r="Q411" i="12"/>
  <c r="P411" i="12"/>
  <c r="T410" i="12"/>
  <c r="S410" i="12"/>
  <c r="R410" i="12"/>
  <c r="Q410" i="12"/>
  <c r="P410" i="12"/>
  <c r="T409" i="12"/>
  <c r="S409" i="12"/>
  <c r="R409" i="12"/>
  <c r="Q409" i="12"/>
  <c r="P409" i="12"/>
  <c r="T408" i="12"/>
  <c r="S408" i="12"/>
  <c r="R408" i="12"/>
  <c r="Q408" i="12"/>
  <c r="P408" i="12"/>
  <c r="T407" i="12"/>
  <c r="S407" i="12"/>
  <c r="R407" i="12"/>
  <c r="Q407" i="12"/>
  <c r="P407" i="12"/>
  <c r="T406" i="12"/>
  <c r="S406" i="12"/>
  <c r="R406" i="12"/>
  <c r="Q406" i="12"/>
  <c r="P406" i="12"/>
  <c r="T405" i="12"/>
  <c r="S405" i="12"/>
  <c r="R405" i="12"/>
  <c r="Q405" i="12"/>
  <c r="P405" i="12"/>
  <c r="T404" i="12"/>
  <c r="S404" i="12"/>
  <c r="R404" i="12"/>
  <c r="Q404" i="12"/>
  <c r="P404" i="12"/>
  <c r="T403" i="12"/>
  <c r="S403" i="12"/>
  <c r="R403" i="12"/>
  <c r="Q403" i="12"/>
  <c r="P403" i="12"/>
  <c r="T402" i="12"/>
  <c r="S402" i="12"/>
  <c r="R402" i="12"/>
  <c r="Q402" i="12"/>
  <c r="P402" i="12"/>
  <c r="T401" i="12"/>
  <c r="S401" i="12"/>
  <c r="R401" i="12"/>
  <c r="Q401" i="12"/>
  <c r="P401" i="12"/>
  <c r="T400" i="12"/>
  <c r="S400" i="12"/>
  <c r="R400" i="12"/>
  <c r="Q400" i="12"/>
  <c r="P400" i="12"/>
  <c r="T399" i="12"/>
  <c r="S399" i="12"/>
  <c r="R399" i="12"/>
  <c r="Q399" i="12"/>
  <c r="P399" i="12"/>
  <c r="T398" i="12"/>
  <c r="S398" i="12"/>
  <c r="R398" i="12"/>
  <c r="Q398" i="12"/>
  <c r="P398" i="12"/>
  <c r="T397" i="12"/>
  <c r="S397" i="12"/>
  <c r="R397" i="12"/>
  <c r="Q397" i="12"/>
  <c r="P397" i="12"/>
  <c r="T396" i="12"/>
  <c r="S396" i="12"/>
  <c r="R396" i="12"/>
  <c r="Q396" i="12"/>
  <c r="P396" i="12"/>
  <c r="T395" i="12"/>
  <c r="S395" i="12"/>
  <c r="R395" i="12"/>
  <c r="Q395" i="12"/>
  <c r="P395" i="12"/>
  <c r="T394" i="12"/>
  <c r="S394" i="12"/>
  <c r="R394" i="12"/>
  <c r="Q394" i="12"/>
  <c r="P394" i="12"/>
  <c r="T393" i="12"/>
  <c r="S393" i="12"/>
  <c r="R393" i="12"/>
  <c r="Q393" i="12"/>
  <c r="P393" i="12"/>
  <c r="T392" i="12"/>
  <c r="S392" i="12"/>
  <c r="R392" i="12"/>
  <c r="Q392" i="12"/>
  <c r="P392" i="12"/>
  <c r="T391" i="12"/>
  <c r="S391" i="12"/>
  <c r="R391" i="12"/>
  <c r="Q391" i="12"/>
  <c r="P391" i="12"/>
  <c r="T390" i="12"/>
  <c r="S390" i="12"/>
  <c r="R390" i="12"/>
  <c r="Q390" i="12"/>
  <c r="P390" i="12"/>
  <c r="T389" i="12"/>
  <c r="S389" i="12"/>
  <c r="R389" i="12"/>
  <c r="Q389" i="12"/>
  <c r="P389" i="12"/>
  <c r="T388" i="12"/>
  <c r="S388" i="12"/>
  <c r="R388" i="12"/>
  <c r="Q388" i="12"/>
  <c r="P388" i="12"/>
  <c r="T387" i="12"/>
  <c r="S387" i="12"/>
  <c r="R387" i="12"/>
  <c r="Q387" i="12"/>
  <c r="P387" i="12"/>
  <c r="T386" i="12"/>
  <c r="S386" i="12"/>
  <c r="R386" i="12"/>
  <c r="Q386" i="12"/>
  <c r="P386" i="12"/>
  <c r="T385" i="12"/>
  <c r="S385" i="12"/>
  <c r="R385" i="12"/>
  <c r="Q385" i="12"/>
  <c r="P385" i="12"/>
  <c r="T384" i="12"/>
  <c r="S384" i="12"/>
  <c r="R384" i="12"/>
  <c r="Q384" i="12"/>
  <c r="P384" i="12"/>
  <c r="T383" i="12"/>
  <c r="S383" i="12"/>
  <c r="R383" i="12"/>
  <c r="Q383" i="12"/>
  <c r="P383" i="12"/>
  <c r="T382" i="12"/>
  <c r="S382" i="12"/>
  <c r="R382" i="12"/>
  <c r="Q382" i="12"/>
  <c r="P382" i="12"/>
  <c r="T381" i="12"/>
  <c r="S381" i="12"/>
  <c r="R381" i="12"/>
  <c r="Q381" i="12"/>
  <c r="P381" i="12"/>
  <c r="T380" i="12"/>
  <c r="S380" i="12"/>
  <c r="R380" i="12"/>
  <c r="Q380" i="12"/>
  <c r="P380" i="12"/>
  <c r="T379" i="12"/>
  <c r="S379" i="12"/>
  <c r="R379" i="12"/>
  <c r="Q379" i="12"/>
  <c r="P379" i="12"/>
  <c r="T378" i="12"/>
  <c r="S378" i="12"/>
  <c r="R378" i="12"/>
  <c r="Q378" i="12"/>
  <c r="P378" i="12"/>
  <c r="T377" i="12"/>
  <c r="S377" i="12"/>
  <c r="R377" i="12"/>
  <c r="Q377" i="12"/>
  <c r="P377" i="12"/>
  <c r="T376" i="12"/>
  <c r="S376" i="12"/>
  <c r="R376" i="12"/>
  <c r="Q376" i="12"/>
  <c r="P376" i="12"/>
  <c r="T375" i="12"/>
  <c r="S375" i="12"/>
  <c r="R375" i="12"/>
  <c r="Q375" i="12"/>
  <c r="P375" i="12"/>
  <c r="T374" i="12"/>
  <c r="S374" i="12"/>
  <c r="R374" i="12"/>
  <c r="Q374" i="12"/>
  <c r="P374" i="12"/>
  <c r="T373" i="12"/>
  <c r="S373" i="12"/>
  <c r="R373" i="12"/>
  <c r="Q373" i="12"/>
  <c r="P373" i="12"/>
  <c r="T372" i="12"/>
  <c r="S372" i="12"/>
  <c r="R372" i="12"/>
  <c r="Q372" i="12"/>
  <c r="P372" i="12"/>
  <c r="T371" i="12"/>
  <c r="S371" i="12"/>
  <c r="R371" i="12"/>
  <c r="Q371" i="12"/>
  <c r="P371" i="12"/>
  <c r="T370" i="12"/>
  <c r="S370" i="12"/>
  <c r="R370" i="12"/>
  <c r="Q370" i="12"/>
  <c r="P370" i="12"/>
  <c r="T369" i="12"/>
  <c r="S369" i="12"/>
  <c r="R369" i="12"/>
  <c r="Q369" i="12"/>
  <c r="P369" i="12"/>
  <c r="T368" i="12"/>
  <c r="S368" i="12"/>
  <c r="R368" i="12"/>
  <c r="Q368" i="12"/>
  <c r="P368" i="12"/>
  <c r="T367" i="12"/>
  <c r="S367" i="12"/>
  <c r="R367" i="12"/>
  <c r="Q367" i="12"/>
  <c r="P367" i="12"/>
  <c r="T366" i="12"/>
  <c r="S366" i="12"/>
  <c r="R366" i="12"/>
  <c r="Q366" i="12"/>
  <c r="P366" i="12"/>
  <c r="T365" i="12"/>
  <c r="S365" i="12"/>
  <c r="R365" i="12"/>
  <c r="Q365" i="12"/>
  <c r="P365" i="12"/>
  <c r="T364" i="12"/>
  <c r="S364" i="12"/>
  <c r="R364" i="12"/>
  <c r="Q364" i="12"/>
  <c r="P364" i="12"/>
  <c r="T363" i="12"/>
  <c r="S363" i="12"/>
  <c r="R363" i="12"/>
  <c r="Q363" i="12"/>
  <c r="P363" i="12"/>
  <c r="T362" i="12"/>
  <c r="S362" i="12"/>
  <c r="R362" i="12"/>
  <c r="Q362" i="12"/>
  <c r="P362" i="12"/>
  <c r="T361" i="12"/>
  <c r="S361" i="12"/>
  <c r="R361" i="12"/>
  <c r="Q361" i="12"/>
  <c r="P361" i="12"/>
  <c r="T360" i="12"/>
  <c r="S360" i="12"/>
  <c r="R360" i="12"/>
  <c r="Q360" i="12"/>
  <c r="P360" i="12"/>
  <c r="T359" i="12"/>
  <c r="S359" i="12"/>
  <c r="R359" i="12"/>
  <c r="Q359" i="12"/>
  <c r="P359" i="12"/>
  <c r="T358" i="12"/>
  <c r="S358" i="12"/>
  <c r="R358" i="12"/>
  <c r="Q358" i="12"/>
  <c r="P358" i="12"/>
  <c r="T357" i="12"/>
  <c r="S357" i="12"/>
  <c r="R357" i="12"/>
  <c r="Q357" i="12"/>
  <c r="P357" i="12"/>
  <c r="T356" i="12"/>
  <c r="S356" i="12"/>
  <c r="R356" i="12"/>
  <c r="Q356" i="12"/>
  <c r="P356" i="12"/>
  <c r="T355" i="12"/>
  <c r="S355" i="12"/>
  <c r="R355" i="12"/>
  <c r="Q355" i="12"/>
  <c r="P355" i="12"/>
  <c r="T354" i="12"/>
  <c r="S354" i="12"/>
  <c r="R354" i="12"/>
  <c r="Q354" i="12"/>
  <c r="P354" i="12"/>
  <c r="T353" i="12"/>
  <c r="S353" i="12"/>
  <c r="R353" i="12"/>
  <c r="Q353" i="12"/>
  <c r="P353" i="12"/>
  <c r="T352" i="12"/>
  <c r="S352" i="12"/>
  <c r="R352" i="12"/>
  <c r="Q352" i="12"/>
  <c r="P352" i="12"/>
  <c r="T351" i="12"/>
  <c r="S351" i="12"/>
  <c r="R351" i="12"/>
  <c r="Q351" i="12"/>
  <c r="P351" i="12"/>
  <c r="T350" i="12"/>
  <c r="S350" i="12"/>
  <c r="R350" i="12"/>
  <c r="Q350" i="12"/>
  <c r="P350" i="12"/>
  <c r="T349" i="12"/>
  <c r="S349" i="12"/>
  <c r="R349" i="12"/>
  <c r="Q349" i="12"/>
  <c r="P349" i="12"/>
  <c r="T347" i="12"/>
  <c r="S347" i="12"/>
  <c r="R347" i="12"/>
  <c r="Q347" i="12"/>
  <c r="P347" i="12"/>
  <c r="T345" i="12"/>
  <c r="S345" i="12"/>
  <c r="R345" i="12"/>
  <c r="Q345" i="12"/>
  <c r="P345" i="12"/>
  <c r="T344" i="12"/>
  <c r="S344" i="12"/>
  <c r="R344" i="12"/>
  <c r="Q344" i="12"/>
  <c r="P344" i="12"/>
  <c r="T343" i="12"/>
  <c r="S343" i="12"/>
  <c r="R343" i="12"/>
  <c r="Q343" i="12"/>
  <c r="P343" i="12"/>
  <c r="T342" i="12"/>
  <c r="S342" i="12"/>
  <c r="R342" i="12"/>
  <c r="Q342" i="12"/>
  <c r="P342" i="12"/>
  <c r="T341" i="12"/>
  <c r="S341" i="12"/>
  <c r="R341" i="12"/>
  <c r="Q341" i="12"/>
  <c r="P341" i="12"/>
  <c r="T340" i="12"/>
  <c r="S340" i="12"/>
  <c r="R340" i="12"/>
  <c r="Q340" i="12"/>
  <c r="P340" i="12"/>
  <c r="T339" i="12"/>
  <c r="S339" i="12"/>
  <c r="R339" i="12"/>
  <c r="Q339" i="12"/>
  <c r="P339" i="12"/>
  <c r="T338" i="12"/>
  <c r="S338" i="12"/>
  <c r="R338" i="12"/>
  <c r="Q338" i="12"/>
  <c r="P338" i="12"/>
  <c r="T337" i="12"/>
  <c r="S337" i="12"/>
  <c r="R337" i="12"/>
  <c r="Q337" i="12"/>
  <c r="P337" i="12"/>
  <c r="T336" i="12"/>
  <c r="S336" i="12"/>
  <c r="R336" i="12"/>
  <c r="Q336" i="12"/>
  <c r="P336" i="12"/>
  <c r="T335" i="12"/>
  <c r="S335" i="12"/>
  <c r="R335" i="12"/>
  <c r="Q335" i="12"/>
  <c r="P335" i="12"/>
  <c r="T334" i="12"/>
  <c r="S334" i="12"/>
  <c r="R334" i="12"/>
  <c r="Q334" i="12"/>
  <c r="P334" i="12"/>
  <c r="T333" i="12"/>
  <c r="S333" i="12"/>
  <c r="R333" i="12"/>
  <c r="Q333" i="12"/>
  <c r="P333" i="12"/>
  <c r="T332" i="12"/>
  <c r="S332" i="12"/>
  <c r="R332" i="12"/>
  <c r="Q332" i="12"/>
  <c r="P332" i="12"/>
  <c r="T331" i="12"/>
  <c r="S331" i="12"/>
  <c r="R331" i="12"/>
  <c r="Q331" i="12"/>
  <c r="P331" i="12"/>
  <c r="T330" i="12"/>
  <c r="S330" i="12"/>
  <c r="R330" i="12"/>
  <c r="Q330" i="12"/>
  <c r="P330" i="12"/>
  <c r="S329" i="12"/>
  <c r="R329" i="12"/>
  <c r="Q329" i="12"/>
  <c r="P329" i="12"/>
  <c r="M329" i="12"/>
  <c r="T329" i="12" s="1"/>
  <c r="T328" i="12"/>
  <c r="S328" i="12"/>
  <c r="R328" i="12"/>
  <c r="Q328" i="12"/>
  <c r="P328" i="12"/>
  <c r="S327" i="12"/>
  <c r="R327" i="12"/>
  <c r="Q327" i="12"/>
  <c r="P327" i="12"/>
  <c r="M327" i="12"/>
  <c r="T327" i="12" s="1"/>
  <c r="S326" i="12"/>
  <c r="R326" i="12"/>
  <c r="Q326" i="12"/>
  <c r="P326" i="12"/>
  <c r="M326" i="12"/>
  <c r="T326" i="12" s="1"/>
  <c r="S325" i="12"/>
  <c r="R325" i="12"/>
  <c r="Q325" i="12"/>
  <c r="P325" i="12"/>
  <c r="M325" i="12"/>
  <c r="T325" i="12" s="1"/>
  <c r="T324" i="12"/>
  <c r="S324" i="12"/>
  <c r="R324" i="12"/>
  <c r="Q324" i="12"/>
  <c r="P324" i="12"/>
  <c r="T323" i="12"/>
  <c r="S323" i="12"/>
  <c r="R323" i="12"/>
  <c r="Q323" i="12"/>
  <c r="P323" i="12"/>
  <c r="T322" i="12"/>
  <c r="S322" i="12"/>
  <c r="R322" i="12"/>
  <c r="Q322" i="12"/>
  <c r="P322" i="12"/>
  <c r="T320" i="12"/>
  <c r="S320" i="12"/>
  <c r="R320" i="12"/>
  <c r="Q320" i="12"/>
  <c r="P320" i="12"/>
  <c r="S319" i="12"/>
  <c r="R319" i="12"/>
  <c r="Q319" i="12"/>
  <c r="P319" i="12"/>
  <c r="M319" i="12"/>
  <c r="T319" i="12" s="1"/>
  <c r="T318" i="12"/>
  <c r="S318" i="12"/>
  <c r="R318" i="12"/>
  <c r="Q318" i="12"/>
  <c r="P318" i="12"/>
  <c r="T315" i="12"/>
  <c r="S315" i="12"/>
  <c r="R315" i="12"/>
  <c r="Q315" i="12"/>
  <c r="P315" i="12"/>
  <c r="S314" i="12"/>
  <c r="R314" i="12"/>
  <c r="Q314" i="12"/>
  <c r="N314" i="12"/>
  <c r="M314" i="12" s="1"/>
  <c r="T314" i="12" s="1"/>
  <c r="T313" i="12"/>
  <c r="S313" i="12"/>
  <c r="R313" i="12"/>
  <c r="Q313" i="12"/>
  <c r="P313" i="12"/>
  <c r="T312" i="12"/>
  <c r="S312" i="12"/>
  <c r="R312" i="12"/>
  <c r="Q312" i="12"/>
  <c r="P312" i="12"/>
  <c r="T311" i="12"/>
  <c r="S311" i="12"/>
  <c r="R311" i="12"/>
  <c r="Q311" i="12"/>
  <c r="P311" i="12"/>
  <c r="T310" i="12"/>
  <c r="S310" i="12"/>
  <c r="R310" i="12"/>
  <c r="Q310" i="12"/>
  <c r="P310" i="12"/>
  <c r="S309" i="12"/>
  <c r="R309" i="12"/>
  <c r="Q309" i="12"/>
  <c r="P309" i="12"/>
  <c r="M309" i="12"/>
  <c r="T309" i="12" s="1"/>
  <c r="T308" i="12"/>
  <c r="S308" i="12"/>
  <c r="R308" i="12"/>
  <c r="Q308" i="12"/>
  <c r="P308" i="12"/>
  <c r="S307" i="12"/>
  <c r="R307" i="12"/>
  <c r="Q307" i="12"/>
  <c r="N307" i="12"/>
  <c r="M307" i="12" s="1"/>
  <c r="T307" i="12" s="1"/>
  <c r="S306" i="12"/>
  <c r="R306" i="12"/>
  <c r="Q306" i="12"/>
  <c r="N306" i="12"/>
  <c r="P306" i="12" s="1"/>
  <c r="M306" i="12"/>
  <c r="S305" i="12"/>
  <c r="R305" i="12"/>
  <c r="Q305" i="12"/>
  <c r="P305" i="12"/>
  <c r="M305" i="12"/>
  <c r="T305" i="12" s="1"/>
  <c r="S304" i="12"/>
  <c r="R304" i="12"/>
  <c r="Q304" i="12"/>
  <c r="P304" i="12"/>
  <c r="M304" i="12"/>
  <c r="T304" i="12" s="1"/>
  <c r="T303" i="12"/>
  <c r="S303" i="12"/>
  <c r="R303" i="12"/>
  <c r="Q303" i="12"/>
  <c r="P303" i="12"/>
  <c r="T302" i="12"/>
  <c r="S302" i="12"/>
  <c r="R302" i="12"/>
  <c r="Q302" i="12"/>
  <c r="P302" i="12"/>
  <c r="S301" i="12"/>
  <c r="R301" i="12"/>
  <c r="Q301" i="12"/>
  <c r="P301" i="12"/>
  <c r="M301" i="12"/>
  <c r="S300" i="12"/>
  <c r="R300" i="12"/>
  <c r="Q300" i="12"/>
  <c r="P300" i="12"/>
  <c r="M300" i="12"/>
  <c r="T300" i="12" s="1"/>
  <c r="S299" i="12"/>
  <c r="R299" i="12"/>
  <c r="Q299" i="12"/>
  <c r="N299" i="12"/>
  <c r="P299" i="12" s="1"/>
  <c r="M299" i="12"/>
  <c r="S298" i="12"/>
  <c r="R298" i="12"/>
  <c r="Q298" i="12"/>
  <c r="N298" i="12"/>
  <c r="P298" i="12" s="1"/>
  <c r="M298" i="12"/>
  <c r="S297" i="12"/>
  <c r="R297" i="12"/>
  <c r="Q297" i="12"/>
  <c r="P297" i="12"/>
  <c r="M297" i="12"/>
  <c r="T297" i="12" s="1"/>
  <c r="T296" i="12"/>
  <c r="S296" i="12"/>
  <c r="R296" i="12"/>
  <c r="Q296" i="12"/>
  <c r="P296" i="12"/>
  <c r="S295" i="12"/>
  <c r="R295" i="12"/>
  <c r="Q295" i="12"/>
  <c r="P295" i="12"/>
  <c r="M295" i="12"/>
  <c r="T295" i="12" s="1"/>
  <c r="S294" i="12"/>
  <c r="R294" i="12"/>
  <c r="Q294" i="12"/>
  <c r="N294" i="12"/>
  <c r="P294" i="12" s="1"/>
  <c r="S293" i="12"/>
  <c r="R293" i="12"/>
  <c r="Q293" i="12"/>
  <c r="O293" i="12"/>
  <c r="N293" i="12"/>
  <c r="M293" i="12" s="1"/>
  <c r="T293" i="12" s="1"/>
  <c r="T292" i="12"/>
  <c r="S292" i="12"/>
  <c r="R292" i="12"/>
  <c r="Q292" i="12"/>
  <c r="P292" i="12"/>
  <c r="S291" i="12"/>
  <c r="R291" i="12"/>
  <c r="Q291" i="12"/>
  <c r="N291" i="12"/>
  <c r="P291" i="12" s="1"/>
  <c r="T290" i="12"/>
  <c r="S290" i="12"/>
  <c r="R290" i="12"/>
  <c r="Q290" i="12"/>
  <c r="P290" i="12"/>
  <c r="T289" i="12"/>
  <c r="S289" i="12"/>
  <c r="R289" i="12"/>
  <c r="Q289" i="12"/>
  <c r="P289" i="12"/>
  <c r="T288" i="12"/>
  <c r="S288" i="12"/>
  <c r="R288" i="12"/>
  <c r="Q288" i="12"/>
  <c r="P288" i="12"/>
  <c r="T287" i="12"/>
  <c r="S287" i="12"/>
  <c r="R287" i="12"/>
  <c r="Q287" i="12"/>
  <c r="P287" i="12"/>
  <c r="S286" i="12"/>
  <c r="R286" i="12"/>
  <c r="Q286" i="12"/>
  <c r="N286" i="12"/>
  <c r="P286" i="12" s="1"/>
  <c r="T285" i="12"/>
  <c r="S285" i="12"/>
  <c r="R285" i="12"/>
  <c r="Q285" i="12"/>
  <c r="P285" i="12"/>
  <c r="S284" i="12"/>
  <c r="R284" i="12"/>
  <c r="Q284" i="12"/>
  <c r="P284" i="12"/>
  <c r="M284" i="12"/>
  <c r="T284" i="12" s="1"/>
  <c r="T283" i="12"/>
  <c r="S283" i="12"/>
  <c r="R283" i="12"/>
  <c r="Q283" i="12"/>
  <c r="P283" i="12"/>
  <c r="T282" i="12"/>
  <c r="S282" i="12"/>
  <c r="R282" i="12"/>
  <c r="Q282" i="12"/>
  <c r="P282" i="12"/>
  <c r="S281" i="12"/>
  <c r="R281" i="12"/>
  <c r="Q281" i="12"/>
  <c r="P281" i="12"/>
  <c r="M281" i="12"/>
  <c r="T281" i="12" s="1"/>
  <c r="T280" i="12"/>
  <c r="S280" i="12"/>
  <c r="R280" i="12"/>
  <c r="Q280" i="12"/>
  <c r="P280" i="12"/>
  <c r="T279" i="12"/>
  <c r="S279" i="12"/>
  <c r="R279" i="12"/>
  <c r="Q279" i="12"/>
  <c r="P279" i="12"/>
  <c r="T278" i="12"/>
  <c r="S278" i="12"/>
  <c r="R278" i="12"/>
  <c r="Q278" i="12"/>
  <c r="P278" i="12"/>
  <c r="S275" i="12"/>
  <c r="R275" i="12"/>
  <c r="Q275" i="12"/>
  <c r="P275" i="12"/>
  <c r="M275" i="12"/>
  <c r="T275" i="12" s="1"/>
  <c r="T272" i="12"/>
  <c r="S272" i="12"/>
  <c r="R272" i="12"/>
  <c r="Q272" i="12"/>
  <c r="P272" i="12"/>
  <c r="T271" i="12"/>
  <c r="S271" i="12"/>
  <c r="R271" i="12"/>
  <c r="Q271" i="12"/>
  <c r="P271" i="12"/>
  <c r="T270" i="12"/>
  <c r="S270" i="12"/>
  <c r="R270" i="12"/>
  <c r="Q270" i="12"/>
  <c r="P270" i="12"/>
  <c r="T269" i="12"/>
  <c r="S269" i="12"/>
  <c r="R269" i="12"/>
  <c r="Q269" i="12"/>
  <c r="P269" i="12"/>
  <c r="S268" i="12"/>
  <c r="R268" i="12"/>
  <c r="Q268" i="12"/>
  <c r="P268" i="12"/>
  <c r="M268" i="12"/>
  <c r="T268" i="12" s="1"/>
  <c r="T267" i="12"/>
  <c r="S267" i="12"/>
  <c r="R267" i="12"/>
  <c r="Q267" i="12"/>
  <c r="P267" i="12"/>
  <c r="S266" i="12"/>
  <c r="R266" i="12"/>
  <c r="Q266" i="12"/>
  <c r="P266" i="12"/>
  <c r="M266" i="12"/>
  <c r="T266" i="12" s="1"/>
  <c r="S263" i="12"/>
  <c r="R263" i="12"/>
  <c r="Q263" i="12"/>
  <c r="N263" i="12"/>
  <c r="M263" i="12" s="1"/>
  <c r="T263" i="12" s="1"/>
  <c r="T262" i="12"/>
  <c r="S262" i="12"/>
  <c r="R262" i="12"/>
  <c r="Q262" i="12"/>
  <c r="P262" i="12"/>
  <c r="S261" i="12"/>
  <c r="R261" i="12"/>
  <c r="Q261" i="12"/>
  <c r="P261" i="12"/>
  <c r="M261" i="12"/>
  <c r="T261" i="12" s="1"/>
  <c r="T260" i="12"/>
  <c r="S260" i="12"/>
  <c r="R260" i="12"/>
  <c r="Q260" i="12"/>
  <c r="P260" i="12"/>
  <c r="S259" i="12"/>
  <c r="R259" i="12"/>
  <c r="Q259" i="12"/>
  <c r="P259" i="12"/>
  <c r="M259" i="12"/>
  <c r="T259" i="12" s="1"/>
  <c r="T258" i="12"/>
  <c r="S258" i="12"/>
  <c r="R258" i="12"/>
  <c r="Q258" i="12"/>
  <c r="P258" i="12"/>
  <c r="T257" i="12"/>
  <c r="S257" i="12"/>
  <c r="R257" i="12"/>
  <c r="Q257" i="12"/>
  <c r="P257" i="12"/>
  <c r="S255" i="12"/>
  <c r="R255" i="12"/>
  <c r="Q255" i="12"/>
  <c r="P255" i="12"/>
  <c r="M255" i="12"/>
  <c r="T255" i="12" s="1"/>
  <c r="P254" i="12"/>
  <c r="M254" i="12"/>
  <c r="T254" i="12" s="1"/>
  <c r="T253" i="12"/>
  <c r="S253" i="12"/>
  <c r="R253" i="12"/>
  <c r="Q253" i="12"/>
  <c r="P253" i="12"/>
  <c r="S252" i="12"/>
  <c r="R252" i="12"/>
  <c r="Q252" i="12"/>
  <c r="P252" i="12"/>
  <c r="M252" i="12"/>
  <c r="T252" i="12" s="1"/>
  <c r="S251" i="12"/>
  <c r="R251" i="12"/>
  <c r="Q251" i="12"/>
  <c r="P251" i="12"/>
  <c r="S250" i="12"/>
  <c r="R250" i="12"/>
  <c r="Q250" i="12"/>
  <c r="N250" i="12"/>
  <c r="P250" i="12" s="1"/>
  <c r="S249" i="12"/>
  <c r="R249" i="12"/>
  <c r="Q249" i="12"/>
  <c r="N249" i="12"/>
  <c r="P249" i="12" s="1"/>
  <c r="S248" i="12"/>
  <c r="R248" i="12"/>
  <c r="Q248" i="12"/>
  <c r="N248" i="12"/>
  <c r="M248" i="12" s="1"/>
  <c r="T248" i="12" s="1"/>
  <c r="S247" i="12"/>
  <c r="R247" i="12"/>
  <c r="Q247" i="12"/>
  <c r="O247" i="12"/>
  <c r="N247" i="12"/>
  <c r="M247" i="12" s="1"/>
  <c r="T247" i="12" s="1"/>
  <c r="S241" i="12"/>
  <c r="R241" i="12"/>
  <c r="Q241" i="12"/>
  <c r="N241" i="12"/>
  <c r="P241" i="12" s="1"/>
  <c r="T240" i="12"/>
  <c r="S240" i="12"/>
  <c r="R240" i="12"/>
  <c r="Q240" i="12"/>
  <c r="P240" i="12"/>
  <c r="T239" i="12"/>
  <c r="S239" i="12"/>
  <c r="R239" i="12"/>
  <c r="Q239" i="12"/>
  <c r="P239" i="12"/>
  <c r="T238" i="12"/>
  <c r="S238" i="12"/>
  <c r="R238" i="12"/>
  <c r="Q238" i="12"/>
  <c r="P238" i="12"/>
  <c r="T237" i="12"/>
  <c r="S237" i="12"/>
  <c r="R237" i="12"/>
  <c r="Q237" i="12"/>
  <c r="P237" i="12"/>
  <c r="S236" i="12"/>
  <c r="R236" i="12"/>
  <c r="Q236" i="12"/>
  <c r="N236" i="12"/>
  <c r="P236" i="12" s="1"/>
  <c r="T235" i="12"/>
  <c r="P235" i="12"/>
  <c r="T234" i="12"/>
  <c r="S234" i="12"/>
  <c r="R234" i="12"/>
  <c r="Q234" i="12"/>
  <c r="P234" i="12"/>
  <c r="T233" i="12"/>
  <c r="S233" i="12"/>
  <c r="R233" i="12"/>
  <c r="Q233" i="12"/>
  <c r="P233" i="12"/>
  <c r="S232" i="12"/>
  <c r="R232" i="12"/>
  <c r="Q232" i="12"/>
  <c r="P232" i="12"/>
  <c r="M232" i="12"/>
  <c r="T232" i="12" s="1"/>
  <c r="T231" i="12"/>
  <c r="S231" i="12"/>
  <c r="R231" i="12"/>
  <c r="Q231" i="12"/>
  <c r="P231" i="12"/>
  <c r="S230" i="12"/>
  <c r="R230" i="12"/>
  <c r="Q230" i="12"/>
  <c r="N230" i="12"/>
  <c r="M230" i="12" s="1"/>
  <c r="T230" i="12" s="1"/>
  <c r="T229" i="12"/>
  <c r="S229" i="12"/>
  <c r="R229" i="12"/>
  <c r="Q229" i="12"/>
  <c r="P229" i="12"/>
  <c r="T228" i="12"/>
  <c r="S228" i="12"/>
  <c r="R228" i="12"/>
  <c r="Q228" i="12"/>
  <c r="P228" i="12"/>
  <c r="T227" i="12"/>
  <c r="S227" i="12"/>
  <c r="R227" i="12"/>
  <c r="Q227" i="12"/>
  <c r="P227" i="12"/>
  <c r="S226" i="12"/>
  <c r="R226" i="12"/>
  <c r="Q226" i="12"/>
  <c r="N226" i="12"/>
  <c r="P226" i="12" s="1"/>
  <c r="S225" i="12"/>
  <c r="R225" i="12"/>
  <c r="Q225" i="12"/>
  <c r="N225" i="12"/>
  <c r="M225" i="12" s="1"/>
  <c r="T225" i="12" s="1"/>
  <c r="T224" i="12"/>
  <c r="S224" i="12"/>
  <c r="R224" i="12"/>
  <c r="Q224" i="12"/>
  <c r="P224" i="12"/>
  <c r="T223" i="12"/>
  <c r="S223" i="12"/>
  <c r="R223" i="12"/>
  <c r="Q223" i="12"/>
  <c r="P223" i="12"/>
  <c r="T222" i="12"/>
  <c r="S222" i="12"/>
  <c r="R222" i="12"/>
  <c r="Q222" i="12"/>
  <c r="P222" i="12"/>
  <c r="S221" i="12"/>
  <c r="R221" i="12"/>
  <c r="Q221" i="12"/>
  <c r="N221" i="12"/>
  <c r="M221" i="12" s="1"/>
  <c r="T221" i="12" s="1"/>
  <c r="T220" i="12"/>
  <c r="S220" i="12"/>
  <c r="R220" i="12"/>
  <c r="Q220" i="12"/>
  <c r="P220" i="12"/>
  <c r="S219" i="12"/>
  <c r="R219" i="12"/>
  <c r="Q219" i="12"/>
  <c r="P219" i="12"/>
  <c r="M219" i="12"/>
  <c r="T219" i="12" s="1"/>
  <c r="S218" i="12"/>
  <c r="R218" i="12"/>
  <c r="Q218" i="12"/>
  <c r="P218" i="12"/>
  <c r="M218" i="12"/>
  <c r="T218" i="12" s="1"/>
  <c r="S217" i="12"/>
  <c r="R217" i="12"/>
  <c r="Q217" i="12"/>
  <c r="S216" i="12"/>
  <c r="R216" i="12"/>
  <c r="Q216" i="12"/>
  <c r="P216" i="12"/>
  <c r="M216" i="12"/>
  <c r="T216" i="12" s="1"/>
  <c r="T215" i="12"/>
  <c r="S215" i="12"/>
  <c r="R215" i="12"/>
  <c r="Q215" i="12"/>
  <c r="P215" i="12"/>
  <c r="T214" i="12"/>
  <c r="S214" i="12"/>
  <c r="R214" i="12"/>
  <c r="Q214" i="12"/>
  <c r="P214" i="12"/>
  <c r="S212" i="12"/>
  <c r="R212" i="12"/>
  <c r="Q212" i="12"/>
  <c r="P212" i="12"/>
  <c r="M212" i="12"/>
  <c r="T212" i="12" s="1"/>
  <c r="T211" i="12"/>
  <c r="S211" i="12"/>
  <c r="R211" i="12"/>
  <c r="Q211" i="12"/>
  <c r="P211" i="12"/>
  <c r="S210" i="12"/>
  <c r="R210" i="12"/>
  <c r="Q210" i="12"/>
  <c r="N210" i="12"/>
  <c r="P210" i="12" s="1"/>
  <c r="T209" i="12"/>
  <c r="S209" i="12"/>
  <c r="R209" i="12"/>
  <c r="Q209" i="12"/>
  <c r="P209" i="12"/>
  <c r="S208" i="12"/>
  <c r="R208" i="12"/>
  <c r="Q208" i="12"/>
  <c r="P208" i="12"/>
  <c r="M208" i="12"/>
  <c r="T208" i="12" s="1"/>
  <c r="S207" i="12"/>
  <c r="R207" i="12"/>
  <c r="Q207" i="12"/>
  <c r="M207" i="12"/>
  <c r="T207" i="12" s="1"/>
  <c r="T206" i="12"/>
  <c r="S206" i="12"/>
  <c r="R206" i="12"/>
  <c r="Q206" i="12"/>
  <c r="P206" i="12"/>
  <c r="T205" i="12"/>
  <c r="S205" i="12"/>
  <c r="R205" i="12"/>
  <c r="Q205" i="12"/>
  <c r="P205" i="12"/>
  <c r="S204" i="12"/>
  <c r="R204" i="12"/>
  <c r="Q204" i="12"/>
  <c r="P204" i="12"/>
  <c r="S203" i="12"/>
  <c r="R203" i="12"/>
  <c r="Q203" i="12"/>
  <c r="P203" i="12"/>
  <c r="M203" i="12"/>
  <c r="T203" i="12" s="1"/>
  <c r="S202" i="12"/>
  <c r="R202" i="12"/>
  <c r="Q202" i="12"/>
  <c r="N202" i="12"/>
  <c r="M202" i="12" s="1"/>
  <c r="T202" i="12" s="1"/>
  <c r="T200" i="12"/>
  <c r="S200" i="12"/>
  <c r="R200" i="12"/>
  <c r="Q200" i="12"/>
  <c r="P200" i="12"/>
  <c r="S199" i="12"/>
  <c r="R199" i="12"/>
  <c r="Q199" i="12"/>
  <c r="P199" i="12"/>
  <c r="M199" i="12"/>
  <c r="T199" i="12" s="1"/>
  <c r="S198" i="12"/>
  <c r="R198" i="12"/>
  <c r="Q198" i="12"/>
  <c r="N198" i="12"/>
  <c r="P198" i="12" s="1"/>
  <c r="S197" i="12"/>
  <c r="R197" i="12"/>
  <c r="Q197" i="12"/>
  <c r="O197" i="12"/>
  <c r="N197" i="12"/>
  <c r="S196" i="12"/>
  <c r="R196" i="12"/>
  <c r="Q196" i="12"/>
  <c r="N196" i="12"/>
  <c r="P196" i="12" s="1"/>
  <c r="S195" i="12"/>
  <c r="R195" i="12"/>
  <c r="Q195" i="12"/>
  <c r="O195" i="12"/>
  <c r="N195" i="12"/>
  <c r="M195" i="12" s="1"/>
  <c r="T195" i="12" s="1"/>
  <c r="S194" i="12"/>
  <c r="R194" i="12"/>
  <c r="Q194" i="12"/>
  <c r="N194" i="12"/>
  <c r="T194" i="12" s="1"/>
  <c r="S193" i="12"/>
  <c r="R193" i="12"/>
  <c r="Q193" i="12"/>
  <c r="P193" i="12"/>
  <c r="M193" i="12"/>
  <c r="T193" i="12" s="1"/>
  <c r="S192" i="12"/>
  <c r="R192" i="12"/>
  <c r="Q192" i="12"/>
  <c r="P192" i="12"/>
  <c r="M192" i="12"/>
  <c r="T192" i="12" s="1"/>
  <c r="T191" i="12"/>
  <c r="S191" i="12"/>
  <c r="R191" i="12"/>
  <c r="Q191" i="12"/>
  <c r="P191" i="12"/>
  <c r="T190" i="12"/>
  <c r="S190" i="12"/>
  <c r="R190" i="12"/>
  <c r="Q190" i="12"/>
  <c r="P190" i="12"/>
  <c r="T189" i="12"/>
  <c r="S189" i="12"/>
  <c r="R189" i="12"/>
  <c r="Q189" i="12"/>
  <c r="P189" i="12"/>
  <c r="S188" i="12"/>
  <c r="R188" i="12"/>
  <c r="Q188" i="12"/>
  <c r="N188" i="12"/>
  <c r="M188" i="12" s="1"/>
  <c r="T188" i="12" s="1"/>
  <c r="S187" i="12"/>
  <c r="R187" i="12"/>
  <c r="Q187" i="12"/>
  <c r="P187" i="12"/>
  <c r="M187" i="12"/>
  <c r="T187" i="12" s="1"/>
  <c r="T186" i="12"/>
  <c r="S186" i="12"/>
  <c r="R186" i="12"/>
  <c r="Q186" i="12"/>
  <c r="P186" i="12"/>
  <c r="S184" i="12"/>
  <c r="R184" i="12"/>
  <c r="Q184" i="12"/>
  <c r="P184" i="12"/>
  <c r="M184" i="12"/>
  <c r="T184" i="12" s="1"/>
  <c r="T182" i="12"/>
  <c r="S182" i="12"/>
  <c r="R182" i="12"/>
  <c r="Q182" i="12"/>
  <c r="P182" i="12"/>
  <c r="T181" i="12"/>
  <c r="S181" i="12"/>
  <c r="R181" i="12"/>
  <c r="Q181" i="12"/>
  <c r="P181" i="12"/>
  <c r="S180" i="12"/>
  <c r="R180" i="12"/>
  <c r="Q180" i="12"/>
  <c r="O180" i="12"/>
  <c r="N180" i="12"/>
  <c r="M180" i="12" s="1"/>
  <c r="T180" i="12" s="1"/>
  <c r="T179" i="12"/>
  <c r="S179" i="12"/>
  <c r="R179" i="12"/>
  <c r="Q179" i="12"/>
  <c r="P179" i="12"/>
  <c r="T178" i="12"/>
  <c r="S178" i="12"/>
  <c r="R178" i="12"/>
  <c r="Q178" i="12"/>
  <c r="P178" i="12"/>
  <c r="T177" i="12"/>
  <c r="S177" i="12"/>
  <c r="R177" i="12"/>
  <c r="Q177" i="12"/>
  <c r="P177" i="12"/>
  <c r="T176" i="12"/>
  <c r="S176" i="12"/>
  <c r="R176" i="12"/>
  <c r="Q176" i="12"/>
  <c r="P176" i="12"/>
  <c r="T175" i="12"/>
  <c r="S175" i="12"/>
  <c r="R175" i="12"/>
  <c r="Q175" i="12"/>
  <c r="P175" i="12"/>
  <c r="T174" i="12"/>
  <c r="S174" i="12"/>
  <c r="R174" i="12"/>
  <c r="Q174" i="12"/>
  <c r="P174" i="12"/>
  <c r="S173" i="12"/>
  <c r="R173" i="12"/>
  <c r="Q173" i="12"/>
  <c r="P173" i="12"/>
  <c r="M173" i="12"/>
  <c r="T173" i="12" s="1"/>
  <c r="S172" i="12"/>
  <c r="R172" i="12"/>
  <c r="Q172" i="12"/>
  <c r="O172" i="12"/>
  <c r="N172" i="12"/>
  <c r="M172" i="12" s="1"/>
  <c r="T172" i="12" s="1"/>
  <c r="T171" i="12"/>
  <c r="S171" i="12"/>
  <c r="R171" i="12"/>
  <c r="Q171" i="12"/>
  <c r="P171" i="12"/>
  <c r="S170" i="12"/>
  <c r="R170" i="12"/>
  <c r="Q170" i="12"/>
  <c r="P170" i="12"/>
  <c r="M170" i="12"/>
  <c r="T170" i="12" s="1"/>
  <c r="T169" i="12"/>
  <c r="S169" i="12"/>
  <c r="R169" i="12"/>
  <c r="Q169" i="12"/>
  <c r="P169" i="12"/>
  <c r="T168" i="12"/>
  <c r="S168" i="12"/>
  <c r="R168" i="12"/>
  <c r="Q168" i="12"/>
  <c r="P168" i="12"/>
  <c r="S167" i="12"/>
  <c r="R167" i="12"/>
  <c r="Q167" i="12"/>
  <c r="P167" i="12"/>
  <c r="M167" i="12"/>
  <c r="T167" i="12" s="1"/>
  <c r="T166" i="12"/>
  <c r="S166" i="12"/>
  <c r="R166" i="12"/>
  <c r="Q166" i="12"/>
  <c r="P166" i="12"/>
  <c r="S165" i="12"/>
  <c r="R165" i="12"/>
  <c r="Q165" i="12"/>
  <c r="P165" i="12"/>
  <c r="M165" i="12"/>
  <c r="T165" i="12" s="1"/>
  <c r="S164" i="12"/>
  <c r="R164" i="12"/>
  <c r="Q164" i="12"/>
  <c r="P164" i="12"/>
  <c r="M164" i="12"/>
  <c r="T164" i="12" s="1"/>
  <c r="S163" i="12"/>
  <c r="R163" i="12"/>
  <c r="Q163" i="12"/>
  <c r="P163" i="12"/>
  <c r="M163" i="12"/>
  <c r="T163" i="12" s="1"/>
  <c r="T162" i="12"/>
  <c r="S162" i="12"/>
  <c r="R162" i="12"/>
  <c r="Q162" i="12"/>
  <c r="P162" i="12"/>
  <c r="T161" i="12"/>
  <c r="S161" i="12"/>
  <c r="R161" i="12"/>
  <c r="Q161" i="12"/>
  <c r="P161" i="12"/>
  <c r="S160" i="12"/>
  <c r="R160" i="12"/>
  <c r="Q160" i="12"/>
  <c r="P160" i="12"/>
  <c r="M160" i="12"/>
  <c r="T160" i="12" s="1"/>
  <c r="S159" i="12"/>
  <c r="R159" i="12"/>
  <c r="Q159" i="12"/>
  <c r="N159" i="12"/>
  <c r="M159" i="12" s="1"/>
  <c r="T159" i="12" s="1"/>
  <c r="T157" i="12"/>
  <c r="S157" i="12"/>
  <c r="R157" i="12"/>
  <c r="Q157" i="12"/>
  <c r="P157" i="12"/>
  <c r="S156" i="12"/>
  <c r="R156" i="12"/>
  <c r="Q156" i="12"/>
  <c r="P156" i="12"/>
  <c r="M156" i="12"/>
  <c r="T156" i="12" s="1"/>
  <c r="T155" i="12"/>
  <c r="S155" i="12"/>
  <c r="R155" i="12"/>
  <c r="Q155" i="12"/>
  <c r="P155" i="12"/>
  <c r="T154" i="12"/>
  <c r="S154" i="12"/>
  <c r="R154" i="12"/>
  <c r="Q154" i="12"/>
  <c r="P154" i="12"/>
  <c r="S153" i="12"/>
  <c r="R153" i="12"/>
  <c r="Q153" i="12"/>
  <c r="P153" i="12"/>
  <c r="M153" i="12"/>
  <c r="T153" i="12" s="1"/>
  <c r="T152" i="12"/>
  <c r="S152" i="12"/>
  <c r="R152" i="12"/>
  <c r="Q152" i="12"/>
  <c r="P152" i="12"/>
  <c r="T151" i="12"/>
  <c r="S151" i="12"/>
  <c r="R151" i="12"/>
  <c r="Q151" i="12"/>
  <c r="P151" i="12"/>
  <c r="T150" i="12"/>
  <c r="S150" i="12"/>
  <c r="R150" i="12"/>
  <c r="Q150" i="12"/>
  <c r="P150" i="12"/>
  <c r="T149" i="12"/>
  <c r="S149" i="12"/>
  <c r="R149" i="12"/>
  <c r="Q149" i="12"/>
  <c r="P149" i="12"/>
  <c r="T148" i="12"/>
  <c r="S148" i="12"/>
  <c r="R148" i="12"/>
  <c r="Q148" i="12"/>
  <c r="P148" i="12"/>
  <c r="T147" i="12"/>
  <c r="S147" i="12"/>
  <c r="R147" i="12"/>
  <c r="Q147" i="12"/>
  <c r="P147" i="12"/>
  <c r="T146" i="12"/>
  <c r="S146" i="12"/>
  <c r="R146" i="12"/>
  <c r="Q146" i="12"/>
  <c r="P146" i="12"/>
  <c r="T145" i="12"/>
  <c r="S145" i="12"/>
  <c r="R145" i="12"/>
  <c r="Q145" i="12"/>
  <c r="P145" i="12"/>
  <c r="T144" i="12"/>
  <c r="S144" i="12"/>
  <c r="R144" i="12"/>
  <c r="Q144" i="12"/>
  <c r="P144" i="12"/>
  <c r="S143" i="12"/>
  <c r="R143" i="12"/>
  <c r="Q143" i="12"/>
  <c r="P143" i="12"/>
  <c r="M143" i="12"/>
  <c r="T143" i="12" s="1"/>
  <c r="T142" i="12"/>
  <c r="S142" i="12"/>
  <c r="R142" i="12"/>
  <c r="Q142" i="12"/>
  <c r="P142" i="12"/>
  <c r="S141" i="12"/>
  <c r="R141" i="12"/>
  <c r="Q141" i="12"/>
  <c r="P141" i="12"/>
  <c r="M141" i="12"/>
  <c r="T141" i="12" s="1"/>
  <c r="S139" i="12"/>
  <c r="R139" i="12"/>
  <c r="Q139" i="12"/>
  <c r="O139" i="12"/>
  <c r="N139" i="12"/>
  <c r="M139" i="12" s="1"/>
  <c r="T139" i="12" s="1"/>
  <c r="S138" i="12"/>
  <c r="R138" i="12"/>
  <c r="Q138" i="12"/>
  <c r="P138" i="12"/>
  <c r="M138" i="12"/>
  <c r="T138" i="12" s="1"/>
  <c r="T137" i="12"/>
  <c r="S137" i="12"/>
  <c r="R137" i="12"/>
  <c r="Q137" i="12"/>
  <c r="P137" i="12"/>
  <c r="T136" i="12"/>
  <c r="S136" i="12"/>
  <c r="R136" i="12"/>
  <c r="Q136" i="12"/>
  <c r="P136" i="12"/>
  <c r="T135" i="12"/>
  <c r="S135" i="12"/>
  <c r="R135" i="12"/>
  <c r="Q135" i="12"/>
  <c r="P135" i="12"/>
  <c r="T134" i="12"/>
  <c r="S134" i="12"/>
  <c r="R134" i="12"/>
  <c r="Q134" i="12"/>
  <c r="P134" i="12"/>
  <c r="T133" i="12"/>
  <c r="S133" i="12"/>
  <c r="R133" i="12"/>
  <c r="Q133" i="12"/>
  <c r="P133" i="12"/>
  <c r="T132" i="12"/>
  <c r="S132" i="12"/>
  <c r="R132" i="12"/>
  <c r="Q132" i="12"/>
  <c r="P132" i="12"/>
  <c r="S131" i="12"/>
  <c r="R131" i="12"/>
  <c r="Q131" i="12"/>
  <c r="P131" i="12"/>
  <c r="M131" i="12"/>
  <c r="T131" i="12" s="1"/>
  <c r="S130" i="12"/>
  <c r="R130" i="12"/>
  <c r="Q130" i="12"/>
  <c r="P130" i="12"/>
  <c r="M130" i="12"/>
  <c r="T130" i="12" s="1"/>
  <c r="S129" i="12"/>
  <c r="R129" i="12"/>
  <c r="Q129" i="12"/>
  <c r="O129" i="12"/>
  <c r="N129" i="12"/>
  <c r="M129" i="12" s="1"/>
  <c r="T129" i="12" s="1"/>
  <c r="S128" i="12"/>
  <c r="R128" i="12"/>
  <c r="Q128" i="12"/>
  <c r="O128" i="12"/>
  <c r="N128" i="12"/>
  <c r="S127" i="12"/>
  <c r="R127" i="12"/>
  <c r="Q127" i="12"/>
  <c r="P127" i="12"/>
  <c r="M127" i="12"/>
  <c r="T127" i="12" s="1"/>
  <c r="T125" i="12"/>
  <c r="S125" i="12"/>
  <c r="R125" i="12"/>
  <c r="Q125" i="12"/>
  <c r="P125" i="12"/>
  <c r="S124" i="12"/>
  <c r="R124" i="12"/>
  <c r="Q124" i="12"/>
  <c r="P124" i="12"/>
  <c r="M124" i="12"/>
  <c r="T124" i="12" s="1"/>
  <c r="T123" i="12"/>
  <c r="S123" i="12"/>
  <c r="R123" i="12"/>
  <c r="Q123" i="12"/>
  <c r="P123" i="12"/>
  <c r="S122" i="12"/>
  <c r="R122" i="12"/>
  <c r="Q122" i="12"/>
  <c r="P122" i="12"/>
  <c r="M122" i="12"/>
  <c r="T122" i="12" s="1"/>
  <c r="S121" i="12"/>
  <c r="R121" i="12"/>
  <c r="Q121" i="12"/>
  <c r="O121" i="12"/>
  <c r="N121" i="12"/>
  <c r="M121" i="12"/>
  <c r="T120" i="12"/>
  <c r="S120" i="12"/>
  <c r="R120" i="12"/>
  <c r="Q120" i="12"/>
  <c r="P120" i="12"/>
  <c r="T119" i="12"/>
  <c r="S119" i="12"/>
  <c r="R119" i="12"/>
  <c r="Q119" i="12"/>
  <c r="P119" i="12"/>
  <c r="S118" i="12"/>
  <c r="R118" i="12"/>
  <c r="Q118" i="12"/>
  <c r="P118" i="12"/>
  <c r="M118" i="12"/>
  <c r="T118" i="12" s="1"/>
  <c r="T117" i="12"/>
  <c r="S117" i="12"/>
  <c r="R117" i="12"/>
  <c r="Q117" i="12"/>
  <c r="P117" i="12"/>
  <c r="S116" i="12"/>
  <c r="R116" i="12"/>
  <c r="Q116" i="12"/>
  <c r="O116" i="12"/>
  <c r="N116" i="12"/>
  <c r="S115" i="12"/>
  <c r="R115" i="12"/>
  <c r="Q115" i="12"/>
  <c r="P115" i="12"/>
  <c r="M115" i="12"/>
  <c r="T115" i="12" s="1"/>
  <c r="T114" i="12"/>
  <c r="S114" i="12"/>
  <c r="R114" i="12"/>
  <c r="Q114" i="12"/>
  <c r="P114" i="12"/>
  <c r="S113" i="12"/>
  <c r="R113" i="12"/>
  <c r="Q113" i="12"/>
  <c r="P113" i="12"/>
  <c r="M113" i="12"/>
  <c r="T113" i="12" s="1"/>
  <c r="T112" i="12"/>
  <c r="S112" i="12"/>
  <c r="R112" i="12"/>
  <c r="Q112" i="12"/>
  <c r="P112" i="12"/>
  <c r="S111" i="12"/>
  <c r="R111" i="12"/>
  <c r="Q111" i="12"/>
  <c r="P111" i="12"/>
  <c r="M111" i="12"/>
  <c r="T111" i="12" s="1"/>
  <c r="S110" i="12"/>
  <c r="R110" i="12"/>
  <c r="Q110" i="12"/>
  <c r="P110" i="12"/>
  <c r="M110" i="12"/>
  <c r="T110" i="12" s="1"/>
  <c r="T109" i="12"/>
  <c r="S109" i="12"/>
  <c r="R109" i="12"/>
  <c r="Q109" i="12"/>
  <c r="P109" i="12"/>
  <c r="S108" i="12"/>
  <c r="R108" i="12"/>
  <c r="Q108" i="12"/>
  <c r="O108" i="12"/>
  <c r="N108" i="12"/>
  <c r="S107" i="12"/>
  <c r="R107" i="12"/>
  <c r="Q107" i="12"/>
  <c r="O107" i="12"/>
  <c r="N107" i="12"/>
  <c r="M107" i="12" s="1"/>
  <c r="T107" i="12" s="1"/>
  <c r="T106" i="12"/>
  <c r="S106" i="12"/>
  <c r="R106" i="12"/>
  <c r="Q106" i="12"/>
  <c r="P106" i="12"/>
  <c r="T105" i="12"/>
  <c r="S105" i="12"/>
  <c r="R105" i="12"/>
  <c r="Q105" i="12"/>
  <c r="P105" i="12"/>
  <c r="T104" i="12"/>
  <c r="S104" i="12"/>
  <c r="R104" i="12"/>
  <c r="Q104" i="12"/>
  <c r="P104" i="12"/>
  <c r="T103" i="12"/>
  <c r="S103" i="12"/>
  <c r="R103" i="12"/>
  <c r="Q103" i="12"/>
  <c r="P103" i="12"/>
  <c r="T102" i="12"/>
  <c r="S102" i="12"/>
  <c r="R102" i="12"/>
  <c r="Q102" i="12"/>
  <c r="P102" i="12"/>
  <c r="S101" i="12"/>
  <c r="R101" i="12"/>
  <c r="Q101" i="12"/>
  <c r="O101" i="12"/>
  <c r="N101" i="12"/>
  <c r="S100" i="12"/>
  <c r="R100" i="12"/>
  <c r="Q100" i="12"/>
  <c r="P100" i="12"/>
  <c r="M100" i="12"/>
  <c r="T100" i="12" s="1"/>
  <c r="T99" i="12"/>
  <c r="S99" i="12"/>
  <c r="R99" i="12"/>
  <c r="Q99" i="12"/>
  <c r="P99" i="12"/>
  <c r="T98" i="12"/>
  <c r="S98" i="12"/>
  <c r="R98" i="12"/>
  <c r="Q98" i="12"/>
  <c r="P98" i="12"/>
  <c r="T97" i="12"/>
  <c r="S97" i="12"/>
  <c r="R97" i="12"/>
  <c r="Q97" i="12"/>
  <c r="P97" i="12"/>
  <c r="T96" i="12"/>
  <c r="S96" i="12"/>
  <c r="R96" i="12"/>
  <c r="Q96" i="12"/>
  <c r="P96" i="12"/>
  <c r="T95" i="12"/>
  <c r="S95" i="12"/>
  <c r="R95" i="12"/>
  <c r="Q95" i="12"/>
  <c r="P95" i="12"/>
  <c r="S94" i="12"/>
  <c r="R94" i="12"/>
  <c r="Q94" i="12"/>
  <c r="P94" i="12"/>
  <c r="M94" i="12"/>
  <c r="T94" i="12" s="1"/>
  <c r="T93" i="12"/>
  <c r="S93" i="12"/>
  <c r="R93" i="12"/>
  <c r="Q93" i="12"/>
  <c r="P93" i="12"/>
  <c r="S91" i="12"/>
  <c r="R91" i="12"/>
  <c r="Q91" i="12"/>
  <c r="P91" i="12"/>
  <c r="M91" i="12"/>
  <c r="T91" i="12" s="1"/>
  <c r="T90" i="12"/>
  <c r="S90" i="12"/>
  <c r="R90" i="12"/>
  <c r="Q90" i="12"/>
  <c r="P90" i="12"/>
  <c r="S89" i="12"/>
  <c r="R89" i="12"/>
  <c r="Q89" i="12"/>
  <c r="P89" i="12"/>
  <c r="M89" i="12"/>
  <c r="T89" i="12" s="1"/>
  <c r="T88" i="12"/>
  <c r="S88" i="12"/>
  <c r="R88" i="12"/>
  <c r="Q88" i="12"/>
  <c r="P88" i="12"/>
  <c r="T87" i="12"/>
  <c r="S87" i="12"/>
  <c r="R87" i="12"/>
  <c r="Q87" i="12"/>
  <c r="P87" i="12"/>
  <c r="S86" i="12"/>
  <c r="R86" i="12"/>
  <c r="Q86" i="12"/>
  <c r="P86" i="12"/>
  <c r="M86" i="12"/>
  <c r="T86" i="12" s="1"/>
  <c r="T85" i="12"/>
  <c r="S85" i="12"/>
  <c r="R85" i="12"/>
  <c r="Q85" i="12"/>
  <c r="P85" i="12"/>
  <c r="T84" i="12"/>
  <c r="S84" i="12"/>
  <c r="R84" i="12"/>
  <c r="Q84" i="12"/>
  <c r="P84" i="12"/>
  <c r="T83" i="12"/>
  <c r="S83" i="12"/>
  <c r="R83" i="12"/>
  <c r="Q83" i="12"/>
  <c r="P83" i="12"/>
  <c r="S82" i="12"/>
  <c r="R82" i="12"/>
  <c r="Q82" i="12"/>
  <c r="N82" i="12"/>
  <c r="P82" i="12" s="1"/>
  <c r="T81" i="12"/>
  <c r="S81" i="12"/>
  <c r="R81" i="12"/>
  <c r="Q81" i="12"/>
  <c r="P81" i="12"/>
  <c r="T80" i="12"/>
  <c r="S80" i="12"/>
  <c r="R80" i="12"/>
  <c r="Q80" i="12"/>
  <c r="P80" i="12"/>
  <c r="S79" i="12"/>
  <c r="R79" i="12"/>
  <c r="Q79" i="12"/>
  <c r="P79" i="12"/>
  <c r="M79" i="12"/>
  <c r="T79" i="12" s="1"/>
  <c r="T78" i="12"/>
  <c r="S78" i="12"/>
  <c r="R78" i="12"/>
  <c r="Q78" i="12"/>
  <c r="P78" i="12"/>
  <c r="S77" i="12"/>
  <c r="R77" i="12"/>
  <c r="Q77" i="12"/>
  <c r="P77" i="12"/>
  <c r="M77" i="12"/>
  <c r="T77" i="12" s="1"/>
  <c r="S76" i="12"/>
  <c r="R76" i="12"/>
  <c r="Q76" i="12"/>
  <c r="P76" i="12"/>
  <c r="M76" i="12"/>
  <c r="T76" i="12" s="1"/>
  <c r="T75" i="12"/>
  <c r="S75" i="12"/>
  <c r="R75" i="12"/>
  <c r="Q75" i="12"/>
  <c r="P75" i="12"/>
  <c r="T74" i="12"/>
  <c r="S74" i="12"/>
  <c r="R74" i="12"/>
  <c r="Q74" i="12"/>
  <c r="P74" i="12"/>
  <c r="S73" i="12"/>
  <c r="R73" i="12"/>
  <c r="Q73" i="12"/>
  <c r="O73" i="12"/>
  <c r="N73" i="12"/>
  <c r="M73" i="12" s="1"/>
  <c r="T73" i="12" s="1"/>
  <c r="T72" i="12"/>
  <c r="S72" i="12"/>
  <c r="R72" i="12"/>
  <c r="Q72" i="12"/>
  <c r="P72" i="12"/>
  <c r="S71" i="12"/>
  <c r="R71" i="12"/>
  <c r="Q71" i="12"/>
  <c r="P71" i="12"/>
  <c r="M71" i="12"/>
  <c r="T71" i="12" s="1"/>
  <c r="S70" i="12"/>
  <c r="R70" i="12"/>
  <c r="Q70" i="12"/>
  <c r="N70" i="12"/>
  <c r="P70" i="12" s="1"/>
  <c r="S69" i="12"/>
  <c r="R69" i="12"/>
  <c r="Q69" i="12"/>
  <c r="O69" i="12"/>
  <c r="N69" i="12"/>
  <c r="T67" i="12"/>
  <c r="S67" i="12"/>
  <c r="R67" i="12"/>
  <c r="Q67" i="12"/>
  <c r="P67" i="12"/>
  <c r="T66" i="12"/>
  <c r="S66" i="12"/>
  <c r="R66" i="12"/>
  <c r="Q66" i="12"/>
  <c r="P66" i="12"/>
  <c r="S65" i="12"/>
  <c r="R65" i="12"/>
  <c r="Q65" i="12"/>
  <c r="O65" i="12"/>
  <c r="N65" i="12"/>
  <c r="M65" i="12" s="1"/>
  <c r="T65" i="12" s="1"/>
  <c r="S64" i="12"/>
  <c r="R64" i="12"/>
  <c r="Q64" i="12"/>
  <c r="P64" i="12"/>
  <c r="M64" i="12"/>
  <c r="T64" i="12" s="1"/>
  <c r="T63" i="12"/>
  <c r="S63" i="12"/>
  <c r="R63" i="12"/>
  <c r="Q63" i="12"/>
  <c r="P63" i="12"/>
  <c r="S59" i="12"/>
  <c r="R59" i="12"/>
  <c r="Q59" i="12"/>
  <c r="O59" i="12"/>
  <c r="N59" i="12"/>
  <c r="M59" i="12" s="1"/>
  <c r="T59" i="12" s="1"/>
  <c r="S58" i="12"/>
  <c r="R58" i="12"/>
  <c r="Q58" i="12"/>
  <c r="O58" i="12"/>
  <c r="N58" i="12"/>
  <c r="M58" i="12" s="1"/>
  <c r="T58" i="12" s="1"/>
  <c r="T57" i="12"/>
  <c r="S57" i="12"/>
  <c r="R57" i="12"/>
  <c r="Q57" i="12"/>
  <c r="P57" i="12"/>
  <c r="T56" i="12"/>
  <c r="S56" i="12"/>
  <c r="R56" i="12"/>
  <c r="Q56" i="12"/>
  <c r="P56" i="12"/>
  <c r="T55" i="12"/>
  <c r="S55" i="12"/>
  <c r="R55" i="12"/>
  <c r="Q55" i="12"/>
  <c r="P55" i="12"/>
  <c r="T54" i="12"/>
  <c r="S54" i="12"/>
  <c r="R54" i="12"/>
  <c r="Q54" i="12"/>
  <c r="P54" i="12"/>
  <c r="T53" i="12"/>
  <c r="S53" i="12"/>
  <c r="R53" i="12"/>
  <c r="Q53" i="12"/>
  <c r="P53" i="12"/>
  <c r="S50" i="12"/>
  <c r="R50" i="12"/>
  <c r="Q50" i="12"/>
  <c r="O50" i="12"/>
  <c r="N50" i="12"/>
  <c r="M50" i="12" s="1"/>
  <c r="T50" i="12" s="1"/>
  <c r="S49" i="12"/>
  <c r="R49" i="12"/>
  <c r="Q49" i="12"/>
  <c r="O49" i="12"/>
  <c r="N49" i="12"/>
  <c r="M49" i="12"/>
  <c r="S48" i="12"/>
  <c r="R48" i="12"/>
  <c r="Q48" i="12"/>
  <c r="O48" i="12"/>
  <c r="N48" i="12"/>
  <c r="M48" i="12" s="1"/>
  <c r="T48" i="12" s="1"/>
  <c r="T47" i="12"/>
  <c r="S47" i="12"/>
  <c r="R47" i="12"/>
  <c r="Q47" i="12"/>
  <c r="P47" i="12"/>
  <c r="S46" i="12"/>
  <c r="R46" i="12"/>
  <c r="Q46" i="12"/>
  <c r="P46" i="12"/>
  <c r="M46" i="12"/>
  <c r="T46" i="12" s="1"/>
  <c r="S45" i="12"/>
  <c r="R45" i="12"/>
  <c r="Q45" i="12"/>
  <c r="P45" i="12"/>
  <c r="M45" i="12"/>
  <c r="T45" i="12" s="1"/>
  <c r="S44" i="12"/>
  <c r="R44" i="12"/>
  <c r="Q44" i="12"/>
  <c r="P44" i="12"/>
  <c r="M44" i="12"/>
  <c r="T44" i="12" s="1"/>
  <c r="T43" i="12"/>
  <c r="S43" i="12"/>
  <c r="R43" i="12"/>
  <c r="Q43" i="12"/>
  <c r="P43" i="12"/>
  <c r="T41" i="12"/>
  <c r="S41" i="12"/>
  <c r="R41" i="12"/>
  <c r="Q41" i="12"/>
  <c r="P41" i="12"/>
  <c r="T40" i="12"/>
  <c r="S40" i="12"/>
  <c r="R40" i="12"/>
  <c r="Q40" i="12"/>
  <c r="P40" i="12"/>
  <c r="S39" i="12"/>
  <c r="R39" i="12"/>
  <c r="Q39" i="12"/>
  <c r="P39" i="12"/>
  <c r="M39" i="12"/>
  <c r="T39" i="12" s="1"/>
  <c r="T37" i="12"/>
  <c r="S37" i="12"/>
  <c r="R37" i="12"/>
  <c r="Q37" i="12"/>
  <c r="P37" i="12"/>
  <c r="T36" i="12"/>
  <c r="S36" i="12"/>
  <c r="R36" i="12"/>
  <c r="Q36" i="12"/>
  <c r="P36" i="12"/>
  <c r="T33" i="12"/>
  <c r="S33" i="12"/>
  <c r="R33" i="12"/>
  <c r="Q33" i="12"/>
  <c r="P33" i="12"/>
  <c r="T32" i="12"/>
  <c r="S32" i="12"/>
  <c r="R32" i="12"/>
  <c r="Q32" i="12"/>
  <c r="P32" i="12"/>
  <c r="S31" i="12"/>
  <c r="R31" i="12"/>
  <c r="Q31" i="12"/>
  <c r="P31" i="12"/>
  <c r="M31" i="12"/>
  <c r="T31" i="12" s="1"/>
  <c r="S28" i="12"/>
  <c r="R28" i="12"/>
  <c r="Q28" i="12"/>
  <c r="P28" i="12"/>
  <c r="M28" i="12"/>
  <c r="T28" i="12" s="1"/>
  <c r="S27" i="12"/>
  <c r="R27" i="12"/>
  <c r="Q27" i="12"/>
  <c r="P27" i="12"/>
  <c r="M27" i="12"/>
  <c r="T27" i="12" s="1"/>
  <c r="S26" i="12"/>
  <c r="R26" i="12"/>
  <c r="Q26" i="12"/>
  <c r="P26" i="12"/>
  <c r="M26" i="12"/>
  <c r="T26" i="12" s="1"/>
  <c r="S24" i="12"/>
  <c r="R24" i="12"/>
  <c r="Q24" i="12"/>
  <c r="P24" i="12"/>
  <c r="M24" i="12"/>
  <c r="T24" i="12" s="1"/>
  <c r="S21" i="12"/>
  <c r="R21" i="12"/>
  <c r="Q21" i="12"/>
  <c r="N21" i="12"/>
  <c r="P21" i="12" s="1"/>
  <c r="T19" i="12"/>
  <c r="S19" i="12"/>
  <c r="R19" i="12"/>
  <c r="Q19" i="12"/>
  <c r="P19" i="12"/>
  <c r="T18" i="12"/>
  <c r="S18" i="12"/>
  <c r="R18" i="12"/>
  <c r="Q18" i="12"/>
  <c r="P18" i="12"/>
  <c r="T17" i="12"/>
  <c r="S17" i="12"/>
  <c r="R17" i="12"/>
  <c r="Q17" i="12"/>
  <c r="P17" i="12"/>
  <c r="S16" i="12"/>
  <c r="R16" i="12"/>
  <c r="Q16" i="12"/>
  <c r="P16" i="12"/>
  <c r="M16" i="12"/>
  <c r="T16" i="12" s="1"/>
  <c r="S15" i="12"/>
  <c r="R15" i="12"/>
  <c r="Q15" i="12"/>
  <c r="O15" i="12"/>
  <c r="M15" i="12" s="1"/>
  <c r="T15" i="12" s="1"/>
  <c r="T14" i="12"/>
  <c r="S14" i="12"/>
  <c r="R14" i="12"/>
  <c r="Q14" i="12"/>
  <c r="P14" i="12"/>
  <c r="S13" i="12"/>
  <c r="R13" i="12"/>
  <c r="Q13" i="12"/>
  <c r="P13" i="12"/>
  <c r="M13" i="12"/>
  <c r="T13" i="12" s="1"/>
  <c r="S12" i="12"/>
  <c r="R12" i="12"/>
  <c r="Q12" i="12"/>
  <c r="O12" i="12"/>
  <c r="P12" i="12" s="1"/>
  <c r="M12" i="12"/>
  <c r="T12" i="12" s="1"/>
  <c r="S11" i="12"/>
  <c r="R11" i="12"/>
  <c r="Q11" i="12"/>
  <c r="O11" i="12"/>
  <c r="M11" i="12" s="1"/>
  <c r="N11" i="12"/>
  <c r="T10" i="12"/>
  <c r="S10" i="12"/>
  <c r="R10" i="12"/>
  <c r="Q10" i="12"/>
  <c r="P10" i="12"/>
  <c r="S8" i="12"/>
  <c r="R8" i="12"/>
  <c r="Q8" i="12"/>
  <c r="O8" i="12"/>
  <c r="N8" i="12"/>
  <c r="M8" i="12" s="1"/>
  <c r="T8" i="12" s="1"/>
  <c r="S6" i="12"/>
  <c r="R6" i="12"/>
  <c r="Q6" i="12"/>
  <c r="P6" i="12"/>
  <c r="M6" i="12"/>
  <c r="T6" i="12" s="1"/>
  <c r="S4" i="12"/>
  <c r="R4" i="12"/>
  <c r="Q4" i="12"/>
  <c r="P4" i="12"/>
  <c r="M4" i="12"/>
  <c r="T4" i="12" s="1"/>
  <c r="S3" i="12"/>
  <c r="R3" i="12"/>
  <c r="Q3" i="12"/>
  <c r="O3" i="12"/>
  <c r="P3" i="12" s="1"/>
  <c r="M3" i="12"/>
  <c r="T3" i="12" s="1"/>
  <c r="T2" i="12"/>
  <c r="S2" i="12"/>
  <c r="R2" i="12"/>
  <c r="Q2" i="12"/>
  <c r="P2" i="12"/>
  <c r="P197" i="12" l="1"/>
  <c r="P49" i="12"/>
  <c r="P116" i="12"/>
  <c r="M236" i="12"/>
  <c r="T236" i="12" s="1"/>
  <c r="P69" i="12"/>
  <c r="M82" i="12"/>
  <c r="T82" i="12" s="1"/>
  <c r="P11" i="12"/>
  <c r="M198" i="12"/>
  <c r="T198" i="12" s="1"/>
  <c r="P195" i="12"/>
  <c r="M291" i="12"/>
  <c r="T291" i="12" s="1"/>
  <c r="P108" i="12"/>
  <c r="P247" i="12"/>
  <c r="P65" i="12"/>
  <c r="P107" i="12"/>
  <c r="P293" i="12"/>
  <c r="T298" i="12"/>
  <c r="M226" i="12"/>
  <c r="T226" i="12" s="1"/>
  <c r="T306" i="12"/>
  <c r="P188" i="12"/>
  <c r="P129" i="12"/>
  <c r="T121" i="12"/>
  <c r="P128" i="12"/>
  <c r="M196" i="12"/>
  <c r="T196" i="12" s="1"/>
  <c r="P248" i="12"/>
  <c r="M250" i="12"/>
  <c r="T250" i="12" s="1"/>
  <c r="M294" i="12"/>
  <c r="T294" i="12" s="1"/>
  <c r="P314" i="12"/>
  <c r="P194" i="12"/>
  <c r="T69" i="12"/>
  <c r="T286" i="12"/>
  <c r="M70" i="12"/>
  <c r="T70" i="12" s="1"/>
  <c r="P121" i="12"/>
  <c r="P139" i="12"/>
  <c r="P230" i="12"/>
  <c r="P59" i="12"/>
  <c r="P159" i="12"/>
  <c r="M210" i="12"/>
  <c r="T210" i="12" s="1"/>
  <c r="P225" i="12"/>
  <c r="T11" i="12"/>
  <c r="P50" i="12"/>
  <c r="P58" i="12"/>
  <c r="M128" i="12"/>
  <c r="T128" i="12" s="1"/>
  <c r="M197" i="12"/>
  <c r="T197" i="12" s="1"/>
  <c r="P202" i="12"/>
  <c r="T49" i="12"/>
  <c r="M108" i="12"/>
  <c r="T108" i="12" s="1"/>
  <c r="M249" i="12"/>
  <c r="T249" i="12" s="1"/>
  <c r="T299" i="12"/>
  <c r="P8" i="12"/>
  <c r="P48" i="12"/>
  <c r="P101" i="12"/>
  <c r="P180" i="12"/>
  <c r="P15" i="12"/>
  <c r="P172" i="12"/>
  <c r="P221" i="12"/>
  <c r="P263" i="12"/>
  <c r="P307" i="12"/>
  <c r="P73" i="12"/>
  <c r="M21" i="12"/>
  <c r="T21" i="12" s="1"/>
  <c r="M101" i="12"/>
  <c r="T101" i="12" s="1"/>
  <c r="M116" i="12"/>
  <c r="T116" i="12" s="1"/>
  <c r="M241" i="12"/>
  <c r="T241" i="12" s="1"/>
  <c r="A48" i="10" l="1"/>
  <c r="A2" i="10"/>
  <c r="A50" i="10"/>
  <c r="D8" i="10"/>
  <c r="E46" i="10"/>
  <c r="G42" i="10"/>
  <c r="A3" i="10"/>
  <c r="G41" i="10"/>
  <c r="A31" i="1"/>
  <c r="A29" i="1"/>
</calcChain>
</file>

<file path=xl/sharedStrings.xml><?xml version="1.0" encoding="utf-8"?>
<sst xmlns="http://schemas.openxmlformats.org/spreadsheetml/2006/main" count="2919" uniqueCount="1671">
  <si>
    <t>Settings</t>
  </si>
  <si>
    <t>Company Details</t>
  </si>
  <si>
    <t>Company Name</t>
  </si>
  <si>
    <t>Enable</t>
  </si>
  <si>
    <t>Company Slogan (Optional)</t>
  </si>
  <si>
    <t>Company Address</t>
  </si>
  <si>
    <t>Building/House Number</t>
  </si>
  <si>
    <t>Street</t>
  </si>
  <si>
    <t>Town/City</t>
  </si>
  <si>
    <t>County/Province</t>
  </si>
  <si>
    <t>(Optional)</t>
  </si>
  <si>
    <t>State/Province</t>
  </si>
  <si>
    <t>ZIP/Postal Code</t>
  </si>
  <si>
    <t>Tel.</t>
  </si>
  <si>
    <t>Fax</t>
  </si>
  <si>
    <t>E-mail</t>
  </si>
  <si>
    <t>Website</t>
  </si>
  <si>
    <t>Person/Department to contact</t>
  </si>
  <si>
    <t>Contact Tel. Number</t>
  </si>
  <si>
    <t>Country Specific Settings</t>
  </si>
  <si>
    <t>Select Relevant</t>
  </si>
  <si>
    <t>Sales Tax</t>
  </si>
  <si>
    <t>Currency Symbol</t>
  </si>
  <si>
    <t>$</t>
  </si>
  <si>
    <t>Color Scheme</t>
  </si>
  <si>
    <t>Design Picker</t>
  </si>
  <si>
    <t>Template Specific Settings</t>
  </si>
  <si>
    <t>Vehicle Repair</t>
  </si>
  <si>
    <t>AMOUNT</t>
  </si>
  <si>
    <t>TOTAL</t>
  </si>
  <si>
    <t>QTY</t>
  </si>
  <si>
    <t>TOTAL LABOUR</t>
  </si>
  <si>
    <t>TOTAL PARTS</t>
  </si>
  <si>
    <t>Make all checks payable to</t>
  </si>
  <si>
    <t>Thank you for your business!</t>
  </si>
  <si>
    <t>DATE</t>
  </si>
  <si>
    <t>INVOICE #</t>
  </si>
  <si>
    <t>DUE</t>
  </si>
  <si>
    <t>Select Relevant Template</t>
  </si>
  <si>
    <t>Payment Due in</t>
  </si>
  <si>
    <t>Days</t>
  </si>
  <si>
    <t>Sam's Import Auto Repair</t>
  </si>
  <si>
    <t>Peoria</t>
  </si>
  <si>
    <t>USA</t>
  </si>
  <si>
    <t>IL</t>
  </si>
  <si>
    <t>309-573-6076</t>
  </si>
  <si>
    <t>samsimportautorepair@yahoo.com</t>
  </si>
  <si>
    <t>We Do it Right First Time!</t>
  </si>
  <si>
    <t>Disable</t>
  </si>
  <si>
    <t>No Color</t>
  </si>
  <si>
    <t>ADJUSTMENT/ DISCOUNT</t>
  </si>
  <si>
    <t>1120 W Pioneer Parkway, Peoria, IL USA 61615</t>
  </si>
  <si>
    <t>CUSTOMER INFORMATION</t>
  </si>
  <si>
    <t>Name</t>
  </si>
  <si>
    <t>Phone</t>
  </si>
  <si>
    <t>Make</t>
  </si>
  <si>
    <t>Model</t>
  </si>
  <si>
    <t>Year</t>
  </si>
  <si>
    <t>Color</t>
  </si>
  <si>
    <t>Mileage</t>
  </si>
  <si>
    <t>Plate</t>
  </si>
  <si>
    <t>VIN</t>
  </si>
  <si>
    <t>Address</t>
  </si>
  <si>
    <t>JOB PERFORMED &amp; DESCRIPTION</t>
  </si>
  <si>
    <t>W Pioneer Parkway</t>
  </si>
  <si>
    <t>61615</t>
  </si>
  <si>
    <t>WRNTY</t>
  </si>
  <si>
    <t>UNIT PRICE</t>
  </si>
  <si>
    <t>PART DESCRIPTION</t>
  </si>
  <si>
    <t>S.L. No</t>
  </si>
  <si>
    <t>Date</t>
  </si>
  <si>
    <t>Customer Name</t>
  </si>
  <si>
    <t>Customer Address</t>
  </si>
  <si>
    <t>Customer Phone #</t>
  </si>
  <si>
    <t>Licence Plate</t>
  </si>
  <si>
    <t>Description</t>
  </si>
  <si>
    <t>Labor Charges $$</t>
  </si>
  <si>
    <t>Part 
Customer Price</t>
  </si>
  <si>
    <t>Part 
Actual Price</t>
  </si>
  <si>
    <t>Profit</t>
  </si>
  <si>
    <t>Month</t>
  </si>
  <si>
    <t>Total
$$</t>
  </si>
  <si>
    <t>Payment Method</t>
  </si>
  <si>
    <t>GEORGE REDELL</t>
  </si>
  <si>
    <t>1850 EDGEWATER DR PEKIN IL 61554</t>
  </si>
  <si>
    <t>309 261 7639</t>
  </si>
  <si>
    <t>WMW543C54D5547795</t>
  </si>
  <si>
    <t>MINI</t>
  </si>
  <si>
    <t>COOPER</t>
  </si>
  <si>
    <t>RED</t>
  </si>
  <si>
    <t>BT56983</t>
  </si>
  <si>
    <t>FLUSHED AND REPLACED BRAKE FLUID, SERVICED RADIO</t>
  </si>
  <si>
    <t>CHECK</t>
  </si>
  <si>
    <t>CARLOS REVILLA</t>
  </si>
  <si>
    <t>7018 N STRATTON CT PEORIA IL 61615</t>
  </si>
  <si>
    <t>309 253 8096</t>
  </si>
  <si>
    <t>5UXZV4C50CL765380</t>
  </si>
  <si>
    <t>BMW</t>
  </si>
  <si>
    <t>X5</t>
  </si>
  <si>
    <t>GREEN</t>
  </si>
  <si>
    <t>G670730</t>
  </si>
  <si>
    <t>REPLACED OIL PAN GASKET INCLUDING NEW SCREWS,ALTERNATOR BELT, FRONT CRANK SEAL, ADDED ANTIFREEZE</t>
  </si>
  <si>
    <t>SYED RAHMAN</t>
  </si>
  <si>
    <t>215 W WILLOW KNOLLS DR PEORIA IL 61615</t>
  </si>
  <si>
    <t>703 369 6642</t>
  </si>
  <si>
    <t>4T1BE32KX64154884</t>
  </si>
  <si>
    <t>TOYOTA</t>
  </si>
  <si>
    <t>CAMRY</t>
  </si>
  <si>
    <t>BRONZE</t>
  </si>
  <si>
    <t>TTV1671</t>
  </si>
  <si>
    <t>REPLACED STARTER</t>
  </si>
  <si>
    <t>RICHARD JACKSON</t>
  </si>
  <si>
    <t>6104 N SHERIDAN PEORIA IL 61614</t>
  </si>
  <si>
    <t>309 472 5711</t>
  </si>
  <si>
    <t>5UXFE4359L273907</t>
  </si>
  <si>
    <t>BLACK</t>
  </si>
  <si>
    <t>Z858162</t>
  </si>
  <si>
    <t>REPLACED OIL FILTER HOUSING GASKET ASSEMBLY, VALVE COVER GASKET, ADDED ANTIFREEZE</t>
  </si>
  <si>
    <t>MICHAEL RICE</t>
  </si>
  <si>
    <t>118 E ELMHURST PEORIA IL 61603</t>
  </si>
  <si>
    <t>309 370 6344</t>
  </si>
  <si>
    <t>WMWMF73518TV33854</t>
  </si>
  <si>
    <t>COOPER S</t>
  </si>
  <si>
    <t>SILVER</t>
  </si>
  <si>
    <t>L392081</t>
  </si>
  <si>
    <t>REPLACED SPARK PLUGS, REPLACED UPSTREAM O2 SENSOR, OIL CHANGE AND FILTER MOBIL 1</t>
  </si>
  <si>
    <t>JOSEPH DAWALIKI</t>
  </si>
  <si>
    <t>2311 WEST CHASE DRIVE</t>
  </si>
  <si>
    <t>309 251 2346</t>
  </si>
  <si>
    <t>5NPET46C69H553516</t>
  </si>
  <si>
    <t>HYUNDAI</t>
  </si>
  <si>
    <t>SONATA</t>
  </si>
  <si>
    <t>H655622</t>
  </si>
  <si>
    <t>REPLACED STARTER, IGNITION SWITCH</t>
  </si>
  <si>
    <t>OLIVIA WALKER</t>
  </si>
  <si>
    <t>3905 N SAYMORE LN PEORIA IL 61615</t>
  </si>
  <si>
    <t xml:space="preserve">309 264 2496, 309 685 5261 </t>
  </si>
  <si>
    <t>MERCEDES</t>
  </si>
  <si>
    <t>C240</t>
  </si>
  <si>
    <t>GRAY</t>
  </si>
  <si>
    <t>REPLACED FRONT BRAKE PADS AND ROTORS BOTH SIDES, FRONT PASSENGER BRAKE CALIPER ASSEMBLY W BRAKE HOSE, FLUSHED AND REPLACED BRAKE FLUID</t>
  </si>
  <si>
    <t>CREDIT</t>
  </si>
  <si>
    <t>LOUIS S.</t>
  </si>
  <si>
    <t>773 766 9337</t>
  </si>
  <si>
    <t>5UXFE83518L247641</t>
  </si>
  <si>
    <t>X5 4.8</t>
  </si>
  <si>
    <t>TEMP</t>
  </si>
  <si>
    <t>REPLACED 3 IGNITION COILS (bank 1), REPLACED 4 SPARK PLUGS (BANK 1), REPLACED A/C BELT</t>
  </si>
  <si>
    <t>430 CASH, 20 CHECK</t>
  </si>
  <si>
    <t>ARLYNN SMITH</t>
  </si>
  <si>
    <t>313 S WESTERN PEORIA IL 61605</t>
  </si>
  <si>
    <t>202 904 5980</t>
  </si>
  <si>
    <t>WBAET374495944</t>
  </si>
  <si>
    <t>325I</t>
  </si>
  <si>
    <t>BLK</t>
  </si>
  <si>
    <t>BC23481</t>
  </si>
  <si>
    <t>REPLACED SERPENTINE BELT AND ALTERNATOR</t>
  </si>
  <si>
    <t>CASH</t>
  </si>
  <si>
    <t>RONDA DAWALIKI</t>
  </si>
  <si>
    <t>2T2HA31U95C082595</t>
  </si>
  <si>
    <t>LEXUS</t>
  </si>
  <si>
    <t>RX330</t>
  </si>
  <si>
    <t>BLUE</t>
  </si>
  <si>
    <t>K250241</t>
  </si>
  <si>
    <t>OIL CHANGE AND FILTER MOBIL 1</t>
  </si>
  <si>
    <t>CHRIS MOBERG</t>
  </si>
  <si>
    <t>301 JAMES LANE HENRY IL 61537</t>
  </si>
  <si>
    <t>309 248 4270</t>
  </si>
  <si>
    <t>YV1SW59V542451965</t>
  </si>
  <si>
    <t>VOLVO</t>
  </si>
  <si>
    <t>V70 2.5T</t>
  </si>
  <si>
    <t>BK91308</t>
  </si>
  <si>
    <t>REPLACED SPARK PLUGS, ENGINE AIR FILTER, TIMING BELT</t>
  </si>
  <si>
    <t>SHAWN KING</t>
  </si>
  <si>
    <t>2427 W CABANA CT PEORIA IL 61614</t>
  </si>
  <si>
    <t>309 402 9340</t>
  </si>
  <si>
    <t>WBAEU334248M60460</t>
  </si>
  <si>
    <t>325XI</t>
  </si>
  <si>
    <t>BY37714</t>
  </si>
  <si>
    <t>TUNE UP, REPLACED REAR BRAKE PADS AND ROTORS, REPLACED REAR SHOCKS, REPLACED COOLANT RESERVOIR, FLUSHED AND REPLACED COOLANT, REPLACED SERPENTINE BELT</t>
  </si>
  <si>
    <t>MIKE MCAKANNA</t>
  </si>
  <si>
    <t>1590 COUNTY ROAD 425 E METAMORA IL 61548</t>
  </si>
  <si>
    <t>309 678 0578</t>
  </si>
  <si>
    <t>X5 3.5D</t>
  </si>
  <si>
    <t>MAROON</t>
  </si>
  <si>
    <t>REPLACED TURBO BOOST HOSES</t>
  </si>
  <si>
    <t>TIMTOHY CRISS</t>
  </si>
  <si>
    <t>6421 N POST OAK RD PEORIA IL 61615</t>
  </si>
  <si>
    <t>309 648 7848</t>
  </si>
  <si>
    <t>4JGDA5HB0FA446858</t>
  </si>
  <si>
    <t>ML350</t>
  </si>
  <si>
    <t>THECITI</t>
  </si>
  <si>
    <t>SERVICED REAR DRIVERSIDE BRAKE CALIPER, REPLACED REAR BRAKE PADS AND ROTORS</t>
  </si>
  <si>
    <t>NIKHIL CHATE</t>
  </si>
  <si>
    <t>7150 N TERRA VISTA DR APT 1511 PEORIA IL 61614</t>
  </si>
  <si>
    <t>817 443 1097</t>
  </si>
  <si>
    <t>4T1BK1FKXCU505375</t>
  </si>
  <si>
    <t>CAMRY XLE</t>
  </si>
  <si>
    <t>WHITE</t>
  </si>
  <si>
    <t>Z751305</t>
  </si>
  <si>
    <t>REPLACED ALTERNATOR, SERVICED BATTERY BRACKET</t>
  </si>
  <si>
    <t>TERRY AND LESLIE BOYER</t>
  </si>
  <si>
    <t>443 E HIGH POINT RD PEORIA IL 61614</t>
  </si>
  <si>
    <t>309 989 5648</t>
  </si>
  <si>
    <t>5UXWX9C51E0D10331</t>
  </si>
  <si>
    <t>X3</t>
  </si>
  <si>
    <t>Q613602</t>
  </si>
  <si>
    <t>REPLACED FRONT BRAKE PADS AND ROTORS, REAR BRAKE PADS AND ROTORS, BRAKE WEAR SENSORS, OIL CHANGE AND FILTER MOBIL 1</t>
  </si>
  <si>
    <t>STEVEN BALDI</t>
  </si>
  <si>
    <t>418 W NORTHGATE RD PEORIA IL 61614</t>
  </si>
  <si>
    <t>309 657 3090</t>
  </si>
  <si>
    <t>4JGDF6EE1FA490745</t>
  </si>
  <si>
    <t>GL450 4MATIC</t>
  </si>
  <si>
    <t>CUPS1</t>
  </si>
  <si>
    <t>OILCHANGE AND FILTER MOBIL 1, ADDED WINDSHIELD WIPER FLUID</t>
  </si>
  <si>
    <t>TOM MERNA</t>
  </si>
  <si>
    <t>600 W DETWEILLER DR PEORIA IL 61615</t>
  </si>
  <si>
    <t>217 621 2697</t>
  </si>
  <si>
    <t>8HG68257C657773</t>
  </si>
  <si>
    <t>JEEP</t>
  </si>
  <si>
    <t>COMMANDER</t>
  </si>
  <si>
    <t>BEIGE</t>
  </si>
  <si>
    <t>CMNDER</t>
  </si>
  <si>
    <t>REPLACED POWER STEERING PUMP, POWER STEERING FLUID</t>
  </si>
  <si>
    <t>3VWLL7AJXEM35085</t>
  </si>
  <si>
    <t>VW</t>
  </si>
  <si>
    <t>JETTA TDI</t>
  </si>
  <si>
    <t>AZ45576</t>
  </si>
  <si>
    <t>OIL CHANGE AND FILTER MOBIL 1, SERVICED CHECK ENGINE LIGHT</t>
  </si>
  <si>
    <t>BOB THOMAS</t>
  </si>
  <si>
    <t>16004 N KRAUSE RD CHIL IL 61523</t>
  </si>
  <si>
    <t>309 303 5350</t>
  </si>
  <si>
    <t>WBXPC93467WJ00493</t>
  </si>
  <si>
    <t>METALLIC GRAY</t>
  </si>
  <si>
    <t>REPLACED REAR BRAKE PADS AND ROTORS, BRAKE WEAR SENSORS</t>
  </si>
  <si>
    <t>MURALIA YARAMALA</t>
  </si>
  <si>
    <t>7156 N TERRA VISTA DR 709</t>
  </si>
  <si>
    <t>WBANF33587C540058</t>
  </si>
  <si>
    <t>525XI</t>
  </si>
  <si>
    <t>L351161</t>
  </si>
  <si>
    <t>REPLACED FRONT AND REAR BRAKE PADS ROTORS, BRAKE WEAR SNESORS</t>
  </si>
  <si>
    <t>FAISAL HASSAN</t>
  </si>
  <si>
    <t>2325 W CHASE DR DUNLAP IL 61525</t>
  </si>
  <si>
    <t>309 258 6605</t>
  </si>
  <si>
    <t>5JGBF7BE6CA777057</t>
  </si>
  <si>
    <t>MAHEEN3</t>
  </si>
  <si>
    <t>OIL CHANGE MOBIL 1 HIGH MILEAGE SYNTHETIC</t>
  </si>
  <si>
    <t>SONYA KEAR</t>
  </si>
  <si>
    <t>4531 BROYHILL CT PEORIA IL 61615</t>
  </si>
  <si>
    <t>678 206 3018, DAVID: 636 734 0282</t>
  </si>
  <si>
    <t>WBA1J7C57FV253438</t>
  </si>
  <si>
    <t>M235I</t>
  </si>
  <si>
    <t>REPLACED OIL FILTER GASKET ASSEMBLY, ADDED OIL, ADDED COOLANT</t>
  </si>
  <si>
    <t>DAVID BECK</t>
  </si>
  <si>
    <t>628 CERFOOT ST EAST PEORIA IL 61611</t>
  </si>
  <si>
    <t>309 634 5049</t>
  </si>
  <si>
    <t>YV1AS982981061680</t>
  </si>
  <si>
    <t>S80</t>
  </si>
  <si>
    <t>BR91449</t>
  </si>
  <si>
    <t>REPLACED ALTERNATOR-PULLEY GEAR</t>
  </si>
  <si>
    <t>TU TRAN</t>
  </si>
  <si>
    <t>905 W COLUMBIA TERR PEORIA IL 61606</t>
  </si>
  <si>
    <t>309 573 9348</t>
  </si>
  <si>
    <t>WVWBA7AH6AV009759</t>
  </si>
  <si>
    <t>EOS 2.0T</t>
  </si>
  <si>
    <t>BC91589</t>
  </si>
  <si>
    <t>REPLACED FRONT PASSENGER SIDE WINDOW REGULATOR</t>
  </si>
  <si>
    <t>MICHAEL STROHL</t>
  </si>
  <si>
    <t>5618 N WITHERSHIN PT PEORIA IL 61615</t>
  </si>
  <si>
    <t>847 406 8336</t>
  </si>
  <si>
    <t>4JGBF7BE5CA769368</t>
  </si>
  <si>
    <t>ZX9848</t>
  </si>
  <si>
    <t>5UXZW0C58C0B89113</t>
  </si>
  <si>
    <t>MWM5757</t>
  </si>
  <si>
    <t>REPLACED TRANSFER CASE FLUID, AIR FILTER, FUEL FILTER</t>
  </si>
  <si>
    <t>REPLACED PCV VALVE HOSE, HEATER INLET PIPE, WATER COOLANT PIPE, INTAKE GASKET, CHANGED WHEELS USED BMW M3 WHEELS, ADDED 1 GAL ANTIFREEZE</t>
  </si>
  <si>
    <t>MICHAEL BOURSCHEIDT</t>
  </si>
  <si>
    <t xml:space="preserve">7500 N PARLIAMENT PL PEORIA IL </t>
  </si>
  <si>
    <t>309 657 1648</t>
  </si>
  <si>
    <t>3VWCD21C7YU485412</t>
  </si>
  <si>
    <t>BEETLE</t>
  </si>
  <si>
    <t>YELLOW</t>
  </si>
  <si>
    <t>REPAIRED MUFFLER, SERVICED VALVE COVER GASKET LEAK, OIL CHANGE (IF NEEDED)</t>
  </si>
  <si>
    <t>TERRY BOYER</t>
  </si>
  <si>
    <t>REPLACED MUFFLER DONUT</t>
  </si>
  <si>
    <t>MICHELLE JUMER</t>
  </si>
  <si>
    <t>1200 CORDOVA BLVD NE</t>
  </si>
  <si>
    <t>309 678 711</t>
  </si>
  <si>
    <t>WDBFA76E2RF089016</t>
  </si>
  <si>
    <t>SL600</t>
  </si>
  <si>
    <t>REPALCED REAR AMP, REPLACED RAIDO, RADIO ANTENNA, REAR TRUNK BRAKELIGHT, SERVICED CD BOX WIRES</t>
  </si>
  <si>
    <t>NICOLE GRAVES</t>
  </si>
  <si>
    <t>1012 E FAIROAKS AVE PEORIA IL 61603</t>
  </si>
  <si>
    <t>309 472 7301</t>
  </si>
  <si>
    <t>4T1BF30K154109542</t>
  </si>
  <si>
    <t>REPLACED FRONT BRAKE PADS AND ROTORS, SERVICED BRAKE CALIPER AND REAR SWAYBAR LINK BUSHING</t>
  </si>
  <si>
    <t>CHUCK'S TOWING AND RECOVERY</t>
  </si>
  <si>
    <t>2501 SW WASHINGTON ST PEORIA IL 61602</t>
  </si>
  <si>
    <t>309 637 0425</t>
  </si>
  <si>
    <t>1C4RJFBG3KC571226</t>
  </si>
  <si>
    <t>GRAND CHEROKEE</t>
  </si>
  <si>
    <t>BG77111</t>
  </si>
  <si>
    <t>STORAGE FROM SAT-MON 35 A DAY</t>
  </si>
  <si>
    <t>TIFFANY WRIGHT</t>
  </si>
  <si>
    <t>5319 N PROSPECT RD PEORIA IL 61614</t>
  </si>
  <si>
    <t>309 339 8826</t>
  </si>
  <si>
    <t>WBAVB13556PT10400</t>
  </si>
  <si>
    <t>BM76403</t>
  </si>
  <si>
    <t>OIL CHANGE AND FILTER MOBIL 1, REPLACED FRONT AND REAR BRAKE WEAR SENSORS, SERVICED DRIVESHAFT SUPPORT MOUNT, SERVICED EXHAUST PIPE</t>
  </si>
  <si>
    <t>CRYSTAL SINGLETON</t>
  </si>
  <si>
    <t>5807 W IVYBRIDGE PL PEORIA IL 61615</t>
  </si>
  <si>
    <t>217 841 5220</t>
  </si>
  <si>
    <t>4JGDF7CE2EA382111</t>
  </si>
  <si>
    <t xml:space="preserve">GL450 </t>
  </si>
  <si>
    <t>AB30144</t>
  </si>
  <si>
    <t>REPLACED REAR BRAKE PADS AND ROTORS BRAKE WEAR SENSOR, SERVICED REAR PASS CALIPER</t>
  </si>
  <si>
    <t>NOVVERTA PAYTON</t>
  </si>
  <si>
    <t>1110 E ELMWOOD  Peoria, IL</t>
  </si>
  <si>
    <t>309 673 4012</t>
  </si>
  <si>
    <t>WDBNG70J5YA006514</t>
  </si>
  <si>
    <t>S430</t>
  </si>
  <si>
    <t>N747561</t>
  </si>
  <si>
    <t>REPLACED RADIATOR FAN, STARTER</t>
  </si>
  <si>
    <t>CHECK 1000, 400 CASH</t>
  </si>
  <si>
    <t>MARK MCCONNELL</t>
  </si>
  <si>
    <t>503 W ARMSTRONG AVE PEORIA IL 61606</t>
  </si>
  <si>
    <t>309 685 1553</t>
  </si>
  <si>
    <t>5UXFA3552LP37531</t>
  </si>
  <si>
    <t>N306358</t>
  </si>
  <si>
    <t>OIL CHANGE AND FILTER MOBIL 1, REPLACED DRIVERSIDE HEADLIGHT BULB, REPLACED BOTH REAR BRAKE LIGHTS, REPLACED AIR INTAKE MANIFOLD FLAP ADJUSTER VALVE</t>
  </si>
  <si>
    <t>LAURA RODLEY</t>
  </si>
  <si>
    <t>843 442 9744</t>
  </si>
  <si>
    <t>WDDGF8BB0BR145070</t>
  </si>
  <si>
    <t>C300</t>
  </si>
  <si>
    <t>RMY2349</t>
  </si>
  <si>
    <t>MARK VONACHEN</t>
  </si>
  <si>
    <t>11116 N NORTHFIELD PEORIA IL 61525</t>
  </si>
  <si>
    <t>309 222 4259</t>
  </si>
  <si>
    <t>5NPEU46F06HB5133</t>
  </si>
  <si>
    <t>BROWN</t>
  </si>
  <si>
    <t>REPLACED IGNITION SWITCH, REPLACED STARTER</t>
  </si>
  <si>
    <t>BENJAMIN SELCKE</t>
  </si>
  <si>
    <t>1009 HICKORY DR WESTERN SPRINGS IL 60558</t>
  </si>
  <si>
    <t>630 464 9423</t>
  </si>
  <si>
    <t>REPLACEMENT OF DRIVERWHEEL STEERING AIR BAG, WINDSHIELD, REPLACE AND PAINT FRONT BUMPER COVER, ADJUSTMENT OF FRONT FRAME, REPAIRING DRIVER AND PASSENGER SEATBELTS, REPLACED OF FRONT BUMPER TRIM PIECE AND GRILL</t>
  </si>
  <si>
    <t>ADUL JALEEL GAFFAR</t>
  </si>
  <si>
    <t>10906 N SHADOW CREEK CT PEORIA IL 61615</t>
  </si>
  <si>
    <t>309 229 8900</t>
  </si>
  <si>
    <t>5UMBT93556LY52729</t>
  </si>
  <si>
    <t xml:space="preserve">BMW </t>
  </si>
  <si>
    <t>Z4 M 3.2</t>
  </si>
  <si>
    <t>ZJAZ8</t>
  </si>
  <si>
    <t>REPLACED CLUTCH DELAY VALVE, FLUSHED AND REPLACED BRAKE FLUID</t>
  </si>
  <si>
    <t>ANETA YOUNGBLOOD</t>
  </si>
  <si>
    <t>4431 N MILLER AVE PEORIA HEIGHTS IL</t>
  </si>
  <si>
    <t>309 472 1524</t>
  </si>
  <si>
    <t>WBAEU33442PF66652</t>
  </si>
  <si>
    <t>AJ70548</t>
  </si>
  <si>
    <t>REPLACED FRONT BRAKE PADS AND ROTORS, FRONT BRAKE CALIPERS, REAR BRFAKE PADS, REAR BRAKE LIGHT BULB, FLUSHED AND REPALCED BRAKE FLUID</t>
  </si>
  <si>
    <t>ZAC CHATTERTON</t>
  </si>
  <si>
    <t>COPART</t>
  </si>
  <si>
    <t>350 VETERANS DR PEKIN IL 61554</t>
  </si>
  <si>
    <t>WEBAKB83589CY61069</t>
  </si>
  <si>
    <t>750LI</t>
  </si>
  <si>
    <t>BE99206</t>
  </si>
  <si>
    <t>STORAGE FOR 12 DAYS (3/17-3/29) 1 DAY = 35$</t>
  </si>
  <si>
    <t>LAMIA KHOURY</t>
  </si>
  <si>
    <t>3941 W CREIGHTON TERRACE PEORIA IL 61615</t>
  </si>
  <si>
    <t>309 216 2416</t>
  </si>
  <si>
    <t>5TDBK22C175003650</t>
  </si>
  <si>
    <t>SIENNA</t>
  </si>
  <si>
    <t>DKSK122</t>
  </si>
  <si>
    <t>OIL CHANGE AND FILTER MOBIL 1, ADDED BRAKE FLUID, ADDED POWER STEERING FLUID</t>
  </si>
  <si>
    <t xml:space="preserve">REPLACED AND PAINTED FRONT BUMPER COVER ASSEMBLY, REPLACED WINDSHIELD, REPLACED STEERING WHEEL AIRBAG, SERVICED DASHBOARD PASSENGERSIDE AIRBAG COVER, REPAIRED DRIVER AND PASSENGER SEATBELTS, ADJUSTED FRAME </t>
  </si>
  <si>
    <t>ROBERT SINGLETON</t>
  </si>
  <si>
    <t>225 773 5006</t>
  </si>
  <si>
    <t>WDC0G4KB3GF112584</t>
  </si>
  <si>
    <t>GLC300</t>
  </si>
  <si>
    <t>Q668439</t>
  </si>
  <si>
    <t>OIL CHANGE AND FILTER MOBIL 1, INSPECTION</t>
  </si>
  <si>
    <t>RON LUDWIG</t>
  </si>
  <si>
    <t>1315 SOMMERSET ST PEKIN IL 61554</t>
  </si>
  <si>
    <t>309 333 3314</t>
  </si>
  <si>
    <t>335I 4DR</t>
  </si>
  <si>
    <t>REPALCED RADIATOR, UPPER RETURN EXTENSION HOSE, REPLACED LOWER RADIATOR CLAMP</t>
  </si>
  <si>
    <t>RICH RANDOLPH</t>
  </si>
  <si>
    <t>7620 N UNIVERSITTY SUIT 109 PEORIA IL 61614</t>
  </si>
  <si>
    <t>309 369 7176</t>
  </si>
  <si>
    <t>WAU43AFD4JN000206</t>
  </si>
  <si>
    <t>AUDI</t>
  </si>
  <si>
    <t>A8L</t>
  </si>
  <si>
    <t>AT25962</t>
  </si>
  <si>
    <t>REPLACED REAR BRAKE PADS AND ROTORS</t>
  </si>
  <si>
    <t>KENIA SANTIAGO</t>
  </si>
  <si>
    <t>823 W RAINWOOD RD PEORIA IL 61615</t>
  </si>
  <si>
    <t>801 856 5961</t>
  </si>
  <si>
    <t>1N4AL11D26N343008</t>
  </si>
  <si>
    <t xml:space="preserve">NISSAN </t>
  </si>
  <si>
    <t>ALTIMA</t>
  </si>
  <si>
    <t>R279420</t>
  </si>
  <si>
    <t>REPLACED IGNITION COILS, SPARK PLUGS, VALVE COVER ASSEMBLY, OIL CHANGE AND FILTER MOBIL 1</t>
  </si>
  <si>
    <t>GERSON RODRIGUEZ</t>
  </si>
  <si>
    <t xml:space="preserve">925 E DUNNE ST </t>
  </si>
  <si>
    <t>309 229 7378</t>
  </si>
  <si>
    <t>WVWB7AN5DE557261</t>
  </si>
  <si>
    <t>CC</t>
  </si>
  <si>
    <t>CB43529</t>
  </si>
  <si>
    <t>REPLACED FRONT BRAKE PADS AND ROTORS, REAR BRAKE PADS AND ROTORS</t>
  </si>
  <si>
    <t>SHARON HARDIN</t>
  </si>
  <si>
    <t>1315 W BUCKINGHAM DR PEORIA IL 61614</t>
  </si>
  <si>
    <t>453 2715</t>
  </si>
  <si>
    <t>SAJWA07C391R01248</t>
  </si>
  <si>
    <t>JAGUAR</t>
  </si>
  <si>
    <t>XF</t>
  </si>
  <si>
    <t>ZV65391</t>
  </si>
  <si>
    <t>REPLACED SUPERCHARGER COOLER PUMP, ADDED COOLANT</t>
  </si>
  <si>
    <t>LARRY CRISS</t>
  </si>
  <si>
    <t>1812 E SHADY OAK DR PEORIA IL 61614</t>
  </si>
  <si>
    <t>309 208 4339</t>
  </si>
  <si>
    <t>WDBJF72F3VA353099</t>
  </si>
  <si>
    <t>E420</t>
  </si>
  <si>
    <t>E818784</t>
  </si>
  <si>
    <t>REPLACED REAR BRAKE PADS, REAR DRIVERSIDE BRAKE CALIPER, BLED BRAKE SYSTEM AND ADDED BRAKE FLUID</t>
  </si>
  <si>
    <t>MORGAN ROBERTS</t>
  </si>
  <si>
    <t>2401 W ALTA #3103 PEORIA IL 61615</t>
  </si>
  <si>
    <t>309 323 3388</t>
  </si>
  <si>
    <t>WBAWC33548PD09726</t>
  </si>
  <si>
    <t>328XI</t>
  </si>
  <si>
    <t>V537361</t>
  </si>
  <si>
    <t>REPLACED VALVE COVER GASKET, OIL FILTER HOUSING GASKET</t>
  </si>
  <si>
    <t>REPLACED DRIVER AND PASSENGER HEADLIGHT LOW BEAM</t>
  </si>
  <si>
    <t>JOHN DO</t>
  </si>
  <si>
    <t>2100 N NORTH ST PEORIA IL 61604</t>
  </si>
  <si>
    <t>309 740 8402</t>
  </si>
  <si>
    <t>WDBRF81J05F566979</t>
  </si>
  <si>
    <t>V779047</t>
  </si>
  <si>
    <t>REPLACED BANK 1 AND BANK 2 VALVE COVER GASKET</t>
  </si>
  <si>
    <t>COREY LYONS</t>
  </si>
  <si>
    <t>17 HYDE PARK DR MORTON IL 61550</t>
  </si>
  <si>
    <t>309 349 2584</t>
  </si>
  <si>
    <t>WVWEK73C18P044249</t>
  </si>
  <si>
    <t>PASSAT</t>
  </si>
  <si>
    <t>V869771</t>
  </si>
  <si>
    <t>REPLACED CRANKCASE VALVE ASSEMBLY, REPROGRAMMED THROTTLE BODY, CLEANED MASS AIRFLOW SENSOR, SERVICED IGNITION COIL WIRE</t>
  </si>
  <si>
    <t>JAMES FAIRLEY</t>
  </si>
  <si>
    <t>4020 N MARBLE WAY</t>
  </si>
  <si>
    <t>309 712 4537</t>
  </si>
  <si>
    <t>WDBUF65JX5A66718</t>
  </si>
  <si>
    <t>E320</t>
  </si>
  <si>
    <t>BURGANDY</t>
  </si>
  <si>
    <t>Q333798</t>
  </si>
  <si>
    <t>REPLACED FUEL PUMP ASSEMBLY, REPLACED BATTERY</t>
  </si>
  <si>
    <t>MONTEY ALEXANDER</t>
  </si>
  <si>
    <t>2711 PROSPECT</t>
  </si>
  <si>
    <t>309 868 5152</t>
  </si>
  <si>
    <t>525I</t>
  </si>
  <si>
    <t>REPLACED 2 SPARK PLUGS, 2 IGNITION COILS, OIL CHANGE AND FILTER MOBIL 1</t>
  </si>
  <si>
    <t>WBAVA33577P140511</t>
  </si>
  <si>
    <t>328I</t>
  </si>
  <si>
    <t>TCK365</t>
  </si>
  <si>
    <t>REPLACED VALVE COVER GASKET, REAR BRAKE WEAR SENSOR, REAR BRAKE PADS</t>
  </si>
  <si>
    <t>GEORGE GHAREEB</t>
  </si>
  <si>
    <t>WAUMK78K39N011064</t>
  </si>
  <si>
    <t xml:space="preserve">AUDI </t>
  </si>
  <si>
    <t>A4 3.2T</t>
  </si>
  <si>
    <t>S298022</t>
  </si>
  <si>
    <t>OIL CHANGE AND FILTER, REPLACED VALVE COVER GASKET, REPLACED WATER PUMP, ADDED COOLANT</t>
  </si>
  <si>
    <t>ROBERT DELOACH</t>
  </si>
  <si>
    <t>1021 W GROVELAND AVE PEORIA IL 61604</t>
  </si>
  <si>
    <t>309 202 7636</t>
  </si>
  <si>
    <t>WDBRF84J75F652348</t>
  </si>
  <si>
    <t>C320 4MAT</t>
  </si>
  <si>
    <t>SIRROB1</t>
  </si>
  <si>
    <t>REPLACED REAR COIL SPRINGS, REPLACED TRANSMISSION PLUG ADAPTER, ADDED TRANSMISSINO FLUID</t>
  </si>
  <si>
    <t>TAMARA HUTT</t>
  </si>
  <si>
    <t>6420 N RANDWICK RD</t>
  </si>
  <si>
    <t>309 648 8557</t>
  </si>
  <si>
    <t>WA1BV74L38D030048</t>
  </si>
  <si>
    <t>Q7</t>
  </si>
  <si>
    <t>OIL CHANGE MOBIL 1</t>
  </si>
  <si>
    <t>GARY CARWELL</t>
  </si>
  <si>
    <t>5820 N PROSPECT RD PEORIA IL 61614</t>
  </si>
  <si>
    <t>812 208 2548</t>
  </si>
  <si>
    <t>2T1BR12E1YC345228</t>
  </si>
  <si>
    <t>COROLLA LE</t>
  </si>
  <si>
    <t>E77 2424</t>
  </si>
  <si>
    <t>DIAGNOSIS</t>
  </si>
  <si>
    <t>JEREMIAH PURIFOY</t>
  </si>
  <si>
    <t>6809 N FROSTWOOD PKWY PEORIA IL 61615</t>
  </si>
  <si>
    <t>309 550 2968</t>
  </si>
  <si>
    <t>1VWBH7A31DC129284</t>
  </si>
  <si>
    <t>PASSAT SE</t>
  </si>
  <si>
    <t>AR19570</t>
  </si>
  <si>
    <t>LOUIS TRIKILIS</t>
  </si>
  <si>
    <t xml:space="preserve">1706 W THAMES DR PEORIA IL </t>
  </si>
  <si>
    <t>309 452 2133</t>
  </si>
  <si>
    <t>WDBGA51EXSA224939</t>
  </si>
  <si>
    <t>S500</t>
  </si>
  <si>
    <t>LGT</t>
  </si>
  <si>
    <t>REPLACED TRANSMISSION, TRANSMISSION FLUID</t>
  </si>
  <si>
    <t>REPLACED A/C COMPRESSOR, REAR PASS. TAILIGHT, RADIATOR FILLER NECK, REPLACED PULLEY, REPLACED DRIVER SLIDING DOOR ACTUATOR, ADDED ANTIFREEZE</t>
  </si>
  <si>
    <t>FADOUL KHOURY</t>
  </si>
  <si>
    <t>C300 4MAT</t>
  </si>
  <si>
    <t>A433821</t>
  </si>
  <si>
    <t>REPLACED REAR BRAKE PADS, FRONT BRAKE PADS AND ROTORS, REAR BRAKE WEAR SENSOR</t>
  </si>
  <si>
    <t>TIERE WALKER</t>
  </si>
  <si>
    <t>309 253 3215</t>
  </si>
  <si>
    <t>WA1BY74L67D077547</t>
  </si>
  <si>
    <t>Q7 QUATTRO</t>
  </si>
  <si>
    <t>REPLACED FRONT BRAKE PADS AND ROTORS, OIL CHANGE AND FILTER MOBIL 1, REAR BRAKE PADS AND ROTORS</t>
  </si>
  <si>
    <t>CASH 1060, 340 CARD</t>
  </si>
  <si>
    <t>FLOYD HELLER</t>
  </si>
  <si>
    <t>7905 W THORNGATE DR MAPLETON IL 61547</t>
  </si>
  <si>
    <t>309 208 6131</t>
  </si>
  <si>
    <t>WDCGG8JB1FG398550</t>
  </si>
  <si>
    <t>GLK350</t>
  </si>
  <si>
    <t>FTH88</t>
  </si>
  <si>
    <t>OIL CHANGE AND FILTER MOBIL 1, REPLACED FRONT BRAKE PADS, REPLACED FRONT BRAKE PAD WEAR SENSOR</t>
  </si>
  <si>
    <t>JOHN VEILE</t>
  </si>
  <si>
    <t>5404 N HEADGEROW LN PEORIA IL 61614</t>
  </si>
  <si>
    <t>209 226 5218</t>
  </si>
  <si>
    <t>WMWSU3C51CT542584</t>
  </si>
  <si>
    <t>SLOW1</t>
  </si>
  <si>
    <t>REPLACED SERPENTINE BELT</t>
  </si>
  <si>
    <t>NITIN PAGOLU</t>
  </si>
  <si>
    <t>5801 N CYPRESS DR PEORIA IL 61615</t>
  </si>
  <si>
    <t>301 646 7096</t>
  </si>
  <si>
    <t>WBA3A9G51DNR97256</t>
  </si>
  <si>
    <t xml:space="preserve">335I </t>
  </si>
  <si>
    <t>665XPT</t>
  </si>
  <si>
    <t>REPLACED OIL FILTER HOUSING GASKET, OIL COOLER GASKET, VALVE COVER GASKET, ADDED ANTIFREEZE</t>
  </si>
  <si>
    <t>JASON WILLIAMS</t>
  </si>
  <si>
    <t>309 657 4854</t>
  </si>
  <si>
    <t>WDDHF8JB6DA725334</t>
  </si>
  <si>
    <t>E350</t>
  </si>
  <si>
    <t>BF83354</t>
  </si>
  <si>
    <t>REPLACED FRONT PASSENGER WHEEL BEARING</t>
  </si>
  <si>
    <t>HUNTER BEASLEY</t>
  </si>
  <si>
    <t>304 SAINTCLAIR HEIGHTS MARQUETTE HEIGHTS 61554</t>
  </si>
  <si>
    <t>309 620 2735</t>
  </si>
  <si>
    <t>WBANA735XB814572</t>
  </si>
  <si>
    <t>530I</t>
  </si>
  <si>
    <t>VE9J9M</t>
  </si>
  <si>
    <t>SERVICED FUEL PUMP WIRES, HOSES, AND THROTTLE BODY CLAMP</t>
  </si>
  <si>
    <t>BRANDEN HEID</t>
  </si>
  <si>
    <t xml:space="preserve">4409 WEST ANDOVER DR </t>
  </si>
  <si>
    <t>309 634 6693</t>
  </si>
  <si>
    <t>REPLACED WATER PUMP</t>
  </si>
  <si>
    <t>JAMES MATTINGLY</t>
  </si>
  <si>
    <t>7514 N MIRAMAR DR PEORIA IL 61614</t>
  </si>
  <si>
    <t>309 696 2728</t>
  </si>
  <si>
    <t>JA3AM84J1SY006578</t>
  </si>
  <si>
    <t>MITSUBISHI</t>
  </si>
  <si>
    <t>3000GT</t>
  </si>
  <si>
    <t>F629506</t>
  </si>
  <si>
    <t>REPLACED CLUTCH KIT W/OUT FLYWHEEL</t>
  </si>
  <si>
    <t>ROBERT</t>
  </si>
  <si>
    <t>REPLACED ALTERNATOR, REPLACED WATER PUMP, SERVICED ECU WIRING</t>
  </si>
  <si>
    <t>KEITH EDWARDS</t>
  </si>
  <si>
    <t>2009 W OVERBROOK DR</t>
  </si>
  <si>
    <t>309 453 9126</t>
  </si>
  <si>
    <t>REPLACED REAR BRAKE PADS</t>
  </si>
  <si>
    <t>DANIEL RENICK</t>
  </si>
  <si>
    <t>613 W FLORENCE AVE PEORIA IL 61604</t>
  </si>
  <si>
    <t>309 251 8869</t>
  </si>
  <si>
    <t>3VWVH69M33M198224</t>
  </si>
  <si>
    <t>JETTA</t>
  </si>
  <si>
    <t>L101784</t>
  </si>
  <si>
    <t>REPLACED CLUTCH KIT, REPLACED CRANKSHAFT REAR MAIN SEAL</t>
  </si>
  <si>
    <t>DOUG BRUMHEAD</t>
  </si>
  <si>
    <t>5900 PROCTOR CHILLICOTHE IL</t>
  </si>
  <si>
    <t>309 363 6286</t>
  </si>
  <si>
    <t>REPLACED WINDOW REGULATOR</t>
  </si>
  <si>
    <t>KENDRICK HILL</t>
  </si>
  <si>
    <t>2102 W OTLEY RD UNIT 210F PEORIA IL 61604</t>
  </si>
  <si>
    <t>309 323 3195</t>
  </si>
  <si>
    <t>WBANA73545B816222</t>
  </si>
  <si>
    <t>BE98776</t>
  </si>
  <si>
    <t>REPLACED A/C COMPRESSOR, SERPENTINE BELT, TENSIONER PULLEY, RECHARGED FREON SYSTEM</t>
  </si>
  <si>
    <t>THOMAS KERCKHOVE</t>
  </si>
  <si>
    <t>10714 N GLENFIELD DR DUNLAP IL</t>
  </si>
  <si>
    <t>309 573 9169</t>
  </si>
  <si>
    <t>JM1CR293690330864</t>
  </si>
  <si>
    <t>MAZDA</t>
  </si>
  <si>
    <t>A204581</t>
  </si>
  <si>
    <t>10715 N GLENFIELD DR DUNLAP IL</t>
  </si>
  <si>
    <t>310 573 9169</t>
  </si>
  <si>
    <t>JM1NA3536S0608972</t>
  </si>
  <si>
    <t>MIATA MX5</t>
  </si>
  <si>
    <t>N455363</t>
  </si>
  <si>
    <t>REPLACED SPEEDOMETER CABLE</t>
  </si>
  <si>
    <t>REPLACED IGNITION COILS, FRONT DRIVER WHEEL BEARING</t>
  </si>
  <si>
    <t>ROSETTE SHANINE</t>
  </si>
  <si>
    <t>421 CORAL DR MORTON IL 61550</t>
  </si>
  <si>
    <t>309 645 7131</t>
  </si>
  <si>
    <t>WDBUF87XX9B270384</t>
  </si>
  <si>
    <t>E350 4MAT</t>
  </si>
  <si>
    <t>GM1647</t>
  </si>
  <si>
    <t>REPLACED FRONT SUSPENSION W/ COILS, DRIVERSIDE AXLE ASSEMBLY</t>
  </si>
  <si>
    <t>ANDREW LEON</t>
  </si>
  <si>
    <t>1510 W CLAIREWOOD PEORIA IL 61614</t>
  </si>
  <si>
    <t>309 271 9308</t>
  </si>
  <si>
    <t>WBAPLC57AA40843</t>
  </si>
  <si>
    <t>335I</t>
  </si>
  <si>
    <t>AB85051</t>
  </si>
  <si>
    <t>OIL CHANGE AND FILTER MBOIL 1, CHARGED FREON SYSTEM, ADDED 2GAL COOLANT, REPLACED PASSENGER HALO BULB</t>
  </si>
  <si>
    <t>NADER KEYVOUN</t>
  </si>
  <si>
    <t>6308 N DEVONSHIRE PEORIA IL 61615</t>
  </si>
  <si>
    <t>309 550 1277</t>
  </si>
  <si>
    <t>HIGLANDER</t>
  </si>
  <si>
    <t>REPLACED FLYWHEEL, TORQUE CONVERTOR, ADDED TRANSMISSION FLUID</t>
  </si>
  <si>
    <t>ALEX GRAWEY</t>
  </si>
  <si>
    <t>2931 N VILLAGE DR PEORIA IL</t>
  </si>
  <si>
    <t>309 645 5272</t>
  </si>
  <si>
    <t>YV1902FH1E2279626</t>
  </si>
  <si>
    <t>S60 T6 AWD</t>
  </si>
  <si>
    <t>BT22191</t>
  </si>
  <si>
    <t>REPLACED FRONT STRUTS, REAR DIFFUSER, UPPER ENGINE MOUNT, FRONT LOWERING SPRINGS, ADDED WHEEL SPACERS</t>
  </si>
  <si>
    <t>BOB KUPPER</t>
  </si>
  <si>
    <t>935 COUNTY RD 1600 NORTH METAMORA IL 61548</t>
  </si>
  <si>
    <t>309 550 0559</t>
  </si>
  <si>
    <t>5UXZW0C53CL674464</t>
  </si>
  <si>
    <t>BMX</t>
  </si>
  <si>
    <t>AWS472</t>
  </si>
  <si>
    <t>REPLACED GLOW PLUGS, INTAKE GASKET, THROTTLE BODY GASKET, FRONT BRAKE WEAR SENSOR</t>
  </si>
  <si>
    <t>KILEY MORROW</t>
  </si>
  <si>
    <t>6700 N SUMMERSHADE CIRCLE PEORIA IL 61615</t>
  </si>
  <si>
    <t>815 970 4552</t>
  </si>
  <si>
    <t>5TD2K23C78S217847</t>
  </si>
  <si>
    <t>N610960</t>
  </si>
  <si>
    <t>REPLACED SPARK PLUGS</t>
  </si>
  <si>
    <t>COLE</t>
  </si>
  <si>
    <t>309 265 4080</t>
  </si>
  <si>
    <t>3vw4t7a40fm014485</t>
  </si>
  <si>
    <t>GOLF GTI</t>
  </si>
  <si>
    <t>BD74678</t>
  </si>
  <si>
    <t>REPLACED SPARK PLUGS, IGNITION COILS, CUSTOMER BOUGHT PARTS</t>
  </si>
  <si>
    <t>ABDULGAFOUR BAHA</t>
  </si>
  <si>
    <t>309 648 5654</t>
  </si>
  <si>
    <t>4T1BE32K340884228</t>
  </si>
  <si>
    <t>CAMRY LE</t>
  </si>
  <si>
    <t>REPLACED REAR DRIVER WHEEL BEARING HUB, FRONT BRAKE PADS,SERVICED REAR SWAYBAR LINK BUSHING, REPLACED WINDSHIELD WIPERS</t>
  </si>
  <si>
    <t>ANN STRATTON</t>
  </si>
  <si>
    <t>1416 KINGSBURY RD WASH IL 61571</t>
  </si>
  <si>
    <t>309 339 2958</t>
  </si>
  <si>
    <t>WA1LFAFP8EA009384</t>
  </si>
  <si>
    <t>Q5 2.0T QUATTRO</t>
  </si>
  <si>
    <t>REPLACED FRONT BRAKE PADS AND ROTORS, REPLACED REAR BRAKE PADS AND ROTORS, REPLACED BRAKE WEAR SNESOR</t>
  </si>
  <si>
    <t>ANGELA SPRATT</t>
  </si>
  <si>
    <t>11034 N COUNTRY RIDGE LANE DUNLAP IL 61525</t>
  </si>
  <si>
    <t>630 674 2782</t>
  </si>
  <si>
    <t>5NPET46C79H482567</t>
  </si>
  <si>
    <t>BG24702</t>
  </si>
  <si>
    <t>SERIVCED NEGATIVE BATTERY TERMINAL GROUND</t>
  </si>
  <si>
    <t>BENJAMIN MARSHALL</t>
  </si>
  <si>
    <t>3919 N GRACELAND DR PEORIA IL 61614</t>
  </si>
  <si>
    <t>309 339 6684</t>
  </si>
  <si>
    <t>WVWHL73C29E552107</t>
  </si>
  <si>
    <t>AR97417</t>
  </si>
  <si>
    <t>CHARGED A/C SYSTEM WITH FREON, REPLACED 2X EXHAUST CLAMPS, SERVICED EXHAUST SYSTEM, SERVICED REAR DRIVER COIL SPRING</t>
  </si>
  <si>
    <t>JON KOVAL</t>
  </si>
  <si>
    <t>1123 SPRING BAY ROAD EAST PEORIA IL 61611</t>
  </si>
  <si>
    <t>309 361 7793</t>
  </si>
  <si>
    <t>XC90</t>
  </si>
  <si>
    <t>SERVICED SUNROOF HOSES, REPLACED REAR SWAYBAR LINKS</t>
  </si>
  <si>
    <t>PARIS MCCONNELL</t>
  </si>
  <si>
    <t>1GNKRJED2CJ1157079</t>
  </si>
  <si>
    <t>CHEVY</t>
  </si>
  <si>
    <t>TRAVERSE</t>
  </si>
  <si>
    <t>OIL CHANGE AND FILTER MOBIL1, CHARGED A/C SYSTEM</t>
  </si>
  <si>
    <t>JOSHUA ABRAHAM</t>
  </si>
  <si>
    <t>2600 W WINDFLOWER CT PEORIA IL 61615</t>
  </si>
  <si>
    <t>309 696 7196</t>
  </si>
  <si>
    <t>WBAWB73547P024160</t>
  </si>
  <si>
    <t>335I E92</t>
  </si>
  <si>
    <t>N/A</t>
  </si>
  <si>
    <t>REPLACED OIL FILTER HOUSING GASKET, REPLACED PASSENGER HEADLIGHT BULB, REPLACED OIL COOLER GASKET</t>
  </si>
  <si>
    <t>DIRK HALEY</t>
  </si>
  <si>
    <t>603 S BRECKEURIDGE DR DUNLAP IL 61525</t>
  </si>
  <si>
    <t>309 208 9800</t>
  </si>
  <si>
    <t>WAUAH74F16N098730</t>
  </si>
  <si>
    <t>A6</t>
  </si>
  <si>
    <t>S296149</t>
  </si>
  <si>
    <t>LINDA WELCH</t>
  </si>
  <si>
    <t>244 W DETWEILLER DR PEORIA IL 61615</t>
  </si>
  <si>
    <t>309 657 1209</t>
  </si>
  <si>
    <t>WBADW3C52BE541627</t>
  </si>
  <si>
    <t>GL450</t>
  </si>
  <si>
    <t>OIL CHANGE AND FILTER MOBIL 1, CHECKUP &amp; INSPECTION</t>
  </si>
  <si>
    <t>BRYANT CARTER</t>
  </si>
  <si>
    <t>914 W HAMPSHIRE RD PEORIA IL</t>
  </si>
  <si>
    <t>309 691 1506</t>
  </si>
  <si>
    <t>WBAGN63483DR12239</t>
  </si>
  <si>
    <t>745LI</t>
  </si>
  <si>
    <t>X812046</t>
  </si>
  <si>
    <t>REPLACED BOTH VALVE COVER GASKETS, TIMING CHAIN GASKET, UPPER TIMING CHAIN GASKET, SPARK PLUGS, WATER PUMP</t>
  </si>
  <si>
    <t>NICHOLAS HIRES</t>
  </si>
  <si>
    <t>1315 BUCKINGHAM</t>
  </si>
  <si>
    <t>WDBNG79J36A471857</t>
  </si>
  <si>
    <t>BENZ</t>
  </si>
  <si>
    <t>S65 AMG</t>
  </si>
  <si>
    <t>OIL CHANGE AND FILTER MOBIL 1, REPLACED CIG LIGHTER FUSE</t>
  </si>
  <si>
    <t>CHARLES RICHARDSON</t>
  </si>
  <si>
    <t>5919 N GRACELAND DR</t>
  </si>
  <si>
    <t xml:space="preserve">HONDA </t>
  </si>
  <si>
    <t>ELEMENT</t>
  </si>
  <si>
    <t>REPLACED VVT SOLENOID, REPLACED REAR SWAYBAR LINKS W/ BUSHING</t>
  </si>
  <si>
    <t>RICK NELSON</t>
  </si>
  <si>
    <t>C70</t>
  </si>
  <si>
    <t>OIL CHANGE AND FILTER MOBIL 1, OIL CHANGE AND FILTER ON LEXUS AS WELL</t>
  </si>
  <si>
    <t>DEREK SHUGART</t>
  </si>
  <si>
    <t>357 CHARTER OAK PL DAHINDA IL 61428</t>
  </si>
  <si>
    <t>309 335 9599</t>
  </si>
  <si>
    <t>YS3FD59Y471015179</t>
  </si>
  <si>
    <t>SAAB</t>
  </si>
  <si>
    <t>9-3 2.0T</t>
  </si>
  <si>
    <t>S498612</t>
  </si>
  <si>
    <t>MITCHELL HENDON</t>
  </si>
  <si>
    <t>2612 W FLINT PEORIA IL 61604</t>
  </si>
  <si>
    <t>309 868 9677</t>
  </si>
  <si>
    <t>SCBEC92A8EC088883</t>
  </si>
  <si>
    <t>BENTLEY</t>
  </si>
  <si>
    <t>FLYING SPUR W12</t>
  </si>
  <si>
    <t>BE6465</t>
  </si>
  <si>
    <t>REPLACED FRONT LOWER CONTROLA RMS W/ BUSHING</t>
  </si>
  <si>
    <t>DAVID DENNY</t>
  </si>
  <si>
    <t>1487 LAKE SANTA FE METAMORA IL 61548</t>
  </si>
  <si>
    <t>309 253 3262</t>
  </si>
  <si>
    <t>WBAVA33528KX88966</t>
  </si>
  <si>
    <t>V676134</t>
  </si>
  <si>
    <t>REPLACED REAR SHOCKS</t>
  </si>
  <si>
    <t>HEBER VIDAL</t>
  </si>
  <si>
    <t>4707 EDGEWOOD DR PEORIA IL 61615</t>
  </si>
  <si>
    <t>309 222 2425</t>
  </si>
  <si>
    <t>WA1LMAFEXCD002467</t>
  </si>
  <si>
    <t>Q7 3.0 TDI</t>
  </si>
  <si>
    <t>ZZ61614</t>
  </si>
  <si>
    <t>REPLACED ENGINE CRANKSHAFT VIBRATIONAL DAMPER PULLEY</t>
  </si>
  <si>
    <t>BRIDGETTE STUCKEY</t>
  </si>
  <si>
    <t>1511 W MCLURE PEORIA IL 61604</t>
  </si>
  <si>
    <t>309 712 8567</t>
  </si>
  <si>
    <t>JTHCH96SX60015471</t>
  </si>
  <si>
    <t>GS300</t>
  </si>
  <si>
    <t>S17753</t>
  </si>
  <si>
    <t>REPLACED FRONT STRUTS, SPARK PLUGS</t>
  </si>
  <si>
    <t>WBAPL3C57AA40843</t>
  </si>
  <si>
    <t>REPLACED ELECTRIC WATER PUMP, ADDED COOLANT, SERVICED INTAKE BOOST HOSE</t>
  </si>
  <si>
    <t>10709 N GLENFIELD DR</t>
  </si>
  <si>
    <t>309 255 1570</t>
  </si>
  <si>
    <t>WVGBE77L68D014407</t>
  </si>
  <si>
    <t xml:space="preserve">VW </t>
  </si>
  <si>
    <t>TOUAREG</t>
  </si>
  <si>
    <t>JCHATT5</t>
  </si>
  <si>
    <t>REPLACED TRANSMISSION SHIFTER CABLE AND ADJUSTED THROTTLE ACTUATOR</t>
  </si>
  <si>
    <t>COREY DOLAN</t>
  </si>
  <si>
    <t>6302 N TALISMAN</t>
  </si>
  <si>
    <t>369 7883</t>
  </si>
  <si>
    <t>SALFT2BN6AH205937</t>
  </si>
  <si>
    <t>LAND ROVER</t>
  </si>
  <si>
    <t xml:space="preserve">LR2 </t>
  </si>
  <si>
    <t>P232458</t>
  </si>
  <si>
    <t>STUART MITCHELL</t>
  </si>
  <si>
    <t>1915 W SHERMAN AVE WEST PEORIA IL 61604</t>
  </si>
  <si>
    <t>309 673 5334</t>
  </si>
  <si>
    <t>JF1SF63591H763449</t>
  </si>
  <si>
    <t>SUBARU</t>
  </si>
  <si>
    <t>FORESTER</t>
  </si>
  <si>
    <t>BZ98668</t>
  </si>
  <si>
    <t>REPLACED ENGINE, TIMING BELT KIT, REPLACED BOTH SERPENTINE BELTS, A/C PULLEY</t>
  </si>
  <si>
    <t>TOM THOMPSON</t>
  </si>
  <si>
    <t>4818 WEAVERRIDGE BLVD PEORIA IL</t>
  </si>
  <si>
    <t>309 264 8011</t>
  </si>
  <si>
    <t>SLK300</t>
  </si>
  <si>
    <t>2X OIL CHANGE AND FILTER</t>
  </si>
  <si>
    <t>NATASHA JACKSON</t>
  </si>
  <si>
    <t>3226 W ANNE PEORIA IL 61604</t>
  </si>
  <si>
    <t>309 868 5882, 309 423 0211</t>
  </si>
  <si>
    <t>JTHBE96S880029036</t>
  </si>
  <si>
    <t>GS350</t>
  </si>
  <si>
    <t>CC62139</t>
  </si>
  <si>
    <t>REPLACED PASSENGER HEADLIGHT MODULE</t>
  </si>
  <si>
    <t>PATRICK O'BRIEN</t>
  </si>
  <si>
    <t>1514 E MARIETTA AVE PEORIA HEIGHTS IL 61616</t>
  </si>
  <si>
    <t>309 208 3271</t>
  </si>
  <si>
    <t>1HGFA16528L083698</t>
  </si>
  <si>
    <t>CIVIC</t>
  </si>
  <si>
    <t>A694537</t>
  </si>
  <si>
    <t>TERI SHEPHERD</t>
  </si>
  <si>
    <t>3918 W CREIGHTON TER PEORIA IL 61615</t>
  </si>
  <si>
    <t>309 361 4592</t>
  </si>
  <si>
    <t>WDBUF83565X166796</t>
  </si>
  <si>
    <t>E500</t>
  </si>
  <si>
    <t>BM71068</t>
  </si>
  <si>
    <t>REPLACED BRAKE LIGHT ASSEMBLY W/ PLUG</t>
  </si>
  <si>
    <t>SASTRY KOMPELLA</t>
  </si>
  <si>
    <t>1701 W GARDENIA DR #11215PEORIA IL 61615</t>
  </si>
  <si>
    <t>408 612 6401</t>
  </si>
  <si>
    <t>JTDDY32TXY0035563</t>
  </si>
  <si>
    <t>CELICA GTS</t>
  </si>
  <si>
    <t>V980310</t>
  </si>
  <si>
    <t>REPLACED A/C COMPRESSOR, CHARGED FREON</t>
  </si>
  <si>
    <t>WBGBE77L68D014407</t>
  </si>
  <si>
    <t>REPLACED DRIVESHAFT</t>
  </si>
  <si>
    <t>RON MURPHY</t>
  </si>
  <si>
    <t>7502 N VILLA WOOD LN</t>
  </si>
  <si>
    <t>696 1431</t>
  </si>
  <si>
    <t>WDBLK65G2YT038354</t>
  </si>
  <si>
    <t>CLK320</t>
  </si>
  <si>
    <t>OIL CHANGE AND FILTER MOBIL 1, SERVICED REAR SPEAKER</t>
  </si>
  <si>
    <t>BRITTNEY JONES</t>
  </si>
  <si>
    <t>225 E ODELL PL PEORIA IL</t>
  </si>
  <si>
    <t>309 696 9172</t>
  </si>
  <si>
    <t>WBAEV33415KW18413</t>
  </si>
  <si>
    <t>ZZ43182</t>
  </si>
  <si>
    <t>OIL CHANGE AND FILTER MOBIL 1, CHARGED A/C FREON, REPLACED DRIVERSIGNAL HOUSING BULB</t>
  </si>
  <si>
    <t>BEN RHEE</t>
  </si>
  <si>
    <t>11428 N STONECREEK DR DUNLAP IL 61525</t>
  </si>
  <si>
    <t>309 229 8265</t>
  </si>
  <si>
    <t>5JGDA5HB9EA390000</t>
  </si>
  <si>
    <t>5UXF53552LP37531</t>
  </si>
  <si>
    <t>REPLACED REAR PASSENGER WINDOW REGULATOR, REPLACED CLIMATE CONTROL SCREEN ASSEMBLY</t>
  </si>
  <si>
    <t>REPLACED HEATER CORE HOSE W/ SEAL, CHARGED A/C FREON, ADDED ANTIFREEZE</t>
  </si>
  <si>
    <t>WBANA53535B862760</t>
  </si>
  <si>
    <t>A250848</t>
  </si>
  <si>
    <t>SERVICED REAR TRUNK LATCH, SERVICED REAR TRUNK LOCK, SERVICED MUFFLER</t>
  </si>
  <si>
    <t>NICK STEVENSON</t>
  </si>
  <si>
    <t>4412 SOUTH BLACKBURN COVE MAPLETON IL 61547</t>
  </si>
  <si>
    <t>309 265 3789</t>
  </si>
  <si>
    <t>WDBUF87X88B246763</t>
  </si>
  <si>
    <t>BE98997</t>
  </si>
  <si>
    <t>CHARGED A/C FREON SYSTEM</t>
  </si>
  <si>
    <t>AL MELLUM</t>
  </si>
  <si>
    <t>113 W BEVERELY CT PEORIA IL 61604</t>
  </si>
  <si>
    <t>309 453 9011</t>
  </si>
  <si>
    <t>WA1BV73L38D030048</t>
  </si>
  <si>
    <t>REPLACED REFRIGERANT PRESSURE SENSOR, FLUSHED AND RECHARGED A/C FREON SYSTEM, ADDED 2QT OIL</t>
  </si>
  <si>
    <t>MICHAEL FOSTER</t>
  </si>
  <si>
    <t>6538 N ALLEN RD UNIT 79 PEORIA IL 61614</t>
  </si>
  <si>
    <t>309 472 9901</t>
  </si>
  <si>
    <t>WBA3C3C57FK202664</t>
  </si>
  <si>
    <t>320I X-DRIVE</t>
  </si>
  <si>
    <t>AY44008</t>
  </si>
  <si>
    <t>OIL CHANGE AND FILTER MOBIL 1, ADDED COOLANT, ADDED WINDSHIELD WASHER FLUID</t>
  </si>
  <si>
    <t>REPLACED SPARK PLUGS, OIL CHANGE AND FILTER MOBIL 1</t>
  </si>
  <si>
    <t>DEE</t>
  </si>
  <si>
    <t>REPLACED OIL PRESSURE SWITCH, SERVICED FUSE BOX</t>
  </si>
  <si>
    <t>REPLACED REAR BRAKE PADS AND ROTORS, ROTATED TIRES</t>
  </si>
  <si>
    <t>WILLIAM MUELLER</t>
  </si>
  <si>
    <t>12709 N GEORGE TOWNE RD DUNLAP IL 61525</t>
  </si>
  <si>
    <t>309 243 5490</t>
  </si>
  <si>
    <t>WBAGN83451DP28909</t>
  </si>
  <si>
    <t>740LI</t>
  </si>
  <si>
    <t>RJM1838</t>
  </si>
  <si>
    <t>REPLACED BANK AND BANK 2 VALVE COVE RGASKETS, VACUUMED AND RECHARGED FREON</t>
  </si>
  <si>
    <t>CHRISTINA ALEXANDER WILSON</t>
  </si>
  <si>
    <t>817 W MEADOWS PEORIA IL 61604</t>
  </si>
  <si>
    <t>309 412 6295</t>
  </si>
  <si>
    <t>WAUAF78E57A075550</t>
  </si>
  <si>
    <t>A4 2.0T</t>
  </si>
  <si>
    <t>Z883818</t>
  </si>
  <si>
    <t>REPLACED ALTERNATOR, BATTERY, OIL CHANGE MOBIL 1</t>
  </si>
  <si>
    <t>HELEN YOUNG</t>
  </si>
  <si>
    <t>5021 N UNIVERSITY PEORIA IL 61614</t>
  </si>
  <si>
    <t>309 676 0410</t>
  </si>
  <si>
    <t>JNKBY01E66M20576</t>
  </si>
  <si>
    <t>INFINITI</t>
  </si>
  <si>
    <t>M45</t>
  </si>
  <si>
    <t>HPY26</t>
  </si>
  <si>
    <t>REPLACED DRIVR WINDOW SWITCH</t>
  </si>
  <si>
    <t>CHARLES KUNTZ</t>
  </si>
  <si>
    <t>5801 N SHERIDAN RD PEORIA IL 61614</t>
  </si>
  <si>
    <t>309 712 6733</t>
  </si>
  <si>
    <t>WBAFU7C55BC879363</t>
  </si>
  <si>
    <t>535I</t>
  </si>
  <si>
    <t>Q223303</t>
  </si>
  <si>
    <t>REPLACED FRONT BRAKE PADS &amp; ROTORS, BRAKE WEAR SENSOR</t>
  </si>
  <si>
    <t>LINH TRAN</t>
  </si>
  <si>
    <t>2306 W KENSINGTON DR PEORIA IL 61614</t>
  </si>
  <si>
    <t>498 858 1651</t>
  </si>
  <si>
    <t>1HGCM66447A031921</t>
  </si>
  <si>
    <t>ACCORD V6</t>
  </si>
  <si>
    <t>BY37985</t>
  </si>
  <si>
    <t>SERVICED ENGINE GROUND, SERVICED A/C COMPRESSOR WIRING</t>
  </si>
  <si>
    <t>PAUL MCDANIEL</t>
  </si>
  <si>
    <t>446 TOWNHALL RD GERMANTOWN HILLS, IL 61548</t>
  </si>
  <si>
    <t>383 2499 &amp; 208 1232</t>
  </si>
  <si>
    <t>5UXWX5C58CL723624</t>
  </si>
  <si>
    <t>X3 2.8I</t>
  </si>
  <si>
    <t>SPENDA1</t>
  </si>
  <si>
    <t>ROGER BRUERE</t>
  </si>
  <si>
    <t>11412 N HICKORY WOODS DUNLAP IL 61525</t>
  </si>
  <si>
    <t>309 361 5245</t>
  </si>
  <si>
    <t>WBAUP7C52BVK79225</t>
  </si>
  <si>
    <t>128I</t>
  </si>
  <si>
    <t>ES47367</t>
  </si>
  <si>
    <t>REPLACED WATER PUMP, THERMOSTAT, COOLANT</t>
  </si>
  <si>
    <t>SANDRA EBEL</t>
  </si>
  <si>
    <t>5316 N SHERBOOK LN PEORIA IL 61614</t>
  </si>
  <si>
    <t>691 3954</t>
  </si>
  <si>
    <t>WBADT43452GZZ97633</t>
  </si>
  <si>
    <t>REPLACED OIL FILTER HOUSING GASKET, VALVE COVER GASKET, SPARK PLUGS, COOLANT</t>
  </si>
  <si>
    <t>DEBRA BIGGER</t>
  </si>
  <si>
    <t>110 W BUTLER ST WYOMING IL, 61491</t>
  </si>
  <si>
    <t>309 695 6338</t>
  </si>
  <si>
    <t>WAULF78K89A142563</t>
  </si>
  <si>
    <t>R251051</t>
  </si>
  <si>
    <t>REPLACED UPPER TIMING CHAIN COVER GASKET, REPLACED UPPER TIMING CHAIN COVER SEAL, CLEANED ENGINE</t>
  </si>
  <si>
    <t>LISA APPLEGATE</t>
  </si>
  <si>
    <t>6032 N KNOXVILLE AVE PEORIA IL 61614</t>
  </si>
  <si>
    <t>309 202 7990</t>
  </si>
  <si>
    <t>JF1GG29605G801304</t>
  </si>
  <si>
    <t>IMPREZA</t>
  </si>
  <si>
    <t>RAVNBK</t>
  </si>
  <si>
    <t>REPLACED MUFFLER BRACKET</t>
  </si>
  <si>
    <t>ZAIN SHAH</t>
  </si>
  <si>
    <t>10907 N SADDLEHORN CT PEORIA IL</t>
  </si>
  <si>
    <t>309 208 3482</t>
  </si>
  <si>
    <t>JNKCV61F89M359864</t>
  </si>
  <si>
    <t>G37XS</t>
  </si>
  <si>
    <t>AF68780</t>
  </si>
  <si>
    <t>OLIVER ROA</t>
  </si>
  <si>
    <t>11718 N BRISTOL DR DUNLAP IL 61525</t>
  </si>
  <si>
    <t>309 243 8975</t>
  </si>
  <si>
    <t>WBAVL1C50EVY19852</t>
  </si>
  <si>
    <t>X1 2.8 XDRIVE</t>
  </si>
  <si>
    <t>TIMOTHY CRISS</t>
  </si>
  <si>
    <t>GEORGE SMITH</t>
  </si>
  <si>
    <t>110 N 4TH ST SPRINGFIELD IL 72702</t>
  </si>
  <si>
    <t>217 741 9070</t>
  </si>
  <si>
    <t>4JGBB86E28A321768</t>
  </si>
  <si>
    <t>S274743</t>
  </si>
  <si>
    <t>JTEGD21A540092472</t>
  </si>
  <si>
    <t>HIGHLANDER</t>
  </si>
  <si>
    <t>REPLACED REAR BRAKE PADS AND ROTORS, OIL CHANGE AND FILTER MOBIL 1</t>
  </si>
  <si>
    <t>ANNA SAXON</t>
  </si>
  <si>
    <t>107 BROOKLYN CT EAST PEORIA IL 61611</t>
  </si>
  <si>
    <t>309 360 6501</t>
  </si>
  <si>
    <t>SAJNW474XPC187519</t>
  </si>
  <si>
    <t>XJS</t>
  </si>
  <si>
    <t>18507EN</t>
  </si>
  <si>
    <t>VACUUMED AND CHARGED A/C FREON, SERVICED A/C COMPRESSOR WIRING</t>
  </si>
  <si>
    <t>JTMBD33VX86062004</t>
  </si>
  <si>
    <t>RAV4</t>
  </si>
  <si>
    <t>Q907700</t>
  </si>
  <si>
    <t>REPLACED FUEL LINE</t>
  </si>
  <si>
    <t>CHERYL WABEL</t>
  </si>
  <si>
    <t>1308 NE ROCKISLAND AVE PEORIA IL 61603</t>
  </si>
  <si>
    <t>309 413 3688</t>
  </si>
  <si>
    <t>WBAEV33412KL68621</t>
  </si>
  <si>
    <t>ZY62684</t>
  </si>
  <si>
    <t>REPLACED SPARK PLUGS, BATTERY, ADDED COOLANT</t>
  </si>
  <si>
    <t>JIM LEFANTE</t>
  </si>
  <si>
    <t>456 FULTON ST SUITE 410 PEORIA IL 61602</t>
  </si>
  <si>
    <t>309 648 7992</t>
  </si>
  <si>
    <t>WAUHGAFC0EN005468</t>
  </si>
  <si>
    <t>A6 3.0T</t>
  </si>
  <si>
    <t>ZZ75360</t>
  </si>
  <si>
    <t>REPLACED DRAIN PLUG WASHER, SERVICED OIL DRAIN PLUG THREADING, ADDED OIL</t>
  </si>
  <si>
    <t>JESSICA WHITTAKER</t>
  </si>
  <si>
    <t>4633 BEDBUD CT DECATUR IL 62526</t>
  </si>
  <si>
    <t>217 519 0013</t>
  </si>
  <si>
    <t>WDDGF81X49R046565</t>
  </si>
  <si>
    <t>C300 4MATIC</t>
  </si>
  <si>
    <t>94194PV</t>
  </si>
  <si>
    <t>REPLACED PASSENGER AXLE ASSEMBLY, REPLACED DRIVER AXLE ASSEMBLY</t>
  </si>
  <si>
    <t>400 CASH, 1150CREDIT</t>
  </si>
  <si>
    <t>KAVAN SHAY</t>
  </si>
  <si>
    <t>4405 W LONGMEADOW CT PEORIA IL 61615</t>
  </si>
  <si>
    <t>309 472 9398</t>
  </si>
  <si>
    <t>WAULC68E84A16256</t>
  </si>
  <si>
    <t>A4 1.8T</t>
  </si>
  <si>
    <t>CA82880</t>
  </si>
  <si>
    <t>VACUUMED AND RECHARGED A/C SYSTEM</t>
  </si>
  <si>
    <t>REPLACED ALTERNATOR</t>
  </si>
  <si>
    <t>REPLACED DRIVER CV AXLE BOOT, SERVICED BLOWER MOTOR, NORMALIZED FRONT SEAT MOTORS</t>
  </si>
  <si>
    <t>TIMOTHY FULTON</t>
  </si>
  <si>
    <t>738 E POPLET HOLLOW RD PEORIA IL 61615</t>
  </si>
  <si>
    <t>309 369 9207</t>
  </si>
  <si>
    <t>SALVP2BG0DH719286</t>
  </si>
  <si>
    <t>RANGE ROVER</t>
  </si>
  <si>
    <t>BA16628</t>
  </si>
  <si>
    <t>REPLACED BOTH LOWER CONTROL ARM ASSEMBLIES</t>
  </si>
  <si>
    <t>STEVEN CRUSEN</t>
  </si>
  <si>
    <t>309 453 9321</t>
  </si>
  <si>
    <t>SALAM2D4XAA513603</t>
  </si>
  <si>
    <t>LR4</t>
  </si>
  <si>
    <t>E414501</t>
  </si>
  <si>
    <t>REPLACED DRIVER WHEEL BEARING HUB ASSEMBLY, DRIVERSIDE SWAYBAR LINK, FRONT BRAKE PADS</t>
  </si>
  <si>
    <t>7620 N UNIVERSITY SUITE 109 PEORIA IL 61614</t>
  </si>
  <si>
    <t>A8L 4.0T</t>
  </si>
  <si>
    <t>REPLACED REAR BRAKE PADS AND ROTORS, OIL CHANGE</t>
  </si>
  <si>
    <t>RICHARD NELSON</t>
  </si>
  <si>
    <t>2928 N BIGELOW ST PEORIA IL 61604</t>
  </si>
  <si>
    <t>309 645 1911</t>
  </si>
  <si>
    <t>YV1MC68297J010865</t>
  </si>
  <si>
    <t>E937931</t>
  </si>
  <si>
    <t>REPLACED A/C COMPRESSOR, REPLACED HIGH PRESSURE VALVE STEM, LOW PRESSURE VALVE STEM, VACUUMED &amp; RECHARGED A/C REFRIGERANT SYSTEM</t>
  </si>
  <si>
    <t>DARIN HINDERMAN</t>
  </si>
  <si>
    <t>3722 W CHARTWELL RD PEORIA IL 61614</t>
  </si>
  <si>
    <t>309 693 0804</t>
  </si>
  <si>
    <t>5JGRE48529L050520</t>
  </si>
  <si>
    <t>CRV</t>
  </si>
  <si>
    <t>PURPLE</t>
  </si>
  <si>
    <t>P817044</t>
  </si>
  <si>
    <t>REPLACED A/C COMPRESSOR ASSEMBLY, VACUUMED AND RECHARGED A/C REFRIGERANT, REPLACED A/C CLUTCH RELAY, REPLACED CRANKCASE VENTILATION HOSE</t>
  </si>
  <si>
    <t>HARRISON HALE</t>
  </si>
  <si>
    <t>3321 N TWELVE OAKS DR PEORIA IL 61604</t>
  </si>
  <si>
    <t>309 712 5648</t>
  </si>
  <si>
    <t>JTMBK33V276015702</t>
  </si>
  <si>
    <t>BC90668</t>
  </si>
  <si>
    <t>OIL CHANGE AND FILTER MOBIL 1, REPLACED GAS CAP, ADDED WINDSHIELD WIPER FLUID, DIAGNOSIS</t>
  </si>
  <si>
    <t>ANJANA O'CONNOR</t>
  </si>
  <si>
    <t>4700 N KNOXVILLE AVE PEORIA IL 61614</t>
  </si>
  <si>
    <t>309 256 8932</t>
  </si>
  <si>
    <t>5FNRL5H69BB048329</t>
  </si>
  <si>
    <t>ODYSSEY</t>
  </si>
  <si>
    <t>N256634</t>
  </si>
  <si>
    <t>REPLACED FRONT AND REAR BRAKE PADS, OIL CHANGE AND FILTER MOBIL 1</t>
  </si>
  <si>
    <t>REPLACED BRAKE FLUID</t>
  </si>
  <si>
    <t>REPLACED VALVETRONIC ECCENTRIC SHAFT SENSOR, SERVICED CONVERTIBLE TOP, VALVE COVER GASKET KIT, IGNITION COILS</t>
  </si>
  <si>
    <t>LESLIE BOYER</t>
  </si>
  <si>
    <t>443 HIGHPOINT RD PEORIA IL 61614</t>
  </si>
  <si>
    <t>309 453 5214</t>
  </si>
  <si>
    <t>WMWRC33454TC45309</t>
  </si>
  <si>
    <t>V807190</t>
  </si>
  <si>
    <t>OIL CHANGE AND FILTER, SERVICED MUFFLER, REPLACED REAR TRUNK MOUNTS.</t>
  </si>
  <si>
    <t>DARREN MURPHY</t>
  </si>
  <si>
    <t>2103 N HAMPTON CT PEORIA IL 61604</t>
  </si>
  <si>
    <t>309 349 4356</t>
  </si>
  <si>
    <t>WBAEV53442KM17967</t>
  </si>
  <si>
    <t>REPLACED BLOWER MOTOR RESISTER.</t>
  </si>
  <si>
    <t>REPLACED TRANSMISSION, TRANSMISSION FLUID, TRANSMISSION SHIFTER.</t>
  </si>
  <si>
    <t>REPLACED RADIATOR, ADDED COOLANT.</t>
  </si>
  <si>
    <t>BRIAN ALWAN</t>
  </si>
  <si>
    <t>309 303 6923</t>
  </si>
  <si>
    <t>WDDPK4HAXEF080785</t>
  </si>
  <si>
    <t>SLK250</t>
  </si>
  <si>
    <t>NELL BEL</t>
  </si>
  <si>
    <t>REPLACED FRONT BRAKE PADS AND ROTORS, REAR BRAKE PADS AND ROTORS, BRAKE WEAR SENSORS</t>
  </si>
  <si>
    <t>CHRIS HULL</t>
  </si>
  <si>
    <t>11522 N GLENSHIRE DUNLAP IL 61525</t>
  </si>
  <si>
    <t>309 370 7275</t>
  </si>
  <si>
    <t>5UXWX5C56CL722939</t>
  </si>
  <si>
    <t>Y968111</t>
  </si>
  <si>
    <t>REPLACED IGNITION COILS AND PLUGS</t>
  </si>
  <si>
    <t>REPLACED FRONT CV AXLES</t>
  </si>
  <si>
    <t>JOHN MONTGOMERY</t>
  </si>
  <si>
    <t>309 W MAYWOOD AVE PEORIA IL 61604</t>
  </si>
  <si>
    <t>313 701 1348</t>
  </si>
  <si>
    <t>WA1LFAFP3EA010040</t>
  </si>
  <si>
    <t>BC46293</t>
  </si>
  <si>
    <t>REPLACED TIMING CHAIN, TIMING CHAIN ATTENTIONER, OIL CHANGE</t>
  </si>
  <si>
    <t>383 2499</t>
  </si>
  <si>
    <t>REPLACED FRONT STRUTS</t>
  </si>
  <si>
    <t>Q7 4.8</t>
  </si>
  <si>
    <t>REPLACED POWER STEERING HOSE</t>
  </si>
  <si>
    <t>SHAWN MURALI</t>
  </si>
  <si>
    <t>6516 N UNIVERSITY PEORIA IL 61614</t>
  </si>
  <si>
    <t>309 229 4057</t>
  </si>
  <si>
    <t>WDDGF54XX8F010809</t>
  </si>
  <si>
    <t>R251094</t>
  </si>
  <si>
    <t>MIKE EVANS</t>
  </si>
  <si>
    <t>2515 W CARLISLE LANE DUNLAP IL 61525</t>
  </si>
  <si>
    <t>309 224 0655</t>
  </si>
  <si>
    <t>WBAYA6C58DD143896</t>
  </si>
  <si>
    <t>740I</t>
  </si>
  <si>
    <t>E981588</t>
  </si>
  <si>
    <t>OIL FILTER HOSUING GASKET, OIL CHANGE AND FILTER, OIL COOLER GASKET, ADDED COOLANT, WINDSHIELD FLUID</t>
  </si>
  <si>
    <t>KEVIN WASHINGTON</t>
  </si>
  <si>
    <t>132 N BRIMFIELD BRIMFIELD IL 61517</t>
  </si>
  <si>
    <t>309 992 1611</t>
  </si>
  <si>
    <t>4JGDF6EE7GA698713</t>
  </si>
  <si>
    <t>CA23461</t>
  </si>
  <si>
    <t>REPLACED FRONT REAR BRAKE PADS AND SENSORS</t>
  </si>
  <si>
    <t>RIAD ABBOUD</t>
  </si>
  <si>
    <t>1210 W HICKORY GROVE RD</t>
  </si>
  <si>
    <t>3094153921</t>
  </si>
  <si>
    <t>REPLACED BRAKES</t>
  </si>
  <si>
    <t>KIRK OLSON</t>
  </si>
  <si>
    <t>6506 N PATTON LN PEORIA IL 61614</t>
  </si>
  <si>
    <t>309 265 7505</t>
  </si>
  <si>
    <t>SAJJA42C2YNA05574</t>
  </si>
  <si>
    <t>XK8</t>
  </si>
  <si>
    <t>CAB98</t>
  </si>
  <si>
    <t>RADIATOR FLUSH</t>
  </si>
  <si>
    <t>RYAN MURPHY</t>
  </si>
  <si>
    <t>422 E HIGH POINT DR PEORIA IL 61614</t>
  </si>
  <si>
    <t>309 645 0191</t>
  </si>
  <si>
    <t>4JGBB75EX6A030914</t>
  </si>
  <si>
    <t>ML500</t>
  </si>
  <si>
    <t>RMRPHY1</t>
  </si>
  <si>
    <t>TERON JACKSON</t>
  </si>
  <si>
    <t>309 310 5563</t>
  </si>
  <si>
    <t>ZAMCE39A350017499</t>
  </si>
  <si>
    <t>MASERATI</t>
  </si>
  <si>
    <t>QUATTROPORTE</t>
  </si>
  <si>
    <t>LMG1WS</t>
  </si>
  <si>
    <t>REPLACED RADIATORHOSE, ADDED ANTIFREEZE</t>
  </si>
  <si>
    <t>ZACHARY SNOW</t>
  </si>
  <si>
    <t>14911 WOOD SWALLOW WAY CYPRESS, TX 77429</t>
  </si>
  <si>
    <t>832 454 1360</t>
  </si>
  <si>
    <t>SAJWA2GB5CLV22802</t>
  </si>
  <si>
    <t>XJL PORTFOLIO</t>
  </si>
  <si>
    <t>FTP5751</t>
  </si>
  <si>
    <t>REPLACED HEATER PIPE OUTLET FLANGE, ADDED COOLANT</t>
  </si>
  <si>
    <t>280 CASH, 520 CREDIT</t>
  </si>
  <si>
    <t>SHIRAZ KAISER</t>
  </si>
  <si>
    <t>4000 W TANGLEOAKS CT PEORIA IL 61615</t>
  </si>
  <si>
    <t>SCBCU7ZA1AC063803</t>
  </si>
  <si>
    <t>CONTINENTAL SUPERSPORT W12</t>
  </si>
  <si>
    <t>BZ48746</t>
  </si>
  <si>
    <t>REPLACED FRONT AIR STRUTS, LOW PRESSURE POWER STEERING HOSE, POWER STEERING FLUID, SERVICED UPPER CONTROL ARM</t>
  </si>
  <si>
    <t>GUSTAVO CABRAL</t>
  </si>
  <si>
    <t>10900 N PARKVIEW PT DUNLAP IL 61525</t>
  </si>
  <si>
    <t>309 648 1950</t>
  </si>
  <si>
    <t>1N4AL21E89N547248</t>
  </si>
  <si>
    <t>GREY</t>
  </si>
  <si>
    <t>R818580</t>
  </si>
  <si>
    <t>OIL CHANGE AND FILTER MOBIL 1, VACUUMED AND RECHARGED A/C REFRIGERANT, ROTATED TIRES</t>
  </si>
  <si>
    <t>BAO CHAU LEE</t>
  </si>
  <si>
    <t>7627 W MOHAWK TRAIL PEORIA IL 61604</t>
  </si>
  <si>
    <t>309 657 7121</t>
  </si>
  <si>
    <t>4T1BF1FKXEU466391</t>
  </si>
  <si>
    <t>E20 4383</t>
  </si>
  <si>
    <t>328I E93</t>
  </si>
  <si>
    <t xml:space="preserve">REPLACED SPARK PLUGS, COILS, OIL AND FILTER, REAR BRAKE PADS AND SENSOR </t>
  </si>
  <si>
    <t>CINDY GRANT</t>
  </si>
  <si>
    <t>6342 N ALLEN RD PEORIA IL</t>
  </si>
  <si>
    <t>309 868 1503</t>
  </si>
  <si>
    <t>JTJGA31U40020081</t>
  </si>
  <si>
    <t>K849669</t>
  </si>
  <si>
    <t>REPLACED REAR LEFT WHEEL BEARING HUB ASSEMBLY, REPLACED ABS SPEED SENSOR</t>
  </si>
  <si>
    <t>SHAUN MOSLEY</t>
  </si>
  <si>
    <t>2109 N WINDERMERE AVE</t>
  </si>
  <si>
    <t>309 678 6905</t>
  </si>
  <si>
    <t>WA1KK78R69A045542</t>
  </si>
  <si>
    <t>Q5 3.2 QUATTRO</t>
  </si>
  <si>
    <t>CG21513</t>
  </si>
  <si>
    <t>TUNEUP, DIAGNOSIS OF SECONDARY AIR INJECTION SYSTEM</t>
  </si>
  <si>
    <t>VINH ABEL</t>
  </si>
  <si>
    <t>1907 W HUDSON ST PEORIA IL 61603</t>
  </si>
  <si>
    <t>309 981 9972</t>
  </si>
  <si>
    <t>WBAVA33577PG40171</t>
  </si>
  <si>
    <t>CC73498</t>
  </si>
  <si>
    <t>REPLACED FUEL LEVEL SENSOR ASSEMBLY</t>
  </si>
  <si>
    <t>NATHAN HOFFMAN</t>
  </si>
  <si>
    <t>701 FISCHER RD LOT 214 CREVE COEUR IL 61610</t>
  </si>
  <si>
    <t>309 231 2649</t>
  </si>
  <si>
    <t>WBA3A9C52DF47541414</t>
  </si>
  <si>
    <t>AF68103</t>
  </si>
  <si>
    <t>ROB BELL</t>
  </si>
  <si>
    <t>112 W GREYSTONE CT DUNLAP IL 61525</t>
  </si>
  <si>
    <t>309 453 0723</t>
  </si>
  <si>
    <t>WP0CB29811U661834</t>
  </si>
  <si>
    <t>PORSCHE</t>
  </si>
  <si>
    <t>BOXSTER S</t>
  </si>
  <si>
    <t>REPLACED REAR CV AXLES, CLUTCH KIT, OIL CHANGE AND FILTER MOBIL 1</t>
  </si>
  <si>
    <t>JACK POMPE</t>
  </si>
  <si>
    <t>11510 N GLENSHIRE DR DUNLAP IL 61525</t>
  </si>
  <si>
    <t>309 258 3541</t>
  </si>
  <si>
    <t>WDDGF8AB5DR246626</t>
  </si>
  <si>
    <t>Z211800</t>
  </si>
  <si>
    <t>REPLCAED DRIVER INTERIOR DOOR HANDLE KIT</t>
  </si>
  <si>
    <t>4516 S MISTY ISLE PT. MAPLETON IL 61547</t>
  </si>
  <si>
    <t>SLK320</t>
  </si>
  <si>
    <t>REPLACED BRAKE SWITCH</t>
  </si>
  <si>
    <t>AMISH PATEL</t>
  </si>
  <si>
    <t>4018 W TANGLEOAKS CT PEORIA IL 61615</t>
  </si>
  <si>
    <t>908 418 0043</t>
  </si>
  <si>
    <t>4JGDF6EE7FA518161</t>
  </si>
  <si>
    <t>E415783</t>
  </si>
  <si>
    <t>D'S PAINT AND BODY</t>
  </si>
  <si>
    <t>1116 N PIONEER CT PEORIA IL 61615</t>
  </si>
  <si>
    <t>309 693 3220</t>
  </si>
  <si>
    <t>WBAKA4C51BC612808</t>
  </si>
  <si>
    <t>E562764</t>
  </si>
  <si>
    <t>WBXPC93457WF13363</t>
  </si>
  <si>
    <t>X3 3.0si</t>
  </si>
  <si>
    <t>AE47710</t>
  </si>
  <si>
    <t>REPLACED STARTER, REPLACED PASSENGER BODY GROUND</t>
  </si>
  <si>
    <t>SVEN IVANKOVIC</t>
  </si>
  <si>
    <t>1318 E DURYEA AVE PEORIA HEIGHTS IL 61616</t>
  </si>
  <si>
    <t>864 508 0230</t>
  </si>
  <si>
    <t>5UXFA13534LU35120</t>
  </si>
  <si>
    <t>X5 3.0i</t>
  </si>
  <si>
    <t>QKM992</t>
  </si>
  <si>
    <t>COOLING SYSTEM FLUSHED, REPLACED COOLING SYSTEM HOSES, REPLACED WATER PUMP</t>
  </si>
  <si>
    <t>SAYED KHOURY</t>
  </si>
  <si>
    <t>1408 W LAKE PEORIA IL 61614</t>
  </si>
  <si>
    <t>309 922 1250</t>
  </si>
  <si>
    <t>JTMF4DV9A5030794</t>
  </si>
  <si>
    <t>R299120</t>
  </si>
  <si>
    <t>REPLACED ALTERNATOR, OIL CHANGE AND FILTER MOBIL 1</t>
  </si>
  <si>
    <t>MICHAEL RILEY</t>
  </si>
  <si>
    <t>2825 N MILLBROOK DR PEORIA IL 61604</t>
  </si>
  <si>
    <t>309 550 8325</t>
  </si>
  <si>
    <t>4JGBF7BE8AA609059</t>
  </si>
  <si>
    <t>RILEY2PV</t>
  </si>
  <si>
    <t>REPLACED REAR LEFT ABS WHEEL SENSOR, WHEEL BEARING, TUNEUP, CABIN AND ENGINE AIR FILTER, OIL CHANGE AND FILTER, SERVICED ABS HARNESS</t>
  </si>
  <si>
    <t>HOLLY VAN SLYKE</t>
  </si>
  <si>
    <t>310 775 1409</t>
  </si>
  <si>
    <t>SALFR2BG3DH358540</t>
  </si>
  <si>
    <t>LR2 2.0L</t>
  </si>
  <si>
    <t>BP86619</t>
  </si>
  <si>
    <t>REPLACED FRONT HALOGENS, DIAGNOSIS OF CHECK ENGINE LIGHT, REPLACED POWER STEERING FLUID</t>
  </si>
  <si>
    <t>REPLACED RADIATOR, COOLANT, ADDED OIL</t>
  </si>
  <si>
    <t>MOHAMMAD RAHMAN</t>
  </si>
  <si>
    <t>3008 W WESSEX DR PEORIA IL 61615</t>
  </si>
  <si>
    <t>309 453 9118</t>
  </si>
  <si>
    <t>4JGBB86E69A508058</t>
  </si>
  <si>
    <t>P37641</t>
  </si>
  <si>
    <t>REPLACED WATER PUMP, UPPER PULLEY, OIL FILTER HOUSING AND OIL COOLER GASKET, SERVICED EXHAUST CLAMP, OIL CHANGE AND FILTER MOBIL 1, SERVICED TRANSMISSION MOUNT</t>
  </si>
  <si>
    <t>NOUNOU TABU</t>
  </si>
  <si>
    <t>620 E BROADWAY APT C3 MAMOUTH IL 61462</t>
  </si>
  <si>
    <t>309 262 7162</t>
  </si>
  <si>
    <t>4JGBB86E28A420526</t>
  </si>
  <si>
    <t>BQ47197</t>
  </si>
  <si>
    <t>REPLACED FRONT BRAKE PADS AND ROTORS, OIL CHANGE AND FILTER MOBIL 1</t>
  </si>
  <si>
    <t>SHIRLENE BRANCH</t>
  </si>
  <si>
    <t>5804 W ANDOVER CT PEORIA IL 61615</t>
  </si>
  <si>
    <t>309 693 1204</t>
  </si>
  <si>
    <t>1N4AA51E59C902554</t>
  </si>
  <si>
    <t>MAXIMA</t>
  </si>
  <si>
    <t>A804276</t>
  </si>
  <si>
    <t>REPLACED MAF HOSE, RECHARGED A/C REFRIGERANT, REPLACED REAR SPRINGS, REAR BRAKES CHEVY TAHOE</t>
  </si>
  <si>
    <t>RAYMOND REES</t>
  </si>
  <si>
    <t>SOLARA V6</t>
  </si>
  <si>
    <t>REPLACED PCV VALVE, ALTERNATOR, VALVE COVER GASKET, TIE RODS</t>
  </si>
  <si>
    <t>AMIT AND CHARU BHANTI</t>
  </si>
  <si>
    <t>309 868 4402 AND 309 361 4074</t>
  </si>
  <si>
    <t>WBA3N9C52EK245806</t>
  </si>
  <si>
    <t>428I XDRIVE COUPE</t>
  </si>
  <si>
    <t>BC52973</t>
  </si>
  <si>
    <t>REPLACED REAR BRAKE PADS, REPLACED FRONT BRAKE PADS AND ROTORS, OIL CHANGE AND FILTER MOBIL 1, $150 DEDUCTABLE, REPLACED ENGINE SLASH FLUID, ADDED BRAKE FLUID</t>
  </si>
  <si>
    <t>GLEN COOLEY</t>
  </si>
  <si>
    <t>111 PARKVIEW CT APT 1 PEKIN, IL 61554</t>
  </si>
  <si>
    <t>309 316 2216</t>
  </si>
  <si>
    <t>WBAAW334481ET42655</t>
  </si>
  <si>
    <t>MAD1AG</t>
  </si>
  <si>
    <t>REPLACED WATER PUMP, REPLACED COOLANT RESERVOIR</t>
  </si>
  <si>
    <t>SERVICED REAR BRAKELINE, ADDED BRAKE FLUID</t>
  </si>
  <si>
    <t>MIKE WENDLE</t>
  </si>
  <si>
    <t>5200 N KNOXVILLE #302 PEORIA IL, 61604</t>
  </si>
  <si>
    <t>612 803 2192</t>
  </si>
  <si>
    <t>2HGFA165X9H310781</t>
  </si>
  <si>
    <t>Z762805</t>
  </si>
  <si>
    <t>REPLACED SPARK PLUGS, SERVICED UNDERSIDE PLASTIC SHIELD, WARRANTIED IGNITION COILS</t>
  </si>
  <si>
    <t>MARDIE RODY</t>
  </si>
  <si>
    <t>5920 W FARMINGTON RD PEORIA IL 61604</t>
  </si>
  <si>
    <t>309 264 8669</t>
  </si>
  <si>
    <t>4T1BK3EKXBU611773</t>
  </si>
  <si>
    <t>MSNSAA5</t>
  </si>
  <si>
    <t>REPALCED ALTERNATOR</t>
  </si>
  <si>
    <t>PATRICIA WALDSCHMIDT</t>
  </si>
  <si>
    <t>5312 W POTTSON RD PEORIA IL 61615</t>
  </si>
  <si>
    <t>309 696 3169</t>
  </si>
  <si>
    <t>5UXWX9C50DOA30902</t>
  </si>
  <si>
    <t>R270891</t>
  </si>
  <si>
    <t>REPLACED THERMOSTAT</t>
  </si>
  <si>
    <t>472 7301</t>
  </si>
  <si>
    <t>REPLACED FRONT FENDER LINERS</t>
  </si>
  <si>
    <t>2314 W CHASE DRIVE</t>
  </si>
  <si>
    <t>REPLACED WATER PUMP, ALTERNATOR, BELT TENSIOENR, SERPENTINE BELT</t>
  </si>
  <si>
    <t>CARD</t>
  </si>
  <si>
    <t>CHUNG LEE</t>
  </si>
  <si>
    <t>3432 W CAPITOE</t>
  </si>
  <si>
    <t>832 466 8739</t>
  </si>
  <si>
    <t>ACURA</t>
  </si>
  <si>
    <t>TL</t>
  </si>
  <si>
    <t>REPLACED FRONT DRIVER BALLJOINT, BRAKE CALIPER</t>
  </si>
  <si>
    <t>LESLIE ROMERO</t>
  </si>
  <si>
    <t>2915 W SCHOOL ST DUNLAP IL 61525</t>
  </si>
  <si>
    <t>309 472 0634</t>
  </si>
  <si>
    <t>323I</t>
  </si>
  <si>
    <t>REPLACED REAR PASSENGER AXLE &amp; BOLT</t>
  </si>
  <si>
    <t>DEREK GRIFFIN</t>
  </si>
  <si>
    <t>2003 WISWALL ST PEORIA IL 61605</t>
  </si>
  <si>
    <t>309 472 5180</t>
  </si>
  <si>
    <t>WP1AB29P16LA66960</t>
  </si>
  <si>
    <t>CAYENNE S</t>
  </si>
  <si>
    <t>REPLCED FRONT DRIVER &amp; PASSENGER CONTROL ARM ASSEMBLY, REPAIRED PASSENGER FOOTWELL WIRING HARNESS</t>
  </si>
  <si>
    <t>MIKE REA</t>
  </si>
  <si>
    <t>10820 N TRAILS EDGE DR PEORIA IL 61615</t>
  </si>
  <si>
    <t>309 208 3699</t>
  </si>
  <si>
    <t>JTJBT20X950084655</t>
  </si>
  <si>
    <t>GX470</t>
  </si>
  <si>
    <t>Z762807</t>
  </si>
  <si>
    <t>REPLACED REAR DRIVER AIRBAG</t>
  </si>
  <si>
    <t>JUANITA FONCHAM</t>
  </si>
  <si>
    <t>8926 N SCRIMSHAW DR PEORIA IL 61615</t>
  </si>
  <si>
    <t>806 789 5266</t>
  </si>
  <si>
    <t>3VWDP7AJ4CM131959</t>
  </si>
  <si>
    <t>JETTA 2.5SE</t>
  </si>
  <si>
    <t>Q475146</t>
  </si>
  <si>
    <t>REPLACED HORN</t>
  </si>
  <si>
    <t>THOMAS KORTZ</t>
  </si>
  <si>
    <t xml:space="preserve">5708 N CYPRESS DR </t>
  </si>
  <si>
    <t>309 296 8118</t>
  </si>
  <si>
    <t>TAN</t>
  </si>
  <si>
    <t>REPLACED FRONT FLEX PIPE</t>
  </si>
  <si>
    <t>PAUL JENNINGS</t>
  </si>
  <si>
    <t>2028 N ASPEN RD PEORIA IL 61614</t>
  </si>
  <si>
    <t>808 829 1500</t>
  </si>
  <si>
    <t>WBAPK7C55BA822070</t>
  </si>
  <si>
    <t>CA53228</t>
  </si>
  <si>
    <t>REPLACED STARTER, INTAKE SEALL</t>
  </si>
  <si>
    <t>650 CREDIT, 200 CASH</t>
  </si>
  <si>
    <t>MARTHA LOPEZ</t>
  </si>
  <si>
    <t>908 N FRANK ST APT #2, PEORIA IL 61606</t>
  </si>
  <si>
    <t xml:space="preserve">815 341 4616 </t>
  </si>
  <si>
    <t>REPLACED AND REPROGRAMMED BATTERY</t>
  </si>
  <si>
    <t>309 453 2715</t>
  </si>
  <si>
    <t>ZV65931</t>
  </si>
  <si>
    <t>REPLACED WATER PUMP, ADDED COOLANT</t>
  </si>
  <si>
    <t>REPLACED ENGINE, STARTER, ENGINE MOUNTS, OIL CHANGE AND FILTER, ADDED COOLANT POWER STEERING FLUID</t>
  </si>
  <si>
    <t>THEODORE WILLEMSEN</t>
  </si>
  <si>
    <t>1827 COUNTRYSIDE DR LIBERTYVILLE, IL</t>
  </si>
  <si>
    <t>847 393 5547</t>
  </si>
  <si>
    <t>WBAEW53482PG08665</t>
  </si>
  <si>
    <t>330XI</t>
  </si>
  <si>
    <t>Q416811</t>
  </si>
  <si>
    <t>REPLACED SERPENTINE BELT, REPLACED WATER PUMP</t>
  </si>
  <si>
    <t>JACQUELYNE CRANE</t>
  </si>
  <si>
    <t>5306 N CASTLEBERRY DR PEORIA IL 61615</t>
  </si>
  <si>
    <t>309 397 6720</t>
  </si>
  <si>
    <t>5UXZV4C5XBL410845</t>
  </si>
  <si>
    <t>BT61507</t>
  </si>
  <si>
    <t>REPLACED OIL COOLER GASKET, OIL FILTER HOUSING GASKET, AND OIL CHANGE AND FILTER</t>
  </si>
  <si>
    <t>WDBWK56F05F026680</t>
  </si>
  <si>
    <t>SLK350</t>
  </si>
  <si>
    <t>P403803</t>
  </si>
  <si>
    <t>REPLACED A/C COMPRESSOR, VACUUMED AND RECHARGED A/C REFRIGERANT, OIL CHANGE AND FILTER MOBIL 1</t>
  </si>
  <si>
    <t>DON KASTOR</t>
  </si>
  <si>
    <t>6006 WEDGEWOOD LN PEORIA IL 61614</t>
  </si>
  <si>
    <t>309 370 8253</t>
  </si>
  <si>
    <t>WDBUF65J94A404983</t>
  </si>
  <si>
    <t>Z909171</t>
  </si>
  <si>
    <t>REPLACED RADIATOR, COOLANT FLUSHED AND REPLACED, ADDED 1QT TRANS FLUID</t>
  </si>
  <si>
    <t>EVAN CZAJKA</t>
  </si>
  <si>
    <t>11330 COLUMBINE DR DUNLAP IL 61525</t>
  </si>
  <si>
    <t>248 935 6875</t>
  </si>
  <si>
    <t>5UXFB33503LH47051</t>
  </si>
  <si>
    <t>ADK-3542</t>
  </si>
  <si>
    <t>REPLACED AND REPROGRAMMED ABS MODULE, TIGHTENED VALVE COVER</t>
  </si>
  <si>
    <t>CHRISTOPHER MOBERG</t>
  </si>
  <si>
    <t>301 JAMES LN HENRY IL 61537</t>
  </si>
  <si>
    <t>309 238 4270</t>
  </si>
  <si>
    <t>JM3LW28AX60564372</t>
  </si>
  <si>
    <t>MPV</t>
  </si>
  <si>
    <t>AW75924</t>
  </si>
  <si>
    <t>REPALCED ALTERNATOR, REPAIRED WIRING CORROSION</t>
  </si>
  <si>
    <t>DENNY MURPHY</t>
  </si>
  <si>
    <t>7301 N AYCLIFFE DR PEORIA IL 61614</t>
  </si>
  <si>
    <t>309 360 6904</t>
  </si>
  <si>
    <t>4JGBB86E98A330046</t>
  </si>
  <si>
    <t>ML350 4MAT</t>
  </si>
  <si>
    <t>H621360</t>
  </si>
  <si>
    <t>REPLACED CAMSHAFT SEALS KIT, PCV VALVE KIT, SPARK PLUGS, OIL CHANGE AND FILTER MOBIL 1</t>
  </si>
  <si>
    <t>SABRINA RETEGYUN</t>
  </si>
  <si>
    <t>908 BEHRENDS AVE</t>
  </si>
  <si>
    <t xml:space="preserve">812 304 9646 </t>
  </si>
  <si>
    <t>5TDZA22C16S431318</t>
  </si>
  <si>
    <t>SIENNA XLE</t>
  </si>
  <si>
    <t>BIEGE</t>
  </si>
  <si>
    <t>AE47130</t>
  </si>
  <si>
    <t>REPLACED RADIATOR, COOLANT FLUSH, REPLACED COOLANT RESERVOIR, RESEALED THERMOSTAT, REPLACED RADIATOR CAP</t>
  </si>
  <si>
    <t>KURSHAWN MURRAY</t>
  </si>
  <si>
    <t xml:space="preserve">1214 E FRY PEORIA IL </t>
  </si>
  <si>
    <t>229 7854</t>
  </si>
  <si>
    <t>WDDNG86XX8A168552</t>
  </si>
  <si>
    <t>S550 4MAT</t>
  </si>
  <si>
    <t>OIL CHANGE AND FILTER, ADDED WINDSHIELD WASHER FLUID</t>
  </si>
  <si>
    <t>SAJWA07C39R01248</t>
  </si>
  <si>
    <t>CHRISTOPHER DEEMIE</t>
  </si>
  <si>
    <t>109 GERBER CT CREVE COUEUR</t>
  </si>
  <si>
    <t>309 427 0439</t>
  </si>
  <si>
    <t>WBSWD9C56AP362751</t>
  </si>
  <si>
    <t>M3</t>
  </si>
  <si>
    <t>OIL CHANGE</t>
  </si>
  <si>
    <t>RANDALL SWENSON</t>
  </si>
  <si>
    <t>3516 W ELMWOOD CT PEORIA IL 61615</t>
  </si>
  <si>
    <t>309 453 7361</t>
  </si>
  <si>
    <t>928HRS AV</t>
  </si>
  <si>
    <t>REPLACED FUEL HOSES</t>
  </si>
  <si>
    <t>FREDDIE HIGGINS</t>
  </si>
  <si>
    <t>1312 E FRYE AVE PEORIA IL 61603</t>
  </si>
  <si>
    <t>309 682 7380</t>
  </si>
  <si>
    <t>WBAGH83441DP26942</t>
  </si>
  <si>
    <t>740IL</t>
  </si>
  <si>
    <t>V201533</t>
  </si>
  <si>
    <t>REPLACED SPARK PLUGS, SECONDARY VACUUM PUMP PIPE, OIL CHANGE AND FITLER MOBIL 1, SERVICED DRIVER SEAT, STEERING WHEEL MOTION SENSOR, SERVICED CRANKSHAFT SENSOR</t>
  </si>
  <si>
    <t>EDWARD RUSSELL</t>
  </si>
  <si>
    <t>3226 N. MISSOURI</t>
  </si>
  <si>
    <t>309 363 5060</t>
  </si>
  <si>
    <t>4JGBB75EX6A004023</t>
  </si>
  <si>
    <t>REPLACED PASSENGER WHEEL BEARING</t>
  </si>
  <si>
    <t>MIA HENRY</t>
  </si>
  <si>
    <t>1201 NE MADISION AVE PEORIA IL 61603</t>
  </si>
  <si>
    <t>520 461 9685</t>
  </si>
  <si>
    <t>WBAPH7C54AE130081</t>
  </si>
  <si>
    <t>BQ40047</t>
  </si>
  <si>
    <t>REPLACED VALVE COVER GASKET ASSEMBLY, OIL CHANGE AND FILTER MOBIL 1, REPLACED OIL FILTER HOUSING GASKET</t>
  </si>
  <si>
    <t>RICK FARNAN</t>
  </si>
  <si>
    <t>5123 N ROTHMERE DR PEORIA IL 61615</t>
  </si>
  <si>
    <t>309 253 2666</t>
  </si>
  <si>
    <t>WBAAF9312MEE74407</t>
  </si>
  <si>
    <t>318IS</t>
  </si>
  <si>
    <t>MANIAS 6</t>
  </si>
  <si>
    <t>REAR MUFFLER AND BRACKET, VALVE COVER GASKET, OIL CHANGE AND FILTER, FUEL FILTER, BRAKE FLUID, TRANSMISSION FLUID, SPARK PLUGS, BATTERY AND SERVICED PASSENGER WINDOW SWITCH</t>
  </si>
  <si>
    <t>309 258 2838</t>
  </si>
  <si>
    <t>REPLACED FRONT AIR STRUTS</t>
  </si>
  <si>
    <t>DEVON BRANSCUMB</t>
  </si>
  <si>
    <t>3908 N SAINT JOSEPH CT PEORIA HEIGHTS IL 61616</t>
  </si>
  <si>
    <t>309 210 4862</t>
  </si>
  <si>
    <t>WBAWB73537P031889</t>
  </si>
  <si>
    <t>BL36430</t>
  </si>
  <si>
    <t>REPLACED FRONT BRAKE PADS AND ROTORS, SWITCHED TO WINTER TIRES AND REMOVED WHEEL SPACER, OIL CHANGE AND FILTER</t>
  </si>
  <si>
    <t>MUHAMMAD W KHATTAK</t>
  </si>
  <si>
    <t>11105 N COUNTRY RIDGE LN DUNLAP IL 61525</t>
  </si>
  <si>
    <t>347 772 6684</t>
  </si>
  <si>
    <t>1HGCP26819A110808</t>
  </si>
  <si>
    <t xml:space="preserve">ACCORD </t>
  </si>
  <si>
    <t>BT57733</t>
  </si>
  <si>
    <t>REPLACED REAR BRAKE PADS AND REAR BRAKE ROTORS</t>
  </si>
  <si>
    <t>SARA YOUNGBLOOD</t>
  </si>
  <si>
    <t>309 643 0442</t>
  </si>
  <si>
    <t>JM1BK323381172203</t>
  </si>
  <si>
    <t>3 2.3L</t>
  </si>
  <si>
    <t>P252009</t>
  </si>
  <si>
    <t>REPLACED BOTH FRONT CV AXLES, REPLACED BOTH FRONT LOWER CONTROL ARMS, REPLACED BOTH FRONT WHEEL BEARING &amp; HUB ASSMEBLIES, REPLACED WHEEL LUG NUTS</t>
  </si>
  <si>
    <t>REPLACED AND REPROGRAMMED BATTERY, REPLACED BRAKE PADS W/ BRAKE WEAR SENSORS, REPLACED UPPER RADIATOR RETURN LINE, FLUSHED AND REPLACED COOLANT, REPLACED ENGINE CABIN AIR FILTER</t>
  </si>
  <si>
    <t>AMANDA PARKER</t>
  </si>
  <si>
    <t>12912 N SALEM S</t>
  </si>
  <si>
    <t>330 524 1143</t>
  </si>
  <si>
    <t>QX80</t>
  </si>
  <si>
    <t>REPLACED ALTERNATOR, BATTERY</t>
  </si>
  <si>
    <t>ELANTRA</t>
  </si>
  <si>
    <t>REPLACED CLUTCH ASSEMBLY</t>
  </si>
  <si>
    <t>MICHAEL DEXTER</t>
  </si>
  <si>
    <t>2230 W BROADLAND DR DUNLAP IL 61525</t>
  </si>
  <si>
    <t>309 472 1859</t>
  </si>
  <si>
    <t>WBAVC93527K030315</t>
  </si>
  <si>
    <t>DMD31WS</t>
  </si>
  <si>
    <t>REPLACED FRONT &amp; REAR BRK PADS W/ SENSORS, REPLACED REAR SHOCKS, OIL CHANGE AND FITLER</t>
  </si>
  <si>
    <t>NAGA MEDISETTI</t>
  </si>
  <si>
    <t>5806 N HEDGEMEADOW</t>
  </si>
  <si>
    <t>309 966 5755</t>
  </si>
  <si>
    <t>WBXHT3C38H5F68194</t>
  </si>
  <si>
    <t>X1</t>
  </si>
  <si>
    <t>SUJII</t>
  </si>
  <si>
    <t>SERVICED AND REPAIRED KNOCK SENSOR WIRING BANK 1 AND BANK 2</t>
  </si>
  <si>
    <t>MARVIN HENDERSON</t>
  </si>
  <si>
    <t>810 W MEADOWS PL</t>
  </si>
  <si>
    <t>309 253 0598</t>
  </si>
  <si>
    <t>WDBUF87X98B215392</t>
  </si>
  <si>
    <t>XC82798</t>
  </si>
  <si>
    <t>REPLACED FUEL PUMP ASSEMBLY, FUEL PUMP WIRING, FUEL PUMP HOSE CLAMP, SERVICED CAMSHAFT WIRING</t>
  </si>
  <si>
    <t>BENJAMIN JUNJUVILI</t>
  </si>
  <si>
    <t>6307 N GREEMONT RD PEORIA IL 61614</t>
  </si>
  <si>
    <t>309 989 1947</t>
  </si>
  <si>
    <t>1GKEK13Z02J137909</t>
  </si>
  <si>
    <t>GMC</t>
  </si>
  <si>
    <t>YUKON</t>
  </si>
  <si>
    <t>Z526860</t>
  </si>
  <si>
    <t>REPLACED FRONT LEFT WHEEL HUB BEARING</t>
  </si>
  <si>
    <t>RON REMMEL</t>
  </si>
  <si>
    <t>JTHBN30F420052930</t>
  </si>
  <si>
    <t>LS430</t>
  </si>
  <si>
    <t>AF69304</t>
  </si>
  <si>
    <t>REPLACED VALVE COVER GASKET, 2 IGNITION COILS, SPARK PLUGS, POWER STEERING VACUUM HOSE</t>
  </si>
  <si>
    <t>SHERIN GEORGE</t>
  </si>
  <si>
    <t>2805 W LARGEMONT ST PEORIA IL 61615</t>
  </si>
  <si>
    <t>863 669 8534</t>
  </si>
  <si>
    <t>5FARW5H33HE000576</t>
  </si>
  <si>
    <t>JKW1511</t>
  </si>
  <si>
    <t>REPLACED PASSENGER MIRROR ASSEMBLY</t>
  </si>
  <si>
    <t>ZACHARIE NLANDU</t>
  </si>
  <si>
    <t>3819 N KNOXVILLE AVE LOWER PEORIA IL 61614</t>
  </si>
  <si>
    <t>309 280 2961</t>
  </si>
  <si>
    <t>REPLACED PCV VALVE, SERVICED IGNITINO COIL WIRE CONNECTOR, SERVICED BROKEN HOOD LOCK</t>
  </si>
  <si>
    <t>WALTER ZAKAHI</t>
  </si>
  <si>
    <t>7601 WALNUT BEND DR</t>
  </si>
  <si>
    <t>507 720 4818</t>
  </si>
  <si>
    <t>WAUGMAF4XHN066800</t>
  </si>
  <si>
    <t>A4</t>
  </si>
  <si>
    <t>AE68429</t>
  </si>
  <si>
    <t xml:space="preserve">OIL CHANGE AND FILTER MOBIL 1 </t>
  </si>
  <si>
    <t>GARY DAVIES</t>
  </si>
  <si>
    <t>5217 W FIELDSTONE DR PEORIA IL 61615</t>
  </si>
  <si>
    <t>309 693 2269</t>
  </si>
  <si>
    <t>WPOCA29885S710564</t>
  </si>
  <si>
    <t xml:space="preserve">BOXSTER </t>
  </si>
  <si>
    <t>GARYD24</t>
  </si>
  <si>
    <t>REPLACED TOP PUSH ROD BALLJOINT, DRIVER CONVERTIBLE TOP TRANSMISSION GEAR, CONVERTIBLE TOP PILOT LEVEL, OIL CHANGE MOBIL1, BATTERY</t>
  </si>
  <si>
    <t>JAMES ANDERSON</t>
  </si>
  <si>
    <t>7536 W SMITH PEORIA IL 61605</t>
  </si>
  <si>
    <t>309 643 4743</t>
  </si>
  <si>
    <t>J58D69S930185818</t>
  </si>
  <si>
    <t>BC91613</t>
  </si>
  <si>
    <t>REPLACED IGNITION COIL, COIL WIRES</t>
  </si>
  <si>
    <t>LOUIS CARDANIS</t>
  </si>
  <si>
    <t>5002 W ANCIENT OAK DR PEORIA IL 61615</t>
  </si>
  <si>
    <t>309 273 9390</t>
  </si>
  <si>
    <t>WDCTG4GB6FJ029670</t>
  </si>
  <si>
    <t>GLA250</t>
  </si>
  <si>
    <t>AU14818</t>
  </si>
  <si>
    <t>TAMARA KIJANOWKSI</t>
  </si>
  <si>
    <t>332 E CENTRAL ST FARMINGTON IL 61531</t>
  </si>
  <si>
    <t>309 231 0524</t>
  </si>
  <si>
    <t>3VW0F81K96M652925</t>
  </si>
  <si>
    <t>BH25625</t>
  </si>
  <si>
    <t>REPLACED REAR BRAKE PADS AND ROTORS, SERVICED BRAKE CALIPER PINS, REPLACED REAR PASSENGER BRAKE CALIPER</t>
  </si>
  <si>
    <t>SHERRY WALLACE</t>
  </si>
  <si>
    <t>7907 S. MENDES RD MAPLETON IL 61547</t>
  </si>
  <si>
    <t>WDAPF4CA3B9473885</t>
  </si>
  <si>
    <t>MERCEDES-WINNEBAGO</t>
  </si>
  <si>
    <t>SPRINTER</t>
  </si>
  <si>
    <t>REPLACED CYLINDER1 GLOW PLUG</t>
  </si>
  <si>
    <t>UFTRING NISSAN</t>
  </si>
  <si>
    <t>7400 N ALLEN RD PEORIA IL 61614</t>
  </si>
  <si>
    <t>309 226 4416</t>
  </si>
  <si>
    <t>WBAKB4C5XCC575529</t>
  </si>
  <si>
    <t xml:space="preserve">REPLACED VALVE COVER GASKET, SPARK PLUGS, OIL CHANGE AND FILTER MOBIL </t>
  </si>
  <si>
    <t>GARSON PETERSON</t>
  </si>
  <si>
    <t>PRELUDE</t>
  </si>
  <si>
    <t>REPLACED CATALYTIC CONVERTOR</t>
  </si>
  <si>
    <t>RYAN DONNELLY</t>
  </si>
  <si>
    <t>726 W STATFORD DR</t>
  </si>
  <si>
    <t>309 550 4457</t>
  </si>
  <si>
    <t>WBDU787XX7B181221</t>
  </si>
  <si>
    <t>K91 3802</t>
  </si>
  <si>
    <t>REPLACED FUEL TRANSFER UNIT</t>
  </si>
  <si>
    <t>ACCORD</t>
  </si>
  <si>
    <t>REPLACED RADIATOR</t>
  </si>
  <si>
    <t>MEGAN BRENNAN</t>
  </si>
  <si>
    <t>309 360 1002</t>
  </si>
  <si>
    <t>BD51091</t>
  </si>
  <si>
    <t>REPLACED 2 FRONT SHOCKS, REAR BRAKES, SERVICED VACUUM PUMP</t>
  </si>
  <si>
    <t>REPLACED UPPER RADIATOR HOSE</t>
  </si>
  <si>
    <t>JUAN QUINTERO</t>
  </si>
  <si>
    <t>2105 W OVERBROOK DR PEORIA IL 61604</t>
  </si>
  <si>
    <t>773 943 0029</t>
  </si>
  <si>
    <t>5UXW9C53D0D03055</t>
  </si>
  <si>
    <t>Q224054</t>
  </si>
  <si>
    <t>REPLACED REAR BRAKE PADS AND ROTORS, REPLACED REAR BRAKE PAD WEAR SENSOR</t>
  </si>
  <si>
    <t>KEVIN PALERMO</t>
  </si>
  <si>
    <t>515 W COLUMBIA TER PEORIA IL 61606</t>
  </si>
  <si>
    <t>309 573 3076</t>
  </si>
  <si>
    <t>55SWF4KB2FU039700</t>
  </si>
  <si>
    <t>BH70830</t>
  </si>
  <si>
    <t>REPLACED CRANKCASE VENTILATION VALVE ASSEMBLY</t>
  </si>
  <si>
    <t>DARK BLUE</t>
  </si>
  <si>
    <t>REPLACED 4 IGNITION COILS, SPARK PLUGS</t>
  </si>
  <si>
    <t>CH77265</t>
  </si>
  <si>
    <t>REPLACED CRANKSHAFT POSITION SENSOR, OIL CHANGE</t>
  </si>
  <si>
    <t>RADIO ANTENNA</t>
  </si>
  <si>
    <t>DANNY FERRARI</t>
  </si>
  <si>
    <t>11808 N HICKORY GROVE RD DUNLAP IL 61525</t>
  </si>
  <si>
    <t>309 634 1825</t>
  </si>
  <si>
    <t>5UXKR6C59F0J775556</t>
  </si>
  <si>
    <t>X5 5.0I</t>
  </si>
  <si>
    <t>V908625</t>
  </si>
  <si>
    <t>MORTES</t>
  </si>
  <si>
    <t>309 397 2336</t>
  </si>
  <si>
    <t>WAUSGAFAC2CO22677</t>
  </si>
  <si>
    <t>A7</t>
  </si>
  <si>
    <t>CG99419</t>
  </si>
  <si>
    <t>REPLACED FRONT CONTROL PANEL</t>
  </si>
  <si>
    <t>MEIA CLAYBORN</t>
  </si>
  <si>
    <t>2619 W SCENIC DR PEORIA IL 61615</t>
  </si>
  <si>
    <t>309 251 5702</t>
  </si>
  <si>
    <t>5UXFE43549L264603</t>
  </si>
  <si>
    <t>CF44769</t>
  </si>
  <si>
    <t>REPLACED COOLANT RESERVOIR, REPLACED HEATER CONTROL VALVE, FLUSHED COOLANT</t>
  </si>
  <si>
    <t>ANITA BROWN</t>
  </si>
  <si>
    <t>720 W AUSTIN DR PEORIA IL 61614</t>
  </si>
  <si>
    <t>309 361 3365</t>
  </si>
  <si>
    <t>WDC0G4KBGF075108</t>
  </si>
  <si>
    <t>GLC300 4MAT</t>
  </si>
  <si>
    <t>BC72162</t>
  </si>
  <si>
    <t>REPLACED &amp; REPROGRAMMED BATTERY</t>
  </si>
  <si>
    <t>KIM STEJSKAL</t>
  </si>
  <si>
    <t>10540 N SLEEPY HOLLOW PEORIA IL 61615</t>
  </si>
  <si>
    <t>309 360 1554</t>
  </si>
  <si>
    <t>3VWRF31YX8M414176</t>
  </si>
  <si>
    <t>V950376</t>
  </si>
  <si>
    <t>REPLACED VACUUM PUMP SEAL, ADDED 1.5 QT OF OIL</t>
  </si>
  <si>
    <t>MONTELL WALKER</t>
  </si>
  <si>
    <t>119 LEXINGTON DR EAST PEORIA IL 61611</t>
  </si>
  <si>
    <t>309 472 8317</t>
  </si>
  <si>
    <t>JM3ER293570139689</t>
  </si>
  <si>
    <t>CX-7</t>
  </si>
  <si>
    <t>K83 6207</t>
  </si>
  <si>
    <t>OIL PRESSURE SWITCH REPLACED, ADDED 2 QT OF OIL, UPPER AND LOWER O RING REPLACED</t>
  </si>
  <si>
    <t>ARKADIUSZ WDOWIAK</t>
  </si>
  <si>
    <t>518 W WYNDERMERE</t>
  </si>
  <si>
    <t>847 800 1405</t>
  </si>
  <si>
    <t>WBADM5345YBY19665</t>
  </si>
  <si>
    <t>528I</t>
  </si>
  <si>
    <t>MIDNIGHT BLUE</t>
  </si>
  <si>
    <t>RULF</t>
  </si>
  <si>
    <t>REPLACED CAMSHAFT POSITION SENSOR, CRANKSHAFT POSITION SENSOR, SERVICED CRANKSHAFT POSITION SENSOR WIRING</t>
  </si>
  <si>
    <t>LYDIA HOFFMAN</t>
  </si>
  <si>
    <t>2013 W LIAMS WAY DUNLAP IL 61525</t>
  </si>
  <si>
    <t>201 705 8471</t>
  </si>
  <si>
    <t>WDDGF8BB8AR13127</t>
  </si>
  <si>
    <t>K623374</t>
  </si>
  <si>
    <t>SERVICED PASSENGER SIDE WIRING HARNESS, OIL CHANGE AND FILTER MOBIL1</t>
  </si>
  <si>
    <t>REPLACED BLOWER MOTOR RESISTOR</t>
  </si>
  <si>
    <t>KENDRICK GREEN</t>
  </si>
  <si>
    <t>6915 N DONMAR DR PEORIA IL 61614</t>
  </si>
  <si>
    <t>309 571 2270</t>
  </si>
  <si>
    <t>AV16428</t>
  </si>
  <si>
    <t>OIL CHANGE AND FILTER MOBIL 1, REPLACED OIL FILTER HOUSING GASKET</t>
  </si>
  <si>
    <t>SRI SRAVAN BOKKA</t>
  </si>
  <si>
    <t>1700 W HICKORY GROVE RD DUNLAP IL 61525</t>
  </si>
  <si>
    <t>309 363 2725</t>
  </si>
  <si>
    <t>JTHCE96S270010713</t>
  </si>
  <si>
    <t>GS350 AWD</t>
  </si>
  <si>
    <t>DEETHYA</t>
  </si>
  <si>
    <t>SERVICED STEERING WHEEL ADJUSTMENT MOTOR, REPLACED FRONT CAMSHAFT SEAL</t>
  </si>
  <si>
    <t>REPLACED TRANSFER CASE MOTOR</t>
  </si>
  <si>
    <t>GLENDA ARMSTRONG</t>
  </si>
  <si>
    <t>802 S SHELLY PEORIA IL 61605</t>
  </si>
  <si>
    <t>309 303 6139</t>
  </si>
  <si>
    <t>WDBGA32E5TA319896</t>
  </si>
  <si>
    <t>S320</t>
  </si>
  <si>
    <t>CE61846</t>
  </si>
  <si>
    <t>SERVICED THROTTLE BODY BUSHING</t>
  </si>
  <si>
    <t>FRONT BRAKE PADS AND ROTORS, REAR BRAKE PADS AND ROTORS, BRK WEAR SENSOR</t>
  </si>
  <si>
    <t>REPLACED COOLANT RESERVOIR, ADDED COOLANT</t>
  </si>
  <si>
    <t>LEE OCONNELL</t>
  </si>
  <si>
    <t>309 360 2895</t>
  </si>
  <si>
    <t>WP0CA2988VS624364</t>
  </si>
  <si>
    <t>LEOKONL</t>
  </si>
  <si>
    <t>REPLACED COOLANT, OIL CHANGE AND FILTER MOBIL 1</t>
  </si>
  <si>
    <t>AIDA CUEYAS</t>
  </si>
  <si>
    <t>1817 S WESTMORELAND AVE PEORIA IL 61605</t>
  </si>
  <si>
    <t>REPLACED THERMOSTAT, ADDED COOLANT</t>
  </si>
  <si>
    <t>309 253 9810</t>
  </si>
  <si>
    <t>TSX</t>
  </si>
  <si>
    <t>Z231JC</t>
  </si>
  <si>
    <t>TRANSMISSION FLUID</t>
  </si>
  <si>
    <t>JACK ELSER</t>
  </si>
  <si>
    <t>309 360 5851</t>
  </si>
  <si>
    <t>SALAK2V65EA702994</t>
  </si>
  <si>
    <t>V778513</t>
  </si>
  <si>
    <t>REPLACED REAR BRAKE PADS AND ROTORS, BRAKE WEAR SENSOR</t>
  </si>
  <si>
    <t>JOE MORGAN</t>
  </si>
  <si>
    <t>309 472 3904</t>
  </si>
  <si>
    <t>WP1AC29P86LA92273</t>
  </si>
  <si>
    <t>CAYENNE</t>
  </si>
  <si>
    <t>Y943658</t>
  </si>
  <si>
    <t>REPLACED CRANKSHAFT POS SESNOR</t>
  </si>
  <si>
    <t>CURTIS WEEKLEY</t>
  </si>
  <si>
    <t>207 APPLE DR METAMORIA IL</t>
  </si>
  <si>
    <t>309 369 4969</t>
  </si>
  <si>
    <t>WBAFR1C51BC672189</t>
  </si>
  <si>
    <t>E683711</t>
  </si>
  <si>
    <t>FLASHED &amp; REPROGRAMMED TPMSMODULE</t>
  </si>
  <si>
    <t>REPLACED POWER STEERING PUMP (USED PUMP, 60K MILES)</t>
  </si>
  <si>
    <t>AMIN MOHAMMADI</t>
  </si>
  <si>
    <t>2701 W WILLOWLAKE DR APT 58</t>
  </si>
  <si>
    <t>815 217 9989</t>
  </si>
  <si>
    <t>BT57355</t>
  </si>
  <si>
    <t>REPLACED OI LPAN, OIL CHANGE AND FILTER MOBIL 1, FRONT BRAKE ROTORS AND REAR BRAKE ROTORS</t>
  </si>
  <si>
    <t>`</t>
  </si>
  <si>
    <t>Year2</t>
  </si>
  <si>
    <t>Date3</t>
  </si>
  <si>
    <t>End Sub</t>
  </si>
  <si>
    <t>Sr.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</si>
</sst>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_-"/>
    <numFmt numFmtId="165" formatCode="[$-409]mmmm\ d\,\ yyyy;@"/>
    <numFmt numFmtId="166" formatCode="%* #,##0.00_;"/>
    <numFmt numFmtId="167" formatCode="&quot;$&quot;#,##0.00"/>
  </numFmts>
  <fonts count="39" x14ac:knownFonts="1">
    <font>
      <sz val="11"/>
      <color theme="1"/>
      <name val="Calibri"/>
      <family val="2"/>
      <scheme val="minor"/>
    </font>
    <font>
      <b/>
      <sz val="14"/>
      <color indexed="9"/>
      <name val="Arial"/>
      <family val="2"/>
    </font>
    <font>
      <sz val="10"/>
      <color indexed="23"/>
      <name val="Arial"/>
      <family val="2"/>
    </font>
    <font>
      <u/>
      <sz val="10"/>
      <color indexed="12"/>
      <name val="Arial"/>
      <family val="2"/>
    </font>
    <font>
      <sz val="28"/>
      <color rgb="FF004269"/>
      <name val="Arial"/>
      <family val="2"/>
    </font>
    <font>
      <sz val="11"/>
      <color theme="1"/>
      <name val="Arial"/>
      <family val="2"/>
    </font>
    <font>
      <sz val="14"/>
      <color theme="4" tint="0.79998168889431442"/>
      <name val="Arial"/>
      <family val="2"/>
    </font>
    <font>
      <b/>
      <sz val="8"/>
      <color theme="4" tint="0.79998168889431442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9"/>
      <color theme="4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0"/>
      <color theme="4" tint="-0.249977111117893"/>
      <name val="Bahnschrift"/>
      <family val="2"/>
    </font>
    <font>
      <b/>
      <sz val="8"/>
      <color theme="4" tint="0.79998168889431442"/>
      <name val="Bahnschrift"/>
      <family val="2"/>
    </font>
    <font>
      <sz val="16"/>
      <color theme="1"/>
      <name val="Bahnschrift SemiLight"/>
      <family val="2"/>
    </font>
    <font>
      <sz val="12"/>
      <color theme="1"/>
      <name val="Bahnschrift Light"/>
      <family val="2"/>
    </font>
    <font>
      <b/>
      <sz val="11"/>
      <color theme="4" tint="-0.249977111117893"/>
      <name val="Bahnschrift Light"/>
      <family val="2"/>
    </font>
    <font>
      <sz val="10"/>
      <name val="Bahnschrift Light"/>
      <family val="2"/>
    </font>
    <font>
      <sz val="10"/>
      <name val="Bahnschrift"/>
      <family val="2"/>
    </font>
    <font>
      <sz val="10"/>
      <color theme="1"/>
      <name val="Bahnschrift"/>
      <family val="2"/>
    </font>
    <font>
      <sz val="10"/>
      <color theme="1"/>
      <name val="Bahnschrift Light"/>
      <family val="2"/>
    </font>
    <font>
      <sz val="8"/>
      <color theme="0"/>
      <name val="Bahnschrift"/>
      <family val="2"/>
    </font>
    <font>
      <sz val="8"/>
      <color theme="1"/>
      <name val="Bahnschrift"/>
      <family val="2"/>
    </font>
    <font>
      <b/>
      <sz val="8"/>
      <color theme="4" tint="-0.249977111117893"/>
      <name val="Bahnschrift"/>
      <family val="2"/>
    </font>
    <font>
      <sz val="11"/>
      <color theme="1"/>
      <name val="Bahnschrift"/>
      <family val="2"/>
    </font>
    <font>
      <b/>
      <sz val="9"/>
      <color theme="4" tint="-0.249977111117893"/>
      <name val="Bahnschrift"/>
      <family val="2"/>
    </font>
    <font>
      <sz val="9"/>
      <color theme="1"/>
      <name val="Bahnschrift"/>
      <family val="2"/>
    </font>
    <font>
      <b/>
      <sz val="9"/>
      <color theme="4" tint="0.79998168889431442"/>
      <name val="Bahnschrift"/>
      <family val="2"/>
    </font>
    <font>
      <sz val="9"/>
      <name val="Bahnschrift"/>
      <family val="2"/>
    </font>
    <font>
      <sz val="11"/>
      <color theme="4" tint="-0.249977111117893"/>
      <name val="Bahnschrift"/>
      <family val="2"/>
    </font>
    <font>
      <sz val="10"/>
      <color indexed="12"/>
      <name val="Bahnschrift"/>
      <family val="2"/>
    </font>
    <font>
      <b/>
      <sz val="11"/>
      <color rgb="FF333333"/>
      <name val="Arial"/>
      <family val="2"/>
    </font>
    <font>
      <b/>
      <sz val="15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309DD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/>
      <diagonal/>
    </border>
    <border>
      <left/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/>
      <top style="hair">
        <color theme="0" tint="-0.24994659260841701"/>
      </top>
      <bottom/>
      <diagonal/>
    </border>
    <border>
      <left/>
      <right/>
      <top/>
      <bottom style="hair">
        <color theme="0" tint="-0.24994659260841701"/>
      </bottom>
      <diagonal/>
    </border>
    <border>
      <left/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/>
      <top/>
      <bottom style="hair">
        <color theme="0" tint="-0.2499465926084170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rgb="FFFFFF00"/>
      </left>
      <right/>
      <top/>
      <bottom/>
      <diagonal/>
    </border>
    <border>
      <left/>
      <right style="thick">
        <color rgb="FFFFFF00"/>
      </right>
      <top/>
      <bottom/>
      <diagonal/>
    </border>
    <border>
      <left style="thick">
        <color rgb="FFFFFF00"/>
      </left>
      <right/>
      <top/>
      <bottom style="thick">
        <color rgb="FFFFFF00"/>
      </bottom>
      <diagonal/>
    </border>
    <border>
      <left/>
      <right/>
      <top/>
      <bottom style="thick">
        <color rgb="FFFFFF00"/>
      </bottom>
      <diagonal/>
    </border>
    <border>
      <left/>
      <right style="thick">
        <color rgb="FFFFFF00"/>
      </right>
      <top/>
      <bottom style="thick">
        <color rgb="FFFFFF00"/>
      </bottom>
      <diagonal/>
    </border>
    <border>
      <left style="thick">
        <color rgb="FFFFFF00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rgb="FFFFFF00"/>
      </right>
      <top style="thick">
        <color theme="1"/>
      </top>
      <bottom/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/>
      <bottom style="thick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2" borderId="0">
      <alignment horizontal="left" vertical="center" indent="1"/>
    </xf>
    <xf numFmtId="0" fontId="4" fillId="0" borderId="0"/>
    <xf numFmtId="0" fontId="15" fillId="8" borderId="0" applyNumberFormat="0" applyBorder="0" applyAlignment="0" applyProtection="0"/>
    <xf numFmtId="0" fontId="36" fillId="0" borderId="27" applyNumberFormat="0" applyFill="0" applyAlignment="0" applyProtection="0"/>
    <xf numFmtId="0" fontId="37" fillId="9" borderId="28" applyNumberFormat="0" applyAlignment="0" applyProtection="0"/>
  </cellStyleXfs>
  <cellXfs count="161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2" borderId="0" xfId="2">
      <alignment horizontal="left" vertical="center" indent="1"/>
    </xf>
    <xf numFmtId="0" fontId="4" fillId="0" borderId="0" xfId="3"/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5" fillId="0" borderId="0" xfId="0" applyFont="1" applyFill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5" fillId="3" borderId="0" xfId="0" applyFont="1" applyFill="1" applyBorder="1"/>
    <xf numFmtId="0" fontId="8" fillId="0" borderId="0" xfId="0" applyFont="1"/>
    <xf numFmtId="166" fontId="0" fillId="0" borderId="3" xfId="0" applyNumberFormat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horizontal="right" vertical="center" indent="1"/>
    </xf>
    <xf numFmtId="0" fontId="7" fillId="4" borderId="0" xfId="0" applyFont="1" applyFill="1" applyBorder="1" applyAlignment="1">
      <alignment horizontal="left" vertical="center" indent="1"/>
    </xf>
    <xf numFmtId="0" fontId="7" fillId="4" borderId="0" xfId="0" applyFont="1" applyFill="1" applyBorder="1" applyAlignment="1">
      <alignment horizontal="center" vertical="center"/>
    </xf>
    <xf numFmtId="0" fontId="9" fillId="0" borderId="0" xfId="0" applyFont="1" applyFill="1"/>
    <xf numFmtId="0" fontId="10" fillId="0" borderId="11" xfId="0" applyFont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164" fontId="10" fillId="5" borderId="0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 indent="1"/>
    </xf>
    <xf numFmtId="4" fontId="10" fillId="0" borderId="15" xfId="0" applyNumberFormat="1" applyFont="1" applyBorder="1" applyAlignment="1">
      <alignment horizontal="right" vertical="center" indent="1"/>
    </xf>
    <xf numFmtId="4" fontId="10" fillId="0" borderId="7" xfId="0" applyNumberFormat="1" applyFont="1" applyBorder="1" applyAlignment="1">
      <alignment horizontal="right" vertical="center" indent="1"/>
    </xf>
    <xf numFmtId="4" fontId="10" fillId="0" borderId="11" xfId="0" applyNumberFormat="1" applyFont="1" applyBorder="1" applyAlignment="1">
      <alignment horizontal="right" vertical="center" indent="1"/>
    </xf>
    <xf numFmtId="0" fontId="14" fillId="0" borderId="0" xfId="0" applyFont="1" applyAlignment="1">
      <alignment horizontal="left" vertical="center"/>
    </xf>
    <xf numFmtId="0" fontId="6" fillId="6" borderId="0" xfId="0" applyFont="1" applyFill="1" applyAlignment="1">
      <alignment horizontal="left" vertical="center" indent="1"/>
    </xf>
    <xf numFmtId="0" fontId="5" fillId="6" borderId="0" xfId="0" applyFont="1" applyFill="1"/>
    <xf numFmtId="0" fontId="13" fillId="6" borderId="0" xfId="2" applyFont="1" applyFill="1" applyBorder="1">
      <alignment horizontal="left" vertical="center" indent="1"/>
    </xf>
    <xf numFmtId="0" fontId="1" fillId="6" borderId="0" xfId="2" applyFill="1" applyBorder="1">
      <alignment horizontal="left" vertical="center" indent="1"/>
    </xf>
    <xf numFmtId="0" fontId="9" fillId="7" borderId="0" xfId="0" applyFont="1" applyFill="1" applyBorder="1" applyAlignment="1">
      <alignment horizontal="left" vertical="center" indent="1"/>
    </xf>
    <xf numFmtId="0" fontId="9" fillId="7" borderId="0" xfId="0" applyFont="1" applyFill="1" applyBorder="1"/>
    <xf numFmtId="0" fontId="7" fillId="7" borderId="0" xfId="0" applyFont="1" applyFill="1" applyBorder="1" applyAlignment="1">
      <alignment horizontal="left" vertical="center" indent="1"/>
    </xf>
    <xf numFmtId="0" fontId="11" fillId="0" borderId="0" xfId="0" applyFont="1" applyFill="1" applyAlignment="1">
      <alignment horizontal="center" vertical="center"/>
    </xf>
    <xf numFmtId="0" fontId="15" fillId="8" borderId="0" xfId="4" applyBorder="1" applyAlignment="1">
      <alignment horizontal="left" vertical="center" indent="1"/>
    </xf>
    <xf numFmtId="0" fontId="20" fillId="0" borderId="0" xfId="0" applyFont="1" applyFill="1" applyAlignment="1">
      <alignment horizontal="right" vertical="center" indent="1"/>
    </xf>
    <xf numFmtId="0" fontId="20" fillId="0" borderId="0" xfId="0" applyFont="1" applyFill="1" applyBorder="1" applyAlignment="1">
      <alignment horizontal="left" vertical="center" indent="1"/>
    </xf>
    <xf numFmtId="165" fontId="21" fillId="0" borderId="0" xfId="0" applyNumberFormat="1" applyFont="1" applyFill="1" applyAlignment="1">
      <alignment horizontal="left" vertical="center"/>
    </xf>
    <xf numFmtId="0" fontId="23" fillId="0" borderId="0" xfId="0" applyFont="1" applyAlignment="1"/>
    <xf numFmtId="0" fontId="16" fillId="0" borderId="0" xfId="0" applyFont="1" applyAlignment="1"/>
    <xf numFmtId="0" fontId="24" fillId="0" borderId="0" xfId="0" applyFont="1" applyAlignment="1"/>
    <xf numFmtId="0" fontId="17" fillId="4" borderId="0" xfId="0" applyFont="1" applyFill="1" applyBorder="1" applyAlignment="1">
      <alignment horizontal="left" vertical="center" indent="1"/>
    </xf>
    <xf numFmtId="0" fontId="31" fillId="7" borderId="0" xfId="0" applyFont="1" applyFill="1" applyBorder="1" applyAlignment="1">
      <alignment horizontal="left" vertical="center" indent="1"/>
    </xf>
    <xf numFmtId="0" fontId="17" fillId="4" borderId="0" xfId="0" applyFont="1" applyFill="1" applyBorder="1" applyAlignment="1">
      <alignment horizontal="center" vertical="center"/>
    </xf>
    <xf numFmtId="0" fontId="31" fillId="4" borderId="0" xfId="0" applyFont="1" applyFill="1" applyBorder="1" applyAlignment="1">
      <alignment horizontal="left" vertical="center" indent="1"/>
    </xf>
    <xf numFmtId="0" fontId="27" fillId="0" borderId="0" xfId="0" applyFont="1" applyAlignment="1">
      <alignment horizontal="left" vertical="center" indent="2"/>
    </xf>
    <xf numFmtId="0" fontId="28" fillId="0" borderId="0" xfId="0" applyFont="1"/>
    <xf numFmtId="0" fontId="16" fillId="0" borderId="17" xfId="0" applyFont="1" applyBorder="1" applyAlignment="1">
      <alignment horizontal="left" vertical="center" indent="2"/>
    </xf>
    <xf numFmtId="0" fontId="27" fillId="0" borderId="0" xfId="0" applyFont="1" applyBorder="1" applyAlignment="1">
      <alignment horizontal="left" vertical="center" indent="2"/>
    </xf>
    <xf numFmtId="0" fontId="30" fillId="5" borderId="0" xfId="0" applyFont="1" applyFill="1" applyBorder="1" applyAlignment="1">
      <alignment horizontal="left" vertical="center" indent="1"/>
    </xf>
    <xf numFmtId="0" fontId="27" fillId="0" borderId="0" xfId="0" applyFont="1" applyAlignment="1">
      <alignment vertical="center"/>
    </xf>
    <xf numFmtId="0" fontId="28" fillId="0" borderId="0" xfId="0" applyFont="1" applyBorder="1"/>
    <xf numFmtId="0" fontId="27" fillId="0" borderId="0" xfId="0" applyFont="1" applyBorder="1" applyAlignment="1">
      <alignment vertical="center"/>
    </xf>
    <xf numFmtId="0" fontId="16" fillId="0" borderId="17" xfId="0" applyFont="1" applyBorder="1" applyAlignment="1">
      <alignment horizontal="right" vertical="center" indent="2"/>
    </xf>
    <xf numFmtId="0" fontId="16" fillId="0" borderId="17" xfId="0" applyFont="1" applyBorder="1" applyAlignment="1">
      <alignment vertical="center"/>
    </xf>
    <xf numFmtId="0" fontId="33" fillId="0" borderId="0" xfId="0" applyFont="1" applyAlignment="1">
      <alignment horizontal="left" vertical="center" indent="1"/>
    </xf>
    <xf numFmtId="49" fontId="30" fillId="0" borderId="15" xfId="0" applyNumberFormat="1" applyFont="1" applyBorder="1" applyAlignment="1">
      <alignment horizontal="center" vertical="center"/>
    </xf>
    <xf numFmtId="4" fontId="30" fillId="0" borderId="15" xfId="0" applyNumberFormat="1" applyFont="1" applyBorder="1" applyAlignment="1">
      <alignment horizontal="right" vertical="center" indent="1"/>
    </xf>
    <xf numFmtId="0" fontId="16" fillId="3" borderId="0" xfId="0" applyFont="1" applyFill="1" applyBorder="1" applyAlignment="1">
      <alignment horizontal="left" vertical="center" indent="2"/>
    </xf>
    <xf numFmtId="0" fontId="23" fillId="3" borderId="0" xfId="0" applyFont="1" applyFill="1" applyBorder="1"/>
    <xf numFmtId="167" fontId="27" fillId="0" borderId="0" xfId="0" applyNumberFormat="1" applyFont="1" applyAlignment="1">
      <alignment vertical="center"/>
    </xf>
    <xf numFmtId="49" fontId="3" fillId="3" borderId="0" xfId="1" applyNumberFormat="1" applyFill="1" applyBorder="1" applyAlignment="1" applyProtection="1">
      <alignment vertical="center"/>
    </xf>
    <xf numFmtId="0" fontId="26" fillId="0" borderId="7" xfId="0" applyFont="1" applyBorder="1" applyAlignment="1">
      <alignment horizontal="center" vertical="center"/>
    </xf>
    <xf numFmtId="0" fontId="35" fillId="0" borderId="0" xfId="0" applyFont="1"/>
    <xf numFmtId="0" fontId="30" fillId="0" borderId="6" xfId="0" applyFont="1" applyBorder="1" applyAlignment="1">
      <alignment horizontal="left" vertical="center" indent="1"/>
    </xf>
    <xf numFmtId="0" fontId="11" fillId="0" borderId="0" xfId="0" applyFont="1" applyFill="1" applyAlignment="1">
      <alignment horizontal="center" vertical="center"/>
    </xf>
    <xf numFmtId="0" fontId="30" fillId="0" borderId="14" xfId="0" applyFont="1" applyBorder="1" applyAlignment="1">
      <alignment horizontal="left" vertical="center" indent="1"/>
    </xf>
    <xf numFmtId="0" fontId="38" fillId="0" borderId="0" xfId="0" applyFont="1" applyAlignment="1">
      <alignment horizontal="center" vertical="center"/>
    </xf>
    <xf numFmtId="14" fontId="38" fillId="0" borderId="0" xfId="0" applyNumberFormat="1" applyFont="1" applyAlignment="1">
      <alignment horizontal="center" vertical="center"/>
    </xf>
    <xf numFmtId="49" fontId="38" fillId="0" borderId="0" xfId="0" applyNumberFormat="1" applyFont="1" applyAlignment="1">
      <alignment horizontal="center" vertical="center"/>
    </xf>
    <xf numFmtId="167" fontId="38" fillId="0" borderId="0" xfId="0" applyNumberFormat="1" applyFont="1" applyAlignment="1">
      <alignment horizontal="center" vertical="center" wrapText="1"/>
    </xf>
    <xf numFmtId="167" fontId="38" fillId="10" borderId="0" xfId="0" applyNumberFormat="1" applyFont="1" applyFill="1" applyAlignment="1">
      <alignment horizontal="center" vertical="center" wrapText="1"/>
    </xf>
    <xf numFmtId="0" fontId="38" fillId="10" borderId="0" xfId="0" applyFont="1" applyFill="1" applyAlignment="1">
      <alignment horizontal="center" vertical="center"/>
    </xf>
    <xf numFmtId="0" fontId="38" fillId="10" borderId="0" xfId="0" applyFont="1" applyFill="1" applyAlignment="1">
      <alignment horizontal="center" vertical="center" wrapText="1"/>
    </xf>
    <xf numFmtId="0" fontId="36" fillId="0" borderId="27" xfId="5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7" fontId="0" fillId="10" borderId="0" xfId="0" applyNumberFormat="1" applyFill="1" applyAlignment="1">
      <alignment horizontal="center"/>
    </xf>
    <xf numFmtId="0" fontId="0" fillId="10" borderId="0" xfId="0" applyFill="1" applyAlignment="1">
      <alignment horizontal="center"/>
    </xf>
    <xf numFmtId="16" fontId="0" fillId="0" borderId="0" xfId="0" applyNumberFormat="1" applyAlignment="1">
      <alignment horizontal="center"/>
    </xf>
    <xf numFmtId="0" fontId="3" fillId="0" borderId="0" xfId="1" applyAlignment="1" applyProtection="1">
      <alignment horizontal="center"/>
    </xf>
    <xf numFmtId="0" fontId="37" fillId="9" borderId="28" xfId="6"/>
    <xf numFmtId="0" fontId="9" fillId="0" borderId="0" xfId="0" applyFont="1" applyFill="1" applyBorder="1" applyAlignment="1">
      <alignment horizontal="left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3" borderId="0" xfId="0" applyFont="1" applyFill="1" applyBorder="1" applyAlignment="1">
      <alignment horizontal="left"/>
    </xf>
    <xf numFmtId="0" fontId="16" fillId="3" borderId="0" xfId="0" applyFont="1" applyFill="1" applyBorder="1" applyAlignment="1">
      <alignment horizontal="left" vertical="center" indent="1"/>
    </xf>
    <xf numFmtId="0" fontId="23" fillId="3" borderId="0" xfId="0" applyFont="1" applyFill="1" applyBorder="1" applyAlignment="1">
      <alignment horizontal="left" vertical="center"/>
    </xf>
    <xf numFmtId="0" fontId="17" fillId="4" borderId="0" xfId="0" applyFont="1" applyFill="1" applyBorder="1" applyAlignment="1">
      <alignment horizontal="left" vertical="center"/>
    </xf>
    <xf numFmtId="0" fontId="2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9" fillId="0" borderId="0" xfId="0" applyFont="1" applyFill="1" applyAlignment="1">
      <alignment horizontal="center"/>
    </xf>
    <xf numFmtId="0" fontId="19" fillId="0" borderId="0" xfId="0" applyFont="1" applyAlignment="1">
      <alignment horizontal="center" vertical="top"/>
    </xf>
    <xf numFmtId="0" fontId="0" fillId="0" borderId="29" xfId="0" applyBorder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28" fillId="0" borderId="0" xfId="0" applyFont="1" applyAlignment="1">
      <alignment horizontal="center"/>
    </xf>
    <xf numFmtId="164" fontId="27" fillId="0" borderId="0" xfId="0" applyNumberFormat="1" applyFont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164" fontId="16" fillId="0" borderId="17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3" fillId="3" borderId="0" xfId="0" applyNumberFormat="1" applyFont="1" applyFill="1" applyAlignment="1">
      <alignment vertical="center"/>
    </xf>
    <xf numFmtId="0" fontId="28" fillId="3" borderId="0" xfId="0" applyNumberFormat="1" applyFont="1" applyFill="1"/>
    <xf numFmtId="0" fontId="23" fillId="3" borderId="0" xfId="0" applyNumberFormat="1" applyFont="1" applyFill="1" applyAlignment="1">
      <alignment horizontal="left" vertical="center" indent="2"/>
    </xf>
    <xf numFmtId="0" fontId="30" fillId="0" borderId="8" xfId="0" applyFont="1" applyBorder="1" applyAlignment="1">
      <alignment horizontal="left" vertical="center" indent="1"/>
    </xf>
    <xf numFmtId="0" fontId="30" fillId="0" borderId="26" xfId="0" applyFont="1" applyBorder="1" applyAlignment="1">
      <alignment horizontal="left" vertical="center" indent="1"/>
    </xf>
    <xf numFmtId="0" fontId="30" fillId="0" borderId="6" xfId="0" applyFont="1" applyBorder="1" applyAlignment="1">
      <alignment horizontal="left" vertical="center" indent="1"/>
    </xf>
    <xf numFmtId="164" fontId="30" fillId="0" borderId="8" xfId="0" applyNumberFormat="1" applyFont="1" applyBorder="1" applyAlignment="1">
      <alignment horizontal="center" vertical="center"/>
    </xf>
    <xf numFmtId="164" fontId="30" fillId="0" borderId="26" xfId="0" applyNumberFormat="1" applyFont="1" applyBorder="1" applyAlignment="1">
      <alignment horizontal="center" vertical="center"/>
    </xf>
    <xf numFmtId="0" fontId="17" fillId="4" borderId="0" xfId="0" applyFont="1" applyFill="1" applyBorder="1" applyAlignment="1">
      <alignment horizontal="right" vertical="center" indent="1"/>
    </xf>
    <xf numFmtId="0" fontId="23" fillId="3" borderId="0" xfId="0" applyFont="1" applyFill="1" applyBorder="1" applyAlignment="1">
      <alignment horizontal="left"/>
    </xf>
    <xf numFmtId="0" fontId="34" fillId="3" borderId="0" xfId="1" applyFont="1" applyFill="1" applyBorder="1" applyAlignment="1" applyProtection="1">
      <alignment horizontal="left"/>
    </xf>
    <xf numFmtId="0" fontId="23" fillId="0" borderId="0" xfId="0" applyFont="1" applyAlignment="1">
      <alignment horizontal="left" vertical="top" wrapText="1"/>
    </xf>
    <xf numFmtId="0" fontId="30" fillId="0" borderId="16" xfId="0" applyFont="1" applyBorder="1" applyAlignment="1">
      <alignment horizontal="left" vertical="center" indent="1"/>
    </xf>
    <xf numFmtId="0" fontId="30" fillId="0" borderId="13" xfId="0" applyFont="1" applyBorder="1" applyAlignment="1">
      <alignment horizontal="left" vertical="center" indent="1"/>
    </xf>
    <xf numFmtId="0" fontId="30" fillId="0" borderId="14" xfId="0" applyFont="1" applyBorder="1" applyAlignment="1">
      <alignment horizontal="left" vertical="center" indent="1"/>
    </xf>
    <xf numFmtId="164" fontId="30" fillId="0" borderId="16" xfId="0" applyNumberFormat="1" applyFont="1" applyBorder="1" applyAlignment="1">
      <alignment horizontal="center" vertical="center"/>
    </xf>
    <xf numFmtId="164" fontId="30" fillId="0" borderId="13" xfId="0" applyNumberFormat="1" applyFont="1" applyBorder="1" applyAlignment="1">
      <alignment horizontal="center" vertical="center"/>
    </xf>
    <xf numFmtId="3" fontId="23" fillId="3" borderId="0" xfId="0" applyNumberFormat="1" applyFont="1" applyFill="1" applyBorder="1" applyAlignment="1">
      <alignment horizontal="left"/>
    </xf>
    <xf numFmtId="0" fontId="11" fillId="0" borderId="0" xfId="0" applyFont="1" applyFill="1" applyAlignment="1">
      <alignment horizontal="center" vertical="center"/>
    </xf>
    <xf numFmtId="0" fontId="12" fillId="6" borderId="0" xfId="0" applyFont="1" applyFill="1" applyBorder="1" applyAlignment="1">
      <alignment horizontal="left" vertical="center" wrapText="1" indent="1"/>
    </xf>
    <xf numFmtId="0" fontId="23" fillId="3" borderId="0" xfId="0" applyNumberFormat="1" applyFont="1" applyFill="1" applyAlignment="1">
      <alignment horizontal="left" vertical="center"/>
    </xf>
    <xf numFmtId="0" fontId="25" fillId="4" borderId="0" xfId="0" applyFont="1" applyFill="1" applyBorder="1" applyAlignment="1">
      <alignment horizontal="center" vertical="top"/>
    </xf>
    <xf numFmtId="0" fontId="29" fillId="0" borderId="0" xfId="0" applyFont="1" applyBorder="1" applyAlignment="1">
      <alignment horizontal="left" vertical="center" indent="1"/>
    </xf>
    <xf numFmtId="166" fontId="27" fillId="0" borderId="0" xfId="0" applyNumberFormat="1" applyFont="1" applyFill="1" applyBorder="1" applyAlignment="1">
      <alignment horizontal="right" vertical="center"/>
    </xf>
    <xf numFmtId="0" fontId="22" fillId="0" borderId="23" xfId="0" applyFont="1" applyFill="1" applyBorder="1" applyAlignment="1">
      <alignment horizontal="center" vertical="top" wrapText="1"/>
    </xf>
    <xf numFmtId="0" fontId="32" fillId="0" borderId="24" xfId="0" applyFont="1" applyFill="1" applyBorder="1" applyAlignment="1">
      <alignment horizontal="center" vertical="top" wrapText="1"/>
    </xf>
    <xf numFmtId="0" fontId="32" fillId="0" borderId="25" xfId="0" applyFont="1" applyFill="1" applyBorder="1" applyAlignment="1">
      <alignment horizontal="center" vertical="top" wrapText="1"/>
    </xf>
    <xf numFmtId="0" fontId="32" fillId="0" borderId="18" xfId="0" applyFont="1" applyFill="1" applyBorder="1" applyAlignment="1">
      <alignment horizontal="center" vertical="top" wrapText="1"/>
    </xf>
    <xf numFmtId="0" fontId="32" fillId="0" borderId="0" xfId="0" applyFont="1" applyFill="1" applyBorder="1" applyAlignment="1">
      <alignment horizontal="center" vertical="top" wrapText="1"/>
    </xf>
    <xf numFmtId="0" fontId="32" fillId="0" borderId="19" xfId="0" applyFont="1" applyFill="1" applyBorder="1" applyAlignment="1">
      <alignment horizontal="center" vertical="top" wrapText="1"/>
    </xf>
    <xf numFmtId="0" fontId="32" fillId="0" borderId="20" xfId="0" applyFont="1" applyFill="1" applyBorder="1" applyAlignment="1">
      <alignment horizontal="center" vertical="top" wrapText="1"/>
    </xf>
    <xf numFmtId="0" fontId="32" fillId="0" borderId="21" xfId="0" applyFont="1" applyFill="1" applyBorder="1" applyAlignment="1">
      <alignment horizontal="center" vertical="top" wrapText="1"/>
    </xf>
    <xf numFmtId="0" fontId="32" fillId="0" borderId="22" xfId="0" applyFont="1" applyFill="1" applyBorder="1" applyAlignment="1">
      <alignment horizontal="center" vertical="top" wrapText="1"/>
    </xf>
    <xf numFmtId="0" fontId="26" fillId="0" borderId="0" xfId="0" applyFont="1" applyAlignment="1">
      <alignment horizontal="center" vertical="center"/>
    </xf>
    <xf numFmtId="0" fontId="25" fillId="4" borderId="0" xfId="0" applyFont="1" applyFill="1" applyBorder="1" applyAlignment="1">
      <alignment horizontal="center"/>
    </xf>
    <xf numFmtId="0" fontId="30" fillId="0" borderId="9" xfId="0" applyFont="1" applyBorder="1" applyAlignment="1">
      <alignment horizontal="left" vertical="center" indent="1"/>
    </xf>
    <xf numFmtId="0" fontId="30" fillId="0" borderId="10" xfId="0" applyFont="1" applyBorder="1" applyAlignment="1">
      <alignment horizontal="left" vertical="center" indent="1"/>
    </xf>
    <xf numFmtId="164" fontId="30" fillId="0" borderId="12" xfId="0" applyNumberFormat="1" applyFont="1" applyBorder="1" applyAlignment="1">
      <alignment horizontal="center" vertical="center"/>
    </xf>
    <xf numFmtId="164" fontId="30" fillId="0" borderId="9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0" borderId="2" xfId="0" applyBorder="1" applyAlignment="1">
      <alignment horizontal="left" vertical="center" indent="1"/>
    </xf>
    <xf numFmtId="0" fontId="1" fillId="2" borderId="0" xfId="2">
      <alignment horizontal="left" vertical="center" inden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 indent="1"/>
    </xf>
    <xf numFmtId="49" fontId="0" fillId="0" borderId="2" xfId="0" applyNumberFormat="1" applyBorder="1" applyAlignment="1">
      <alignment horizontal="left" vertical="center" indent="1"/>
    </xf>
    <xf numFmtId="49" fontId="3" fillId="0" borderId="1" xfId="1" applyNumberFormat="1" applyBorder="1" applyAlignment="1" applyProtection="1">
      <alignment horizontal="left" vertical="center" indent="1"/>
    </xf>
  </cellXfs>
  <cellStyles count="7">
    <cellStyle name="Check Cell" xfId="6" builtinId="23"/>
    <cellStyle name="Good" xfId="4" builtinId="26"/>
    <cellStyle name="Heading 1" xfId="5" builtinId="16"/>
    <cellStyle name="Hyperlink" xfId="1" builtinId="8"/>
    <cellStyle name="Normal" xfId="0" builtinId="0"/>
    <cellStyle name="Spreadsheet123" xfId="2" xr:uid="{00000000-0005-0000-0000-000003000000}"/>
    <cellStyle name="Spreadsheet123 Title" xfId="3" xr:uid="{00000000-0005-0000-0000-000004000000}"/>
  </cellStyles>
  <dxfs count="48"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167" formatCode="&quot;$&quot;#,##0.0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167" formatCode="&quot;$&quot;#,##0.00"/>
      <alignment horizontal="center" vertical="bottom" textRotation="0" wrapText="0" indent="0" justifyLastLine="0" shrinkToFit="0" readingOrder="0"/>
    </dxf>
    <dxf>
      <numFmt numFmtId="167" formatCode="&quot;$&quot;#,##0.00"/>
      <alignment horizontal="center" vertical="bottom" textRotation="0" wrapText="0" indent="0" justifyLastLine="0" shrinkToFit="0" readingOrder="0"/>
    </dxf>
    <dxf>
      <numFmt numFmtId="167" formatCode="&quot;$&quot;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5" tint="-0.24994659260841701"/>
      </font>
      <fill>
        <patternFill>
          <bgColor theme="5" tint="0.79998168889431442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5" tint="-0.24994659260841701"/>
      </font>
      <fill>
        <patternFill>
          <bgColor theme="5" tint="0.79998168889431442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font>
        <color theme="1" tint="0.24994659260841701"/>
      </font>
      <fill>
        <patternFill patternType="none">
          <bgColor auto="1"/>
        </patternFill>
      </fill>
    </dxf>
    <dxf>
      <font>
        <color theme="5" tint="-0.24994659260841701"/>
      </font>
    </dxf>
    <dxf>
      <font>
        <color theme="6" tint="-0.499984740745262"/>
      </font>
    </dxf>
    <dxf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5" tint="-0.24994659260841701"/>
      </font>
      <fill>
        <patternFill>
          <bgColor theme="5" tint="0.79998168889431442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004269"/>
      <color rgb="FF309D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57977</xdr:colOff>
      <xdr:row>2</xdr:row>
      <xdr:rowOff>24847</xdr:rowOff>
    </xdr:from>
    <xdr:to>
      <xdr:col>10</xdr:col>
      <xdr:colOff>488673</xdr:colOff>
      <xdr:row>5</xdr:row>
      <xdr:rowOff>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CDF17B53-7FB7-3F43-09D1-8F8D071158F1}"/>
            </a:ext>
          </a:extLst>
        </xdr:cNvPr>
        <xdr:cNvSpPr/>
      </xdr:nvSpPr>
      <xdr:spPr>
        <a:xfrm>
          <a:off x="7106477" y="372717"/>
          <a:ext cx="1043609" cy="306457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b"/>
        <a:lstStyle/>
        <a:p>
          <a:pPr algn="ctr"/>
          <a:r>
            <a:rPr lang="en-US" sz="1100"/>
            <a:t>PRINT</a:t>
          </a:r>
        </a:p>
        <a:p>
          <a:pPr algn="ctr"/>
          <a:endParaRPr lang="en-US" sz="1100"/>
        </a:p>
      </xdr:txBody>
    </xdr:sp>
    <xdr:clientData/>
  </xdr:twoCellAnchor>
  <xdr:twoCellAnchor>
    <xdr:from>
      <xdr:col>9</xdr:col>
      <xdr:colOff>57979</xdr:colOff>
      <xdr:row>5</xdr:row>
      <xdr:rowOff>115957</xdr:rowOff>
    </xdr:from>
    <xdr:to>
      <xdr:col>10</xdr:col>
      <xdr:colOff>513522</xdr:colOff>
      <xdr:row>6</xdr:row>
      <xdr:rowOff>198784</xdr:rowOff>
    </xdr:to>
    <xdr:sp macro="[0]!PublishToPDF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1468F5E-A347-D3B2-C875-478D7D0221EC}"/>
            </a:ext>
          </a:extLst>
        </xdr:cNvPr>
        <xdr:cNvSpPr/>
      </xdr:nvSpPr>
      <xdr:spPr>
        <a:xfrm>
          <a:off x="7106479" y="795131"/>
          <a:ext cx="1068456" cy="31474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Save</a:t>
          </a:r>
          <a:r>
            <a:rPr lang="en-US" sz="1100" baseline="0"/>
            <a:t> as PDF</a:t>
          </a:r>
        </a:p>
        <a:p>
          <a:pPr algn="ctr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64F785-8850-4A30-B1B3-4559DBCCA162}" name="Table1" displayName="Table1" ref="A1:U1048576" totalsRowShown="0" headerRowDxfId="22" dataDxfId="21">
  <autoFilter ref="A1:U1048576" xr:uid="{D964F785-8850-4A30-B1B3-4559DBCCA16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xr3:uid="{51BD0D18-A9A7-4923-958C-EA16457297A9}" name="S.L. No" dataDxfId="20"/>
    <tableColumn id="2" xr3:uid="{267259D3-1CFB-4C90-9B02-3EE080DEA37E}" name="Date" dataDxfId="19"/>
    <tableColumn id="3" xr3:uid="{945EC052-5B0B-4A43-8A54-87CA705D2186}" name="Customer Name" dataDxfId="18"/>
    <tableColumn id="4" xr3:uid="{CD9243ED-A9E3-4867-B4C5-7584A4AAC188}" name="Customer Address" dataDxfId="17"/>
    <tableColumn id="5" xr3:uid="{1A230C61-6061-4B0F-97F9-BFB4AF170B7A}" name="Customer Phone #" dataDxfId="16"/>
    <tableColumn id="6" xr3:uid="{35427FE9-739C-4BF2-B69F-D9DF8732194C}" name="VIN" dataDxfId="15"/>
    <tableColumn id="7" xr3:uid="{E0BE10EB-A7A4-4EBC-8071-24FDA00615B3}" name="Year" dataDxfId="14"/>
    <tableColumn id="8" xr3:uid="{2FDD9554-8B69-48AC-BF04-9F56F244732C}" name="Make" dataDxfId="13"/>
    <tableColumn id="9" xr3:uid="{C7CC1AF3-BF9A-47F7-AFE8-90BC07F87A70}" name="Model" dataDxfId="12"/>
    <tableColumn id="10" xr3:uid="{45F45B3D-A064-4231-922E-4DF5D362EDBE}" name="Color" dataDxfId="11"/>
    <tableColumn id="11" xr3:uid="{024F91A9-90D2-4CA8-B3E2-30CA284FCAD0}" name="Licence Plate" dataDxfId="10"/>
    <tableColumn id="12" xr3:uid="{F97832FD-501C-4388-9832-1EE6DE164371}" name="Description" dataDxfId="9"/>
    <tableColumn id="13" xr3:uid="{75A93E3C-61F0-4642-AC8E-78B7D5DA6743}" name="Labor Charges $$" dataDxfId="8"/>
    <tableColumn id="14" xr3:uid="{9F0AFCB8-4E64-487B-A86D-F27FAEC00C12}" name="Part _x000a_Customer Price" dataDxfId="7"/>
    <tableColumn id="15" xr3:uid="{DD0EABEF-1B06-4179-857B-13A9270AC46D}" name="Part _x000a_Actual Price" dataDxfId="6"/>
    <tableColumn id="16" xr3:uid="{CB2D8B42-072C-4481-8989-941DDBC6BA7A}" name="Profit" dataDxfId="5"/>
    <tableColumn id="17" xr3:uid="{638EC372-134E-42EA-8F65-4922D4E28039}" name="Year2" dataDxfId="4"/>
    <tableColumn id="18" xr3:uid="{80BE7154-7D68-4FCB-9679-DA5E57CE9D4D}" name="Month" dataDxfId="3"/>
    <tableColumn id="19" xr3:uid="{2DA10C0D-73B0-4335-84A7-4C9421E24FE0}" name="Date3" dataDxfId="2"/>
    <tableColumn id="20" xr3:uid="{7C08328A-A0D5-4C6D-A1D9-B906B5CB021E}" name="Total_x000a_$$" dataDxfId="1"/>
    <tableColumn id="21" xr3:uid="{3578BBFF-D5C1-4432-9657-B8FC4869E407}" name="Payment Method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28F75B7-3E17-4827-AF4A-C930207BC608}">
  <we:reference id="wa104381026" version="1.2.0.0" store="en-US" storeType="OMEX"/>
  <we:alternateReferences>
    <we:reference id="wa104381026" version="1.2.0.0" store="WA104381026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ftp://ftp5751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amsimportautorepair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52"/>
  <sheetViews>
    <sheetView showGridLines="0" tabSelected="1" zoomScale="115" zoomScaleNormal="115" workbookViewId="0">
      <selection activeCell="I12" sqref="I12"/>
    </sheetView>
  </sheetViews>
  <sheetFormatPr defaultRowHeight="14.25" x14ac:dyDescent="0.2"/>
  <cols>
    <col min="1" max="1" width="9.140625" style="99"/>
    <col min="2" max="2" width="23.5703125" style="11" customWidth="1"/>
    <col min="3" max="3" width="17.5703125" style="11" customWidth="1"/>
    <col min="4" max="4" width="10.85546875" style="11" customWidth="1"/>
    <col min="5" max="5" width="10.5703125" style="11" customWidth="1"/>
    <col min="6" max="6" width="11.5703125" style="11" customWidth="1"/>
    <col min="7" max="7" width="3.5703125" style="11" customWidth="1"/>
    <col min="8" max="8" width="9.7109375" style="111" bestFit="1" customWidth="1"/>
    <col min="9" max="16384" width="9.140625" style="11"/>
  </cols>
  <sheetData>
    <row r="1" spans="1:11" ht="8.1" customHeight="1" x14ac:dyDescent="0.2">
      <c r="A1" s="91"/>
      <c r="B1" s="23"/>
      <c r="C1" s="23"/>
      <c r="D1" s="23"/>
      <c r="E1" s="23"/>
      <c r="F1" s="23"/>
      <c r="G1" s="23"/>
      <c r="H1" s="100"/>
    </row>
    <row r="2" spans="1:11" ht="19.5" x14ac:dyDescent="0.25">
      <c r="A2" s="92" t="str">
        <f>IF(Settings!$E$5="Enable",Settings!$B$5,"")</f>
        <v>Sam's Import Auto Repair</v>
      </c>
      <c r="B2"/>
      <c r="C2"/>
      <c r="D2"/>
      <c r="E2"/>
      <c r="F2"/>
      <c r="G2"/>
      <c r="H2" s="101" t="s">
        <v>1670</v>
      </c>
    </row>
    <row r="3" spans="1:11" ht="15" x14ac:dyDescent="0.25">
      <c r="A3" s="93" t="str">
        <f>IF(Settings!$E$6="Enable",Settings!$B$6,"")</f>
        <v/>
      </c>
      <c r="B3"/>
      <c r="C3"/>
      <c r="D3"/>
      <c r="E3"/>
      <c r="F3"/>
      <c r="G3"/>
      <c r="H3" s="102">
        <v>1</v>
      </c>
    </row>
    <row r="4" spans="1:11" ht="8.1" customHeight="1" x14ac:dyDescent="0.25">
      <c r="A4" s="93"/>
      <c r="B4"/>
      <c r="C4"/>
      <c r="D4"/>
      <c r="E4"/>
      <c r="F4"/>
      <c r="G4"/>
      <c r="H4" s="81"/>
    </row>
    <row r="5" spans="1:11" ht="3" customHeight="1" x14ac:dyDescent="0.2">
      <c r="A5" s="36"/>
      <c r="B5" s="37"/>
      <c r="C5" s="37"/>
      <c r="D5" s="37"/>
      <c r="E5" s="37"/>
      <c r="F5" s="37"/>
      <c r="G5" s="37"/>
      <c r="H5" s="103"/>
    </row>
    <row r="6" spans="1:11" s="17" customFormat="1" ht="18" customHeight="1" x14ac:dyDescent="0.2">
      <c r="A6" s="42" t="s">
        <v>35</v>
      </c>
      <c r="B6" s="43">
        <v>44764</v>
      </c>
      <c r="C6" s="19"/>
      <c r="D6" s="19"/>
      <c r="E6" s="41" t="s">
        <v>36</v>
      </c>
      <c r="F6" s="130">
        <f>H3</f>
        <v>1</v>
      </c>
      <c r="G6" s="130"/>
      <c r="H6" s="130"/>
    </row>
    <row r="7" spans="1:11" s="17" customFormat="1" ht="18" customHeight="1" x14ac:dyDescent="0.2">
      <c r="A7" s="42" t="s">
        <v>37</v>
      </c>
      <c r="B7" s="43">
        <v>44764</v>
      </c>
      <c r="C7" s="19"/>
      <c r="D7" s="19"/>
      <c r="E7" s="20"/>
      <c r="F7" s="39"/>
      <c r="G7" s="39"/>
      <c r="H7" s="71"/>
    </row>
    <row r="8" spans="1:11" s="12" customFormat="1" ht="18" customHeight="1" x14ac:dyDescent="0.25">
      <c r="A8" s="48" t="s">
        <v>52</v>
      </c>
      <c r="B8" s="38"/>
      <c r="C8" s="38"/>
      <c r="D8" s="48" t="str">
        <f>IF(Settings!B41="Vehicle Repair","VEHICLE", "COMPUTER")&amp;" INFORMATION"</f>
        <v>VEHICLE INFORMATION</v>
      </c>
      <c r="E8" s="38"/>
      <c r="F8" s="38"/>
      <c r="G8" s="38"/>
      <c r="H8" s="104"/>
    </row>
    <row r="9" spans="1:11" ht="8.1" customHeight="1" x14ac:dyDescent="0.2">
      <c r="A9" s="94"/>
      <c r="B9" s="16"/>
      <c r="C9" s="16"/>
      <c r="D9" s="16"/>
      <c r="E9" s="16"/>
      <c r="F9" s="16"/>
      <c r="G9" s="16"/>
      <c r="H9" s="105"/>
    </row>
    <row r="10" spans="1:11" x14ac:dyDescent="0.2">
      <c r="A10" s="95" t="s">
        <v>53</v>
      </c>
      <c r="B10" s="132" t="str">
        <f>VLOOKUP($H$3,'All Transaction'!$A$2:$U$10000,3,0)</f>
        <v>GEORGE REDELL</v>
      </c>
      <c r="C10" s="132"/>
      <c r="D10" s="64" t="s">
        <v>55</v>
      </c>
      <c r="E10" s="121" t="str">
        <f>VLOOKUP($H$3,'All Transaction'!$A$2:$U$10000,8,0)</f>
        <v>MINI</v>
      </c>
      <c r="F10" s="121"/>
      <c r="G10" s="121"/>
      <c r="H10" s="121"/>
    </row>
    <row r="11" spans="1:11" x14ac:dyDescent="0.2">
      <c r="A11" s="96"/>
      <c r="B11" s="112"/>
      <c r="C11" s="113"/>
      <c r="D11" s="64" t="s">
        <v>56</v>
      </c>
      <c r="E11" s="121" t="str">
        <f>VLOOKUP($H$3,'All Transaction'!$A$2:$U$10000,9,0)</f>
        <v>COOPER</v>
      </c>
      <c r="F11" s="121"/>
      <c r="G11" s="121"/>
      <c r="H11" s="121"/>
    </row>
    <row r="12" spans="1:11" x14ac:dyDescent="0.2">
      <c r="A12" s="95" t="s">
        <v>62</v>
      </c>
      <c r="B12" s="132" t="str">
        <f>VLOOKUP($H$3,'All Transaction'!$A$2:$U$10000,4,0)</f>
        <v>1850 EDGEWATER DR PEKIN IL 61554</v>
      </c>
      <c r="C12" s="132"/>
      <c r="D12" s="64" t="s">
        <v>57</v>
      </c>
      <c r="E12" s="121">
        <f>VLOOKUP($H$3,'All Transaction'!$A$2:$U$10000,7,0)</f>
        <v>2013</v>
      </c>
      <c r="F12" s="121"/>
      <c r="G12" s="121"/>
      <c r="H12" s="121"/>
    </row>
    <row r="13" spans="1:11" x14ac:dyDescent="0.2">
      <c r="A13" s="96"/>
      <c r="B13" s="132"/>
      <c r="C13" s="132"/>
      <c r="D13" s="64" t="s">
        <v>58</v>
      </c>
      <c r="E13" s="121" t="str">
        <f>VLOOKUP($H$3,'All Transaction'!$A$2:$U$10000,10,0)</f>
        <v>RED</v>
      </c>
      <c r="F13" s="121"/>
      <c r="G13" s="121"/>
      <c r="H13" s="121"/>
    </row>
    <row r="14" spans="1:11" x14ac:dyDescent="0.2">
      <c r="A14" s="95" t="s">
        <v>54</v>
      </c>
      <c r="B14" s="132" t="str">
        <f>VLOOKUP($H$3,'All Transaction'!$A$2:$U$10000,5,0)</f>
        <v>309 261 7639</v>
      </c>
      <c r="C14" s="132"/>
      <c r="D14" s="64" t="s">
        <v>61</v>
      </c>
      <c r="E14" s="121" t="str">
        <f>VLOOKUP($H$3,'All Transaction'!$A$2:$U$10000,6,0)</f>
        <v>WMW543C54D5547795</v>
      </c>
      <c r="F14" s="121"/>
      <c r="G14" s="121"/>
      <c r="H14" s="121"/>
    </row>
    <row r="15" spans="1:11" ht="15" x14ac:dyDescent="0.25">
      <c r="A15" s="95"/>
      <c r="B15" s="114"/>
      <c r="C15" s="113"/>
      <c r="D15" s="64" t="s">
        <v>60</v>
      </c>
      <c r="E15" s="122" t="str">
        <f>VLOOKUP($H$3,'All Transaction'!$A$2:$U$10000,11,0)</f>
        <v>BT56983</v>
      </c>
      <c r="F15" s="121"/>
      <c r="G15" s="121"/>
      <c r="H15" s="121"/>
      <c r="K15" s="69"/>
    </row>
    <row r="16" spans="1:11" x14ac:dyDescent="0.2">
      <c r="A16" s="96"/>
      <c r="B16" s="67"/>
      <c r="C16" s="65"/>
      <c r="D16" s="64" t="s">
        <v>59</v>
      </c>
      <c r="E16" s="129" t="str">
        <f>VLOOKUP($H$3,'All Transaction'!$A$2:$U$10000,3,0)</f>
        <v>GEORGE REDELL</v>
      </c>
      <c r="F16" s="121"/>
      <c r="G16" s="121"/>
      <c r="H16" s="121"/>
    </row>
    <row r="17" spans="1:14" ht="8.1" customHeight="1" x14ac:dyDescent="0.2">
      <c r="A17" s="94"/>
      <c r="B17" s="16"/>
      <c r="C17" s="16"/>
      <c r="D17" s="16"/>
      <c r="E17" s="16"/>
      <c r="F17" s="16"/>
      <c r="G17" s="16"/>
      <c r="H17" s="105"/>
    </row>
    <row r="18" spans="1:14" s="12" customFormat="1" ht="18" customHeight="1" x14ac:dyDescent="0.25">
      <c r="A18" s="50" t="s">
        <v>63</v>
      </c>
      <c r="B18" s="21"/>
      <c r="C18" s="21"/>
      <c r="D18" s="21"/>
      <c r="E18" s="22"/>
      <c r="F18" s="22"/>
      <c r="G18" s="120" t="s">
        <v>28</v>
      </c>
      <c r="H18" s="120"/>
      <c r="J18" s="32"/>
      <c r="K18" s="32"/>
      <c r="L18" s="32"/>
      <c r="M18" s="32" t="s">
        <v>1669</v>
      </c>
      <c r="N18" s="32"/>
    </row>
    <row r="19" spans="1:14" ht="18" customHeight="1" x14ac:dyDescent="0.2">
      <c r="A19" s="125"/>
      <c r="B19" s="125"/>
      <c r="C19" s="125"/>
      <c r="D19" s="126"/>
      <c r="E19" s="14"/>
      <c r="F19" s="28"/>
      <c r="G19" s="127"/>
      <c r="H19" s="128"/>
      <c r="J19" s="33"/>
      <c r="K19" s="33"/>
      <c r="L19" s="33"/>
      <c r="M19" s="33"/>
      <c r="N19" s="33"/>
    </row>
    <row r="20" spans="1:14" ht="18" customHeight="1" x14ac:dyDescent="0.2">
      <c r="A20" s="116"/>
      <c r="B20" s="116"/>
      <c r="C20" s="116"/>
      <c r="D20" s="117"/>
      <c r="E20" s="15"/>
      <c r="F20" s="29"/>
      <c r="G20" s="118"/>
      <c r="H20" s="119"/>
      <c r="J20" s="34"/>
      <c r="K20" s="35"/>
      <c r="L20" s="35"/>
      <c r="M20" s="35"/>
      <c r="N20" s="35"/>
    </row>
    <row r="21" spans="1:14" ht="18" customHeight="1" x14ac:dyDescent="0.2">
      <c r="A21" s="116"/>
      <c r="B21" s="116"/>
      <c r="C21" s="116"/>
      <c r="D21" s="117"/>
      <c r="E21" s="15"/>
      <c r="F21" s="29"/>
      <c r="G21" s="118"/>
      <c r="H21" s="119"/>
      <c r="J21" s="131"/>
      <c r="K21" s="131"/>
      <c r="L21" s="131"/>
      <c r="M21" s="131"/>
      <c r="N21" s="131"/>
    </row>
    <row r="22" spans="1:14" ht="18" customHeight="1" x14ac:dyDescent="0.2">
      <c r="A22" s="116"/>
      <c r="B22" s="116"/>
      <c r="C22" s="116"/>
      <c r="D22" s="117"/>
      <c r="E22" s="15"/>
      <c r="F22" s="29"/>
      <c r="G22" s="118"/>
      <c r="H22" s="119"/>
      <c r="J22" s="131"/>
      <c r="K22" s="131"/>
      <c r="L22" s="131"/>
      <c r="M22" s="131"/>
      <c r="N22" s="131"/>
    </row>
    <row r="23" spans="1:14" ht="18" customHeight="1" x14ac:dyDescent="0.2">
      <c r="A23" s="116"/>
      <c r="B23" s="116"/>
      <c r="C23" s="116"/>
      <c r="D23" s="117"/>
      <c r="E23" s="15"/>
      <c r="F23" s="29"/>
      <c r="G23" s="118"/>
      <c r="H23" s="119"/>
    </row>
    <row r="24" spans="1:14" ht="18" customHeight="1" x14ac:dyDescent="0.2">
      <c r="A24" s="147"/>
      <c r="B24" s="147"/>
      <c r="C24" s="147"/>
      <c r="D24" s="148"/>
      <c r="E24" s="24"/>
      <c r="F24" s="30"/>
      <c r="G24" s="149"/>
      <c r="H24" s="150"/>
    </row>
    <row r="25" spans="1:14" ht="3" customHeight="1" x14ac:dyDescent="0.2">
      <c r="A25" s="55"/>
      <c r="B25" s="55"/>
      <c r="C25" s="40"/>
      <c r="D25" s="55"/>
      <c r="E25" s="25"/>
      <c r="F25" s="25"/>
      <c r="G25" s="26"/>
      <c r="H25" s="26"/>
    </row>
    <row r="26" spans="1:14" s="13" customFormat="1" ht="18" customHeight="1" x14ac:dyDescent="0.25">
      <c r="A26" s="123"/>
      <c r="B26" s="123"/>
      <c r="C26" s="123"/>
      <c r="D26" s="123"/>
      <c r="E26" s="123"/>
      <c r="F26" s="123"/>
      <c r="G26" s="123"/>
      <c r="H26" s="123"/>
    </row>
    <row r="27" spans="1:14" s="13" customFormat="1" ht="18" customHeight="1" x14ac:dyDescent="0.25">
      <c r="A27" s="123"/>
      <c r="B27" s="123"/>
      <c r="C27" s="123"/>
      <c r="D27" s="123"/>
      <c r="E27" s="123"/>
      <c r="F27" s="123"/>
      <c r="G27" s="123"/>
      <c r="H27" s="123"/>
    </row>
    <row r="28" spans="1:14" ht="15" customHeight="1" x14ac:dyDescent="0.2">
      <c r="A28" s="123"/>
      <c r="B28" s="123"/>
      <c r="C28" s="123"/>
      <c r="D28" s="123"/>
      <c r="E28" s="123"/>
      <c r="F28" s="123"/>
      <c r="G28" s="123"/>
      <c r="H28" s="123"/>
    </row>
    <row r="29" spans="1:14" s="12" customFormat="1" ht="18" customHeight="1" x14ac:dyDescent="0.25">
      <c r="A29" s="123"/>
      <c r="B29" s="123"/>
      <c r="C29" s="123"/>
      <c r="D29" s="123"/>
      <c r="E29" s="123"/>
      <c r="F29" s="123"/>
      <c r="G29" s="123"/>
      <c r="H29" s="123"/>
    </row>
    <row r="30" spans="1:14" ht="18" customHeight="1" x14ac:dyDescent="0.2">
      <c r="A30" s="97" t="s">
        <v>30</v>
      </c>
      <c r="B30" s="47" t="s">
        <v>68</v>
      </c>
      <c r="C30" s="47"/>
      <c r="D30" s="47"/>
      <c r="E30" s="49" t="s">
        <v>67</v>
      </c>
      <c r="F30" s="49" t="s">
        <v>66</v>
      </c>
      <c r="G30" s="120" t="s">
        <v>28</v>
      </c>
      <c r="H30" s="120"/>
    </row>
    <row r="31" spans="1:14" ht="18" customHeight="1" x14ac:dyDescent="0.2">
      <c r="A31" s="72"/>
      <c r="B31" s="124"/>
      <c r="C31" s="125"/>
      <c r="D31" s="126"/>
      <c r="E31" s="62"/>
      <c r="F31" s="63"/>
      <c r="G31" s="127"/>
      <c r="H31" s="128"/>
    </row>
    <row r="32" spans="1:14" ht="18" customHeight="1" x14ac:dyDescent="0.2">
      <c r="A32" s="70"/>
      <c r="B32" s="115"/>
      <c r="C32" s="116"/>
      <c r="D32" s="117"/>
      <c r="E32" s="68"/>
      <c r="F32" s="63"/>
      <c r="G32" s="118"/>
      <c r="H32" s="119"/>
    </row>
    <row r="33" spans="1:8" ht="18" customHeight="1" x14ac:dyDescent="0.2">
      <c r="A33" s="70"/>
      <c r="B33" s="115"/>
      <c r="C33" s="116"/>
      <c r="D33" s="117"/>
      <c r="E33" s="68"/>
      <c r="F33" s="63"/>
      <c r="G33" s="118"/>
      <c r="H33" s="119"/>
    </row>
    <row r="34" spans="1:8" ht="18" customHeight="1" x14ac:dyDescent="0.2">
      <c r="A34" s="70"/>
      <c r="B34" s="115"/>
      <c r="C34" s="116"/>
      <c r="D34" s="117"/>
      <c r="E34" s="68"/>
      <c r="F34" s="63"/>
      <c r="G34" s="118"/>
      <c r="H34" s="119"/>
    </row>
    <row r="35" spans="1:8" ht="18" customHeight="1" x14ac:dyDescent="0.2">
      <c r="A35" s="70"/>
      <c r="B35" s="115"/>
      <c r="C35" s="116"/>
      <c r="D35" s="117"/>
      <c r="E35" s="68"/>
      <c r="F35" s="63"/>
      <c r="G35" s="118"/>
      <c r="H35" s="119"/>
    </row>
    <row r="36" spans="1:8" ht="18" customHeight="1" x14ac:dyDescent="0.2">
      <c r="A36" s="70"/>
      <c r="B36" s="115"/>
      <c r="C36" s="116"/>
      <c r="D36" s="117"/>
      <c r="E36" s="68"/>
      <c r="F36" s="63"/>
      <c r="G36" s="118"/>
      <c r="H36" s="119"/>
    </row>
    <row r="37" spans="1:8" ht="18" customHeight="1" x14ac:dyDescent="0.2">
      <c r="A37" s="97"/>
      <c r="B37" s="47"/>
      <c r="C37" s="47"/>
      <c r="D37" s="47"/>
      <c r="E37" s="49"/>
      <c r="F37" s="49"/>
      <c r="G37" s="120"/>
      <c r="H37" s="120"/>
    </row>
    <row r="38" spans="1:8" ht="3" customHeight="1" thickBot="1" x14ac:dyDescent="0.25">
      <c r="A38" s="134"/>
      <c r="B38" s="134"/>
      <c r="C38" s="134"/>
      <c r="D38" s="134"/>
      <c r="E38" s="51"/>
      <c r="F38" s="52"/>
      <c r="G38" s="135"/>
      <c r="H38" s="135"/>
    </row>
    <row r="39" spans="1:8" ht="18" customHeight="1" thickTop="1" x14ac:dyDescent="0.2">
      <c r="A39" s="136"/>
      <c r="B39" s="137"/>
      <c r="C39" s="137"/>
      <c r="D39" s="138"/>
      <c r="E39" s="52"/>
      <c r="F39" s="52"/>
      <c r="G39" s="52"/>
      <c r="H39" s="106"/>
    </row>
    <row r="40" spans="1:8" ht="18" customHeight="1" x14ac:dyDescent="0.2">
      <c r="A40" s="139"/>
      <c r="B40" s="140"/>
      <c r="C40" s="140"/>
      <c r="D40" s="141"/>
      <c r="E40" s="51" t="s">
        <v>31</v>
      </c>
      <c r="F40" s="52"/>
      <c r="G40" s="66" t="s">
        <v>23</v>
      </c>
      <c r="H40" s="107"/>
    </row>
    <row r="41" spans="1:8" ht="18" customHeight="1" x14ac:dyDescent="0.2">
      <c r="A41" s="139"/>
      <c r="B41" s="140"/>
      <c r="C41" s="140"/>
      <c r="D41" s="141"/>
      <c r="E41" s="51" t="s">
        <v>32</v>
      </c>
      <c r="F41" s="52"/>
      <c r="G41" s="56" t="str">
        <f>IF(ISBLANK($H41),"",Settings!$B$33)</f>
        <v/>
      </c>
      <c r="H41" s="107"/>
    </row>
    <row r="42" spans="1:8" ht="18" customHeight="1" x14ac:dyDescent="0.2">
      <c r="A42" s="139"/>
      <c r="B42" s="140"/>
      <c r="C42" s="140"/>
      <c r="D42" s="141"/>
      <c r="E42" s="54" t="s">
        <v>50</v>
      </c>
      <c r="F42" s="57"/>
      <c r="G42" s="58" t="str">
        <f>IF(ISBLANK($H42),"",Settings!$B$33)</f>
        <v>$</v>
      </c>
      <c r="H42" s="108">
        <v>0</v>
      </c>
    </row>
    <row r="43" spans="1:8" ht="18" customHeight="1" thickBot="1" x14ac:dyDescent="0.25">
      <c r="A43" s="142"/>
      <c r="B43" s="143"/>
      <c r="C43" s="143"/>
      <c r="D43" s="144"/>
      <c r="E43" s="53" t="s">
        <v>29</v>
      </c>
      <c r="F43" s="59"/>
      <c r="G43" s="60" t="s">
        <v>23</v>
      </c>
      <c r="H43" s="109"/>
    </row>
    <row r="44" spans="1:8" ht="18" customHeight="1" thickTop="1" x14ac:dyDescent="0.2">
      <c r="A44" s="98"/>
      <c r="B44" s="52"/>
      <c r="C44" s="52"/>
      <c r="D44" s="52"/>
      <c r="E44" s="52"/>
      <c r="F44" s="52"/>
      <c r="G44" s="52"/>
      <c r="H44" s="106"/>
    </row>
    <row r="45" spans="1:8" ht="18" customHeight="1" x14ac:dyDescent="0.2">
      <c r="A45" s="61" t="s">
        <v>34</v>
      </c>
      <c r="B45" s="52"/>
      <c r="C45" s="52"/>
      <c r="D45" s="52"/>
      <c r="E45" s="46" t="s">
        <v>33</v>
      </c>
      <c r="F45" s="44"/>
      <c r="G45" s="44"/>
      <c r="H45" s="110"/>
    </row>
    <row r="46" spans="1:8" x14ac:dyDescent="0.2">
      <c r="A46" s="98"/>
      <c r="B46" s="52"/>
      <c r="C46" s="52"/>
      <c r="D46" s="52"/>
      <c r="E46" s="45" t="str">
        <f>Settings!$B$5</f>
        <v>Sam's Import Auto Repair</v>
      </c>
      <c r="F46" s="44"/>
      <c r="G46" s="44"/>
      <c r="H46" s="110"/>
    </row>
    <row r="47" spans="1:8" x14ac:dyDescent="0.2">
      <c r="A47" s="98"/>
      <c r="B47" s="52"/>
      <c r="C47" s="52"/>
      <c r="D47" s="52"/>
      <c r="E47" s="44"/>
      <c r="F47" s="44"/>
      <c r="G47" s="44"/>
      <c r="H47" s="110"/>
    </row>
    <row r="48" spans="1:8" x14ac:dyDescent="0.2">
      <c r="A48" s="145" t="str">
        <f>"Should you have any enquiries concerning this invoice, please feel free to contact "&amp;Settings!$B$22&amp;"us at "&amp;Settings!$B$23</f>
        <v xml:space="preserve">Should you have any enquiries concerning this invoice, please feel free to contact us at </v>
      </c>
      <c r="B48" s="145"/>
      <c r="C48" s="145"/>
      <c r="D48" s="145"/>
      <c r="E48" s="145"/>
      <c r="F48" s="145"/>
      <c r="G48" s="145"/>
      <c r="H48" s="145"/>
    </row>
    <row r="49" spans="1:8" x14ac:dyDescent="0.2">
      <c r="A49" s="146" t="s">
        <v>51</v>
      </c>
      <c r="B49" s="146"/>
      <c r="C49" s="146"/>
      <c r="D49" s="146"/>
      <c r="E49" s="146"/>
      <c r="F49" s="146"/>
      <c r="G49" s="146"/>
      <c r="H49" s="146"/>
    </row>
    <row r="50" spans="1:8" ht="18" customHeight="1" x14ac:dyDescent="0.2">
      <c r="A50" s="133" t="str">
        <f>"Tel: "&amp;Settings!$B$17&amp;" "&amp;Settings!$B$18&amp;IF(ISBLANK(Settings!$B$19)," "," E-mail: "&amp;Settings!$B$19)&amp;IF(ISBLANK(Settings!$B$20)," "," Web: "&amp;Settings!$B$20)</f>
        <v xml:space="preserve">Tel: 309-573-6076  E-mail: samsimportautorepair@yahoo.com </v>
      </c>
      <c r="B50" s="133"/>
      <c r="C50" s="133"/>
      <c r="D50" s="133"/>
      <c r="E50" s="133"/>
      <c r="F50" s="133"/>
      <c r="G50" s="133"/>
      <c r="H50" s="133"/>
    </row>
    <row r="51" spans="1:8" ht="18" customHeight="1" x14ac:dyDescent="0.2"/>
    <row r="52" spans="1:8" ht="18" customHeight="1" x14ac:dyDescent="0.2"/>
  </sheetData>
  <mergeCells count="47">
    <mergeCell ref="B10:C10"/>
    <mergeCell ref="B12:C12"/>
    <mergeCell ref="B13:C13"/>
    <mergeCell ref="B14:C14"/>
    <mergeCell ref="A50:H50"/>
    <mergeCell ref="A38:D38"/>
    <mergeCell ref="G38:H38"/>
    <mergeCell ref="A39:D43"/>
    <mergeCell ref="A48:H48"/>
    <mergeCell ref="A49:H49"/>
    <mergeCell ref="A24:D24"/>
    <mergeCell ref="G24:H24"/>
    <mergeCell ref="A21:D21"/>
    <mergeCell ref="G21:H21"/>
    <mergeCell ref="G30:H30"/>
    <mergeCell ref="G18:H18"/>
    <mergeCell ref="J21:N22"/>
    <mergeCell ref="A22:D22"/>
    <mergeCell ref="G22:H22"/>
    <mergeCell ref="A23:D23"/>
    <mergeCell ref="G23:H23"/>
    <mergeCell ref="F6:H6"/>
    <mergeCell ref="E10:H10"/>
    <mergeCell ref="E11:H11"/>
    <mergeCell ref="E12:H12"/>
    <mergeCell ref="E13:H13"/>
    <mergeCell ref="E14:H14"/>
    <mergeCell ref="E15:H15"/>
    <mergeCell ref="G34:H34"/>
    <mergeCell ref="B34:D34"/>
    <mergeCell ref="A26:H29"/>
    <mergeCell ref="B32:D32"/>
    <mergeCell ref="G32:H32"/>
    <mergeCell ref="B31:D31"/>
    <mergeCell ref="G31:H31"/>
    <mergeCell ref="B33:D33"/>
    <mergeCell ref="G33:H33"/>
    <mergeCell ref="A19:D19"/>
    <mergeCell ref="G19:H19"/>
    <mergeCell ref="A20:D20"/>
    <mergeCell ref="G20:H20"/>
    <mergeCell ref="E16:H16"/>
    <mergeCell ref="B36:D36"/>
    <mergeCell ref="G36:H36"/>
    <mergeCell ref="G37:H37"/>
    <mergeCell ref="G35:H35"/>
    <mergeCell ref="B35:D35"/>
  </mergeCells>
  <conditionalFormatting sqref="A49:H50 A30:H30 A18:H18 A8:H8 A5:H5 A25:H25">
    <cfRule type="expression" dxfId="47" priority="24">
      <formula>IF(design="No Color",TRUE,FALSE)</formula>
    </cfRule>
  </conditionalFormatting>
  <conditionalFormatting sqref="A5:H5 A8:H8 A18:H18 A30:H30 A49:H50 A25:H25">
    <cfRule type="expression" dxfId="46" priority="22">
      <formula>IF(design="Green",TRUE,FALSE)</formula>
    </cfRule>
    <cfRule type="expression" dxfId="45" priority="23">
      <formula>IF(design="Red",TRUE,FALSE)</formula>
    </cfRule>
  </conditionalFormatting>
  <conditionalFormatting sqref="A9:H9 A17:H17 C16:E16 D10:E13 D14:D15 A10:A16">
    <cfRule type="expression" dxfId="44" priority="19">
      <formula>IF(design="Green",TRUE,FALSE)</formula>
    </cfRule>
    <cfRule type="expression" dxfId="43" priority="20">
      <formula>IF(design="Red",TRUE,FALSE)</formula>
    </cfRule>
    <cfRule type="expression" dxfId="42" priority="21">
      <formula>IF(design="No Color",TRUE,FALSE)</formula>
    </cfRule>
  </conditionalFormatting>
  <conditionalFormatting sqref="B16">
    <cfRule type="expression" dxfId="41" priority="16">
      <formula>IF(design="Green",TRUE,FALSE)</formula>
    </cfRule>
    <cfRule type="expression" dxfId="40" priority="17">
      <formula>IF(design="Red",TRUE,FALSE)</formula>
    </cfRule>
    <cfRule type="expression" dxfId="39" priority="18">
      <formula>IF(design="No Color",TRUE,FALSE)</formula>
    </cfRule>
  </conditionalFormatting>
  <conditionalFormatting sqref="E38:H43 A45 E46 A38 A6:A7 E6">
    <cfRule type="expression" dxfId="38" priority="13">
      <formula>IF(design="Green",TRUE,FASLE)</formula>
    </cfRule>
    <cfRule type="expression" dxfId="37" priority="14">
      <formula>IF(design="Red",TRUE,FASLE)</formula>
    </cfRule>
    <cfRule type="expression" dxfId="36" priority="15">
      <formula>IF(design="No Color",TRUE,FASLE)</formula>
    </cfRule>
  </conditionalFormatting>
  <conditionalFormatting sqref="E14:E15">
    <cfRule type="expression" dxfId="35" priority="10">
      <formula>IF(design="Green",TRUE,FALSE)</formula>
    </cfRule>
    <cfRule type="expression" dxfId="34" priority="11">
      <formula>IF(design="Red",TRUE,FALSE)</formula>
    </cfRule>
    <cfRule type="expression" dxfId="33" priority="12">
      <formula>IF(design="No Color",TRUE,FALSE)</formula>
    </cfRule>
  </conditionalFormatting>
  <conditionalFormatting sqref="A37:H37">
    <cfRule type="expression" dxfId="32" priority="9">
      <formula>IF(design="No Color",TRUE,FALSE)</formula>
    </cfRule>
  </conditionalFormatting>
  <conditionalFormatting sqref="A37:H37">
    <cfRule type="expression" dxfId="31" priority="7">
      <formula>IF(design="Green",TRUE,FALSE)</formula>
    </cfRule>
    <cfRule type="expression" dxfId="30" priority="8">
      <formula>IF(design="Red",TRUE,FALSE)</formula>
    </cfRule>
  </conditionalFormatting>
  <conditionalFormatting sqref="C11 C15">
    <cfRule type="expression" dxfId="29" priority="4">
      <formula>IF(design="Green",TRUE,FALSE)</formula>
    </cfRule>
    <cfRule type="expression" dxfId="28" priority="5">
      <formula>IF(design="Red",TRUE,FALSE)</formula>
    </cfRule>
    <cfRule type="expression" dxfId="27" priority="6">
      <formula>IF(design="No Color",TRUE,FALSE)</formula>
    </cfRule>
  </conditionalFormatting>
  <conditionalFormatting sqref="B10:B15">
    <cfRule type="expression" dxfId="26" priority="1">
      <formula>IF(design="Green",TRUE,FALSE)</formula>
    </cfRule>
    <cfRule type="expression" dxfId="25" priority="2">
      <formula>IF(design="Red",TRUE,FALSE)</formula>
    </cfRule>
    <cfRule type="expression" dxfId="24" priority="3">
      <formula>IF(design="No Color",TRUE,FALSE)</formula>
    </cfRule>
  </conditionalFormatting>
  <pageMargins left="0.31496062992125984" right="0.31496062992125984" top="0.19685039370078741" bottom="0.19685039370078741" header="0.31496062992125984" footer="0.31496062992125984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9978C-3485-4D69-944D-F1FD25A42891}">
  <sheetPr codeName="Sheet2"/>
  <dimension ref="A1:V4976"/>
  <sheetViews>
    <sheetView topLeftCell="M1" workbookViewId="0">
      <selection activeCell="W11" sqref="W11"/>
    </sheetView>
  </sheetViews>
  <sheetFormatPr defaultColWidth="14.28515625" defaultRowHeight="15" x14ac:dyDescent="0.25"/>
  <cols>
    <col min="1" max="1" width="14.42578125" style="81" bestFit="1" customWidth="1"/>
    <col min="2" max="2" width="16.28515625" style="83" customWidth="1"/>
    <col min="3" max="3" width="23.42578125" style="81" bestFit="1" customWidth="1"/>
    <col min="4" max="4" width="52.42578125" style="81" customWidth="1"/>
    <col min="5" max="5" width="33.5703125" style="84" bestFit="1" customWidth="1"/>
    <col min="6" max="6" width="26.140625" style="81" bestFit="1" customWidth="1"/>
    <col min="7" max="7" width="26.140625" style="81" customWidth="1"/>
    <col min="8" max="8" width="12.28515625" style="81" bestFit="1" customWidth="1"/>
    <col min="9" max="9" width="12.7109375" style="81" bestFit="1" customWidth="1"/>
    <col min="10" max="10" width="12" style="81" bestFit="1" customWidth="1"/>
    <col min="11" max="11" width="20.140625" style="81" bestFit="1" customWidth="1"/>
    <col min="12" max="12" width="100.7109375" style="81" customWidth="1"/>
    <col min="13" max="13" width="24.42578125" style="85" customWidth="1"/>
    <col min="14" max="14" width="22.7109375" style="85" bestFit="1" customWidth="1"/>
    <col min="15" max="15" width="19" style="85" bestFit="1" customWidth="1"/>
    <col min="16" max="16" width="11.85546875" style="86" bestFit="1" customWidth="1"/>
    <col min="17" max="17" width="10.85546875" style="87" bestFit="1" customWidth="1"/>
    <col min="18" max="18" width="12.85546875" style="87" bestFit="1" customWidth="1"/>
    <col min="19" max="19" width="10.7109375" style="87" bestFit="1" customWidth="1"/>
    <col min="20" max="20" width="9.140625" style="87" bestFit="1" customWidth="1"/>
    <col min="21" max="21" width="24" style="81" customWidth="1"/>
    <col min="22" max="16384" width="14.28515625" style="81"/>
  </cols>
  <sheetData>
    <row r="1" spans="1:21" ht="39" customHeight="1" thickBot="1" x14ac:dyDescent="0.35">
      <c r="A1" s="73" t="s">
        <v>69</v>
      </c>
      <c r="B1" s="74" t="s">
        <v>70</v>
      </c>
      <c r="C1" s="73" t="s">
        <v>71</v>
      </c>
      <c r="D1" s="73" t="s">
        <v>72</v>
      </c>
      <c r="E1" s="75" t="s">
        <v>73</v>
      </c>
      <c r="F1" s="73" t="s">
        <v>61</v>
      </c>
      <c r="G1" s="73" t="s">
        <v>57</v>
      </c>
      <c r="H1" s="73" t="s">
        <v>55</v>
      </c>
      <c r="I1" s="73" t="s">
        <v>56</v>
      </c>
      <c r="J1" s="73" t="s">
        <v>58</v>
      </c>
      <c r="K1" s="73" t="s">
        <v>74</v>
      </c>
      <c r="L1" s="73" t="s">
        <v>75</v>
      </c>
      <c r="M1" s="76" t="s">
        <v>76</v>
      </c>
      <c r="N1" s="76" t="s">
        <v>77</v>
      </c>
      <c r="O1" s="76" t="s">
        <v>78</v>
      </c>
      <c r="P1" s="77" t="s">
        <v>79</v>
      </c>
      <c r="Q1" s="78" t="s">
        <v>1667</v>
      </c>
      <c r="R1" s="78" t="s">
        <v>80</v>
      </c>
      <c r="S1" s="78" t="s">
        <v>1668</v>
      </c>
      <c r="T1" s="79" t="s">
        <v>81</v>
      </c>
      <c r="U1" s="80" t="s">
        <v>82</v>
      </c>
    </row>
    <row r="2" spans="1:21" ht="15.75" thickTop="1" x14ac:dyDescent="0.25">
      <c r="A2" s="82">
        <v>1</v>
      </c>
      <c r="B2" s="83">
        <v>43836</v>
      </c>
      <c r="C2" s="81" t="s">
        <v>83</v>
      </c>
      <c r="D2" s="81" t="s">
        <v>84</v>
      </c>
      <c r="E2" s="84" t="s">
        <v>85</v>
      </c>
      <c r="F2" s="81" t="s">
        <v>86</v>
      </c>
      <c r="G2" s="81">
        <v>2013</v>
      </c>
      <c r="H2" s="81" t="s">
        <v>87</v>
      </c>
      <c r="I2" s="81" t="s">
        <v>88</v>
      </c>
      <c r="J2" s="81" t="s">
        <v>89</v>
      </c>
      <c r="K2" s="81" t="s">
        <v>90</v>
      </c>
      <c r="L2" s="81" t="s">
        <v>91</v>
      </c>
      <c r="M2" s="85">
        <v>100</v>
      </c>
      <c r="N2" s="85">
        <v>0</v>
      </c>
      <c r="O2" s="85">
        <v>0</v>
      </c>
      <c r="P2" s="86">
        <f t="shared" ref="P2:P49" si="0">N2-O2</f>
        <v>0</v>
      </c>
      <c r="Q2" s="87">
        <f t="shared" ref="Q2:Q16" si="1">YEAR(B2)</f>
        <v>2020</v>
      </c>
      <c r="R2" s="87">
        <f t="shared" ref="R2:R16" si="2">MONTH(B2)</f>
        <v>1</v>
      </c>
      <c r="S2" s="87">
        <f t="shared" ref="S2:S16" si="3">DAY(B2)</f>
        <v>6</v>
      </c>
      <c r="T2" s="86">
        <f t="shared" ref="T2:T49" si="4">SUM(M2:N2)</f>
        <v>100</v>
      </c>
      <c r="U2" s="81" t="s">
        <v>92</v>
      </c>
    </row>
    <row r="3" spans="1:21" x14ac:dyDescent="0.25">
      <c r="A3" s="82">
        <v>2</v>
      </c>
      <c r="B3" s="83">
        <v>43836</v>
      </c>
      <c r="C3" s="81" t="s">
        <v>93</v>
      </c>
      <c r="D3" s="81" t="s">
        <v>94</v>
      </c>
      <c r="E3" s="84" t="s">
        <v>95</v>
      </c>
      <c r="F3" s="81" t="s">
        <v>96</v>
      </c>
      <c r="G3" s="81">
        <v>2012</v>
      </c>
      <c r="H3" s="81" t="s">
        <v>97</v>
      </c>
      <c r="I3" s="81" t="s">
        <v>98</v>
      </c>
      <c r="J3" s="81" t="s">
        <v>99</v>
      </c>
      <c r="K3" s="81" t="s">
        <v>100</v>
      </c>
      <c r="L3" s="81" t="s">
        <v>101</v>
      </c>
      <c r="M3" s="85">
        <f>1700-N3</f>
        <v>1591.01</v>
      </c>
      <c r="N3" s="85">
        <v>108.99</v>
      </c>
      <c r="O3" s="85">
        <f>36.61+34.14+38.24</f>
        <v>108.99000000000001</v>
      </c>
      <c r="P3" s="86">
        <f t="shared" si="0"/>
        <v>0</v>
      </c>
      <c r="Q3" s="87">
        <f t="shared" si="1"/>
        <v>2020</v>
      </c>
      <c r="R3" s="87">
        <f t="shared" si="2"/>
        <v>1</v>
      </c>
      <c r="S3" s="87">
        <f t="shared" si="3"/>
        <v>6</v>
      </c>
      <c r="T3" s="86">
        <f t="shared" si="4"/>
        <v>1700</v>
      </c>
      <c r="U3" s="81" t="s">
        <v>92</v>
      </c>
    </row>
    <row r="4" spans="1:21" x14ac:dyDescent="0.25">
      <c r="A4" s="82">
        <v>4</v>
      </c>
      <c r="B4" s="83">
        <v>43837</v>
      </c>
      <c r="C4" s="81" t="s">
        <v>102</v>
      </c>
      <c r="D4" s="81" t="s">
        <v>103</v>
      </c>
      <c r="E4" s="84" t="s">
        <v>104</v>
      </c>
      <c r="F4" s="81" t="s">
        <v>105</v>
      </c>
      <c r="G4" s="81">
        <v>2006</v>
      </c>
      <c r="H4" s="81" t="s">
        <v>106</v>
      </c>
      <c r="I4" s="81" t="s">
        <v>107</v>
      </c>
      <c r="J4" s="81" t="s">
        <v>108</v>
      </c>
      <c r="K4" s="81" t="s">
        <v>109</v>
      </c>
      <c r="L4" s="81" t="s">
        <v>110</v>
      </c>
      <c r="M4" s="85">
        <f>400-64.37</f>
        <v>335.63</v>
      </c>
      <c r="N4" s="85">
        <v>64.37</v>
      </c>
      <c r="O4" s="85">
        <v>64.37</v>
      </c>
      <c r="P4" s="86">
        <f t="shared" si="0"/>
        <v>0</v>
      </c>
      <c r="Q4" s="87">
        <f t="shared" si="1"/>
        <v>2020</v>
      </c>
      <c r="R4" s="87">
        <f t="shared" si="2"/>
        <v>1</v>
      </c>
      <c r="S4" s="87">
        <f t="shared" si="3"/>
        <v>7</v>
      </c>
      <c r="T4" s="86">
        <f t="shared" si="4"/>
        <v>400</v>
      </c>
      <c r="U4" s="81" t="s">
        <v>92</v>
      </c>
    </row>
    <row r="5" spans="1:21" x14ac:dyDescent="0.25">
      <c r="A5" s="82"/>
      <c r="T5" s="86"/>
    </row>
    <row r="6" spans="1:21" x14ac:dyDescent="0.25">
      <c r="A6" s="82">
        <v>6</v>
      </c>
      <c r="B6" s="83">
        <v>43836</v>
      </c>
      <c r="C6" s="81" t="s">
        <v>111</v>
      </c>
      <c r="D6" s="81" t="s">
        <v>112</v>
      </c>
      <c r="E6" s="84" t="s">
        <v>113</v>
      </c>
      <c r="F6" s="81" t="s">
        <v>114</v>
      </c>
      <c r="G6" s="81">
        <v>2009</v>
      </c>
      <c r="H6" s="81" t="s">
        <v>97</v>
      </c>
      <c r="I6" s="81" t="s">
        <v>98</v>
      </c>
      <c r="J6" s="81" t="s">
        <v>115</v>
      </c>
      <c r="K6" s="81" t="s">
        <v>116</v>
      </c>
      <c r="L6" s="81" t="s">
        <v>117</v>
      </c>
      <c r="M6" s="85">
        <f>1300-60</f>
        <v>1240</v>
      </c>
      <c r="N6" s="85">
        <v>60</v>
      </c>
      <c r="O6" s="85">
        <v>60</v>
      </c>
      <c r="P6" s="86">
        <f t="shared" si="0"/>
        <v>0</v>
      </c>
      <c r="Q6" s="87">
        <f t="shared" si="1"/>
        <v>2020</v>
      </c>
      <c r="R6" s="87">
        <f t="shared" si="2"/>
        <v>1</v>
      </c>
      <c r="S6" s="87">
        <f t="shared" si="3"/>
        <v>6</v>
      </c>
      <c r="T6" s="86">
        <f t="shared" si="4"/>
        <v>1300</v>
      </c>
      <c r="U6" s="81" t="s">
        <v>92</v>
      </c>
    </row>
    <row r="7" spans="1:21" x14ac:dyDescent="0.25">
      <c r="A7" s="82"/>
      <c r="T7" s="86"/>
    </row>
    <row r="8" spans="1:21" x14ac:dyDescent="0.25">
      <c r="A8" s="82">
        <v>8</v>
      </c>
      <c r="B8" s="83">
        <v>43839</v>
      </c>
      <c r="C8" s="81" t="s">
        <v>118</v>
      </c>
      <c r="D8" s="81" t="s">
        <v>119</v>
      </c>
      <c r="E8" s="84" t="s">
        <v>120</v>
      </c>
      <c r="F8" s="81" t="s">
        <v>121</v>
      </c>
      <c r="G8" s="81">
        <v>2008</v>
      </c>
      <c r="H8" s="81" t="s">
        <v>87</v>
      </c>
      <c r="I8" s="81" t="s">
        <v>122</v>
      </c>
      <c r="J8" s="81" t="s">
        <v>123</v>
      </c>
      <c r="K8" s="81" t="s">
        <v>124</v>
      </c>
      <c r="L8" s="81" t="s">
        <v>125</v>
      </c>
      <c r="M8" s="85">
        <f>500-N8</f>
        <v>307.44</v>
      </c>
      <c r="N8" s="85">
        <f>149+43.56</f>
        <v>192.56</v>
      </c>
      <c r="O8" s="85">
        <f>149+43.56</f>
        <v>192.56</v>
      </c>
      <c r="P8" s="86">
        <f t="shared" si="0"/>
        <v>0</v>
      </c>
      <c r="Q8" s="87">
        <f t="shared" si="1"/>
        <v>2020</v>
      </c>
      <c r="R8" s="87">
        <f t="shared" si="2"/>
        <v>1</v>
      </c>
      <c r="S8" s="87">
        <f t="shared" si="3"/>
        <v>9</v>
      </c>
      <c r="T8" s="86">
        <f t="shared" si="4"/>
        <v>500</v>
      </c>
      <c r="U8" s="81" t="s">
        <v>92</v>
      </c>
    </row>
    <row r="9" spans="1:21" x14ac:dyDescent="0.25">
      <c r="A9" s="82"/>
      <c r="T9" s="86"/>
    </row>
    <row r="10" spans="1:21" x14ac:dyDescent="0.25">
      <c r="A10" s="82">
        <v>12</v>
      </c>
      <c r="B10" s="83">
        <v>43847</v>
      </c>
      <c r="C10" s="81" t="s">
        <v>126</v>
      </c>
      <c r="D10" s="81" t="s">
        <v>127</v>
      </c>
      <c r="E10" s="84" t="s">
        <v>128</v>
      </c>
      <c r="F10" s="81" t="s">
        <v>129</v>
      </c>
      <c r="G10" s="81">
        <v>2009</v>
      </c>
      <c r="H10" s="81" t="s">
        <v>130</v>
      </c>
      <c r="I10" s="81" t="s">
        <v>131</v>
      </c>
      <c r="J10" s="81" t="s">
        <v>115</v>
      </c>
      <c r="K10" s="81" t="s">
        <v>132</v>
      </c>
      <c r="L10" s="81" t="s">
        <v>133</v>
      </c>
      <c r="M10" s="85">
        <v>250</v>
      </c>
      <c r="N10" s="85">
        <v>260</v>
      </c>
      <c r="O10" s="85">
        <v>260</v>
      </c>
      <c r="P10" s="86">
        <f t="shared" si="0"/>
        <v>0</v>
      </c>
      <c r="Q10" s="87">
        <f t="shared" si="1"/>
        <v>2020</v>
      </c>
      <c r="R10" s="87">
        <f t="shared" si="2"/>
        <v>1</v>
      </c>
      <c r="S10" s="87">
        <f t="shared" si="3"/>
        <v>17</v>
      </c>
      <c r="T10" s="86">
        <f t="shared" si="4"/>
        <v>510</v>
      </c>
      <c r="U10" s="81" t="s">
        <v>92</v>
      </c>
    </row>
    <row r="11" spans="1:21" x14ac:dyDescent="0.25">
      <c r="A11" s="82">
        <v>13</v>
      </c>
      <c r="B11" s="83">
        <v>43850</v>
      </c>
      <c r="C11" s="81" t="s">
        <v>134</v>
      </c>
      <c r="E11" s="84" t="s">
        <v>135</v>
      </c>
      <c r="F11" s="81" t="s">
        <v>136</v>
      </c>
      <c r="G11" s="81">
        <v>2002</v>
      </c>
      <c r="H11" s="81" t="s">
        <v>137</v>
      </c>
      <c r="I11" s="81" t="s">
        <v>138</v>
      </c>
      <c r="J11" s="81" t="s">
        <v>139</v>
      </c>
      <c r="K11" s="81">
        <v>8314196</v>
      </c>
      <c r="L11" s="81" t="s">
        <v>140</v>
      </c>
      <c r="M11" s="85">
        <f>850-O11</f>
        <v>663.64</v>
      </c>
      <c r="N11" s="85">
        <f>17.43+168.93</f>
        <v>186.36</v>
      </c>
      <c r="O11" s="85">
        <f>17.43+168.93</f>
        <v>186.36</v>
      </c>
      <c r="P11" s="86">
        <f t="shared" si="0"/>
        <v>0</v>
      </c>
      <c r="Q11" s="87">
        <f t="shared" si="1"/>
        <v>2020</v>
      </c>
      <c r="R11" s="87">
        <f t="shared" si="2"/>
        <v>1</v>
      </c>
      <c r="S11" s="87">
        <f t="shared" si="3"/>
        <v>20</v>
      </c>
      <c r="T11" s="86">
        <f t="shared" si="4"/>
        <v>850</v>
      </c>
      <c r="U11" s="81" t="s">
        <v>141</v>
      </c>
    </row>
    <row r="12" spans="1:21" x14ac:dyDescent="0.25">
      <c r="A12" s="82">
        <v>14</v>
      </c>
      <c r="B12" s="83">
        <v>43850</v>
      </c>
      <c r="C12" s="81" t="s">
        <v>142</v>
      </c>
      <c r="E12" s="84" t="s">
        <v>143</v>
      </c>
      <c r="F12" s="81" t="s">
        <v>144</v>
      </c>
      <c r="G12" s="81">
        <v>2008</v>
      </c>
      <c r="H12" s="81" t="s">
        <v>97</v>
      </c>
      <c r="I12" s="81" t="s">
        <v>145</v>
      </c>
      <c r="J12" s="81" t="s">
        <v>115</v>
      </c>
      <c r="K12" s="81" t="s">
        <v>146</v>
      </c>
      <c r="L12" s="81" t="s">
        <v>147</v>
      </c>
      <c r="M12" s="85">
        <f>450-48.61</f>
        <v>401.39</v>
      </c>
      <c r="N12" s="85">
        <v>48.61</v>
      </c>
      <c r="O12" s="85">
        <f>22.49+26.12</f>
        <v>48.61</v>
      </c>
      <c r="P12" s="86">
        <f t="shared" si="0"/>
        <v>0</v>
      </c>
      <c r="Q12" s="87">
        <f t="shared" si="1"/>
        <v>2020</v>
      </c>
      <c r="R12" s="87">
        <f t="shared" si="2"/>
        <v>1</v>
      </c>
      <c r="S12" s="87">
        <f t="shared" si="3"/>
        <v>20</v>
      </c>
      <c r="T12" s="86">
        <f t="shared" si="4"/>
        <v>450</v>
      </c>
      <c r="U12" s="81" t="s">
        <v>148</v>
      </c>
    </row>
    <row r="13" spans="1:21" x14ac:dyDescent="0.25">
      <c r="A13" s="82">
        <v>15</v>
      </c>
      <c r="B13" s="83">
        <v>43846</v>
      </c>
      <c r="C13" s="81" t="s">
        <v>149</v>
      </c>
      <c r="D13" s="81" t="s">
        <v>150</v>
      </c>
      <c r="E13" s="84" t="s">
        <v>151</v>
      </c>
      <c r="F13" s="81" t="s">
        <v>152</v>
      </c>
      <c r="G13" s="81">
        <v>2004</v>
      </c>
      <c r="H13" s="81" t="s">
        <v>97</v>
      </c>
      <c r="I13" s="81" t="s">
        <v>153</v>
      </c>
      <c r="J13" s="81" t="s">
        <v>154</v>
      </c>
      <c r="K13" s="81" t="s">
        <v>155</v>
      </c>
      <c r="L13" s="81" t="s">
        <v>156</v>
      </c>
      <c r="M13" s="85">
        <f>200-16.34</f>
        <v>183.66</v>
      </c>
      <c r="N13" s="85">
        <v>16.34</v>
      </c>
      <c r="O13" s="85">
        <v>16.34</v>
      </c>
      <c r="P13" s="86">
        <f t="shared" si="0"/>
        <v>0</v>
      </c>
      <c r="Q13" s="87">
        <f t="shared" si="1"/>
        <v>2020</v>
      </c>
      <c r="R13" s="87">
        <f t="shared" si="2"/>
        <v>1</v>
      </c>
      <c r="S13" s="87">
        <f t="shared" si="3"/>
        <v>16</v>
      </c>
      <c r="T13" s="86">
        <f t="shared" si="4"/>
        <v>200</v>
      </c>
      <c r="U13" s="81" t="s">
        <v>157</v>
      </c>
    </row>
    <row r="14" spans="1:21" x14ac:dyDescent="0.25">
      <c r="A14" s="82">
        <v>16</v>
      </c>
      <c r="B14" s="83">
        <v>43854</v>
      </c>
      <c r="C14" s="81" t="s">
        <v>158</v>
      </c>
      <c r="D14" s="81" t="s">
        <v>127</v>
      </c>
      <c r="E14" s="84" t="s">
        <v>128</v>
      </c>
      <c r="F14" s="81" t="s">
        <v>159</v>
      </c>
      <c r="G14" s="81">
        <v>2005</v>
      </c>
      <c r="H14" s="81" t="s">
        <v>160</v>
      </c>
      <c r="I14" s="81" t="s">
        <v>161</v>
      </c>
      <c r="J14" s="81" t="s">
        <v>162</v>
      </c>
      <c r="K14" s="81" t="s">
        <v>163</v>
      </c>
      <c r="L14" s="81" t="s">
        <v>164</v>
      </c>
      <c r="M14" s="85">
        <v>30</v>
      </c>
      <c r="N14" s="85">
        <v>30</v>
      </c>
      <c r="O14" s="85">
        <v>30</v>
      </c>
      <c r="P14" s="86">
        <f t="shared" si="0"/>
        <v>0</v>
      </c>
      <c r="Q14" s="87">
        <f t="shared" si="1"/>
        <v>2020</v>
      </c>
      <c r="R14" s="87">
        <f t="shared" si="2"/>
        <v>1</v>
      </c>
      <c r="S14" s="87">
        <f t="shared" si="3"/>
        <v>24</v>
      </c>
      <c r="T14" s="86">
        <f t="shared" si="4"/>
        <v>60</v>
      </c>
      <c r="U14" s="81" t="s">
        <v>92</v>
      </c>
    </row>
    <row r="15" spans="1:21" x14ac:dyDescent="0.25">
      <c r="A15" s="82">
        <v>17</v>
      </c>
      <c r="B15" s="83">
        <v>43858</v>
      </c>
      <c r="C15" s="81" t="s">
        <v>165</v>
      </c>
      <c r="D15" s="81" t="s">
        <v>166</v>
      </c>
      <c r="E15" s="84" t="s">
        <v>167</v>
      </c>
      <c r="F15" s="81" t="s">
        <v>168</v>
      </c>
      <c r="G15" s="81">
        <v>2004</v>
      </c>
      <c r="H15" s="81" t="s">
        <v>169</v>
      </c>
      <c r="I15" s="81" t="s">
        <v>170</v>
      </c>
      <c r="J15" s="81" t="s">
        <v>123</v>
      </c>
      <c r="K15" s="81" t="s">
        <v>171</v>
      </c>
      <c r="L15" s="81" t="s">
        <v>172</v>
      </c>
      <c r="M15" s="85">
        <f>900-O15</f>
        <v>794.89</v>
      </c>
      <c r="N15" s="85">
        <v>105.11</v>
      </c>
      <c r="O15" s="85">
        <f>84.41+20.7</f>
        <v>105.11</v>
      </c>
      <c r="P15" s="86">
        <f t="shared" si="0"/>
        <v>0</v>
      </c>
      <c r="Q15" s="87">
        <f t="shared" si="1"/>
        <v>2020</v>
      </c>
      <c r="R15" s="87">
        <f t="shared" si="2"/>
        <v>1</v>
      </c>
      <c r="S15" s="87">
        <f t="shared" si="3"/>
        <v>28</v>
      </c>
      <c r="T15" s="86">
        <f t="shared" si="4"/>
        <v>900</v>
      </c>
      <c r="U15" s="81" t="s">
        <v>92</v>
      </c>
    </row>
    <row r="16" spans="1:21" x14ac:dyDescent="0.25">
      <c r="A16" s="82">
        <v>20</v>
      </c>
      <c r="B16" s="83">
        <v>43861</v>
      </c>
      <c r="C16" s="81" t="s">
        <v>173</v>
      </c>
      <c r="D16" s="81" t="s">
        <v>174</v>
      </c>
      <c r="E16" s="84" t="s">
        <v>175</v>
      </c>
      <c r="F16" s="81" t="s">
        <v>176</v>
      </c>
      <c r="G16" s="81">
        <v>2004</v>
      </c>
      <c r="H16" s="81" t="s">
        <v>97</v>
      </c>
      <c r="I16" s="81" t="s">
        <v>177</v>
      </c>
      <c r="J16" s="81" t="s">
        <v>115</v>
      </c>
      <c r="K16" s="81" t="s">
        <v>178</v>
      </c>
      <c r="L16" s="81" t="s">
        <v>179</v>
      </c>
      <c r="M16" s="85">
        <f>1400-N16</f>
        <v>1260</v>
      </c>
      <c r="N16" s="85">
        <v>140</v>
      </c>
      <c r="O16" s="85">
        <v>140</v>
      </c>
      <c r="P16" s="86">
        <f t="shared" si="0"/>
        <v>0</v>
      </c>
      <c r="Q16" s="87">
        <f t="shared" si="1"/>
        <v>2020</v>
      </c>
      <c r="R16" s="87">
        <f t="shared" si="2"/>
        <v>1</v>
      </c>
      <c r="S16" s="87">
        <f t="shared" si="3"/>
        <v>31</v>
      </c>
      <c r="T16" s="86">
        <f t="shared" si="4"/>
        <v>1400</v>
      </c>
      <c r="U16" s="81" t="s">
        <v>92</v>
      </c>
    </row>
    <row r="17" spans="1:21" x14ac:dyDescent="0.25">
      <c r="A17" s="82">
        <v>30</v>
      </c>
      <c r="B17" s="83">
        <v>43867</v>
      </c>
      <c r="C17" s="81" t="s">
        <v>180</v>
      </c>
      <c r="D17" s="81" t="s">
        <v>181</v>
      </c>
      <c r="E17" s="84" t="s">
        <v>182</v>
      </c>
      <c r="G17" s="81">
        <v>2012</v>
      </c>
      <c r="H17" s="81" t="s">
        <v>97</v>
      </c>
      <c r="I17" s="81" t="s">
        <v>183</v>
      </c>
      <c r="J17" s="81" t="s">
        <v>184</v>
      </c>
      <c r="L17" s="81" t="s">
        <v>185</v>
      </c>
      <c r="M17" s="85">
        <v>600</v>
      </c>
      <c r="N17" s="85">
        <v>0</v>
      </c>
      <c r="O17" s="85">
        <v>0</v>
      </c>
      <c r="P17" s="86">
        <f t="shared" si="0"/>
        <v>0</v>
      </c>
      <c r="Q17" s="87">
        <f>YEAR(B17)</f>
        <v>2020</v>
      </c>
      <c r="R17" s="87">
        <f>MONTH(B17)</f>
        <v>2</v>
      </c>
      <c r="S17" s="87">
        <f>DAY(B17)</f>
        <v>6</v>
      </c>
      <c r="T17" s="86">
        <f t="shared" si="4"/>
        <v>600</v>
      </c>
      <c r="U17" s="81" t="s">
        <v>92</v>
      </c>
    </row>
    <row r="18" spans="1:21" x14ac:dyDescent="0.25">
      <c r="A18" s="82">
        <v>31</v>
      </c>
      <c r="B18" s="83">
        <v>43866</v>
      </c>
      <c r="C18" s="81" t="s">
        <v>186</v>
      </c>
      <c r="D18" s="81" t="s">
        <v>187</v>
      </c>
      <c r="E18" s="84" t="s">
        <v>188</v>
      </c>
      <c r="F18" s="81" t="s">
        <v>189</v>
      </c>
      <c r="G18" s="81">
        <v>2015</v>
      </c>
      <c r="H18" s="81" t="s">
        <v>137</v>
      </c>
      <c r="I18" s="81" t="s">
        <v>190</v>
      </c>
      <c r="J18" s="81" t="s">
        <v>115</v>
      </c>
      <c r="K18" s="81" t="s">
        <v>191</v>
      </c>
      <c r="L18" s="81" t="s">
        <v>192</v>
      </c>
      <c r="M18" s="85">
        <v>325</v>
      </c>
      <c r="N18" s="85">
        <v>0</v>
      </c>
      <c r="O18" s="85">
        <v>0</v>
      </c>
      <c r="P18" s="86">
        <f t="shared" si="0"/>
        <v>0</v>
      </c>
      <c r="Q18" s="87">
        <f>YEAR(B18)</f>
        <v>2020</v>
      </c>
      <c r="R18" s="87">
        <f>MONTH(B18)</f>
        <v>2</v>
      </c>
      <c r="S18" s="87">
        <f>DAY(B18)</f>
        <v>5</v>
      </c>
      <c r="T18" s="86">
        <f t="shared" si="4"/>
        <v>325</v>
      </c>
      <c r="U18" s="81" t="s">
        <v>92</v>
      </c>
    </row>
    <row r="19" spans="1:21" x14ac:dyDescent="0.25">
      <c r="A19" s="82">
        <v>32</v>
      </c>
      <c r="B19" s="83">
        <v>43871</v>
      </c>
      <c r="C19" s="81" t="s">
        <v>193</v>
      </c>
      <c r="D19" s="81" t="s">
        <v>194</v>
      </c>
      <c r="E19" s="84" t="s">
        <v>195</v>
      </c>
      <c r="F19" s="81" t="s">
        <v>196</v>
      </c>
      <c r="G19" s="81">
        <v>2012</v>
      </c>
      <c r="H19" s="81" t="s">
        <v>106</v>
      </c>
      <c r="I19" s="81" t="s">
        <v>197</v>
      </c>
      <c r="J19" s="81" t="s">
        <v>198</v>
      </c>
      <c r="K19" s="81" t="s">
        <v>199</v>
      </c>
      <c r="L19" s="81" t="s">
        <v>200</v>
      </c>
      <c r="M19" s="85">
        <v>250</v>
      </c>
      <c r="N19" s="85">
        <v>0</v>
      </c>
      <c r="O19" s="85">
        <v>0</v>
      </c>
      <c r="P19" s="86">
        <f t="shared" si="0"/>
        <v>0</v>
      </c>
      <c r="Q19" s="87">
        <f>YEAR(B19)</f>
        <v>2020</v>
      </c>
      <c r="R19" s="87">
        <f>MONTH(B19)</f>
        <v>2</v>
      </c>
      <c r="S19" s="87">
        <f>DAY(B19)</f>
        <v>10</v>
      </c>
      <c r="T19" s="86">
        <f t="shared" si="4"/>
        <v>250</v>
      </c>
      <c r="U19" s="81" t="s">
        <v>92</v>
      </c>
    </row>
    <row r="20" spans="1:21" x14ac:dyDescent="0.25">
      <c r="A20" s="82"/>
      <c r="T20" s="86"/>
    </row>
    <row r="21" spans="1:21" x14ac:dyDescent="0.25">
      <c r="A21" s="82">
        <v>34</v>
      </c>
      <c r="B21" s="83">
        <v>43875</v>
      </c>
      <c r="C21" s="81" t="s">
        <v>201</v>
      </c>
      <c r="D21" s="81" t="s">
        <v>202</v>
      </c>
      <c r="E21" s="84" t="s">
        <v>203</v>
      </c>
      <c r="F21" s="81" t="s">
        <v>204</v>
      </c>
      <c r="G21" s="81">
        <v>2014</v>
      </c>
      <c r="H21" s="81" t="s">
        <v>97</v>
      </c>
      <c r="I21" s="81" t="s">
        <v>205</v>
      </c>
      <c r="J21" s="81" t="s">
        <v>115</v>
      </c>
      <c r="K21" s="81" t="s">
        <v>206</v>
      </c>
      <c r="L21" s="81" t="s">
        <v>207</v>
      </c>
      <c r="M21" s="85">
        <f>1050-N21</f>
        <v>811.31</v>
      </c>
      <c r="N21" s="85">
        <f>233.24+5.45</f>
        <v>238.69</v>
      </c>
      <c r="O21" s="85">
        <v>238.69</v>
      </c>
      <c r="P21" s="86">
        <f t="shared" si="0"/>
        <v>0</v>
      </c>
      <c r="Q21" s="87">
        <f>YEAR(B21)</f>
        <v>2020</v>
      </c>
      <c r="R21" s="87">
        <f>MONTH(B21)</f>
        <v>2</v>
      </c>
      <c r="S21" s="87">
        <f>DAY(B21)</f>
        <v>14</v>
      </c>
      <c r="T21" s="86">
        <f>SUM(M21:N21)</f>
        <v>1050</v>
      </c>
      <c r="U21" s="81" t="s">
        <v>92</v>
      </c>
    </row>
    <row r="22" spans="1:21" x14ac:dyDescent="0.25">
      <c r="A22" s="82"/>
      <c r="T22" s="86"/>
    </row>
    <row r="23" spans="1:21" x14ac:dyDescent="0.25">
      <c r="A23" s="82"/>
      <c r="T23" s="86"/>
    </row>
    <row r="24" spans="1:21" x14ac:dyDescent="0.25">
      <c r="A24" s="82">
        <v>37</v>
      </c>
      <c r="B24" s="83">
        <v>43875</v>
      </c>
      <c r="C24" s="81" t="s">
        <v>208</v>
      </c>
      <c r="D24" s="81" t="s">
        <v>209</v>
      </c>
      <c r="E24" s="84" t="s">
        <v>210</v>
      </c>
      <c r="F24" s="81" t="s">
        <v>211</v>
      </c>
      <c r="G24" s="81">
        <v>2015</v>
      </c>
      <c r="H24" s="81" t="s">
        <v>137</v>
      </c>
      <c r="I24" s="81" t="s">
        <v>212</v>
      </c>
      <c r="J24" s="81" t="s">
        <v>115</v>
      </c>
      <c r="K24" s="81" t="s">
        <v>213</v>
      </c>
      <c r="L24" s="81" t="s">
        <v>214</v>
      </c>
      <c r="M24" s="85">
        <f>150-N24</f>
        <v>114.55</v>
      </c>
      <c r="N24" s="85">
        <v>35.450000000000003</v>
      </c>
      <c r="O24" s="85">
        <v>35.450000000000003</v>
      </c>
      <c r="P24" s="86">
        <f t="shared" si="0"/>
        <v>0</v>
      </c>
      <c r="Q24" s="87">
        <f>YEAR(B24)</f>
        <v>2020</v>
      </c>
      <c r="R24" s="87">
        <f>MONTH(B24)</f>
        <v>2</v>
      </c>
      <c r="S24" s="87">
        <f>DAY(B24)</f>
        <v>14</v>
      </c>
      <c r="T24" s="86">
        <f t="shared" si="4"/>
        <v>150</v>
      </c>
      <c r="U24" s="81" t="s">
        <v>92</v>
      </c>
    </row>
    <row r="25" spans="1:21" x14ac:dyDescent="0.25">
      <c r="A25" s="82"/>
      <c r="T25" s="86"/>
    </row>
    <row r="26" spans="1:21" x14ac:dyDescent="0.25">
      <c r="A26" s="82">
        <v>39</v>
      </c>
      <c r="B26" s="83">
        <v>43878</v>
      </c>
      <c r="C26" s="81" t="s">
        <v>215</v>
      </c>
      <c r="D26" s="81" t="s">
        <v>216</v>
      </c>
      <c r="E26" s="84" t="s">
        <v>217</v>
      </c>
      <c r="F26" s="81" t="s">
        <v>218</v>
      </c>
      <c r="G26" s="81">
        <v>2007</v>
      </c>
      <c r="H26" s="81" t="s">
        <v>219</v>
      </c>
      <c r="I26" s="81" t="s">
        <v>220</v>
      </c>
      <c r="J26" s="81" t="s">
        <v>221</v>
      </c>
      <c r="K26" s="81" t="s">
        <v>222</v>
      </c>
      <c r="L26" s="81" t="s">
        <v>223</v>
      </c>
      <c r="M26" s="85">
        <f>480-78.85</f>
        <v>401.15</v>
      </c>
      <c r="N26" s="85">
        <v>78.849999999999994</v>
      </c>
      <c r="O26" s="85">
        <v>78.849999999999994</v>
      </c>
      <c r="P26" s="86">
        <f t="shared" si="0"/>
        <v>0</v>
      </c>
      <c r="Q26" s="87">
        <f>YEAR(B26)</f>
        <v>2020</v>
      </c>
      <c r="R26" s="87">
        <f>MONTH(B26)</f>
        <v>2</v>
      </c>
      <c r="S26" s="87">
        <f>DAY(B26)</f>
        <v>17</v>
      </c>
      <c r="T26" s="86">
        <f t="shared" si="4"/>
        <v>480</v>
      </c>
      <c r="U26" s="81" t="s">
        <v>92</v>
      </c>
    </row>
    <row r="27" spans="1:21" x14ac:dyDescent="0.25">
      <c r="A27" s="82">
        <v>40</v>
      </c>
      <c r="B27" s="83">
        <v>43875</v>
      </c>
      <c r="F27" s="81" t="s">
        <v>224</v>
      </c>
      <c r="G27" s="81">
        <v>2014</v>
      </c>
      <c r="H27" s="81" t="s">
        <v>225</v>
      </c>
      <c r="I27" s="81" t="s">
        <v>226</v>
      </c>
      <c r="J27" s="81" t="s">
        <v>198</v>
      </c>
      <c r="K27" s="81" t="s">
        <v>227</v>
      </c>
      <c r="L27" s="81" t="s">
        <v>228</v>
      </c>
      <c r="M27" s="85">
        <f>150-44.69</f>
        <v>105.31</v>
      </c>
      <c r="N27" s="85">
        <v>44.69</v>
      </c>
      <c r="O27" s="85">
        <v>44.69</v>
      </c>
      <c r="P27" s="86">
        <f t="shared" si="0"/>
        <v>0</v>
      </c>
      <c r="Q27" s="87">
        <f>YEAR(B27)</f>
        <v>2020</v>
      </c>
      <c r="R27" s="87">
        <f>MONTH(B27)</f>
        <v>2</v>
      </c>
      <c r="S27" s="87">
        <f>DAY(B27)</f>
        <v>14</v>
      </c>
      <c r="T27" s="86">
        <f t="shared" si="4"/>
        <v>150</v>
      </c>
      <c r="U27" s="81" t="s">
        <v>92</v>
      </c>
    </row>
    <row r="28" spans="1:21" x14ac:dyDescent="0.25">
      <c r="A28" s="82">
        <v>41</v>
      </c>
      <c r="B28" s="83">
        <v>43881</v>
      </c>
      <c r="C28" s="81" t="s">
        <v>229</v>
      </c>
      <c r="D28" s="81" t="s">
        <v>230</v>
      </c>
      <c r="E28" s="84" t="s">
        <v>231</v>
      </c>
      <c r="F28" s="81" t="s">
        <v>232</v>
      </c>
      <c r="G28" s="81">
        <v>2007</v>
      </c>
      <c r="H28" s="81" t="s">
        <v>97</v>
      </c>
      <c r="I28" s="81" t="s">
        <v>205</v>
      </c>
      <c r="J28" s="81" t="s">
        <v>233</v>
      </c>
      <c r="K28" s="81">
        <v>5108784</v>
      </c>
      <c r="L28" s="81" t="s">
        <v>234</v>
      </c>
      <c r="M28" s="85">
        <f>525-105.72</f>
        <v>419.28</v>
      </c>
      <c r="N28" s="85">
        <v>105.72</v>
      </c>
      <c r="O28" s="85">
        <v>105.72</v>
      </c>
      <c r="P28" s="86">
        <f t="shared" si="0"/>
        <v>0</v>
      </c>
      <c r="Q28" s="87">
        <f>YEAR(B28)</f>
        <v>2020</v>
      </c>
      <c r="R28" s="87">
        <f>MONTH(B28)</f>
        <v>2</v>
      </c>
      <c r="S28" s="87">
        <f>DAY(B28)</f>
        <v>20</v>
      </c>
      <c r="T28" s="86">
        <f t="shared" si="4"/>
        <v>525</v>
      </c>
      <c r="U28" s="81" t="s">
        <v>92</v>
      </c>
    </row>
    <row r="29" spans="1:21" x14ac:dyDescent="0.25">
      <c r="A29" s="82"/>
      <c r="T29" s="86"/>
    </row>
    <row r="30" spans="1:21" x14ac:dyDescent="0.25">
      <c r="A30" s="82"/>
      <c r="T30" s="86"/>
    </row>
    <row r="31" spans="1:21" x14ac:dyDescent="0.25">
      <c r="A31" s="82">
        <v>44</v>
      </c>
      <c r="B31" s="83">
        <v>43879</v>
      </c>
      <c r="C31" s="81" t="s">
        <v>235</v>
      </c>
      <c r="D31" s="81" t="s">
        <v>236</v>
      </c>
      <c r="F31" s="81" t="s">
        <v>237</v>
      </c>
      <c r="G31" s="81">
        <v>2007</v>
      </c>
      <c r="H31" s="81" t="s">
        <v>97</v>
      </c>
      <c r="I31" s="81" t="s">
        <v>238</v>
      </c>
      <c r="J31" s="81" t="s">
        <v>115</v>
      </c>
      <c r="K31" s="81" t="s">
        <v>239</v>
      </c>
      <c r="L31" s="81" t="s">
        <v>240</v>
      </c>
      <c r="M31" s="85">
        <f>800-N31</f>
        <v>654.69000000000005</v>
      </c>
      <c r="N31" s="85">
        <v>145.31</v>
      </c>
      <c r="O31" s="85">
        <v>145.31</v>
      </c>
      <c r="P31" s="86">
        <f t="shared" si="0"/>
        <v>0</v>
      </c>
      <c r="Q31" s="87">
        <f>YEAR(B31)</f>
        <v>2020</v>
      </c>
      <c r="R31" s="87">
        <f>MONTH(B31)</f>
        <v>2</v>
      </c>
      <c r="S31" s="87">
        <f>DAY(B31)</f>
        <v>18</v>
      </c>
      <c r="T31" s="86">
        <f t="shared" si="4"/>
        <v>800</v>
      </c>
      <c r="U31" s="81" t="s">
        <v>92</v>
      </c>
    </row>
    <row r="32" spans="1:21" x14ac:dyDescent="0.25">
      <c r="A32" s="82">
        <v>45</v>
      </c>
      <c r="B32" s="83">
        <v>43882</v>
      </c>
      <c r="C32" s="81" t="s">
        <v>241</v>
      </c>
      <c r="D32" s="81" t="s">
        <v>242</v>
      </c>
      <c r="E32" s="84" t="s">
        <v>243</v>
      </c>
      <c r="F32" s="81" t="s">
        <v>244</v>
      </c>
      <c r="G32" s="81">
        <v>2012</v>
      </c>
      <c r="H32" s="81" t="s">
        <v>137</v>
      </c>
      <c r="I32" s="81" t="s">
        <v>212</v>
      </c>
      <c r="J32" s="81" t="s">
        <v>115</v>
      </c>
      <c r="K32" s="81" t="s">
        <v>245</v>
      </c>
      <c r="L32" s="81" t="s">
        <v>246</v>
      </c>
      <c r="M32" s="85">
        <v>120</v>
      </c>
      <c r="N32" s="85">
        <v>30</v>
      </c>
      <c r="O32" s="85">
        <v>30</v>
      </c>
      <c r="P32" s="86">
        <f t="shared" si="0"/>
        <v>0</v>
      </c>
      <c r="Q32" s="87">
        <f>YEAR(B32)</f>
        <v>2020</v>
      </c>
      <c r="R32" s="87">
        <f>MONTH(B32)</f>
        <v>2</v>
      </c>
      <c r="S32" s="87">
        <f>DAY(B32)</f>
        <v>21</v>
      </c>
      <c r="T32" s="86">
        <f t="shared" si="4"/>
        <v>150</v>
      </c>
      <c r="U32" s="81" t="s">
        <v>92</v>
      </c>
    </row>
    <row r="33" spans="1:21" x14ac:dyDescent="0.25">
      <c r="A33" s="82">
        <v>46</v>
      </c>
      <c r="B33" s="83">
        <v>43882</v>
      </c>
      <c r="C33" s="81" t="s">
        <v>247</v>
      </c>
      <c r="D33" s="81" t="s">
        <v>248</v>
      </c>
      <c r="E33" s="84" t="s">
        <v>249</v>
      </c>
      <c r="F33" s="81" t="s">
        <v>250</v>
      </c>
      <c r="G33" s="81">
        <v>2015</v>
      </c>
      <c r="H33" s="81" t="s">
        <v>97</v>
      </c>
      <c r="I33" s="81" t="s">
        <v>251</v>
      </c>
      <c r="J33" s="81" t="s">
        <v>139</v>
      </c>
      <c r="K33" s="81" t="s">
        <v>146</v>
      </c>
      <c r="L33" s="81" t="s">
        <v>252</v>
      </c>
      <c r="M33" s="85">
        <v>550</v>
      </c>
      <c r="N33" s="85">
        <v>50</v>
      </c>
      <c r="O33" s="85">
        <v>50</v>
      </c>
      <c r="P33" s="86">
        <f t="shared" si="0"/>
        <v>0</v>
      </c>
      <c r="Q33" s="87">
        <f>YEAR(B33)</f>
        <v>2020</v>
      </c>
      <c r="R33" s="87">
        <f>MONTH(B33)</f>
        <v>2</v>
      </c>
      <c r="S33" s="87">
        <f>DAY(B33)</f>
        <v>21</v>
      </c>
      <c r="T33" s="86">
        <f t="shared" si="4"/>
        <v>600</v>
      </c>
      <c r="U33" s="81" t="s">
        <v>92</v>
      </c>
    </row>
    <row r="34" spans="1:21" x14ac:dyDescent="0.25">
      <c r="A34" s="82"/>
      <c r="T34" s="86"/>
    </row>
    <row r="35" spans="1:21" x14ac:dyDescent="0.25">
      <c r="A35" s="82"/>
      <c r="T35" s="86"/>
    </row>
    <row r="36" spans="1:21" x14ac:dyDescent="0.25">
      <c r="A36" s="82">
        <v>49</v>
      </c>
      <c r="B36" s="83">
        <v>43885</v>
      </c>
      <c r="C36" s="81" t="s">
        <v>253</v>
      </c>
      <c r="D36" s="81" t="s">
        <v>254</v>
      </c>
      <c r="E36" s="84" t="s">
        <v>255</v>
      </c>
      <c r="F36" s="81" t="s">
        <v>256</v>
      </c>
      <c r="G36" s="81">
        <v>2008</v>
      </c>
      <c r="H36" s="81" t="s">
        <v>169</v>
      </c>
      <c r="I36" s="81" t="s">
        <v>257</v>
      </c>
      <c r="J36" s="81" t="s">
        <v>162</v>
      </c>
      <c r="K36" s="81" t="s">
        <v>258</v>
      </c>
      <c r="L36" s="81" t="s">
        <v>259</v>
      </c>
      <c r="M36" s="85">
        <v>200</v>
      </c>
      <c r="N36" s="85">
        <v>50</v>
      </c>
      <c r="O36" s="85">
        <v>50</v>
      </c>
      <c r="P36" s="86">
        <f t="shared" si="0"/>
        <v>0</v>
      </c>
      <c r="Q36" s="87">
        <f>YEAR(B36)</f>
        <v>2020</v>
      </c>
      <c r="R36" s="87">
        <f>MONTH(B36)</f>
        <v>2</v>
      </c>
      <c r="S36" s="87">
        <f>DAY(B36)</f>
        <v>24</v>
      </c>
      <c r="T36" s="86">
        <f t="shared" si="4"/>
        <v>250</v>
      </c>
      <c r="U36" s="81" t="s">
        <v>141</v>
      </c>
    </row>
    <row r="37" spans="1:21" x14ac:dyDescent="0.25">
      <c r="A37" s="82">
        <v>50</v>
      </c>
      <c r="B37" s="83">
        <v>43888</v>
      </c>
      <c r="C37" s="81" t="s">
        <v>260</v>
      </c>
      <c r="D37" s="81" t="s">
        <v>261</v>
      </c>
      <c r="E37" s="84" t="s">
        <v>262</v>
      </c>
      <c r="F37" s="81" t="s">
        <v>263</v>
      </c>
      <c r="G37" s="81">
        <v>2010</v>
      </c>
      <c r="H37" s="81" t="s">
        <v>225</v>
      </c>
      <c r="I37" s="81" t="s">
        <v>264</v>
      </c>
      <c r="J37" s="81" t="s">
        <v>115</v>
      </c>
      <c r="K37" s="81" t="s">
        <v>265</v>
      </c>
      <c r="L37" s="81" t="s">
        <v>266</v>
      </c>
      <c r="M37" s="85">
        <v>200</v>
      </c>
      <c r="N37" s="85">
        <v>0</v>
      </c>
      <c r="O37" s="85">
        <v>0</v>
      </c>
      <c r="P37" s="86">
        <f t="shared" si="0"/>
        <v>0</v>
      </c>
      <c r="Q37" s="87">
        <f>YEAR(B37)</f>
        <v>2020</v>
      </c>
      <c r="R37" s="87">
        <f>MONTH(B37)</f>
        <v>2</v>
      </c>
      <c r="S37" s="87">
        <f>DAY(B37)</f>
        <v>27</v>
      </c>
      <c r="T37" s="86">
        <f t="shared" si="4"/>
        <v>200</v>
      </c>
      <c r="U37" s="81" t="s">
        <v>92</v>
      </c>
    </row>
    <row r="38" spans="1:21" x14ac:dyDescent="0.25">
      <c r="A38" s="82"/>
      <c r="T38" s="86"/>
    </row>
    <row r="39" spans="1:21" x14ac:dyDescent="0.25">
      <c r="A39" s="82">
        <v>52</v>
      </c>
      <c r="B39" s="83">
        <v>43892</v>
      </c>
      <c r="C39" s="81" t="s">
        <v>267</v>
      </c>
      <c r="D39" s="81" t="s">
        <v>268</v>
      </c>
      <c r="E39" s="84" t="s">
        <v>269</v>
      </c>
      <c r="F39" s="81" t="s">
        <v>270</v>
      </c>
      <c r="G39" s="81">
        <v>2012</v>
      </c>
      <c r="H39" s="81" t="s">
        <v>137</v>
      </c>
      <c r="I39" s="81" t="s">
        <v>212</v>
      </c>
      <c r="J39" s="81" t="s">
        <v>115</v>
      </c>
      <c r="K39" s="81" t="s">
        <v>271</v>
      </c>
      <c r="L39" s="81" t="s">
        <v>164</v>
      </c>
      <c r="M39" s="85">
        <f>150-40.62</f>
        <v>109.38</v>
      </c>
      <c r="N39" s="85">
        <v>40.619999999999997</v>
      </c>
      <c r="O39" s="85">
        <v>40.619999999999997</v>
      </c>
      <c r="P39" s="86">
        <f t="shared" si="0"/>
        <v>0</v>
      </c>
      <c r="Q39" s="87">
        <f>YEAR(B39)</f>
        <v>2020</v>
      </c>
      <c r="R39" s="87">
        <f>MONTH(B39)</f>
        <v>3</v>
      </c>
      <c r="S39" s="87">
        <f>DAY(B39)</f>
        <v>2</v>
      </c>
      <c r="T39" s="86">
        <f t="shared" si="4"/>
        <v>150</v>
      </c>
      <c r="U39" s="81" t="s">
        <v>92</v>
      </c>
    </row>
    <row r="40" spans="1:21" x14ac:dyDescent="0.25">
      <c r="A40" s="82">
        <v>53</v>
      </c>
      <c r="B40" s="83">
        <v>43889</v>
      </c>
      <c r="C40" s="81" t="s">
        <v>180</v>
      </c>
      <c r="D40" s="81" t="s">
        <v>181</v>
      </c>
      <c r="E40" s="84" t="s">
        <v>182</v>
      </c>
      <c r="F40" s="81" t="s">
        <v>272</v>
      </c>
      <c r="G40" s="81">
        <v>2012</v>
      </c>
      <c r="H40" s="81" t="s">
        <v>97</v>
      </c>
      <c r="I40" s="81" t="s">
        <v>98</v>
      </c>
      <c r="J40" s="81" t="s">
        <v>184</v>
      </c>
      <c r="K40" s="81" t="s">
        <v>273</v>
      </c>
      <c r="L40" s="81" t="s">
        <v>274</v>
      </c>
      <c r="M40" s="85">
        <v>50</v>
      </c>
      <c r="N40" s="85">
        <v>0</v>
      </c>
      <c r="O40" s="85">
        <v>0</v>
      </c>
      <c r="P40" s="86">
        <f t="shared" si="0"/>
        <v>0</v>
      </c>
      <c r="Q40" s="87">
        <f>YEAR(B40)</f>
        <v>2020</v>
      </c>
      <c r="R40" s="87">
        <f>MONTH(B40)</f>
        <v>2</v>
      </c>
      <c r="S40" s="87">
        <f>DAY(B40)</f>
        <v>28</v>
      </c>
      <c r="T40" s="86">
        <f t="shared" si="4"/>
        <v>50</v>
      </c>
      <c r="U40" s="81" t="s">
        <v>92</v>
      </c>
    </row>
    <row r="41" spans="1:21" x14ac:dyDescent="0.25">
      <c r="A41" s="82">
        <v>54</v>
      </c>
      <c r="B41" s="83">
        <v>43889</v>
      </c>
      <c r="C41" s="81" t="s">
        <v>173</v>
      </c>
      <c r="D41" s="81" t="s">
        <v>174</v>
      </c>
      <c r="E41" s="84" t="s">
        <v>175</v>
      </c>
      <c r="F41" s="81" t="s">
        <v>176</v>
      </c>
      <c r="G41" s="81">
        <v>2004</v>
      </c>
      <c r="H41" s="81" t="s">
        <v>97</v>
      </c>
      <c r="I41" s="81" t="s">
        <v>177</v>
      </c>
      <c r="J41" s="81" t="s">
        <v>115</v>
      </c>
      <c r="K41" s="81" t="s">
        <v>178</v>
      </c>
      <c r="L41" s="81" t="s">
        <v>275</v>
      </c>
      <c r="M41" s="85">
        <v>1000</v>
      </c>
      <c r="N41" s="85">
        <v>500</v>
      </c>
      <c r="O41" s="85">
        <v>500</v>
      </c>
      <c r="P41" s="86">
        <f t="shared" si="0"/>
        <v>0</v>
      </c>
      <c r="Q41" s="87">
        <f>YEAR(B41)</f>
        <v>2020</v>
      </c>
      <c r="R41" s="87">
        <f>MONTH(B41)</f>
        <v>2</v>
      </c>
      <c r="S41" s="87">
        <f>DAY(B41)</f>
        <v>28</v>
      </c>
      <c r="T41" s="86">
        <f t="shared" si="4"/>
        <v>1500</v>
      </c>
      <c r="U41" s="81" t="s">
        <v>141</v>
      </c>
    </row>
    <row r="42" spans="1:21" x14ac:dyDescent="0.25">
      <c r="A42" s="82"/>
      <c r="T42" s="86"/>
    </row>
    <row r="43" spans="1:21" x14ac:dyDescent="0.25">
      <c r="A43" s="82">
        <v>56</v>
      </c>
      <c r="B43" s="83">
        <v>43889</v>
      </c>
      <c r="C43" s="81" t="s">
        <v>276</v>
      </c>
      <c r="D43" s="81" t="s">
        <v>277</v>
      </c>
      <c r="E43" s="84" t="s">
        <v>278</v>
      </c>
      <c r="F43" s="81" t="s">
        <v>279</v>
      </c>
      <c r="G43" s="81">
        <v>2000</v>
      </c>
      <c r="H43" s="81" t="s">
        <v>225</v>
      </c>
      <c r="I43" s="81" t="s">
        <v>280</v>
      </c>
      <c r="J43" s="81" t="s">
        <v>281</v>
      </c>
      <c r="K43" s="81">
        <v>84916</v>
      </c>
      <c r="L43" s="81" t="s">
        <v>282</v>
      </c>
      <c r="M43" s="85">
        <v>700</v>
      </c>
      <c r="N43" s="85">
        <v>275</v>
      </c>
      <c r="O43" s="85">
        <v>275</v>
      </c>
      <c r="P43" s="86">
        <f t="shared" si="0"/>
        <v>0</v>
      </c>
      <c r="Q43" s="87">
        <f t="shared" ref="Q43:Q50" si="5">YEAR(B43)</f>
        <v>2020</v>
      </c>
      <c r="R43" s="87">
        <f t="shared" ref="R43:R50" si="6">MONTH(B43)</f>
        <v>2</v>
      </c>
      <c r="S43" s="87">
        <f t="shared" ref="S43:S50" si="7">DAY(B43)</f>
        <v>28</v>
      </c>
      <c r="T43" s="86">
        <f t="shared" si="4"/>
        <v>975</v>
      </c>
      <c r="U43" s="81" t="s">
        <v>92</v>
      </c>
    </row>
    <row r="44" spans="1:21" x14ac:dyDescent="0.25">
      <c r="A44" s="82">
        <v>57</v>
      </c>
      <c r="B44" s="83">
        <v>43895</v>
      </c>
      <c r="C44" s="81" t="s">
        <v>283</v>
      </c>
      <c r="L44" s="81" t="s">
        <v>284</v>
      </c>
      <c r="M44" s="85">
        <f>175-17.99</f>
        <v>157.01</v>
      </c>
      <c r="N44" s="85">
        <v>17.989999999999998</v>
      </c>
      <c r="O44" s="85">
        <v>17.989999999999998</v>
      </c>
      <c r="P44" s="86">
        <f t="shared" si="0"/>
        <v>0</v>
      </c>
      <c r="Q44" s="87">
        <f t="shared" si="5"/>
        <v>2020</v>
      </c>
      <c r="R44" s="87">
        <f t="shared" si="6"/>
        <v>3</v>
      </c>
      <c r="S44" s="87">
        <f t="shared" si="7"/>
        <v>5</v>
      </c>
      <c r="T44" s="86">
        <f t="shared" si="4"/>
        <v>175</v>
      </c>
      <c r="U44" s="81" t="s">
        <v>92</v>
      </c>
    </row>
    <row r="45" spans="1:21" x14ac:dyDescent="0.25">
      <c r="A45" s="82">
        <v>58</v>
      </c>
      <c r="B45" s="83">
        <v>43894</v>
      </c>
      <c r="C45" s="81" t="s">
        <v>285</v>
      </c>
      <c r="D45" s="81" t="s">
        <v>286</v>
      </c>
      <c r="E45" s="84" t="s">
        <v>287</v>
      </c>
      <c r="F45" s="81" t="s">
        <v>288</v>
      </c>
      <c r="G45" s="81">
        <v>1994</v>
      </c>
      <c r="H45" s="81" t="s">
        <v>137</v>
      </c>
      <c r="I45" s="81" t="s">
        <v>289</v>
      </c>
      <c r="J45" s="81" t="s">
        <v>115</v>
      </c>
      <c r="K45" s="81">
        <v>9959175</v>
      </c>
      <c r="L45" s="81" t="s">
        <v>290</v>
      </c>
      <c r="M45" s="85">
        <f>1300-165.11</f>
        <v>1134.8899999999999</v>
      </c>
      <c r="N45" s="85">
        <v>165.11</v>
      </c>
      <c r="O45" s="85">
        <v>165.11</v>
      </c>
      <c r="P45" s="86">
        <f t="shared" si="0"/>
        <v>0</v>
      </c>
      <c r="Q45" s="87">
        <f t="shared" si="5"/>
        <v>2020</v>
      </c>
      <c r="R45" s="87">
        <f t="shared" si="6"/>
        <v>3</v>
      </c>
      <c r="S45" s="87">
        <f t="shared" si="7"/>
        <v>4</v>
      </c>
      <c r="T45" s="86">
        <f t="shared" si="4"/>
        <v>1300</v>
      </c>
      <c r="U45" s="81" t="s">
        <v>92</v>
      </c>
    </row>
    <row r="46" spans="1:21" x14ac:dyDescent="0.25">
      <c r="A46" s="82">
        <v>59</v>
      </c>
      <c r="B46" s="83">
        <v>43896</v>
      </c>
      <c r="C46" s="81" t="s">
        <v>291</v>
      </c>
      <c r="D46" s="81" t="s">
        <v>292</v>
      </c>
      <c r="E46" s="84" t="s">
        <v>293</v>
      </c>
      <c r="F46" s="81" t="s">
        <v>294</v>
      </c>
      <c r="G46" s="81">
        <v>2005</v>
      </c>
      <c r="H46" s="81" t="s">
        <v>106</v>
      </c>
      <c r="I46" s="81" t="s">
        <v>107</v>
      </c>
      <c r="J46" s="81" t="s">
        <v>108</v>
      </c>
      <c r="K46" s="81">
        <v>9927983</v>
      </c>
      <c r="L46" s="81" t="s">
        <v>295</v>
      </c>
      <c r="M46" s="85">
        <f>400-O46</f>
        <v>324.94</v>
      </c>
      <c r="N46" s="85">
        <v>75.06</v>
      </c>
      <c r="O46" s="85">
        <v>75.06</v>
      </c>
      <c r="P46" s="86">
        <f t="shared" si="0"/>
        <v>0</v>
      </c>
      <c r="Q46" s="87">
        <f t="shared" si="5"/>
        <v>2020</v>
      </c>
      <c r="R46" s="87">
        <f t="shared" si="6"/>
        <v>3</v>
      </c>
      <c r="S46" s="87">
        <f t="shared" si="7"/>
        <v>6</v>
      </c>
      <c r="T46" s="86">
        <f t="shared" si="4"/>
        <v>400</v>
      </c>
      <c r="U46" s="81" t="s">
        <v>92</v>
      </c>
    </row>
    <row r="47" spans="1:21" x14ac:dyDescent="0.25">
      <c r="A47" s="82">
        <v>60</v>
      </c>
      <c r="B47" s="83">
        <v>43899</v>
      </c>
      <c r="C47" s="81" t="s">
        <v>296</v>
      </c>
      <c r="D47" s="81" t="s">
        <v>297</v>
      </c>
      <c r="E47" s="84" t="s">
        <v>298</v>
      </c>
      <c r="F47" s="81" t="s">
        <v>299</v>
      </c>
      <c r="G47" s="81">
        <v>2019</v>
      </c>
      <c r="H47" s="81" t="s">
        <v>219</v>
      </c>
      <c r="I47" s="81" t="s">
        <v>300</v>
      </c>
      <c r="J47" s="81" t="s">
        <v>139</v>
      </c>
      <c r="K47" s="81" t="s">
        <v>301</v>
      </c>
      <c r="L47" s="81" t="s">
        <v>302</v>
      </c>
      <c r="M47" s="85">
        <v>105</v>
      </c>
      <c r="N47" s="85">
        <v>0</v>
      </c>
      <c r="O47" s="85">
        <v>0</v>
      </c>
      <c r="P47" s="86">
        <f t="shared" si="0"/>
        <v>0</v>
      </c>
      <c r="Q47" s="87">
        <f t="shared" si="5"/>
        <v>2020</v>
      </c>
      <c r="R47" s="87">
        <f t="shared" si="6"/>
        <v>3</v>
      </c>
      <c r="S47" s="87">
        <f t="shared" si="7"/>
        <v>9</v>
      </c>
      <c r="T47" s="86">
        <f t="shared" si="4"/>
        <v>105</v>
      </c>
      <c r="U47" s="81" t="s">
        <v>92</v>
      </c>
    </row>
    <row r="48" spans="1:21" x14ac:dyDescent="0.25">
      <c r="A48" s="82">
        <v>61</v>
      </c>
      <c r="B48" s="83">
        <v>43899</v>
      </c>
      <c r="C48" s="81" t="s">
        <v>303</v>
      </c>
      <c r="D48" s="81" t="s">
        <v>304</v>
      </c>
      <c r="E48" s="84" t="s">
        <v>305</v>
      </c>
      <c r="F48" s="81" t="s">
        <v>306</v>
      </c>
      <c r="G48" s="81">
        <v>2006</v>
      </c>
      <c r="H48" s="81" t="s">
        <v>97</v>
      </c>
      <c r="I48" s="81" t="s">
        <v>153</v>
      </c>
      <c r="J48" s="81" t="s">
        <v>123</v>
      </c>
      <c r="K48" s="81" t="s">
        <v>307</v>
      </c>
      <c r="L48" s="81" t="s">
        <v>308</v>
      </c>
      <c r="M48" s="85">
        <f>600-N48</f>
        <v>490.57</v>
      </c>
      <c r="N48" s="85">
        <f>50+29.43+30</f>
        <v>109.43</v>
      </c>
      <c r="O48" s="85">
        <f>50+29.43+30</f>
        <v>109.43</v>
      </c>
      <c r="P48" s="86">
        <f t="shared" si="0"/>
        <v>0</v>
      </c>
      <c r="Q48" s="87">
        <f t="shared" si="5"/>
        <v>2020</v>
      </c>
      <c r="R48" s="87">
        <f t="shared" si="6"/>
        <v>3</v>
      </c>
      <c r="S48" s="87">
        <f t="shared" si="7"/>
        <v>9</v>
      </c>
      <c r="T48" s="86">
        <f t="shared" si="4"/>
        <v>600</v>
      </c>
      <c r="U48" s="81" t="s">
        <v>141</v>
      </c>
    </row>
    <row r="49" spans="1:21" x14ac:dyDescent="0.25">
      <c r="A49" s="82">
        <v>62</v>
      </c>
      <c r="B49" s="83">
        <v>43899</v>
      </c>
      <c r="C49" s="81" t="s">
        <v>309</v>
      </c>
      <c r="D49" s="81" t="s">
        <v>310</v>
      </c>
      <c r="E49" s="84" t="s">
        <v>311</v>
      </c>
      <c r="F49" s="81" t="s">
        <v>312</v>
      </c>
      <c r="G49" s="81">
        <v>2014</v>
      </c>
      <c r="H49" s="81" t="s">
        <v>137</v>
      </c>
      <c r="I49" s="81" t="s">
        <v>313</v>
      </c>
      <c r="J49" s="81" t="s">
        <v>139</v>
      </c>
      <c r="K49" s="81" t="s">
        <v>314</v>
      </c>
      <c r="L49" s="81" t="s">
        <v>315</v>
      </c>
      <c r="M49" s="85">
        <f>890-O49</f>
        <v>763.56999999999994</v>
      </c>
      <c r="N49" s="85">
        <f>115.53+10.9</f>
        <v>126.43</v>
      </c>
      <c r="O49" s="85">
        <f>115.53+10.9</f>
        <v>126.43</v>
      </c>
      <c r="P49" s="86">
        <f t="shared" si="0"/>
        <v>0</v>
      </c>
      <c r="Q49" s="87">
        <f t="shared" si="5"/>
        <v>2020</v>
      </c>
      <c r="R49" s="87">
        <f t="shared" si="6"/>
        <v>3</v>
      </c>
      <c r="S49" s="87">
        <f t="shared" si="7"/>
        <v>9</v>
      </c>
      <c r="T49" s="86">
        <f t="shared" si="4"/>
        <v>890</v>
      </c>
      <c r="U49" s="81" t="s">
        <v>141</v>
      </c>
    </row>
    <row r="50" spans="1:21" x14ac:dyDescent="0.25">
      <c r="A50" s="82">
        <v>67</v>
      </c>
      <c r="B50" s="83">
        <v>43902</v>
      </c>
      <c r="C50" s="81" t="s">
        <v>316</v>
      </c>
      <c r="D50" s="81" t="s">
        <v>317</v>
      </c>
      <c r="E50" s="84" t="s">
        <v>318</v>
      </c>
      <c r="F50" s="81" t="s">
        <v>319</v>
      </c>
      <c r="G50" s="81">
        <v>2000</v>
      </c>
      <c r="H50" s="81" t="s">
        <v>137</v>
      </c>
      <c r="I50" s="81" t="s">
        <v>320</v>
      </c>
      <c r="J50" s="81" t="s">
        <v>115</v>
      </c>
      <c r="K50" s="81" t="s">
        <v>321</v>
      </c>
      <c r="L50" s="81" t="s">
        <v>322</v>
      </c>
      <c r="M50" s="85">
        <f>1400-N50</f>
        <v>1128.71</v>
      </c>
      <c r="N50" s="85">
        <f>218.22+53.07</f>
        <v>271.29000000000002</v>
      </c>
      <c r="O50" s="85">
        <f>218.22+53.07</f>
        <v>271.29000000000002</v>
      </c>
      <c r="P50" s="86">
        <f>N50-O50</f>
        <v>0</v>
      </c>
      <c r="Q50" s="87">
        <f t="shared" si="5"/>
        <v>2020</v>
      </c>
      <c r="R50" s="87">
        <f t="shared" si="6"/>
        <v>3</v>
      </c>
      <c r="S50" s="87">
        <f t="shared" si="7"/>
        <v>12</v>
      </c>
      <c r="T50" s="86">
        <f>SUM(M50:N50)</f>
        <v>1400</v>
      </c>
      <c r="U50" s="81" t="s">
        <v>323</v>
      </c>
    </row>
    <row r="51" spans="1:21" x14ac:dyDescent="0.25">
      <c r="A51" s="82"/>
      <c r="T51" s="86"/>
    </row>
    <row r="52" spans="1:21" x14ac:dyDescent="0.25">
      <c r="A52" s="82"/>
      <c r="T52" s="86"/>
    </row>
    <row r="53" spans="1:21" x14ac:dyDescent="0.25">
      <c r="A53" s="82">
        <v>70</v>
      </c>
      <c r="B53" s="83">
        <v>43907</v>
      </c>
      <c r="C53" s="81" t="s">
        <v>324</v>
      </c>
      <c r="D53" s="81" t="s">
        <v>325</v>
      </c>
      <c r="E53" s="84" t="s">
        <v>326</v>
      </c>
      <c r="F53" s="81" t="s">
        <v>327</v>
      </c>
      <c r="G53" s="81">
        <v>2002</v>
      </c>
      <c r="H53" s="81" t="s">
        <v>97</v>
      </c>
      <c r="I53" s="81" t="s">
        <v>98</v>
      </c>
      <c r="J53" s="81" t="s">
        <v>198</v>
      </c>
      <c r="K53" s="81" t="s">
        <v>328</v>
      </c>
      <c r="L53" s="81" t="s">
        <v>329</v>
      </c>
      <c r="M53" s="85">
        <v>299</v>
      </c>
      <c r="N53" s="85">
        <v>100</v>
      </c>
      <c r="O53" s="85">
        <v>100</v>
      </c>
      <c r="P53" s="86">
        <f t="shared" ref="P53:P105" si="8">N53-O53</f>
        <v>0</v>
      </c>
      <c r="Q53" s="87">
        <f t="shared" ref="Q53:Q59" si="9">YEAR(B53)</f>
        <v>2020</v>
      </c>
      <c r="R53" s="87">
        <f t="shared" ref="R53:R59" si="10">MONTH(B53)</f>
        <v>3</v>
      </c>
      <c r="S53" s="87">
        <f t="shared" ref="S53:S59" si="11">DAY(B53)</f>
        <v>17</v>
      </c>
      <c r="T53" s="86">
        <f t="shared" ref="T53:T94" si="12">SUM(M53:N53)</f>
        <v>399</v>
      </c>
      <c r="U53" s="81" t="s">
        <v>92</v>
      </c>
    </row>
    <row r="54" spans="1:21" x14ac:dyDescent="0.25">
      <c r="A54" s="82">
        <v>71</v>
      </c>
      <c r="B54" s="83">
        <v>43907</v>
      </c>
      <c r="C54" s="81" t="s">
        <v>330</v>
      </c>
      <c r="E54" s="84" t="s">
        <v>331</v>
      </c>
      <c r="F54" s="81" t="s">
        <v>332</v>
      </c>
      <c r="G54" s="81">
        <v>2010</v>
      </c>
      <c r="H54" s="81" t="s">
        <v>137</v>
      </c>
      <c r="I54" s="81" t="s">
        <v>333</v>
      </c>
      <c r="J54" s="81" t="s">
        <v>198</v>
      </c>
      <c r="K54" s="81" t="s">
        <v>334</v>
      </c>
      <c r="L54" s="81" t="s">
        <v>164</v>
      </c>
      <c r="M54" s="85">
        <v>70</v>
      </c>
      <c r="N54" s="85">
        <v>30</v>
      </c>
      <c r="O54" s="85">
        <v>30</v>
      </c>
      <c r="P54" s="86">
        <f t="shared" si="8"/>
        <v>0</v>
      </c>
      <c r="Q54" s="87">
        <f t="shared" si="9"/>
        <v>2020</v>
      </c>
      <c r="R54" s="87">
        <f t="shared" si="10"/>
        <v>3</v>
      </c>
      <c r="S54" s="87">
        <f t="shared" si="11"/>
        <v>17</v>
      </c>
      <c r="T54" s="86">
        <f t="shared" si="12"/>
        <v>100</v>
      </c>
      <c r="U54" s="81" t="s">
        <v>92</v>
      </c>
    </row>
    <row r="55" spans="1:21" x14ac:dyDescent="0.25">
      <c r="A55" s="82">
        <v>72</v>
      </c>
      <c r="B55" s="83">
        <v>43908</v>
      </c>
      <c r="C55" s="81" t="s">
        <v>335</v>
      </c>
      <c r="D55" s="81" t="s">
        <v>336</v>
      </c>
      <c r="E55" s="84" t="s">
        <v>337</v>
      </c>
      <c r="F55" s="81" t="s">
        <v>338</v>
      </c>
      <c r="G55" s="81">
        <v>2006</v>
      </c>
      <c r="H55" s="81" t="s">
        <v>130</v>
      </c>
      <c r="I55" s="81" t="s">
        <v>131</v>
      </c>
      <c r="J55" s="81" t="s">
        <v>339</v>
      </c>
      <c r="K55" s="81">
        <v>5187881</v>
      </c>
      <c r="L55" s="81" t="s">
        <v>340</v>
      </c>
      <c r="M55" s="85">
        <v>250</v>
      </c>
      <c r="N55" s="85">
        <v>0</v>
      </c>
      <c r="O55" s="85">
        <v>0</v>
      </c>
      <c r="P55" s="86">
        <f t="shared" si="8"/>
        <v>0</v>
      </c>
      <c r="Q55" s="87">
        <f t="shared" si="9"/>
        <v>2020</v>
      </c>
      <c r="R55" s="87">
        <f t="shared" si="10"/>
        <v>3</v>
      </c>
      <c r="S55" s="87">
        <f t="shared" si="11"/>
        <v>18</v>
      </c>
      <c r="T55" s="86">
        <f t="shared" si="12"/>
        <v>250</v>
      </c>
      <c r="U55" s="81" t="s">
        <v>92</v>
      </c>
    </row>
    <row r="56" spans="1:21" x14ac:dyDescent="0.25">
      <c r="A56" s="82">
        <v>73</v>
      </c>
      <c r="B56" s="83">
        <v>43907</v>
      </c>
      <c r="C56" s="81" t="s">
        <v>341</v>
      </c>
      <c r="D56" s="81" t="s">
        <v>342</v>
      </c>
      <c r="E56" s="84" t="s">
        <v>343</v>
      </c>
      <c r="F56" s="81" t="s">
        <v>299</v>
      </c>
      <c r="G56" s="81">
        <v>2019</v>
      </c>
      <c r="H56" s="81" t="s">
        <v>219</v>
      </c>
      <c r="I56" s="81" t="s">
        <v>300</v>
      </c>
      <c r="J56" s="81" t="s">
        <v>139</v>
      </c>
      <c r="K56" s="81" t="s">
        <v>301</v>
      </c>
      <c r="L56" s="81" t="s">
        <v>344</v>
      </c>
      <c r="M56" s="85">
        <v>3000</v>
      </c>
      <c r="N56" s="85">
        <v>0</v>
      </c>
      <c r="O56" s="85">
        <v>0</v>
      </c>
      <c r="P56" s="86">
        <f t="shared" si="8"/>
        <v>0</v>
      </c>
      <c r="Q56" s="87">
        <f t="shared" si="9"/>
        <v>2020</v>
      </c>
      <c r="R56" s="87">
        <f t="shared" si="10"/>
        <v>3</v>
      </c>
      <c r="S56" s="87">
        <f t="shared" si="11"/>
        <v>17</v>
      </c>
      <c r="T56" s="86">
        <f t="shared" si="12"/>
        <v>3000</v>
      </c>
      <c r="U56" s="81" t="s">
        <v>92</v>
      </c>
    </row>
    <row r="57" spans="1:21" x14ac:dyDescent="0.25">
      <c r="A57" s="82">
        <v>74</v>
      </c>
      <c r="B57" s="83">
        <v>43907</v>
      </c>
      <c r="C57" s="81" t="s">
        <v>345</v>
      </c>
      <c r="D57" s="81" t="s">
        <v>346</v>
      </c>
      <c r="E57" s="84" t="s">
        <v>347</v>
      </c>
      <c r="F57" s="81" t="s">
        <v>348</v>
      </c>
      <c r="G57" s="81">
        <v>2006</v>
      </c>
      <c r="H57" s="81" t="s">
        <v>349</v>
      </c>
      <c r="I57" s="81" t="s">
        <v>350</v>
      </c>
      <c r="J57" s="81" t="s">
        <v>198</v>
      </c>
      <c r="K57" s="81" t="s">
        <v>351</v>
      </c>
      <c r="L57" s="81" t="s">
        <v>352</v>
      </c>
      <c r="M57" s="85">
        <v>100</v>
      </c>
      <c r="N57" s="85">
        <v>0</v>
      </c>
      <c r="O57" s="85">
        <v>0</v>
      </c>
      <c r="P57" s="86">
        <f t="shared" si="8"/>
        <v>0</v>
      </c>
      <c r="Q57" s="87">
        <f t="shared" si="9"/>
        <v>2020</v>
      </c>
      <c r="R57" s="87">
        <f t="shared" si="10"/>
        <v>3</v>
      </c>
      <c r="S57" s="87">
        <f t="shared" si="11"/>
        <v>17</v>
      </c>
      <c r="T57" s="86">
        <f t="shared" si="12"/>
        <v>100</v>
      </c>
      <c r="U57" s="81" t="s">
        <v>157</v>
      </c>
    </row>
    <row r="58" spans="1:21" x14ac:dyDescent="0.25">
      <c r="A58" s="82">
        <v>75</v>
      </c>
      <c r="B58" s="83">
        <v>43908</v>
      </c>
      <c r="C58" s="81" t="s">
        <v>353</v>
      </c>
      <c r="D58" s="81" t="s">
        <v>354</v>
      </c>
      <c r="E58" s="84" t="s">
        <v>355</v>
      </c>
      <c r="F58" s="81" t="s">
        <v>356</v>
      </c>
      <c r="G58" s="81">
        <v>2002</v>
      </c>
      <c r="H58" s="81" t="s">
        <v>97</v>
      </c>
      <c r="I58" s="81" t="s">
        <v>177</v>
      </c>
      <c r="J58" s="81" t="s">
        <v>162</v>
      </c>
      <c r="K58" s="81" t="s">
        <v>357</v>
      </c>
      <c r="L58" s="81" t="s">
        <v>358</v>
      </c>
      <c r="M58" s="85">
        <f>1100-N58</f>
        <v>919.04</v>
      </c>
      <c r="N58" s="85">
        <f>96.77+60.22+23.97</f>
        <v>180.96</v>
      </c>
      <c r="O58" s="85">
        <f>96.77+60.22+23.97</f>
        <v>180.96</v>
      </c>
      <c r="P58" s="86">
        <f t="shared" si="8"/>
        <v>0</v>
      </c>
      <c r="Q58" s="87">
        <f t="shared" si="9"/>
        <v>2020</v>
      </c>
      <c r="R58" s="87">
        <f t="shared" si="10"/>
        <v>3</v>
      </c>
      <c r="S58" s="87">
        <f t="shared" si="11"/>
        <v>18</v>
      </c>
      <c r="T58" s="86">
        <f t="shared" si="12"/>
        <v>1100</v>
      </c>
      <c r="U58" s="81" t="s">
        <v>92</v>
      </c>
    </row>
    <row r="59" spans="1:21" x14ac:dyDescent="0.25">
      <c r="A59" s="82">
        <v>76</v>
      </c>
      <c r="B59" s="83">
        <v>43911</v>
      </c>
      <c r="C59" s="81" t="s">
        <v>359</v>
      </c>
      <c r="M59" s="85">
        <f>500-N59</f>
        <v>441.33</v>
      </c>
      <c r="N59" s="85">
        <f>10.67+48</f>
        <v>58.67</v>
      </c>
      <c r="O59" s="85">
        <f>10.67+48</f>
        <v>58.67</v>
      </c>
      <c r="P59" s="86">
        <f t="shared" si="8"/>
        <v>0</v>
      </c>
      <c r="Q59" s="87">
        <f t="shared" si="9"/>
        <v>2020</v>
      </c>
      <c r="R59" s="87">
        <f t="shared" si="10"/>
        <v>3</v>
      </c>
      <c r="S59" s="87">
        <f t="shared" si="11"/>
        <v>21</v>
      </c>
      <c r="T59" s="86">
        <f t="shared" si="12"/>
        <v>500</v>
      </c>
      <c r="U59" s="81" t="s">
        <v>92</v>
      </c>
    </row>
    <row r="60" spans="1:21" x14ac:dyDescent="0.25">
      <c r="A60" s="82"/>
      <c r="T60" s="86"/>
    </row>
    <row r="61" spans="1:21" x14ac:dyDescent="0.25">
      <c r="A61" s="82"/>
      <c r="T61" s="86"/>
    </row>
    <row r="62" spans="1:21" x14ac:dyDescent="0.25">
      <c r="A62" s="82"/>
      <c r="T62" s="86"/>
    </row>
    <row r="63" spans="1:21" x14ac:dyDescent="0.25">
      <c r="A63" s="82">
        <v>80</v>
      </c>
      <c r="B63" s="83">
        <v>43922</v>
      </c>
      <c r="C63" s="81" t="s">
        <v>360</v>
      </c>
      <c r="D63" s="81" t="s">
        <v>361</v>
      </c>
      <c r="F63" s="81" t="s">
        <v>362</v>
      </c>
      <c r="G63" s="81">
        <v>2009</v>
      </c>
      <c r="H63" s="81" t="s">
        <v>97</v>
      </c>
      <c r="I63" s="81" t="s">
        <v>363</v>
      </c>
      <c r="J63" s="81" t="s">
        <v>198</v>
      </c>
      <c r="K63" s="81" t="s">
        <v>364</v>
      </c>
      <c r="L63" s="81" t="s">
        <v>365</v>
      </c>
      <c r="M63" s="85">
        <v>420</v>
      </c>
      <c r="N63" s="85">
        <v>0</v>
      </c>
      <c r="O63" s="85">
        <v>0</v>
      </c>
      <c r="P63" s="86">
        <f t="shared" si="8"/>
        <v>0</v>
      </c>
      <c r="Q63" s="87">
        <f>YEAR(B63)</f>
        <v>2020</v>
      </c>
      <c r="R63" s="87">
        <f>MONTH(B63)</f>
        <v>4</v>
      </c>
      <c r="S63" s="87">
        <f>DAY(B63)</f>
        <v>1</v>
      </c>
      <c r="T63" s="86">
        <f t="shared" si="12"/>
        <v>420</v>
      </c>
      <c r="U63" s="81" t="s">
        <v>92</v>
      </c>
    </row>
    <row r="64" spans="1:21" x14ac:dyDescent="0.25">
      <c r="A64" s="82">
        <v>81</v>
      </c>
      <c r="B64" s="83">
        <v>43922</v>
      </c>
      <c r="C64" s="81" t="s">
        <v>366</v>
      </c>
      <c r="D64" s="81" t="s">
        <v>367</v>
      </c>
      <c r="E64" s="84" t="s">
        <v>368</v>
      </c>
      <c r="F64" s="81" t="s">
        <v>369</v>
      </c>
      <c r="G64" s="81">
        <v>2007</v>
      </c>
      <c r="H64" s="81" t="s">
        <v>106</v>
      </c>
      <c r="I64" s="81" t="s">
        <v>370</v>
      </c>
      <c r="J64" s="81" t="s">
        <v>184</v>
      </c>
      <c r="K64" s="81" t="s">
        <v>371</v>
      </c>
      <c r="L64" s="81" t="s">
        <v>372</v>
      </c>
      <c r="M64" s="85">
        <f>50-3.52</f>
        <v>46.48</v>
      </c>
      <c r="N64" s="85">
        <v>3.52</v>
      </c>
      <c r="O64" s="85">
        <v>3.52</v>
      </c>
      <c r="P64" s="86">
        <f t="shared" si="8"/>
        <v>0</v>
      </c>
      <c r="Q64" s="87">
        <f>YEAR(B64)</f>
        <v>2020</v>
      </c>
      <c r="R64" s="87">
        <f>MONTH(B64)</f>
        <v>4</v>
      </c>
      <c r="S64" s="87">
        <f>DAY(B64)</f>
        <v>1</v>
      </c>
      <c r="T64" s="86">
        <f t="shared" si="12"/>
        <v>50</v>
      </c>
      <c r="U64" s="81" t="s">
        <v>157</v>
      </c>
    </row>
    <row r="65" spans="1:21" x14ac:dyDescent="0.25">
      <c r="A65" s="82">
        <v>82</v>
      </c>
      <c r="B65" s="83">
        <v>43920</v>
      </c>
      <c r="C65" s="81" t="s">
        <v>341</v>
      </c>
      <c r="D65" s="81" t="s">
        <v>342</v>
      </c>
      <c r="E65" s="84" t="s">
        <v>343</v>
      </c>
      <c r="F65" s="81" t="s">
        <v>299</v>
      </c>
      <c r="G65" s="81">
        <v>2019</v>
      </c>
      <c r="H65" s="81" t="s">
        <v>219</v>
      </c>
      <c r="I65" s="81" t="s">
        <v>300</v>
      </c>
      <c r="J65" s="81" t="s">
        <v>139</v>
      </c>
      <c r="K65" s="81" t="s">
        <v>301</v>
      </c>
      <c r="L65" s="81" t="s">
        <v>373</v>
      </c>
      <c r="M65" s="85">
        <f>3000-N65</f>
        <v>1557.73</v>
      </c>
      <c r="N65" s="85">
        <f>249.99+300.3+320-218+789.98</f>
        <v>1442.27</v>
      </c>
      <c r="O65" s="85">
        <f>249.99+300.3+320-218+789.98</f>
        <v>1442.27</v>
      </c>
      <c r="P65" s="86">
        <f t="shared" si="8"/>
        <v>0</v>
      </c>
      <c r="Q65" s="87">
        <f>YEAR(B65)</f>
        <v>2020</v>
      </c>
      <c r="R65" s="87">
        <f>MONTH(B65)</f>
        <v>3</v>
      </c>
      <c r="S65" s="87">
        <f>DAY(B65)</f>
        <v>30</v>
      </c>
      <c r="T65" s="86">
        <f t="shared" si="12"/>
        <v>3000</v>
      </c>
      <c r="U65" s="81" t="s">
        <v>92</v>
      </c>
    </row>
    <row r="66" spans="1:21" x14ac:dyDescent="0.25">
      <c r="A66" s="82">
        <v>83</v>
      </c>
      <c r="B66" s="83">
        <v>43924</v>
      </c>
      <c r="C66" s="81" t="s">
        <v>374</v>
      </c>
      <c r="D66" s="81" t="s">
        <v>310</v>
      </c>
      <c r="E66" s="84" t="s">
        <v>375</v>
      </c>
      <c r="F66" s="81" t="s">
        <v>376</v>
      </c>
      <c r="G66" s="81">
        <v>2016</v>
      </c>
      <c r="H66" s="81" t="s">
        <v>137</v>
      </c>
      <c r="I66" s="81" t="s">
        <v>377</v>
      </c>
      <c r="J66" s="81" t="s">
        <v>139</v>
      </c>
      <c r="K66" s="81" t="s">
        <v>378</v>
      </c>
      <c r="L66" s="81" t="s">
        <v>379</v>
      </c>
      <c r="M66" s="85">
        <v>158</v>
      </c>
      <c r="N66" s="85">
        <v>30</v>
      </c>
      <c r="O66" s="85">
        <v>30</v>
      </c>
      <c r="P66" s="86">
        <f t="shared" si="8"/>
        <v>0</v>
      </c>
      <c r="Q66" s="87">
        <f>YEAR(B66)</f>
        <v>2020</v>
      </c>
      <c r="R66" s="87">
        <f>MONTH(B66)</f>
        <v>4</v>
      </c>
      <c r="S66" s="87">
        <f>DAY(B66)</f>
        <v>3</v>
      </c>
      <c r="T66" s="86">
        <f t="shared" si="12"/>
        <v>188</v>
      </c>
      <c r="U66" s="81" t="s">
        <v>92</v>
      </c>
    </row>
    <row r="67" spans="1:21" x14ac:dyDescent="0.25">
      <c r="A67" s="82">
        <v>84</v>
      </c>
      <c r="B67" s="83">
        <v>43910</v>
      </c>
      <c r="C67" s="81" t="s">
        <v>380</v>
      </c>
      <c r="D67" s="81" t="s">
        <v>381</v>
      </c>
      <c r="E67" s="84" t="s">
        <v>382</v>
      </c>
      <c r="G67" s="81">
        <v>2008</v>
      </c>
      <c r="H67" s="81" t="s">
        <v>97</v>
      </c>
      <c r="I67" s="81" t="s">
        <v>383</v>
      </c>
      <c r="J67" s="81" t="s">
        <v>115</v>
      </c>
      <c r="L67" s="81" t="s">
        <v>384</v>
      </c>
      <c r="M67" s="85">
        <v>425</v>
      </c>
      <c r="N67" s="85">
        <v>125</v>
      </c>
      <c r="O67" s="85">
        <v>125</v>
      </c>
      <c r="P67" s="86">
        <f t="shared" si="8"/>
        <v>0</v>
      </c>
      <c r="Q67" s="87">
        <f>YEAR(B67)</f>
        <v>2020</v>
      </c>
      <c r="R67" s="87">
        <f>MONTH(B67)</f>
        <v>3</v>
      </c>
      <c r="S67" s="87">
        <f>DAY(B67)</f>
        <v>20</v>
      </c>
      <c r="T67" s="86">
        <f t="shared" si="12"/>
        <v>550</v>
      </c>
      <c r="U67" s="81" t="s">
        <v>92</v>
      </c>
    </row>
    <row r="68" spans="1:21" x14ac:dyDescent="0.25">
      <c r="A68" s="82"/>
      <c r="T68" s="86"/>
    </row>
    <row r="69" spans="1:21" x14ac:dyDescent="0.25">
      <c r="A69" s="82">
        <v>86</v>
      </c>
      <c r="B69" s="83">
        <v>43929</v>
      </c>
      <c r="C69" s="81" t="s">
        <v>385</v>
      </c>
      <c r="D69" s="81" t="s">
        <v>386</v>
      </c>
      <c r="E69" s="84" t="s">
        <v>387</v>
      </c>
      <c r="F69" s="81" t="s">
        <v>388</v>
      </c>
      <c r="G69" s="81">
        <v>2018</v>
      </c>
      <c r="H69" s="81" t="s">
        <v>389</v>
      </c>
      <c r="I69" s="81" t="s">
        <v>390</v>
      </c>
      <c r="J69" s="81" t="s">
        <v>115</v>
      </c>
      <c r="K69" s="81" t="s">
        <v>391</v>
      </c>
      <c r="L69" s="81" t="s">
        <v>392</v>
      </c>
      <c r="M69" s="85">
        <v>400</v>
      </c>
      <c r="N69" s="85">
        <f>1469.08-400</f>
        <v>1069.08</v>
      </c>
      <c r="O69" s="85">
        <f>1469.08-400</f>
        <v>1069.08</v>
      </c>
      <c r="P69" s="86">
        <f t="shared" si="8"/>
        <v>0</v>
      </c>
      <c r="Q69" s="87">
        <f t="shared" ref="Q69:Q91" si="13">YEAR(B69)</f>
        <v>2020</v>
      </c>
      <c r="R69" s="87">
        <f t="shared" ref="R69:R91" si="14">MONTH(B69)</f>
        <v>4</v>
      </c>
      <c r="S69" s="87">
        <f t="shared" ref="S69:S91" si="15">DAY(B69)</f>
        <v>8</v>
      </c>
      <c r="T69" s="86">
        <f t="shared" si="12"/>
        <v>1469.08</v>
      </c>
      <c r="U69" s="81" t="s">
        <v>92</v>
      </c>
    </row>
    <row r="70" spans="1:21" x14ac:dyDescent="0.25">
      <c r="A70" s="82">
        <v>87</v>
      </c>
      <c r="B70" s="83">
        <v>43929</v>
      </c>
      <c r="C70" s="81" t="s">
        <v>393</v>
      </c>
      <c r="D70" s="81" t="s">
        <v>394</v>
      </c>
      <c r="E70" s="84" t="s">
        <v>395</v>
      </c>
      <c r="F70" s="81" t="s">
        <v>396</v>
      </c>
      <c r="G70" s="81">
        <v>2006</v>
      </c>
      <c r="H70" s="81" t="s">
        <v>397</v>
      </c>
      <c r="I70" s="81" t="s">
        <v>398</v>
      </c>
      <c r="J70" s="81" t="s">
        <v>139</v>
      </c>
      <c r="K70" s="81" t="s">
        <v>399</v>
      </c>
      <c r="L70" s="81" t="s">
        <v>400</v>
      </c>
      <c r="M70" s="85">
        <f>670-N70</f>
        <v>425.17999999999995</v>
      </c>
      <c r="N70" s="85">
        <f>243.11+1.71</f>
        <v>244.82000000000002</v>
      </c>
      <c r="O70" s="85">
        <v>244.82</v>
      </c>
      <c r="P70" s="86">
        <f t="shared" si="8"/>
        <v>0</v>
      </c>
      <c r="Q70" s="87">
        <f t="shared" si="13"/>
        <v>2020</v>
      </c>
      <c r="R70" s="87">
        <f t="shared" si="14"/>
        <v>4</v>
      </c>
      <c r="S70" s="87">
        <f t="shared" si="15"/>
        <v>8</v>
      </c>
      <c r="T70" s="86">
        <f t="shared" si="12"/>
        <v>670</v>
      </c>
      <c r="U70" s="81" t="s">
        <v>92</v>
      </c>
    </row>
    <row r="71" spans="1:21" x14ac:dyDescent="0.25">
      <c r="A71" s="82">
        <v>88</v>
      </c>
      <c r="B71" s="83">
        <v>43929</v>
      </c>
      <c r="C71" s="81" t="s">
        <v>401</v>
      </c>
      <c r="D71" s="81" t="s">
        <v>402</v>
      </c>
      <c r="E71" s="84" t="s">
        <v>403</v>
      </c>
      <c r="F71" s="81" t="s">
        <v>404</v>
      </c>
      <c r="G71" s="81">
        <v>2013</v>
      </c>
      <c r="H71" s="81" t="s">
        <v>225</v>
      </c>
      <c r="I71" s="81" t="s">
        <v>405</v>
      </c>
      <c r="J71" s="81" t="s">
        <v>162</v>
      </c>
      <c r="K71" s="81" t="s">
        <v>406</v>
      </c>
      <c r="L71" s="81" t="s">
        <v>407</v>
      </c>
      <c r="M71" s="85">
        <f>440-87.2</f>
        <v>352.8</v>
      </c>
      <c r="N71" s="85">
        <v>87.2</v>
      </c>
      <c r="O71" s="85">
        <v>87.2</v>
      </c>
      <c r="P71" s="86">
        <f t="shared" si="8"/>
        <v>0</v>
      </c>
      <c r="Q71" s="87">
        <f t="shared" si="13"/>
        <v>2020</v>
      </c>
      <c r="R71" s="87">
        <f t="shared" si="14"/>
        <v>4</v>
      </c>
      <c r="S71" s="87">
        <f t="shared" si="15"/>
        <v>8</v>
      </c>
      <c r="T71" s="86">
        <f t="shared" si="12"/>
        <v>440</v>
      </c>
      <c r="U71" s="81" t="s">
        <v>157</v>
      </c>
    </row>
    <row r="72" spans="1:21" x14ac:dyDescent="0.25">
      <c r="A72" s="82">
        <v>89</v>
      </c>
      <c r="B72" s="83">
        <v>43929</v>
      </c>
      <c r="C72" s="81" t="s">
        <v>408</v>
      </c>
      <c r="D72" s="81" t="s">
        <v>409</v>
      </c>
      <c r="E72" s="84" t="s">
        <v>410</v>
      </c>
      <c r="F72" s="81" t="s">
        <v>411</v>
      </c>
      <c r="G72" s="81">
        <v>2009</v>
      </c>
      <c r="H72" s="81" t="s">
        <v>412</v>
      </c>
      <c r="I72" s="81" t="s">
        <v>413</v>
      </c>
      <c r="J72" s="81" t="s">
        <v>108</v>
      </c>
      <c r="K72" s="81" t="s">
        <v>414</v>
      </c>
      <c r="L72" s="81" t="s">
        <v>415</v>
      </c>
      <c r="M72" s="85">
        <v>800</v>
      </c>
      <c r="N72" s="85">
        <v>0</v>
      </c>
      <c r="O72" s="85">
        <v>0</v>
      </c>
      <c r="P72" s="86">
        <f t="shared" si="8"/>
        <v>0</v>
      </c>
      <c r="Q72" s="87">
        <f t="shared" si="13"/>
        <v>2020</v>
      </c>
      <c r="R72" s="87">
        <f t="shared" si="14"/>
        <v>4</v>
      </c>
      <c r="S72" s="87">
        <f t="shared" si="15"/>
        <v>8</v>
      </c>
      <c r="T72" s="86">
        <f t="shared" si="12"/>
        <v>800</v>
      </c>
      <c r="U72" s="81" t="s">
        <v>92</v>
      </c>
    </row>
    <row r="73" spans="1:21" x14ac:dyDescent="0.25">
      <c r="A73" s="82">
        <v>90</v>
      </c>
      <c r="B73" s="83">
        <v>43929</v>
      </c>
      <c r="C73" s="81" t="s">
        <v>416</v>
      </c>
      <c r="D73" s="81" t="s">
        <v>417</v>
      </c>
      <c r="E73" s="84" t="s">
        <v>418</v>
      </c>
      <c r="F73" s="81" t="s">
        <v>419</v>
      </c>
      <c r="G73" s="81">
        <v>1995</v>
      </c>
      <c r="H73" s="81" t="s">
        <v>137</v>
      </c>
      <c r="I73" s="81" t="s">
        <v>420</v>
      </c>
      <c r="J73" s="81" t="s">
        <v>115</v>
      </c>
      <c r="K73" s="81" t="s">
        <v>421</v>
      </c>
      <c r="L73" s="81" t="s">
        <v>422</v>
      </c>
      <c r="M73" s="85">
        <f>380-N73</f>
        <v>297.78999999999996</v>
      </c>
      <c r="N73" s="85">
        <f>21.79+60.42</f>
        <v>82.210000000000008</v>
      </c>
      <c r="O73" s="85">
        <f>21.79+60.42</f>
        <v>82.210000000000008</v>
      </c>
      <c r="P73" s="86">
        <f t="shared" si="8"/>
        <v>0</v>
      </c>
      <c r="Q73" s="87">
        <f t="shared" si="13"/>
        <v>2020</v>
      </c>
      <c r="R73" s="87">
        <f t="shared" si="14"/>
        <v>4</v>
      </c>
      <c r="S73" s="87">
        <f t="shared" si="15"/>
        <v>8</v>
      </c>
      <c r="T73" s="86">
        <f t="shared" si="12"/>
        <v>380</v>
      </c>
      <c r="U73" s="81" t="s">
        <v>92</v>
      </c>
    </row>
    <row r="74" spans="1:21" x14ac:dyDescent="0.25">
      <c r="A74" s="82">
        <v>91</v>
      </c>
      <c r="B74" s="83">
        <v>43927</v>
      </c>
      <c r="C74" s="81" t="s">
        <v>423</v>
      </c>
      <c r="D74" s="81" t="s">
        <v>424</v>
      </c>
      <c r="E74" s="84" t="s">
        <v>425</v>
      </c>
      <c r="F74" s="81" t="s">
        <v>426</v>
      </c>
      <c r="G74" s="81">
        <v>2008</v>
      </c>
      <c r="H74" s="81" t="s">
        <v>97</v>
      </c>
      <c r="I74" s="81" t="s">
        <v>427</v>
      </c>
      <c r="J74" s="81" t="s">
        <v>123</v>
      </c>
      <c r="K74" s="81" t="s">
        <v>428</v>
      </c>
      <c r="L74" s="81" t="s">
        <v>429</v>
      </c>
      <c r="M74" s="85">
        <v>170</v>
      </c>
      <c r="N74" s="85">
        <v>30</v>
      </c>
      <c r="O74" s="85">
        <v>30</v>
      </c>
      <c r="P74" s="86">
        <f t="shared" si="8"/>
        <v>0</v>
      </c>
      <c r="Q74" s="87">
        <f t="shared" si="13"/>
        <v>2020</v>
      </c>
      <c r="R74" s="87">
        <f t="shared" si="14"/>
        <v>4</v>
      </c>
      <c r="S74" s="87">
        <f t="shared" si="15"/>
        <v>6</v>
      </c>
      <c r="T74" s="86">
        <f t="shared" si="12"/>
        <v>200</v>
      </c>
      <c r="U74" s="81" t="s">
        <v>92</v>
      </c>
    </row>
    <row r="75" spans="1:21" x14ac:dyDescent="0.25">
      <c r="A75" s="82">
        <v>92</v>
      </c>
      <c r="B75" s="83">
        <v>43929</v>
      </c>
      <c r="C75" s="81" t="s">
        <v>330</v>
      </c>
      <c r="E75" s="84" t="s">
        <v>331</v>
      </c>
      <c r="F75" s="81" t="s">
        <v>332</v>
      </c>
      <c r="G75" s="81">
        <v>2010</v>
      </c>
      <c r="H75" s="81" t="s">
        <v>137</v>
      </c>
      <c r="I75" s="81" t="s">
        <v>333</v>
      </c>
      <c r="J75" s="81" t="s">
        <v>198</v>
      </c>
      <c r="K75" s="81" t="s">
        <v>334</v>
      </c>
      <c r="L75" s="81" t="s">
        <v>430</v>
      </c>
      <c r="M75" s="85">
        <v>60</v>
      </c>
      <c r="N75" s="85">
        <v>0</v>
      </c>
      <c r="O75" s="85">
        <v>0</v>
      </c>
      <c r="P75" s="86">
        <f t="shared" si="8"/>
        <v>0</v>
      </c>
      <c r="Q75" s="87">
        <f t="shared" si="13"/>
        <v>2020</v>
      </c>
      <c r="R75" s="87">
        <f t="shared" si="14"/>
        <v>4</v>
      </c>
      <c r="S75" s="87">
        <f t="shared" si="15"/>
        <v>8</v>
      </c>
      <c r="T75" s="86">
        <f t="shared" si="12"/>
        <v>60</v>
      </c>
      <c r="U75" s="81" t="s">
        <v>141</v>
      </c>
    </row>
    <row r="76" spans="1:21" x14ac:dyDescent="0.25">
      <c r="A76" s="82">
        <v>93</v>
      </c>
      <c r="B76" s="83">
        <v>43928</v>
      </c>
      <c r="C76" s="81" t="s">
        <v>431</v>
      </c>
      <c r="D76" s="81" t="s">
        <v>432</v>
      </c>
      <c r="E76" s="84" t="s">
        <v>433</v>
      </c>
      <c r="F76" s="81" t="s">
        <v>434</v>
      </c>
      <c r="G76" s="81">
        <v>2005</v>
      </c>
      <c r="H76" s="81" t="s">
        <v>137</v>
      </c>
      <c r="I76" s="81" t="s">
        <v>138</v>
      </c>
      <c r="J76" s="81" t="s">
        <v>339</v>
      </c>
      <c r="K76" s="81" t="s">
        <v>435</v>
      </c>
      <c r="L76" s="81" t="s">
        <v>436</v>
      </c>
      <c r="M76" s="85">
        <f>500-33.78</f>
        <v>466.22</v>
      </c>
      <c r="N76" s="85">
        <v>33.78</v>
      </c>
      <c r="O76" s="85">
        <v>33.78</v>
      </c>
      <c r="P76" s="86">
        <f t="shared" si="8"/>
        <v>0</v>
      </c>
      <c r="Q76" s="87">
        <f t="shared" si="13"/>
        <v>2020</v>
      </c>
      <c r="R76" s="87">
        <f t="shared" si="14"/>
        <v>4</v>
      </c>
      <c r="S76" s="87">
        <f t="shared" si="15"/>
        <v>7</v>
      </c>
      <c r="T76" s="86">
        <f t="shared" si="12"/>
        <v>500</v>
      </c>
      <c r="U76" s="81" t="s">
        <v>157</v>
      </c>
    </row>
    <row r="77" spans="1:21" x14ac:dyDescent="0.25">
      <c r="A77" s="82">
        <v>94</v>
      </c>
      <c r="B77" s="83">
        <v>43937</v>
      </c>
      <c r="C77" s="81" t="s">
        <v>437</v>
      </c>
      <c r="D77" s="81" t="s">
        <v>438</v>
      </c>
      <c r="E77" s="84" t="s">
        <v>439</v>
      </c>
      <c r="F77" s="81" t="s">
        <v>440</v>
      </c>
      <c r="G77" s="81">
        <v>2008</v>
      </c>
      <c r="H77" s="81" t="s">
        <v>225</v>
      </c>
      <c r="I77" s="81" t="s">
        <v>441</v>
      </c>
      <c r="J77" s="81" t="s">
        <v>139</v>
      </c>
      <c r="K77" s="81" t="s">
        <v>442</v>
      </c>
      <c r="L77" s="81" t="s">
        <v>443</v>
      </c>
      <c r="M77" s="85">
        <f>380-O77</f>
        <v>329.86</v>
      </c>
      <c r="N77" s="85">
        <v>50.14</v>
      </c>
      <c r="O77" s="85">
        <v>50.14</v>
      </c>
      <c r="P77" s="86">
        <f t="shared" si="8"/>
        <v>0</v>
      </c>
      <c r="Q77" s="87">
        <f t="shared" si="13"/>
        <v>2020</v>
      </c>
      <c r="R77" s="87">
        <f t="shared" si="14"/>
        <v>4</v>
      </c>
      <c r="S77" s="87">
        <f t="shared" si="15"/>
        <v>16</v>
      </c>
      <c r="T77" s="86">
        <f t="shared" si="12"/>
        <v>380</v>
      </c>
      <c r="U77" s="81" t="s">
        <v>157</v>
      </c>
    </row>
    <row r="78" spans="1:21" x14ac:dyDescent="0.25">
      <c r="A78" s="82">
        <v>95</v>
      </c>
      <c r="B78" s="83">
        <v>43932</v>
      </c>
      <c r="C78" s="81" t="s">
        <v>444</v>
      </c>
      <c r="D78" s="81" t="s">
        <v>445</v>
      </c>
      <c r="E78" s="84" t="s">
        <v>446</v>
      </c>
      <c r="F78" s="81" t="s">
        <v>447</v>
      </c>
      <c r="G78" s="81">
        <v>2005</v>
      </c>
      <c r="H78" s="81" t="s">
        <v>137</v>
      </c>
      <c r="I78" s="81" t="s">
        <v>448</v>
      </c>
      <c r="J78" s="81" t="s">
        <v>449</v>
      </c>
      <c r="K78" s="81" t="s">
        <v>450</v>
      </c>
      <c r="L78" s="81" t="s">
        <v>451</v>
      </c>
      <c r="M78" s="85">
        <v>650</v>
      </c>
      <c r="N78" s="85">
        <v>150</v>
      </c>
      <c r="O78" s="85">
        <v>150</v>
      </c>
      <c r="P78" s="86">
        <f t="shared" si="8"/>
        <v>0</v>
      </c>
      <c r="Q78" s="87">
        <f t="shared" si="13"/>
        <v>2020</v>
      </c>
      <c r="R78" s="87">
        <f t="shared" si="14"/>
        <v>4</v>
      </c>
      <c r="S78" s="87">
        <f t="shared" si="15"/>
        <v>11</v>
      </c>
      <c r="T78" s="86">
        <f t="shared" si="12"/>
        <v>800</v>
      </c>
      <c r="U78" s="81" t="s">
        <v>157</v>
      </c>
    </row>
    <row r="79" spans="1:21" x14ac:dyDescent="0.25">
      <c r="A79" s="82">
        <v>96</v>
      </c>
      <c r="B79" s="83">
        <v>43934</v>
      </c>
      <c r="C79" s="81" t="s">
        <v>452</v>
      </c>
      <c r="D79" s="81" t="s">
        <v>453</v>
      </c>
      <c r="E79" s="84" t="s">
        <v>454</v>
      </c>
      <c r="G79" s="81">
        <v>2005</v>
      </c>
      <c r="H79" s="81" t="s">
        <v>97</v>
      </c>
      <c r="I79" s="81" t="s">
        <v>455</v>
      </c>
      <c r="J79" s="81" t="s">
        <v>162</v>
      </c>
      <c r="L79" s="81" t="s">
        <v>456</v>
      </c>
      <c r="M79" s="85">
        <f>340-28.99</f>
        <v>311.01</v>
      </c>
      <c r="N79" s="85">
        <v>28.99</v>
      </c>
      <c r="O79" s="85">
        <v>28.99</v>
      </c>
      <c r="P79" s="86">
        <f t="shared" si="8"/>
        <v>0</v>
      </c>
      <c r="Q79" s="87">
        <f t="shared" si="13"/>
        <v>2020</v>
      </c>
      <c r="R79" s="87">
        <f t="shared" si="14"/>
        <v>4</v>
      </c>
      <c r="S79" s="87">
        <f t="shared" si="15"/>
        <v>13</v>
      </c>
      <c r="T79" s="86">
        <f t="shared" si="12"/>
        <v>340</v>
      </c>
      <c r="U79" s="81" t="s">
        <v>157</v>
      </c>
    </row>
    <row r="80" spans="1:21" x14ac:dyDescent="0.25">
      <c r="A80" s="82">
        <v>97</v>
      </c>
      <c r="B80" s="83">
        <v>43936</v>
      </c>
      <c r="C80" s="81" t="s">
        <v>283</v>
      </c>
      <c r="D80" s="81" t="s">
        <v>202</v>
      </c>
      <c r="E80" s="84" t="s">
        <v>203</v>
      </c>
      <c r="F80" s="81" t="s">
        <v>457</v>
      </c>
      <c r="G80" s="81">
        <v>2007</v>
      </c>
      <c r="H80" s="81" t="s">
        <v>97</v>
      </c>
      <c r="I80" s="81" t="s">
        <v>458</v>
      </c>
      <c r="J80" s="81" t="s">
        <v>162</v>
      </c>
      <c r="K80" s="81" t="s">
        <v>459</v>
      </c>
      <c r="L80" s="81" t="s">
        <v>460</v>
      </c>
      <c r="M80" s="85">
        <v>900</v>
      </c>
      <c r="N80" s="85">
        <v>100</v>
      </c>
      <c r="O80" s="85">
        <v>100</v>
      </c>
      <c r="P80" s="86">
        <f t="shared" si="8"/>
        <v>0</v>
      </c>
      <c r="Q80" s="87">
        <f t="shared" si="13"/>
        <v>2020</v>
      </c>
      <c r="R80" s="87">
        <f t="shared" si="14"/>
        <v>4</v>
      </c>
      <c r="S80" s="87">
        <f t="shared" si="15"/>
        <v>15</v>
      </c>
      <c r="T80" s="86">
        <f t="shared" si="12"/>
        <v>1000</v>
      </c>
      <c r="U80" s="81" t="s">
        <v>92</v>
      </c>
    </row>
    <row r="81" spans="1:21" x14ac:dyDescent="0.25">
      <c r="A81" s="82">
        <v>98</v>
      </c>
      <c r="B81" s="83">
        <v>43939</v>
      </c>
      <c r="C81" s="81" t="s">
        <v>461</v>
      </c>
      <c r="F81" s="81" t="s">
        <v>462</v>
      </c>
      <c r="G81" s="81">
        <v>2009</v>
      </c>
      <c r="H81" s="81" t="s">
        <v>463</v>
      </c>
      <c r="I81" s="81" t="s">
        <v>464</v>
      </c>
      <c r="J81" s="81" t="s">
        <v>89</v>
      </c>
      <c r="K81" s="81" t="s">
        <v>465</v>
      </c>
      <c r="L81" s="81" t="s">
        <v>466</v>
      </c>
      <c r="M81" s="85">
        <v>250</v>
      </c>
      <c r="N81" s="85">
        <v>50</v>
      </c>
      <c r="O81" s="85">
        <v>50</v>
      </c>
      <c r="P81" s="86">
        <f t="shared" si="8"/>
        <v>0</v>
      </c>
      <c r="Q81" s="87">
        <f t="shared" si="13"/>
        <v>2020</v>
      </c>
      <c r="R81" s="87">
        <f t="shared" si="14"/>
        <v>4</v>
      </c>
      <c r="S81" s="87">
        <f t="shared" si="15"/>
        <v>18</v>
      </c>
      <c r="T81" s="86">
        <f t="shared" si="12"/>
        <v>300</v>
      </c>
      <c r="U81" s="81" t="s">
        <v>157</v>
      </c>
    </row>
    <row r="82" spans="1:21" x14ac:dyDescent="0.25">
      <c r="A82" s="82">
        <v>99</v>
      </c>
      <c r="B82" s="83">
        <v>43942</v>
      </c>
      <c r="C82" s="81" t="s">
        <v>467</v>
      </c>
      <c r="D82" s="81" t="s">
        <v>468</v>
      </c>
      <c r="E82" s="84" t="s">
        <v>469</v>
      </c>
      <c r="F82" s="81" t="s">
        <v>470</v>
      </c>
      <c r="G82" s="81">
        <v>2005</v>
      </c>
      <c r="H82" s="81" t="s">
        <v>137</v>
      </c>
      <c r="I82" s="81" t="s">
        <v>471</v>
      </c>
      <c r="J82" s="81" t="s">
        <v>198</v>
      </c>
      <c r="K82" s="81" t="s">
        <v>472</v>
      </c>
      <c r="L82" s="81" t="s">
        <v>473</v>
      </c>
      <c r="M82" s="85">
        <f>1000-N82</f>
        <v>850.67</v>
      </c>
      <c r="N82" s="85">
        <f>18.53+130.8</f>
        <v>149.33000000000001</v>
      </c>
      <c r="O82" s="85">
        <v>149.33000000000001</v>
      </c>
      <c r="P82" s="86">
        <f t="shared" si="8"/>
        <v>0</v>
      </c>
      <c r="Q82" s="87">
        <f t="shared" si="13"/>
        <v>2020</v>
      </c>
      <c r="R82" s="87">
        <f t="shared" si="14"/>
        <v>4</v>
      </c>
      <c r="S82" s="87">
        <f t="shared" si="15"/>
        <v>21</v>
      </c>
      <c r="T82" s="86">
        <f t="shared" si="12"/>
        <v>1000</v>
      </c>
      <c r="U82" s="81" t="s">
        <v>92</v>
      </c>
    </row>
    <row r="83" spans="1:21" x14ac:dyDescent="0.25">
      <c r="A83" s="82">
        <v>100</v>
      </c>
      <c r="B83" s="83">
        <v>43942</v>
      </c>
      <c r="C83" s="81" t="s">
        <v>474</v>
      </c>
      <c r="D83" s="81" t="s">
        <v>475</v>
      </c>
      <c r="E83" s="84" t="s">
        <v>476</v>
      </c>
      <c r="F83" s="81" t="s">
        <v>477</v>
      </c>
      <c r="G83" s="81">
        <v>2008</v>
      </c>
      <c r="H83" s="81" t="s">
        <v>389</v>
      </c>
      <c r="I83" s="81" t="s">
        <v>478</v>
      </c>
      <c r="J83" s="81" t="s">
        <v>123</v>
      </c>
      <c r="K83" s="81">
        <v>1220</v>
      </c>
      <c r="L83" s="81" t="s">
        <v>479</v>
      </c>
      <c r="M83" s="85">
        <v>120</v>
      </c>
      <c r="N83" s="85">
        <v>30</v>
      </c>
      <c r="O83" s="85">
        <v>30</v>
      </c>
      <c r="P83" s="86">
        <f t="shared" si="8"/>
        <v>0</v>
      </c>
      <c r="Q83" s="87">
        <f t="shared" si="13"/>
        <v>2020</v>
      </c>
      <c r="R83" s="87">
        <f t="shared" si="14"/>
        <v>4</v>
      </c>
      <c r="S83" s="87">
        <f t="shared" si="15"/>
        <v>21</v>
      </c>
      <c r="T83" s="86">
        <f t="shared" si="12"/>
        <v>150</v>
      </c>
      <c r="U83" s="81" t="s">
        <v>157</v>
      </c>
    </row>
    <row r="84" spans="1:21" x14ac:dyDescent="0.25">
      <c r="A84" s="82">
        <v>101</v>
      </c>
      <c r="B84" s="83">
        <v>43942</v>
      </c>
      <c r="C84" s="81" t="s">
        <v>480</v>
      </c>
      <c r="D84" s="81" t="s">
        <v>481</v>
      </c>
      <c r="E84" s="84" t="s">
        <v>482</v>
      </c>
      <c r="F84" s="81" t="s">
        <v>483</v>
      </c>
      <c r="G84" s="81">
        <v>2000</v>
      </c>
      <c r="H84" s="81" t="s">
        <v>106</v>
      </c>
      <c r="I84" s="81" t="s">
        <v>484</v>
      </c>
      <c r="J84" s="81" t="s">
        <v>339</v>
      </c>
      <c r="K84" s="81" t="s">
        <v>485</v>
      </c>
      <c r="L84" s="81" t="s">
        <v>486</v>
      </c>
      <c r="M84" s="85">
        <v>70</v>
      </c>
      <c r="N84" s="85">
        <v>0</v>
      </c>
      <c r="O84" s="85">
        <v>0</v>
      </c>
      <c r="P84" s="86">
        <f t="shared" si="8"/>
        <v>0</v>
      </c>
      <c r="Q84" s="87">
        <f t="shared" si="13"/>
        <v>2020</v>
      </c>
      <c r="R84" s="87">
        <f t="shared" si="14"/>
        <v>4</v>
      </c>
      <c r="S84" s="87">
        <f t="shared" si="15"/>
        <v>21</v>
      </c>
      <c r="T84" s="86">
        <f t="shared" si="12"/>
        <v>70</v>
      </c>
      <c r="U84" s="81" t="s">
        <v>92</v>
      </c>
    </row>
    <row r="85" spans="1:21" x14ac:dyDescent="0.25">
      <c r="A85" s="82">
        <v>102</v>
      </c>
      <c r="B85" s="83">
        <v>43943</v>
      </c>
      <c r="C85" s="81" t="s">
        <v>487</v>
      </c>
      <c r="D85" s="81" t="s">
        <v>488</v>
      </c>
      <c r="E85" s="84" t="s">
        <v>489</v>
      </c>
      <c r="F85" s="81" t="s">
        <v>490</v>
      </c>
      <c r="G85" s="81">
        <v>2012</v>
      </c>
      <c r="H85" s="81" t="s">
        <v>225</v>
      </c>
      <c r="I85" s="81" t="s">
        <v>491</v>
      </c>
      <c r="J85" s="81" t="s">
        <v>139</v>
      </c>
      <c r="K85" s="81" t="s">
        <v>492</v>
      </c>
      <c r="L85" s="81" t="s">
        <v>392</v>
      </c>
      <c r="M85" s="85">
        <v>200</v>
      </c>
      <c r="N85" s="85">
        <v>0</v>
      </c>
      <c r="O85" s="85">
        <v>0</v>
      </c>
      <c r="P85" s="86">
        <f t="shared" si="8"/>
        <v>0</v>
      </c>
      <c r="Q85" s="87">
        <f t="shared" si="13"/>
        <v>2020</v>
      </c>
      <c r="R85" s="87">
        <f t="shared" si="14"/>
        <v>4</v>
      </c>
      <c r="S85" s="87">
        <f t="shared" si="15"/>
        <v>22</v>
      </c>
      <c r="T85" s="86">
        <f t="shared" si="12"/>
        <v>200</v>
      </c>
      <c r="U85" s="81" t="s">
        <v>157</v>
      </c>
    </row>
    <row r="86" spans="1:21" x14ac:dyDescent="0.25">
      <c r="A86" s="82">
        <v>103</v>
      </c>
      <c r="B86" s="83">
        <v>43942</v>
      </c>
      <c r="C86" s="81" t="s">
        <v>493</v>
      </c>
      <c r="D86" s="81" t="s">
        <v>494</v>
      </c>
      <c r="E86" s="84" t="s">
        <v>495</v>
      </c>
      <c r="F86" s="81" t="s">
        <v>496</v>
      </c>
      <c r="G86" s="81">
        <v>1995</v>
      </c>
      <c r="H86" s="81" t="s">
        <v>137</v>
      </c>
      <c r="I86" s="81" t="s">
        <v>497</v>
      </c>
      <c r="J86" s="81" t="s">
        <v>115</v>
      </c>
      <c r="K86" s="81" t="s">
        <v>498</v>
      </c>
      <c r="L86" s="81" t="s">
        <v>499</v>
      </c>
      <c r="M86" s="85">
        <f>2500-850</f>
        <v>1650</v>
      </c>
      <c r="N86" s="85">
        <v>850</v>
      </c>
      <c r="O86" s="85">
        <v>850</v>
      </c>
      <c r="P86" s="86">
        <f t="shared" si="8"/>
        <v>0</v>
      </c>
      <c r="Q86" s="87">
        <f t="shared" si="13"/>
        <v>2020</v>
      </c>
      <c r="R86" s="87">
        <f t="shared" si="14"/>
        <v>4</v>
      </c>
      <c r="S86" s="87">
        <f t="shared" si="15"/>
        <v>21</v>
      </c>
      <c r="T86" s="86">
        <f t="shared" si="12"/>
        <v>2500</v>
      </c>
      <c r="U86" s="81" t="s">
        <v>92</v>
      </c>
    </row>
    <row r="87" spans="1:21" x14ac:dyDescent="0.25">
      <c r="A87" s="82">
        <v>104</v>
      </c>
      <c r="B87" s="83">
        <v>43943</v>
      </c>
      <c r="C87" s="81" t="s">
        <v>366</v>
      </c>
      <c r="D87" s="81" t="s">
        <v>367</v>
      </c>
      <c r="E87" s="84" t="s">
        <v>368</v>
      </c>
      <c r="F87" s="81" t="s">
        <v>369</v>
      </c>
      <c r="G87" s="81">
        <v>2007</v>
      </c>
      <c r="H87" s="81" t="s">
        <v>106</v>
      </c>
      <c r="I87" s="81" t="s">
        <v>370</v>
      </c>
      <c r="J87" s="81" t="s">
        <v>184</v>
      </c>
      <c r="K87" s="81" t="s">
        <v>371</v>
      </c>
      <c r="L87" s="81" t="s">
        <v>500</v>
      </c>
      <c r="M87" s="85">
        <v>400</v>
      </c>
      <c r="N87" s="85">
        <v>180.72</v>
      </c>
      <c r="O87" s="85">
        <v>180.72</v>
      </c>
      <c r="P87" s="86">
        <f t="shared" si="8"/>
        <v>0</v>
      </c>
      <c r="Q87" s="87">
        <f t="shared" si="13"/>
        <v>2020</v>
      </c>
      <c r="R87" s="87">
        <f t="shared" si="14"/>
        <v>4</v>
      </c>
      <c r="S87" s="87">
        <f t="shared" si="15"/>
        <v>22</v>
      </c>
      <c r="T87" s="86">
        <f t="shared" si="12"/>
        <v>580.72</v>
      </c>
      <c r="U87" s="81" t="s">
        <v>157</v>
      </c>
    </row>
    <row r="88" spans="1:21" x14ac:dyDescent="0.25">
      <c r="A88" s="82">
        <v>105</v>
      </c>
      <c r="B88" s="83">
        <v>43939</v>
      </c>
      <c r="C88" s="83" t="s">
        <v>501</v>
      </c>
      <c r="F88" s="81" t="s">
        <v>332</v>
      </c>
      <c r="G88" s="81">
        <v>2011</v>
      </c>
      <c r="H88" s="81" t="s">
        <v>137</v>
      </c>
      <c r="I88" s="81" t="s">
        <v>502</v>
      </c>
      <c r="J88" s="81" t="s">
        <v>339</v>
      </c>
      <c r="K88" s="81" t="s">
        <v>503</v>
      </c>
      <c r="L88" s="81" t="s">
        <v>504</v>
      </c>
      <c r="M88" s="85">
        <v>125</v>
      </c>
      <c r="N88" s="85">
        <v>75</v>
      </c>
      <c r="O88" s="85">
        <v>75</v>
      </c>
      <c r="P88" s="86">
        <f t="shared" si="8"/>
        <v>0</v>
      </c>
      <c r="Q88" s="87">
        <f t="shared" si="13"/>
        <v>2020</v>
      </c>
      <c r="R88" s="87">
        <f t="shared" si="14"/>
        <v>4</v>
      </c>
      <c r="S88" s="87">
        <f t="shared" si="15"/>
        <v>18</v>
      </c>
      <c r="T88" s="86">
        <f t="shared" si="12"/>
        <v>200</v>
      </c>
      <c r="U88" s="81" t="s">
        <v>157</v>
      </c>
    </row>
    <row r="89" spans="1:21" x14ac:dyDescent="0.25">
      <c r="A89" s="82">
        <v>106</v>
      </c>
      <c r="B89" s="83">
        <v>43943</v>
      </c>
      <c r="C89" s="81" t="s">
        <v>505</v>
      </c>
      <c r="E89" s="84" t="s">
        <v>506</v>
      </c>
      <c r="F89" s="81" t="s">
        <v>507</v>
      </c>
      <c r="G89" s="81">
        <v>2007</v>
      </c>
      <c r="H89" s="81" t="s">
        <v>389</v>
      </c>
      <c r="I89" s="81" t="s">
        <v>508</v>
      </c>
      <c r="J89" s="81" t="s">
        <v>139</v>
      </c>
      <c r="K89" s="81">
        <v>8181</v>
      </c>
      <c r="L89" s="81" t="s">
        <v>509</v>
      </c>
      <c r="M89" s="85">
        <f>1400-257.22</f>
        <v>1142.78</v>
      </c>
      <c r="N89" s="85">
        <v>257.22000000000003</v>
      </c>
      <c r="O89" s="85">
        <v>257.22000000000003</v>
      </c>
      <c r="P89" s="86">
        <f t="shared" si="8"/>
        <v>0</v>
      </c>
      <c r="Q89" s="87">
        <f t="shared" si="13"/>
        <v>2020</v>
      </c>
      <c r="R89" s="87">
        <f t="shared" si="14"/>
        <v>4</v>
      </c>
      <c r="S89" s="87">
        <f t="shared" si="15"/>
        <v>22</v>
      </c>
      <c r="T89" s="86">
        <f t="shared" si="12"/>
        <v>1400</v>
      </c>
      <c r="U89" s="81" t="s">
        <v>510</v>
      </c>
    </row>
    <row r="90" spans="1:21" x14ac:dyDescent="0.25">
      <c r="A90" s="82">
        <v>107</v>
      </c>
      <c r="B90" s="83">
        <v>43951</v>
      </c>
      <c r="C90" s="81" t="s">
        <v>511</v>
      </c>
      <c r="D90" s="81" t="s">
        <v>512</v>
      </c>
      <c r="E90" s="84" t="s">
        <v>513</v>
      </c>
      <c r="F90" s="81" t="s">
        <v>514</v>
      </c>
      <c r="G90" s="81">
        <v>2015</v>
      </c>
      <c r="H90" s="81" t="s">
        <v>137</v>
      </c>
      <c r="I90" s="81" t="s">
        <v>515</v>
      </c>
      <c r="J90" s="81" t="s">
        <v>115</v>
      </c>
      <c r="K90" s="81" t="s">
        <v>516</v>
      </c>
      <c r="L90" s="81" t="s">
        <v>517</v>
      </c>
      <c r="M90" s="85">
        <v>420</v>
      </c>
      <c r="N90" s="85">
        <v>80</v>
      </c>
      <c r="O90" s="85">
        <v>80</v>
      </c>
      <c r="P90" s="86">
        <f t="shared" si="8"/>
        <v>0</v>
      </c>
      <c r="Q90" s="87">
        <f t="shared" si="13"/>
        <v>2020</v>
      </c>
      <c r="R90" s="87">
        <f t="shared" si="14"/>
        <v>4</v>
      </c>
      <c r="S90" s="87">
        <f t="shared" si="15"/>
        <v>30</v>
      </c>
      <c r="T90" s="86">
        <f t="shared" si="12"/>
        <v>500</v>
      </c>
      <c r="U90" s="81" t="s">
        <v>92</v>
      </c>
    </row>
    <row r="91" spans="1:21" x14ac:dyDescent="0.25">
      <c r="A91" s="82">
        <v>108</v>
      </c>
      <c r="B91" s="83">
        <v>43949</v>
      </c>
      <c r="C91" s="81" t="s">
        <v>518</v>
      </c>
      <c r="D91" s="81" t="s">
        <v>519</v>
      </c>
      <c r="E91" s="84" t="s">
        <v>520</v>
      </c>
      <c r="F91" s="81" t="s">
        <v>521</v>
      </c>
      <c r="G91" s="81">
        <v>2012</v>
      </c>
      <c r="H91" s="81" t="s">
        <v>87</v>
      </c>
      <c r="I91" s="81" t="s">
        <v>88</v>
      </c>
      <c r="J91" s="81" t="s">
        <v>339</v>
      </c>
      <c r="K91" s="81" t="s">
        <v>522</v>
      </c>
      <c r="L91" s="81" t="s">
        <v>523</v>
      </c>
      <c r="M91" s="85">
        <f>200-23.97</f>
        <v>176.03</v>
      </c>
      <c r="N91" s="85">
        <v>23.97</v>
      </c>
      <c r="O91" s="85">
        <v>23.97</v>
      </c>
      <c r="P91" s="86">
        <f t="shared" si="8"/>
        <v>0</v>
      </c>
      <c r="Q91" s="87">
        <f t="shared" si="13"/>
        <v>2020</v>
      </c>
      <c r="R91" s="87">
        <f t="shared" si="14"/>
        <v>4</v>
      </c>
      <c r="S91" s="87">
        <f t="shared" si="15"/>
        <v>28</v>
      </c>
      <c r="T91" s="86">
        <f t="shared" si="12"/>
        <v>200</v>
      </c>
      <c r="U91" s="81" t="s">
        <v>92</v>
      </c>
    </row>
    <row r="92" spans="1:21" x14ac:dyDescent="0.25">
      <c r="A92" s="82"/>
      <c r="T92" s="86"/>
    </row>
    <row r="93" spans="1:21" x14ac:dyDescent="0.25">
      <c r="A93" s="82">
        <v>110</v>
      </c>
      <c r="B93" s="83">
        <v>43949</v>
      </c>
      <c r="C93" s="81" t="s">
        <v>524</v>
      </c>
      <c r="D93" s="81" t="s">
        <v>525</v>
      </c>
      <c r="E93" s="84" t="s">
        <v>526</v>
      </c>
      <c r="F93" s="81" t="s">
        <v>527</v>
      </c>
      <c r="G93" s="81">
        <v>2013</v>
      </c>
      <c r="H93" s="81" t="s">
        <v>97</v>
      </c>
      <c r="I93" s="81" t="s">
        <v>528</v>
      </c>
      <c r="J93" s="81" t="s">
        <v>115</v>
      </c>
      <c r="K93" s="81" t="s">
        <v>529</v>
      </c>
      <c r="L93" s="81" t="s">
        <v>530</v>
      </c>
      <c r="M93" s="85">
        <v>1400</v>
      </c>
      <c r="N93" s="85">
        <v>150</v>
      </c>
      <c r="O93" s="85">
        <v>150</v>
      </c>
      <c r="P93" s="86">
        <f t="shared" si="8"/>
        <v>0</v>
      </c>
      <c r="Q93" s="87">
        <f t="shared" ref="Q93:Q105" si="16">YEAR(B93)</f>
        <v>2020</v>
      </c>
      <c r="R93" s="87">
        <f t="shared" ref="R93:R105" si="17">MONTH(B93)</f>
        <v>4</v>
      </c>
      <c r="S93" s="87">
        <f t="shared" ref="S93:S105" si="18">DAY(B93)</f>
        <v>28</v>
      </c>
      <c r="T93" s="86">
        <f t="shared" si="12"/>
        <v>1550</v>
      </c>
      <c r="U93" s="81" t="s">
        <v>92</v>
      </c>
    </row>
    <row r="94" spans="1:21" x14ac:dyDescent="0.25">
      <c r="A94" s="82">
        <v>111</v>
      </c>
      <c r="B94" s="83">
        <v>43948</v>
      </c>
      <c r="C94" s="81" t="s">
        <v>531</v>
      </c>
      <c r="D94" s="81" t="s">
        <v>304</v>
      </c>
      <c r="E94" s="84" t="s">
        <v>532</v>
      </c>
      <c r="F94" s="81" t="s">
        <v>533</v>
      </c>
      <c r="G94" s="81">
        <v>2013</v>
      </c>
      <c r="H94" s="81" t="s">
        <v>137</v>
      </c>
      <c r="I94" s="81" t="s">
        <v>534</v>
      </c>
      <c r="J94" s="81" t="s">
        <v>123</v>
      </c>
      <c r="K94" s="81" t="s">
        <v>535</v>
      </c>
      <c r="L94" s="81" t="s">
        <v>536</v>
      </c>
      <c r="M94" s="85">
        <f>400-45.77</f>
        <v>354.23</v>
      </c>
      <c r="N94" s="85">
        <v>45.77</v>
      </c>
      <c r="O94" s="85">
        <v>45.77</v>
      </c>
      <c r="P94" s="86">
        <f t="shared" si="8"/>
        <v>0</v>
      </c>
      <c r="Q94" s="87">
        <f t="shared" si="16"/>
        <v>2020</v>
      </c>
      <c r="R94" s="87">
        <f t="shared" si="17"/>
        <v>4</v>
      </c>
      <c r="S94" s="87">
        <f t="shared" si="18"/>
        <v>27</v>
      </c>
      <c r="T94" s="86">
        <f t="shared" si="12"/>
        <v>400</v>
      </c>
      <c r="U94" s="81" t="s">
        <v>92</v>
      </c>
    </row>
    <row r="95" spans="1:21" x14ac:dyDescent="0.25">
      <c r="A95" s="82">
        <v>112</v>
      </c>
      <c r="P95" s="86">
        <f t="shared" si="8"/>
        <v>0</v>
      </c>
      <c r="Q95" s="87">
        <f t="shared" si="16"/>
        <v>1900</v>
      </c>
      <c r="R95" s="87">
        <f t="shared" si="17"/>
        <v>1</v>
      </c>
      <c r="S95" s="87">
        <f t="shared" si="18"/>
        <v>0</v>
      </c>
      <c r="T95" s="86">
        <f t="shared" ref="T95:T105" si="19">SUM(M95:N95)</f>
        <v>0</v>
      </c>
    </row>
    <row r="96" spans="1:21" x14ac:dyDescent="0.25">
      <c r="A96" s="82">
        <v>113</v>
      </c>
      <c r="B96" s="83">
        <v>43952</v>
      </c>
      <c r="C96" s="81" t="s">
        <v>537</v>
      </c>
      <c r="D96" s="81" t="s">
        <v>538</v>
      </c>
      <c r="E96" s="84" t="s">
        <v>539</v>
      </c>
      <c r="F96" s="81" t="s">
        <v>540</v>
      </c>
      <c r="G96" s="81">
        <v>2005</v>
      </c>
      <c r="H96" s="81" t="s">
        <v>97</v>
      </c>
      <c r="I96" s="81" t="s">
        <v>541</v>
      </c>
      <c r="J96" s="81" t="s">
        <v>139</v>
      </c>
      <c r="K96" s="81" t="s">
        <v>542</v>
      </c>
      <c r="L96" s="81" t="s">
        <v>543</v>
      </c>
      <c r="M96" s="85">
        <v>400</v>
      </c>
      <c r="N96" s="85">
        <v>0</v>
      </c>
      <c r="O96" s="85">
        <v>0</v>
      </c>
      <c r="P96" s="86">
        <f t="shared" si="8"/>
        <v>0</v>
      </c>
      <c r="Q96" s="87">
        <f t="shared" si="16"/>
        <v>2020</v>
      </c>
      <c r="R96" s="87">
        <f t="shared" si="17"/>
        <v>5</v>
      </c>
      <c r="S96" s="87">
        <f t="shared" si="18"/>
        <v>1</v>
      </c>
      <c r="T96" s="86">
        <f t="shared" si="19"/>
        <v>400</v>
      </c>
      <c r="U96" s="81" t="s">
        <v>157</v>
      </c>
    </row>
    <row r="97" spans="1:21" x14ac:dyDescent="0.25">
      <c r="A97" s="82">
        <v>114</v>
      </c>
      <c r="B97" s="83">
        <v>43952</v>
      </c>
      <c r="C97" s="81" t="s">
        <v>544</v>
      </c>
      <c r="D97" s="81" t="s">
        <v>545</v>
      </c>
      <c r="E97" s="84" t="s">
        <v>546</v>
      </c>
      <c r="G97" s="81">
        <v>2006</v>
      </c>
      <c r="H97" s="81" t="s">
        <v>97</v>
      </c>
      <c r="I97" s="81" t="s">
        <v>153</v>
      </c>
      <c r="J97" s="81" t="s">
        <v>123</v>
      </c>
      <c r="L97" s="81" t="s">
        <v>547</v>
      </c>
      <c r="M97" s="85">
        <v>500</v>
      </c>
      <c r="N97" s="85">
        <v>0</v>
      </c>
      <c r="O97" s="85">
        <v>0</v>
      </c>
      <c r="P97" s="86">
        <f t="shared" si="8"/>
        <v>0</v>
      </c>
      <c r="Q97" s="87">
        <f t="shared" si="16"/>
        <v>2020</v>
      </c>
      <c r="R97" s="87">
        <f t="shared" si="17"/>
        <v>5</v>
      </c>
      <c r="S97" s="87">
        <f t="shared" si="18"/>
        <v>1</v>
      </c>
      <c r="T97" s="86">
        <f t="shared" si="19"/>
        <v>500</v>
      </c>
      <c r="U97" s="81" t="s">
        <v>157</v>
      </c>
    </row>
    <row r="98" spans="1:21" x14ac:dyDescent="0.25">
      <c r="A98" s="82">
        <v>115</v>
      </c>
      <c r="B98" s="83">
        <v>43955</v>
      </c>
      <c r="C98" s="81" t="s">
        <v>548</v>
      </c>
      <c r="D98" s="81" t="s">
        <v>549</v>
      </c>
      <c r="E98" s="84" t="s">
        <v>550</v>
      </c>
      <c r="F98" s="81" t="s">
        <v>551</v>
      </c>
      <c r="G98" s="81">
        <v>1995</v>
      </c>
      <c r="H98" s="81" t="s">
        <v>552</v>
      </c>
      <c r="I98" s="81" t="s">
        <v>553</v>
      </c>
      <c r="J98" s="81" t="s">
        <v>89</v>
      </c>
      <c r="K98" s="81" t="s">
        <v>554</v>
      </c>
      <c r="L98" s="81" t="s">
        <v>555</v>
      </c>
      <c r="M98" s="85">
        <v>1000</v>
      </c>
      <c r="N98" s="85">
        <v>0</v>
      </c>
      <c r="O98" s="85">
        <v>0</v>
      </c>
      <c r="P98" s="86">
        <f t="shared" si="8"/>
        <v>0</v>
      </c>
      <c r="Q98" s="87">
        <f t="shared" si="16"/>
        <v>2020</v>
      </c>
      <c r="R98" s="87">
        <f t="shared" si="17"/>
        <v>5</v>
      </c>
      <c r="S98" s="87">
        <f t="shared" si="18"/>
        <v>4</v>
      </c>
      <c r="T98" s="86">
        <f t="shared" si="19"/>
        <v>1000</v>
      </c>
      <c r="U98" s="81" t="s">
        <v>92</v>
      </c>
    </row>
    <row r="99" spans="1:21" x14ac:dyDescent="0.25">
      <c r="A99" s="82">
        <v>116</v>
      </c>
      <c r="B99" s="83">
        <v>43923</v>
      </c>
      <c r="C99" s="81" t="s">
        <v>556</v>
      </c>
      <c r="G99" s="81">
        <v>2006</v>
      </c>
      <c r="H99" s="81" t="s">
        <v>97</v>
      </c>
      <c r="I99" s="81" t="s">
        <v>153</v>
      </c>
      <c r="J99" s="81" t="s">
        <v>123</v>
      </c>
      <c r="L99" s="81" t="s">
        <v>557</v>
      </c>
      <c r="M99" s="85">
        <v>700</v>
      </c>
      <c r="N99" s="85">
        <v>0</v>
      </c>
      <c r="O99" s="85">
        <v>0</v>
      </c>
      <c r="P99" s="86">
        <f t="shared" si="8"/>
        <v>0</v>
      </c>
      <c r="Q99" s="87">
        <f t="shared" si="16"/>
        <v>2020</v>
      </c>
      <c r="R99" s="87">
        <f t="shared" si="17"/>
        <v>4</v>
      </c>
      <c r="S99" s="87">
        <f t="shared" si="18"/>
        <v>2</v>
      </c>
      <c r="T99" s="86">
        <f t="shared" si="19"/>
        <v>700</v>
      </c>
      <c r="U99" s="81" t="s">
        <v>157</v>
      </c>
    </row>
    <row r="100" spans="1:21" x14ac:dyDescent="0.25">
      <c r="A100" s="82">
        <v>117</v>
      </c>
      <c r="B100" s="83">
        <v>43957</v>
      </c>
      <c r="C100" s="81" t="s">
        <v>558</v>
      </c>
      <c r="D100" s="81" t="s">
        <v>559</v>
      </c>
      <c r="E100" s="84" t="s">
        <v>560</v>
      </c>
      <c r="G100" s="81">
        <v>2013</v>
      </c>
      <c r="H100" s="81" t="s">
        <v>137</v>
      </c>
      <c r="I100" s="81" t="s">
        <v>190</v>
      </c>
      <c r="J100" s="81" t="s">
        <v>115</v>
      </c>
      <c r="L100" s="81" t="s">
        <v>561</v>
      </c>
      <c r="M100" s="85">
        <f>300-23.97</f>
        <v>276.02999999999997</v>
      </c>
      <c r="N100" s="85">
        <v>23.97</v>
      </c>
      <c r="O100" s="85">
        <v>23.97</v>
      </c>
      <c r="P100" s="86">
        <f t="shared" si="8"/>
        <v>0</v>
      </c>
      <c r="Q100" s="87">
        <f t="shared" si="16"/>
        <v>2020</v>
      </c>
      <c r="R100" s="87">
        <f t="shared" si="17"/>
        <v>5</v>
      </c>
      <c r="S100" s="87">
        <f t="shared" si="18"/>
        <v>6</v>
      </c>
      <c r="T100" s="86">
        <f t="shared" si="19"/>
        <v>300</v>
      </c>
      <c r="U100" s="81" t="s">
        <v>157</v>
      </c>
    </row>
    <row r="101" spans="1:21" x14ac:dyDescent="0.25">
      <c r="A101" s="82">
        <v>118</v>
      </c>
      <c r="B101" s="83">
        <v>43970</v>
      </c>
      <c r="C101" s="81" t="s">
        <v>562</v>
      </c>
      <c r="D101" s="81" t="s">
        <v>563</v>
      </c>
      <c r="E101" s="84" t="s">
        <v>564</v>
      </c>
      <c r="F101" s="81" t="s">
        <v>565</v>
      </c>
      <c r="G101" s="81">
        <v>2003</v>
      </c>
      <c r="H101" s="81" t="s">
        <v>225</v>
      </c>
      <c r="I101" s="81" t="s">
        <v>566</v>
      </c>
      <c r="J101" s="81" t="s">
        <v>139</v>
      </c>
      <c r="K101" s="81" t="s">
        <v>567</v>
      </c>
      <c r="L101" s="81" t="s">
        <v>568</v>
      </c>
      <c r="M101" s="85">
        <f>1700-N101</f>
        <v>1370</v>
      </c>
      <c r="N101" s="85">
        <f>250+80</f>
        <v>330</v>
      </c>
      <c r="O101" s="85">
        <f>250+80</f>
        <v>330</v>
      </c>
      <c r="P101" s="86">
        <f t="shared" si="8"/>
        <v>0</v>
      </c>
      <c r="Q101" s="87">
        <f t="shared" si="16"/>
        <v>2020</v>
      </c>
      <c r="R101" s="87">
        <f t="shared" si="17"/>
        <v>5</v>
      </c>
      <c r="S101" s="87">
        <f t="shared" si="18"/>
        <v>19</v>
      </c>
      <c r="T101" s="86">
        <f t="shared" si="19"/>
        <v>1700</v>
      </c>
      <c r="U101" s="81" t="s">
        <v>92</v>
      </c>
    </row>
    <row r="102" spans="1:21" x14ac:dyDescent="0.25">
      <c r="A102" s="82">
        <v>119</v>
      </c>
      <c r="B102" s="83">
        <v>43958</v>
      </c>
      <c r="C102" s="81" t="s">
        <v>569</v>
      </c>
      <c r="D102" s="81" t="s">
        <v>570</v>
      </c>
      <c r="E102" s="84" t="s">
        <v>571</v>
      </c>
      <c r="G102" s="81">
        <v>2007</v>
      </c>
      <c r="H102" s="81" t="s">
        <v>130</v>
      </c>
      <c r="I102" s="81" t="s">
        <v>131</v>
      </c>
      <c r="J102" s="81" t="s">
        <v>123</v>
      </c>
      <c r="L102" s="81" t="s">
        <v>572</v>
      </c>
      <c r="M102" s="85">
        <v>225</v>
      </c>
      <c r="N102" s="85">
        <v>25</v>
      </c>
      <c r="O102" s="85">
        <v>25</v>
      </c>
      <c r="P102" s="86">
        <f t="shared" si="8"/>
        <v>0</v>
      </c>
      <c r="Q102" s="87">
        <f t="shared" si="16"/>
        <v>2020</v>
      </c>
      <c r="R102" s="87">
        <f t="shared" si="17"/>
        <v>5</v>
      </c>
      <c r="S102" s="87">
        <f t="shared" si="18"/>
        <v>7</v>
      </c>
      <c r="T102" s="86">
        <f t="shared" si="19"/>
        <v>250</v>
      </c>
      <c r="U102" s="81" t="s">
        <v>92</v>
      </c>
    </row>
    <row r="103" spans="1:21" x14ac:dyDescent="0.25">
      <c r="A103" s="82">
        <v>120</v>
      </c>
      <c r="B103" s="83">
        <v>43970</v>
      </c>
      <c r="C103" s="81" t="s">
        <v>573</v>
      </c>
      <c r="D103" s="81" t="s">
        <v>574</v>
      </c>
      <c r="E103" s="84" t="s">
        <v>575</v>
      </c>
      <c r="F103" s="81" t="s">
        <v>576</v>
      </c>
      <c r="G103" s="81">
        <v>2005</v>
      </c>
      <c r="H103" s="81" t="s">
        <v>97</v>
      </c>
      <c r="I103" s="81" t="s">
        <v>541</v>
      </c>
      <c r="J103" s="81" t="s">
        <v>139</v>
      </c>
      <c r="K103" s="81" t="s">
        <v>577</v>
      </c>
      <c r="L103" s="81" t="s">
        <v>578</v>
      </c>
      <c r="M103" s="85">
        <v>550</v>
      </c>
      <c r="N103" s="85">
        <v>250</v>
      </c>
      <c r="O103" s="85">
        <v>250</v>
      </c>
      <c r="P103" s="86">
        <f t="shared" si="8"/>
        <v>0</v>
      </c>
      <c r="Q103" s="87">
        <f t="shared" si="16"/>
        <v>2020</v>
      </c>
      <c r="R103" s="87">
        <f t="shared" si="17"/>
        <v>5</v>
      </c>
      <c r="S103" s="87">
        <f t="shared" si="18"/>
        <v>19</v>
      </c>
      <c r="T103" s="86">
        <f t="shared" si="19"/>
        <v>800</v>
      </c>
      <c r="U103" s="81" t="s">
        <v>157</v>
      </c>
    </row>
    <row r="104" spans="1:21" x14ac:dyDescent="0.25">
      <c r="A104" s="82">
        <v>121</v>
      </c>
      <c r="B104" s="83">
        <v>43966</v>
      </c>
      <c r="C104" s="81" t="s">
        <v>579</v>
      </c>
      <c r="D104" s="81" t="s">
        <v>580</v>
      </c>
      <c r="E104" s="84" t="s">
        <v>581</v>
      </c>
      <c r="F104" s="81" t="s">
        <v>582</v>
      </c>
      <c r="G104" s="81">
        <v>2009</v>
      </c>
      <c r="H104" s="81" t="s">
        <v>583</v>
      </c>
      <c r="I104" s="81">
        <v>5</v>
      </c>
      <c r="J104" s="81" t="s">
        <v>198</v>
      </c>
      <c r="K104" s="81" t="s">
        <v>584</v>
      </c>
      <c r="L104" s="81" t="s">
        <v>392</v>
      </c>
      <c r="M104" s="85">
        <v>305</v>
      </c>
      <c r="N104" s="85">
        <v>45</v>
      </c>
      <c r="O104" s="85">
        <v>45</v>
      </c>
      <c r="P104" s="86">
        <f t="shared" si="8"/>
        <v>0</v>
      </c>
      <c r="Q104" s="87">
        <f t="shared" si="16"/>
        <v>2020</v>
      </c>
      <c r="R104" s="87">
        <f t="shared" si="17"/>
        <v>5</v>
      </c>
      <c r="S104" s="87">
        <f t="shared" si="18"/>
        <v>15</v>
      </c>
      <c r="T104" s="86">
        <f t="shared" si="19"/>
        <v>350</v>
      </c>
      <c r="U104" s="81" t="s">
        <v>92</v>
      </c>
    </row>
    <row r="105" spans="1:21" x14ac:dyDescent="0.25">
      <c r="A105" s="82">
        <v>122</v>
      </c>
      <c r="B105" s="83">
        <v>43966</v>
      </c>
      <c r="C105" s="81" t="s">
        <v>579</v>
      </c>
      <c r="D105" s="81" t="s">
        <v>585</v>
      </c>
      <c r="E105" s="84" t="s">
        <v>586</v>
      </c>
      <c r="F105" s="81" t="s">
        <v>587</v>
      </c>
      <c r="G105" s="81">
        <v>2009</v>
      </c>
      <c r="H105" s="81" t="s">
        <v>583</v>
      </c>
      <c r="I105" s="81" t="s">
        <v>588</v>
      </c>
      <c r="J105" s="81" t="s">
        <v>89</v>
      </c>
      <c r="K105" s="81" t="s">
        <v>589</v>
      </c>
      <c r="L105" s="81" t="s">
        <v>590</v>
      </c>
      <c r="M105" s="85">
        <v>125</v>
      </c>
      <c r="N105" s="85">
        <v>25</v>
      </c>
      <c r="O105" s="85">
        <v>25</v>
      </c>
      <c r="P105" s="86">
        <f t="shared" si="8"/>
        <v>0</v>
      </c>
      <c r="Q105" s="87">
        <f t="shared" si="16"/>
        <v>2020</v>
      </c>
      <c r="R105" s="87">
        <f t="shared" si="17"/>
        <v>5</v>
      </c>
      <c r="S105" s="87">
        <f t="shared" si="18"/>
        <v>15</v>
      </c>
      <c r="T105" s="86">
        <f t="shared" si="19"/>
        <v>150</v>
      </c>
      <c r="U105" s="81" t="s">
        <v>92</v>
      </c>
    </row>
    <row r="106" spans="1:21" x14ac:dyDescent="0.25">
      <c r="A106" s="82">
        <v>129</v>
      </c>
      <c r="P106" s="86">
        <f t="shared" ref="P106:P125" si="20">N106-O106</f>
        <v>0</v>
      </c>
      <c r="Q106" s="87">
        <f t="shared" ref="Q106:Q125" si="21">YEAR(B106)</f>
        <v>1900</v>
      </c>
      <c r="R106" s="87">
        <f t="shared" ref="R106:R125" si="22">MONTH(B106)</f>
        <v>1</v>
      </c>
      <c r="S106" s="87">
        <f t="shared" ref="S106:S125" si="23">DAY(B106)</f>
        <v>0</v>
      </c>
      <c r="T106" s="86">
        <f t="shared" ref="T106:T125" si="24">SUM(M106:N106)</f>
        <v>0</v>
      </c>
    </row>
    <row r="107" spans="1:21" x14ac:dyDescent="0.25">
      <c r="A107" s="82">
        <v>130</v>
      </c>
      <c r="B107" s="83">
        <v>43972</v>
      </c>
      <c r="C107" s="81" t="s">
        <v>562</v>
      </c>
      <c r="D107" s="81" t="s">
        <v>563</v>
      </c>
      <c r="E107" s="84" t="s">
        <v>564</v>
      </c>
      <c r="F107" s="81" t="s">
        <v>565</v>
      </c>
      <c r="G107" s="81">
        <v>2003</v>
      </c>
      <c r="H107" s="81" t="s">
        <v>225</v>
      </c>
      <c r="I107" s="81" t="s">
        <v>566</v>
      </c>
      <c r="J107" s="81" t="s">
        <v>139</v>
      </c>
      <c r="K107" s="81" t="s">
        <v>567</v>
      </c>
      <c r="L107" s="81" t="s">
        <v>591</v>
      </c>
      <c r="M107" s="85">
        <f>585-N107</f>
        <v>412.38</v>
      </c>
      <c r="N107" s="85">
        <f>122.96+49.66</f>
        <v>172.62</v>
      </c>
      <c r="O107" s="85">
        <f>122.96+49.66</f>
        <v>172.62</v>
      </c>
      <c r="P107" s="86">
        <f t="shared" si="20"/>
        <v>0</v>
      </c>
      <c r="Q107" s="87">
        <f t="shared" si="21"/>
        <v>2020</v>
      </c>
      <c r="R107" s="87">
        <f t="shared" si="22"/>
        <v>5</v>
      </c>
      <c r="S107" s="87">
        <f t="shared" si="23"/>
        <v>21</v>
      </c>
      <c r="T107" s="86">
        <f t="shared" si="24"/>
        <v>585</v>
      </c>
      <c r="U107" s="81" t="s">
        <v>92</v>
      </c>
    </row>
    <row r="108" spans="1:21" x14ac:dyDescent="0.25">
      <c r="A108" s="82">
        <v>131</v>
      </c>
      <c r="B108" s="83">
        <v>43973</v>
      </c>
      <c r="C108" s="81" t="s">
        <v>592</v>
      </c>
      <c r="D108" s="81" t="s">
        <v>593</v>
      </c>
      <c r="E108" s="84" t="s">
        <v>594</v>
      </c>
      <c r="F108" s="81" t="s">
        <v>595</v>
      </c>
      <c r="G108" s="81">
        <v>2008</v>
      </c>
      <c r="H108" s="81" t="s">
        <v>137</v>
      </c>
      <c r="I108" s="81" t="s">
        <v>596</v>
      </c>
      <c r="J108" s="81" t="s">
        <v>198</v>
      </c>
      <c r="K108" s="81" t="s">
        <v>597</v>
      </c>
      <c r="L108" s="81" t="s">
        <v>598</v>
      </c>
      <c r="M108" s="85">
        <f>1500-N108</f>
        <v>1271.0999999999999</v>
      </c>
      <c r="N108" s="85">
        <f>98.1+130.8</f>
        <v>228.9</v>
      </c>
      <c r="O108" s="85">
        <f>98.1+130.8</f>
        <v>228.9</v>
      </c>
      <c r="P108" s="86">
        <f t="shared" si="20"/>
        <v>0</v>
      </c>
      <c r="Q108" s="87">
        <f t="shared" si="21"/>
        <v>2020</v>
      </c>
      <c r="R108" s="87">
        <f t="shared" si="22"/>
        <v>5</v>
      </c>
      <c r="S108" s="87">
        <f t="shared" si="23"/>
        <v>22</v>
      </c>
      <c r="T108" s="86">
        <f t="shared" si="24"/>
        <v>1500</v>
      </c>
      <c r="U108" s="81" t="s">
        <v>92</v>
      </c>
    </row>
    <row r="109" spans="1:21" x14ac:dyDescent="0.25">
      <c r="A109" s="82">
        <v>132</v>
      </c>
      <c r="B109" s="83">
        <v>43978</v>
      </c>
      <c r="C109" s="81" t="s">
        <v>599</v>
      </c>
      <c r="D109" s="81" t="s">
        <v>600</v>
      </c>
      <c r="E109" s="84" t="s">
        <v>601</v>
      </c>
      <c r="F109" s="81" t="s">
        <v>602</v>
      </c>
      <c r="G109" s="81">
        <v>2010</v>
      </c>
      <c r="H109" s="81" t="s">
        <v>97</v>
      </c>
      <c r="I109" s="81" t="s">
        <v>603</v>
      </c>
      <c r="J109" s="81" t="s">
        <v>115</v>
      </c>
      <c r="K109" s="81" t="s">
        <v>604</v>
      </c>
      <c r="L109" s="81" t="s">
        <v>605</v>
      </c>
      <c r="M109" s="85">
        <v>250</v>
      </c>
      <c r="N109" s="85">
        <v>50</v>
      </c>
      <c r="O109" s="85">
        <v>50</v>
      </c>
      <c r="P109" s="86">
        <f t="shared" si="20"/>
        <v>0</v>
      </c>
      <c r="Q109" s="87">
        <f t="shared" si="21"/>
        <v>2020</v>
      </c>
      <c r="R109" s="87">
        <f t="shared" si="22"/>
        <v>5</v>
      </c>
      <c r="S109" s="87">
        <f t="shared" si="23"/>
        <v>27</v>
      </c>
      <c r="T109" s="86">
        <f t="shared" si="24"/>
        <v>300</v>
      </c>
      <c r="U109" s="81" t="s">
        <v>157</v>
      </c>
    </row>
    <row r="110" spans="1:21" x14ac:dyDescent="0.25">
      <c r="A110" s="82">
        <v>133</v>
      </c>
      <c r="B110" s="83">
        <v>43979</v>
      </c>
      <c r="C110" s="81" t="s">
        <v>606</v>
      </c>
      <c r="D110" s="81" t="s">
        <v>607</v>
      </c>
      <c r="E110" s="84" t="s">
        <v>608</v>
      </c>
      <c r="G110" s="81">
        <v>2002</v>
      </c>
      <c r="H110" s="81" t="s">
        <v>106</v>
      </c>
      <c r="I110" s="81" t="s">
        <v>609</v>
      </c>
      <c r="J110" s="81" t="s">
        <v>123</v>
      </c>
      <c r="L110" s="81" t="s">
        <v>610</v>
      </c>
      <c r="M110" s="85">
        <f>1100-N110</f>
        <v>838.4</v>
      </c>
      <c r="N110" s="85">
        <v>261.60000000000002</v>
      </c>
      <c r="O110" s="85">
        <v>261.60000000000002</v>
      </c>
      <c r="P110" s="86">
        <f t="shared" si="20"/>
        <v>0</v>
      </c>
      <c r="Q110" s="87">
        <f t="shared" si="21"/>
        <v>2020</v>
      </c>
      <c r="R110" s="87">
        <f t="shared" si="22"/>
        <v>5</v>
      </c>
      <c r="S110" s="87">
        <f t="shared" si="23"/>
        <v>28</v>
      </c>
      <c r="T110" s="86">
        <f t="shared" si="24"/>
        <v>1100</v>
      </c>
      <c r="U110" s="81" t="s">
        <v>92</v>
      </c>
    </row>
    <row r="111" spans="1:21" x14ac:dyDescent="0.25">
      <c r="A111" s="82">
        <v>134</v>
      </c>
      <c r="B111" s="83">
        <v>43980</v>
      </c>
      <c r="C111" s="81" t="s">
        <v>611</v>
      </c>
      <c r="D111" s="81" t="s">
        <v>612</v>
      </c>
      <c r="E111" s="84" t="s">
        <v>613</v>
      </c>
      <c r="F111" s="81" t="s">
        <v>614</v>
      </c>
      <c r="G111" s="81">
        <v>2014</v>
      </c>
      <c r="H111" s="81" t="s">
        <v>169</v>
      </c>
      <c r="I111" s="81" t="s">
        <v>615</v>
      </c>
      <c r="J111" s="81" t="s">
        <v>115</v>
      </c>
      <c r="K111" s="81" t="s">
        <v>616</v>
      </c>
      <c r="L111" s="81" t="s">
        <v>617</v>
      </c>
      <c r="M111" s="85">
        <f>1100-257.22</f>
        <v>842.78</v>
      </c>
      <c r="N111" s="85">
        <v>257.22000000000003</v>
      </c>
      <c r="O111" s="85">
        <v>257.22000000000003</v>
      </c>
      <c r="P111" s="86">
        <f t="shared" si="20"/>
        <v>0</v>
      </c>
      <c r="Q111" s="87">
        <f t="shared" si="21"/>
        <v>2020</v>
      </c>
      <c r="R111" s="87">
        <f t="shared" si="22"/>
        <v>5</v>
      </c>
      <c r="S111" s="87">
        <f t="shared" si="23"/>
        <v>29</v>
      </c>
      <c r="T111" s="86">
        <f t="shared" si="24"/>
        <v>1100</v>
      </c>
      <c r="U111" s="81" t="s">
        <v>92</v>
      </c>
    </row>
    <row r="112" spans="1:21" x14ac:dyDescent="0.25">
      <c r="A112" s="82">
        <v>135</v>
      </c>
      <c r="B112" s="83">
        <v>43978</v>
      </c>
      <c r="C112" s="81" t="s">
        <v>618</v>
      </c>
      <c r="D112" s="81" t="s">
        <v>619</v>
      </c>
      <c r="E112" s="84" t="s">
        <v>620</v>
      </c>
      <c r="F112" s="81" t="s">
        <v>621</v>
      </c>
      <c r="G112" s="81">
        <v>2012</v>
      </c>
      <c r="H112" s="81" t="s">
        <v>622</v>
      </c>
      <c r="I112" s="81" t="s">
        <v>98</v>
      </c>
      <c r="J112" s="81" t="s">
        <v>162</v>
      </c>
      <c r="K112" s="81" t="s">
        <v>623</v>
      </c>
      <c r="L112" s="81" t="s">
        <v>624</v>
      </c>
      <c r="M112" s="85">
        <v>700</v>
      </c>
      <c r="N112" s="85">
        <v>0</v>
      </c>
      <c r="O112" s="85">
        <v>0</v>
      </c>
      <c r="P112" s="86">
        <f t="shared" si="20"/>
        <v>0</v>
      </c>
      <c r="Q112" s="87">
        <f t="shared" si="21"/>
        <v>2020</v>
      </c>
      <c r="R112" s="87">
        <f t="shared" si="22"/>
        <v>5</v>
      </c>
      <c r="S112" s="87">
        <f t="shared" si="23"/>
        <v>27</v>
      </c>
      <c r="T112" s="86">
        <f t="shared" si="24"/>
        <v>700</v>
      </c>
      <c r="U112" s="81" t="s">
        <v>157</v>
      </c>
    </row>
    <row r="113" spans="1:21" x14ac:dyDescent="0.25">
      <c r="A113" s="82">
        <v>136</v>
      </c>
      <c r="B113" s="83">
        <v>43980</v>
      </c>
      <c r="C113" s="81" t="s">
        <v>625</v>
      </c>
      <c r="D113" s="81" t="s">
        <v>626</v>
      </c>
      <c r="E113" s="84" t="s">
        <v>627</v>
      </c>
      <c r="F113" s="81" t="s">
        <v>628</v>
      </c>
      <c r="G113" s="81">
        <v>2008</v>
      </c>
      <c r="H113" s="81" t="s">
        <v>106</v>
      </c>
      <c r="I113" s="81" t="s">
        <v>370</v>
      </c>
      <c r="J113" s="81" t="s">
        <v>89</v>
      </c>
      <c r="K113" s="81" t="s">
        <v>629</v>
      </c>
      <c r="L113" s="81" t="s">
        <v>630</v>
      </c>
      <c r="M113" s="85">
        <f>400-59.78</f>
        <v>340.22</v>
      </c>
      <c r="N113" s="85">
        <v>59.78</v>
      </c>
      <c r="O113" s="85">
        <v>59.78</v>
      </c>
      <c r="P113" s="86">
        <f t="shared" si="20"/>
        <v>0</v>
      </c>
      <c r="Q113" s="87">
        <f t="shared" si="21"/>
        <v>2020</v>
      </c>
      <c r="R113" s="87">
        <f t="shared" si="22"/>
        <v>5</v>
      </c>
      <c r="S113" s="87">
        <f t="shared" si="23"/>
        <v>29</v>
      </c>
      <c r="T113" s="86">
        <f t="shared" si="24"/>
        <v>400</v>
      </c>
      <c r="U113" s="81" t="s">
        <v>92</v>
      </c>
    </row>
    <row r="114" spans="1:21" x14ac:dyDescent="0.25">
      <c r="A114" s="82">
        <v>137</v>
      </c>
      <c r="B114" s="83">
        <v>43979</v>
      </c>
      <c r="C114" s="81" t="s">
        <v>631</v>
      </c>
      <c r="E114" s="84" t="s">
        <v>632</v>
      </c>
      <c r="F114" s="81" t="s">
        <v>633</v>
      </c>
      <c r="G114" s="81">
        <v>2014</v>
      </c>
      <c r="H114" s="81" t="s">
        <v>225</v>
      </c>
      <c r="I114" s="81" t="s">
        <v>634</v>
      </c>
      <c r="J114" s="81" t="s">
        <v>115</v>
      </c>
      <c r="K114" s="81" t="s">
        <v>635</v>
      </c>
      <c r="L114" s="81" t="s">
        <v>636</v>
      </c>
      <c r="M114" s="85">
        <v>150</v>
      </c>
      <c r="N114" s="85">
        <v>0</v>
      </c>
      <c r="O114" s="85">
        <v>0</v>
      </c>
      <c r="P114" s="86">
        <f t="shared" si="20"/>
        <v>0</v>
      </c>
      <c r="Q114" s="87">
        <f t="shared" si="21"/>
        <v>2020</v>
      </c>
      <c r="R114" s="87">
        <f t="shared" si="22"/>
        <v>5</v>
      </c>
      <c r="S114" s="87">
        <f t="shared" si="23"/>
        <v>28</v>
      </c>
      <c r="T114" s="86">
        <f t="shared" si="24"/>
        <v>150</v>
      </c>
      <c r="U114" s="81" t="s">
        <v>157</v>
      </c>
    </row>
    <row r="115" spans="1:21" x14ac:dyDescent="0.25">
      <c r="A115" s="82">
        <v>138</v>
      </c>
      <c r="B115" s="83">
        <v>43979</v>
      </c>
      <c r="C115" s="81" t="s">
        <v>637</v>
      </c>
      <c r="E115" s="84" t="s">
        <v>638</v>
      </c>
      <c r="F115" s="81" t="s">
        <v>639</v>
      </c>
      <c r="G115" s="81">
        <v>2004</v>
      </c>
      <c r="H115" s="81" t="s">
        <v>106</v>
      </c>
      <c r="I115" s="81" t="s">
        <v>640</v>
      </c>
      <c r="J115" s="81" t="s">
        <v>139</v>
      </c>
      <c r="K115" s="81">
        <v>2936063</v>
      </c>
      <c r="L115" s="81" t="s">
        <v>641</v>
      </c>
      <c r="M115" s="85">
        <f>500-59.93</f>
        <v>440.07</v>
      </c>
      <c r="N115" s="85">
        <v>59.93</v>
      </c>
      <c r="O115" s="85">
        <v>59.93</v>
      </c>
      <c r="P115" s="86">
        <f t="shared" si="20"/>
        <v>0</v>
      </c>
      <c r="Q115" s="87">
        <f t="shared" si="21"/>
        <v>2020</v>
      </c>
      <c r="R115" s="87">
        <f t="shared" si="22"/>
        <v>5</v>
      </c>
      <c r="S115" s="87">
        <f t="shared" si="23"/>
        <v>28</v>
      </c>
      <c r="T115" s="86">
        <f t="shared" si="24"/>
        <v>500</v>
      </c>
      <c r="U115" s="81" t="s">
        <v>92</v>
      </c>
    </row>
    <row r="116" spans="1:21" x14ac:dyDescent="0.25">
      <c r="A116" s="82">
        <v>139</v>
      </c>
      <c r="B116" s="83">
        <v>43983</v>
      </c>
      <c r="C116" s="81" t="s">
        <v>642</v>
      </c>
      <c r="D116" s="81" t="s">
        <v>643</v>
      </c>
      <c r="E116" s="84" t="s">
        <v>644</v>
      </c>
      <c r="F116" s="81" t="s">
        <v>645</v>
      </c>
      <c r="G116" s="81">
        <v>2013</v>
      </c>
      <c r="H116" s="81" t="s">
        <v>389</v>
      </c>
      <c r="I116" s="81" t="s">
        <v>646</v>
      </c>
      <c r="J116" s="81" t="s">
        <v>198</v>
      </c>
      <c r="K116" s="81">
        <v>2518262</v>
      </c>
      <c r="L116" s="81" t="s">
        <v>647</v>
      </c>
      <c r="M116" s="85">
        <f>900-N116</f>
        <v>681.66</v>
      </c>
      <c r="N116" s="85">
        <f>8.32+126.44+43.59+39.99</f>
        <v>218.34</v>
      </c>
      <c r="O116" s="85">
        <f>8.32+126.44+43.59+39.99</f>
        <v>218.34</v>
      </c>
      <c r="P116" s="86">
        <f t="shared" si="20"/>
        <v>0</v>
      </c>
      <c r="Q116" s="87">
        <f t="shared" si="21"/>
        <v>2020</v>
      </c>
      <c r="R116" s="87">
        <f t="shared" si="22"/>
        <v>6</v>
      </c>
      <c r="S116" s="87">
        <f t="shared" si="23"/>
        <v>1</v>
      </c>
      <c r="T116" s="86">
        <f t="shared" si="24"/>
        <v>900</v>
      </c>
      <c r="U116" s="81" t="s">
        <v>92</v>
      </c>
    </row>
    <row r="117" spans="1:21" x14ac:dyDescent="0.25">
      <c r="A117" s="82">
        <v>140</v>
      </c>
      <c r="B117" s="83">
        <v>43984</v>
      </c>
      <c r="C117" s="81" t="s">
        <v>648</v>
      </c>
      <c r="D117" s="81" t="s">
        <v>649</v>
      </c>
      <c r="E117" s="84" t="s">
        <v>650</v>
      </c>
      <c r="F117" s="81" t="s">
        <v>651</v>
      </c>
      <c r="G117" s="81">
        <v>2009</v>
      </c>
      <c r="H117" s="81" t="s">
        <v>130</v>
      </c>
      <c r="I117" s="81" t="s">
        <v>131</v>
      </c>
      <c r="J117" s="81" t="s">
        <v>115</v>
      </c>
      <c r="K117" s="81" t="s">
        <v>652</v>
      </c>
      <c r="L117" s="81" t="s">
        <v>653</v>
      </c>
      <c r="M117" s="85">
        <v>150</v>
      </c>
      <c r="N117" s="85">
        <v>0</v>
      </c>
      <c r="O117" s="85">
        <v>0</v>
      </c>
      <c r="P117" s="86">
        <f t="shared" si="20"/>
        <v>0</v>
      </c>
      <c r="Q117" s="87">
        <f t="shared" si="21"/>
        <v>2020</v>
      </c>
      <c r="R117" s="87">
        <f t="shared" si="22"/>
        <v>6</v>
      </c>
      <c r="S117" s="87">
        <f t="shared" si="23"/>
        <v>2</v>
      </c>
      <c r="T117" s="86">
        <f t="shared" si="24"/>
        <v>150</v>
      </c>
      <c r="U117" s="81" t="s">
        <v>141</v>
      </c>
    </row>
    <row r="118" spans="1:21" x14ac:dyDescent="0.25">
      <c r="A118" s="82">
        <v>141</v>
      </c>
      <c r="B118" s="83">
        <v>43980</v>
      </c>
      <c r="C118" s="81" t="s">
        <v>654</v>
      </c>
      <c r="D118" s="81" t="s">
        <v>655</v>
      </c>
      <c r="E118" s="84" t="s">
        <v>656</v>
      </c>
      <c r="F118" s="81" t="s">
        <v>657</v>
      </c>
      <c r="G118" s="81">
        <v>2009</v>
      </c>
      <c r="H118" s="81" t="s">
        <v>225</v>
      </c>
      <c r="I118" s="81" t="s">
        <v>405</v>
      </c>
      <c r="J118" s="81" t="s">
        <v>115</v>
      </c>
      <c r="K118" s="81" t="s">
        <v>658</v>
      </c>
      <c r="L118" s="81" t="s">
        <v>659</v>
      </c>
      <c r="M118" s="85">
        <f>300-N118</f>
        <v>263.48</v>
      </c>
      <c r="N118" s="85">
        <v>36.520000000000003</v>
      </c>
      <c r="O118" s="85">
        <v>36.520000000000003</v>
      </c>
      <c r="P118" s="86">
        <f t="shared" si="20"/>
        <v>0</v>
      </c>
      <c r="Q118" s="87">
        <f t="shared" si="21"/>
        <v>2020</v>
      </c>
      <c r="R118" s="87">
        <f t="shared" si="22"/>
        <v>5</v>
      </c>
      <c r="S118" s="87">
        <f t="shared" si="23"/>
        <v>29</v>
      </c>
      <c r="T118" s="86">
        <f t="shared" si="24"/>
        <v>300</v>
      </c>
      <c r="U118" s="81" t="s">
        <v>157</v>
      </c>
    </row>
    <row r="119" spans="1:21" x14ac:dyDescent="0.25">
      <c r="A119" s="82">
        <v>142</v>
      </c>
      <c r="B119" s="83">
        <v>43980</v>
      </c>
      <c r="C119" s="81" t="s">
        <v>660</v>
      </c>
      <c r="D119" s="81" t="s">
        <v>661</v>
      </c>
      <c r="E119" s="84" t="s">
        <v>662</v>
      </c>
      <c r="G119" s="81">
        <v>2004</v>
      </c>
      <c r="H119" s="81" t="s">
        <v>169</v>
      </c>
      <c r="I119" s="81" t="s">
        <v>663</v>
      </c>
      <c r="L119" s="81" t="s">
        <v>664</v>
      </c>
      <c r="M119" s="85">
        <v>300</v>
      </c>
      <c r="N119" s="85">
        <v>0</v>
      </c>
      <c r="O119" s="85">
        <v>0</v>
      </c>
      <c r="P119" s="86">
        <f t="shared" si="20"/>
        <v>0</v>
      </c>
      <c r="Q119" s="87">
        <f t="shared" si="21"/>
        <v>2020</v>
      </c>
      <c r="R119" s="87">
        <f t="shared" si="22"/>
        <v>5</v>
      </c>
      <c r="S119" s="87">
        <f t="shared" si="23"/>
        <v>29</v>
      </c>
      <c r="T119" s="86">
        <f t="shared" si="24"/>
        <v>300</v>
      </c>
      <c r="U119" s="81" t="s">
        <v>92</v>
      </c>
    </row>
    <row r="120" spans="1:21" x14ac:dyDescent="0.25">
      <c r="A120" s="82">
        <v>143</v>
      </c>
      <c r="B120" s="83">
        <v>43985</v>
      </c>
      <c r="C120" s="81" t="s">
        <v>665</v>
      </c>
      <c r="D120" s="81" t="s">
        <v>325</v>
      </c>
      <c r="E120" s="84" t="s">
        <v>326</v>
      </c>
      <c r="F120" s="81" t="s">
        <v>666</v>
      </c>
      <c r="G120" s="81">
        <v>2012</v>
      </c>
      <c r="H120" s="81" t="s">
        <v>667</v>
      </c>
      <c r="I120" s="81" t="s">
        <v>668</v>
      </c>
      <c r="J120" s="81" t="s">
        <v>198</v>
      </c>
      <c r="K120" s="81">
        <v>8991892</v>
      </c>
      <c r="L120" s="81" t="s">
        <v>669</v>
      </c>
      <c r="M120" s="85">
        <v>150</v>
      </c>
      <c r="N120" s="85">
        <v>50</v>
      </c>
      <c r="O120" s="85">
        <v>50</v>
      </c>
      <c r="P120" s="86">
        <f t="shared" si="20"/>
        <v>0</v>
      </c>
      <c r="Q120" s="87">
        <f t="shared" si="21"/>
        <v>2020</v>
      </c>
      <c r="R120" s="87">
        <f t="shared" si="22"/>
        <v>6</v>
      </c>
      <c r="S120" s="87">
        <f t="shared" si="23"/>
        <v>3</v>
      </c>
      <c r="T120" s="86">
        <f t="shared" si="24"/>
        <v>200</v>
      </c>
      <c r="U120" s="81" t="s">
        <v>92</v>
      </c>
    </row>
    <row r="121" spans="1:21" x14ac:dyDescent="0.25">
      <c r="A121" s="82">
        <v>144</v>
      </c>
      <c r="B121" s="83">
        <v>43983</v>
      </c>
      <c r="C121" s="81" t="s">
        <v>670</v>
      </c>
      <c r="D121" s="81" t="s">
        <v>671</v>
      </c>
      <c r="E121" s="84" t="s">
        <v>672</v>
      </c>
      <c r="F121" s="81" t="s">
        <v>673</v>
      </c>
      <c r="G121" s="81">
        <v>2006</v>
      </c>
      <c r="H121" s="81" t="s">
        <v>97</v>
      </c>
      <c r="I121" s="81" t="s">
        <v>674</v>
      </c>
      <c r="J121" s="81" t="s">
        <v>115</v>
      </c>
      <c r="K121" s="81" t="s">
        <v>675</v>
      </c>
      <c r="L121" s="81" t="s">
        <v>676</v>
      </c>
      <c r="M121" s="85">
        <f>700-108.99-15</f>
        <v>576.01</v>
      </c>
      <c r="N121" s="85">
        <f>108.99+15</f>
        <v>123.99</v>
      </c>
      <c r="O121" s="85">
        <f>108.99+15</f>
        <v>123.99</v>
      </c>
      <c r="P121" s="86">
        <f t="shared" si="20"/>
        <v>0</v>
      </c>
      <c r="Q121" s="87">
        <f t="shared" si="21"/>
        <v>2020</v>
      </c>
      <c r="R121" s="87">
        <f t="shared" si="22"/>
        <v>6</v>
      </c>
      <c r="S121" s="87">
        <f t="shared" si="23"/>
        <v>1</v>
      </c>
      <c r="T121" s="86">
        <f t="shared" si="24"/>
        <v>700</v>
      </c>
      <c r="U121" s="81" t="s">
        <v>92</v>
      </c>
    </row>
    <row r="122" spans="1:21" x14ac:dyDescent="0.25">
      <c r="A122" s="82">
        <v>145</v>
      </c>
      <c r="B122" s="83">
        <v>43985</v>
      </c>
      <c r="C122" s="81" t="s">
        <v>677</v>
      </c>
      <c r="D122" s="81" t="s">
        <v>678</v>
      </c>
      <c r="E122" s="84" t="s">
        <v>679</v>
      </c>
      <c r="F122" s="81" t="s">
        <v>680</v>
      </c>
      <c r="G122" s="81">
        <v>2006</v>
      </c>
      <c r="H122" s="81" t="s">
        <v>389</v>
      </c>
      <c r="I122" s="81" t="s">
        <v>681</v>
      </c>
      <c r="J122" s="81" t="s">
        <v>115</v>
      </c>
      <c r="K122" s="81" t="s">
        <v>682</v>
      </c>
      <c r="L122" s="81" t="s">
        <v>164</v>
      </c>
      <c r="M122" s="85">
        <f>100-32.93</f>
        <v>67.069999999999993</v>
      </c>
      <c r="N122" s="85">
        <v>32.93</v>
      </c>
      <c r="O122" s="85">
        <v>32.93</v>
      </c>
      <c r="P122" s="86">
        <f t="shared" si="20"/>
        <v>0</v>
      </c>
      <c r="Q122" s="87">
        <f t="shared" si="21"/>
        <v>2020</v>
      </c>
      <c r="R122" s="87">
        <f t="shared" si="22"/>
        <v>6</v>
      </c>
      <c r="S122" s="87">
        <f t="shared" si="23"/>
        <v>3</v>
      </c>
      <c r="T122" s="86">
        <f t="shared" si="24"/>
        <v>100</v>
      </c>
      <c r="U122" s="81" t="s">
        <v>92</v>
      </c>
    </row>
    <row r="123" spans="1:21" x14ac:dyDescent="0.25">
      <c r="A123" s="82">
        <v>146</v>
      </c>
      <c r="B123" s="83">
        <v>43987</v>
      </c>
      <c r="C123" s="81" t="s">
        <v>683</v>
      </c>
      <c r="D123" s="81" t="s">
        <v>684</v>
      </c>
      <c r="E123" s="84" t="s">
        <v>685</v>
      </c>
      <c r="F123" s="81" t="s">
        <v>686</v>
      </c>
      <c r="G123" s="81">
        <v>2011</v>
      </c>
      <c r="H123" s="81" t="s">
        <v>97</v>
      </c>
      <c r="I123" s="81" t="s">
        <v>458</v>
      </c>
      <c r="J123" s="81" t="s">
        <v>221</v>
      </c>
      <c r="K123" s="81">
        <v>3742</v>
      </c>
      <c r="L123" s="81" t="s">
        <v>164</v>
      </c>
      <c r="M123" s="85">
        <v>100</v>
      </c>
      <c r="N123" s="85">
        <v>35</v>
      </c>
      <c r="O123" s="85">
        <v>35</v>
      </c>
      <c r="P123" s="86">
        <f t="shared" si="20"/>
        <v>0</v>
      </c>
      <c r="Q123" s="87">
        <f t="shared" si="21"/>
        <v>2020</v>
      </c>
      <c r="R123" s="87">
        <f t="shared" si="22"/>
        <v>6</v>
      </c>
      <c r="S123" s="87">
        <f t="shared" si="23"/>
        <v>5</v>
      </c>
      <c r="T123" s="86">
        <f t="shared" si="24"/>
        <v>135</v>
      </c>
      <c r="U123" s="81" t="s">
        <v>92</v>
      </c>
    </row>
    <row r="124" spans="1:21" x14ac:dyDescent="0.25">
      <c r="A124" s="82">
        <v>147</v>
      </c>
      <c r="B124" s="83">
        <v>43986</v>
      </c>
      <c r="C124" s="81" t="s">
        <v>309</v>
      </c>
      <c r="D124" s="81" t="s">
        <v>310</v>
      </c>
      <c r="E124" s="84" t="s">
        <v>311</v>
      </c>
      <c r="F124" s="81" t="s">
        <v>312</v>
      </c>
      <c r="G124" s="81">
        <v>2014</v>
      </c>
      <c r="H124" s="81" t="s">
        <v>137</v>
      </c>
      <c r="I124" s="81" t="s">
        <v>687</v>
      </c>
      <c r="J124" s="81" t="s">
        <v>139</v>
      </c>
      <c r="K124" s="81" t="s">
        <v>314</v>
      </c>
      <c r="L124" s="81" t="s">
        <v>688</v>
      </c>
      <c r="M124" s="85">
        <f>200-N124</f>
        <v>165</v>
      </c>
      <c r="N124" s="85">
        <v>35</v>
      </c>
      <c r="O124" s="85">
        <v>35</v>
      </c>
      <c r="P124" s="86">
        <f t="shared" si="20"/>
        <v>0</v>
      </c>
      <c r="Q124" s="87">
        <f t="shared" si="21"/>
        <v>2020</v>
      </c>
      <c r="R124" s="87">
        <f t="shared" si="22"/>
        <v>6</v>
      </c>
      <c r="S124" s="87">
        <f t="shared" si="23"/>
        <v>4</v>
      </c>
      <c r="T124" s="86">
        <f t="shared" si="24"/>
        <v>200</v>
      </c>
      <c r="U124" s="81" t="s">
        <v>92</v>
      </c>
    </row>
    <row r="125" spans="1:21" x14ac:dyDescent="0.25">
      <c r="A125" s="82">
        <v>148</v>
      </c>
      <c r="B125" s="83">
        <v>43984</v>
      </c>
      <c r="C125" s="81" t="s">
        <v>689</v>
      </c>
      <c r="D125" s="81" t="s">
        <v>690</v>
      </c>
      <c r="E125" s="84" t="s">
        <v>691</v>
      </c>
      <c r="F125" s="81" t="s">
        <v>692</v>
      </c>
      <c r="G125" s="81">
        <v>2004</v>
      </c>
      <c r="H125" s="81" t="s">
        <v>97</v>
      </c>
      <c r="I125" s="81" t="s">
        <v>693</v>
      </c>
      <c r="J125" s="81" t="s">
        <v>115</v>
      </c>
      <c r="K125" s="81" t="s">
        <v>694</v>
      </c>
      <c r="L125" s="81" t="s">
        <v>695</v>
      </c>
      <c r="M125" s="85">
        <v>1400</v>
      </c>
      <c r="N125" s="85">
        <v>0</v>
      </c>
      <c r="O125" s="85">
        <v>0</v>
      </c>
      <c r="P125" s="86">
        <f t="shared" si="20"/>
        <v>0</v>
      </c>
      <c r="Q125" s="87">
        <f t="shared" si="21"/>
        <v>2020</v>
      </c>
      <c r="R125" s="87">
        <f t="shared" si="22"/>
        <v>6</v>
      </c>
      <c r="S125" s="87">
        <f t="shared" si="23"/>
        <v>2</v>
      </c>
      <c r="T125" s="86">
        <f t="shared" si="24"/>
        <v>1400</v>
      </c>
      <c r="U125" s="81" t="s">
        <v>92</v>
      </c>
    </row>
    <row r="126" spans="1:21" x14ac:dyDescent="0.25">
      <c r="A126" s="82"/>
      <c r="T126" s="86"/>
    </row>
    <row r="127" spans="1:21" x14ac:dyDescent="0.25">
      <c r="A127" s="82">
        <v>150</v>
      </c>
      <c r="B127" s="83">
        <v>43987</v>
      </c>
      <c r="C127" s="81" t="s">
        <v>696</v>
      </c>
      <c r="D127" s="81" t="s">
        <v>697</v>
      </c>
      <c r="F127" s="81" t="s">
        <v>698</v>
      </c>
      <c r="G127" s="81">
        <v>2006</v>
      </c>
      <c r="H127" s="81" t="s">
        <v>137</v>
      </c>
      <c r="I127" s="81" t="s">
        <v>699</v>
      </c>
      <c r="J127" s="81" t="s">
        <v>700</v>
      </c>
      <c r="K127" s="81">
        <v>2104</v>
      </c>
      <c r="L127" s="81" t="s">
        <v>701</v>
      </c>
      <c r="M127" s="85">
        <f>200-N127</f>
        <v>122.56</v>
      </c>
      <c r="N127" s="85">
        <v>77.44</v>
      </c>
      <c r="O127" s="85">
        <v>77.44</v>
      </c>
      <c r="P127" s="86">
        <f t="shared" ref="P127:P139" si="25">N127-O127</f>
        <v>0</v>
      </c>
      <c r="Q127" s="87">
        <f t="shared" ref="Q127:Q139" si="26">YEAR(B127)</f>
        <v>2020</v>
      </c>
      <c r="R127" s="87">
        <f t="shared" ref="R127:R139" si="27">MONTH(B127)</f>
        <v>6</v>
      </c>
      <c r="S127" s="87">
        <f t="shared" ref="S127:S139" si="28">DAY(B127)</f>
        <v>5</v>
      </c>
      <c r="T127" s="86">
        <f t="shared" ref="T127:T139" si="29">SUM(M127:N127)</f>
        <v>200</v>
      </c>
      <c r="U127" s="81" t="s">
        <v>157</v>
      </c>
    </row>
    <row r="128" spans="1:21" x14ac:dyDescent="0.25">
      <c r="A128" s="82">
        <v>151</v>
      </c>
      <c r="B128" s="83">
        <v>43990</v>
      </c>
      <c r="C128" s="81" t="s">
        <v>702</v>
      </c>
      <c r="D128" s="81" t="s">
        <v>703</v>
      </c>
      <c r="E128" s="84" t="s">
        <v>656</v>
      </c>
      <c r="G128" s="81">
        <v>2006</v>
      </c>
      <c r="H128" s="81" t="s">
        <v>704</v>
      </c>
      <c r="I128" s="81" t="s">
        <v>705</v>
      </c>
      <c r="J128" s="81" t="s">
        <v>89</v>
      </c>
      <c r="L128" s="81" t="s">
        <v>706</v>
      </c>
      <c r="M128" s="85">
        <f>500-N128</f>
        <v>393.18</v>
      </c>
      <c r="N128" s="85">
        <f>76.3+30.52</f>
        <v>106.82</v>
      </c>
      <c r="O128" s="85">
        <f>76.3+30.52</f>
        <v>106.82</v>
      </c>
      <c r="P128" s="86">
        <f t="shared" si="25"/>
        <v>0</v>
      </c>
      <c r="Q128" s="87">
        <f t="shared" si="26"/>
        <v>2020</v>
      </c>
      <c r="R128" s="87">
        <f t="shared" si="27"/>
        <v>6</v>
      </c>
      <c r="S128" s="87">
        <f t="shared" si="28"/>
        <v>8</v>
      </c>
      <c r="T128" s="86">
        <f t="shared" si="29"/>
        <v>500</v>
      </c>
      <c r="U128" s="81" t="s">
        <v>157</v>
      </c>
    </row>
    <row r="129" spans="1:21" x14ac:dyDescent="0.25">
      <c r="A129" s="82">
        <v>152</v>
      </c>
      <c r="B129" s="83">
        <v>43990</v>
      </c>
      <c r="C129" s="81" t="s">
        <v>707</v>
      </c>
      <c r="G129" s="81">
        <v>2007</v>
      </c>
      <c r="H129" s="81" t="s">
        <v>169</v>
      </c>
      <c r="I129" s="81" t="s">
        <v>708</v>
      </c>
      <c r="L129" s="81" t="s">
        <v>709</v>
      </c>
      <c r="M129" s="85">
        <f>250-N129</f>
        <v>165.07999999999998</v>
      </c>
      <c r="N129" s="85">
        <f>1.82+30+23.1+30</f>
        <v>84.92</v>
      </c>
      <c r="O129" s="85">
        <f>1.82+30+23.1+30</f>
        <v>84.92</v>
      </c>
      <c r="P129" s="86">
        <f t="shared" si="25"/>
        <v>0</v>
      </c>
      <c r="Q129" s="87">
        <f t="shared" si="26"/>
        <v>2020</v>
      </c>
      <c r="R129" s="87">
        <f t="shared" si="27"/>
        <v>6</v>
      </c>
      <c r="S129" s="87">
        <f t="shared" si="28"/>
        <v>8</v>
      </c>
      <c r="T129" s="86">
        <f t="shared" si="29"/>
        <v>250</v>
      </c>
      <c r="U129" s="81" t="s">
        <v>92</v>
      </c>
    </row>
    <row r="130" spans="1:21" x14ac:dyDescent="0.25">
      <c r="A130" s="82">
        <v>153</v>
      </c>
      <c r="B130" s="83">
        <v>43993</v>
      </c>
      <c r="C130" s="81" t="s">
        <v>710</v>
      </c>
      <c r="D130" s="81" t="s">
        <v>711</v>
      </c>
      <c r="E130" s="84" t="s">
        <v>712</v>
      </c>
      <c r="F130" s="81" t="s">
        <v>713</v>
      </c>
      <c r="G130" s="81">
        <v>2007</v>
      </c>
      <c r="H130" s="81" t="s">
        <v>714</v>
      </c>
      <c r="I130" s="81" t="s">
        <v>715</v>
      </c>
      <c r="J130" s="81" t="s">
        <v>139</v>
      </c>
      <c r="K130" s="81" t="s">
        <v>716</v>
      </c>
      <c r="L130" s="81" t="s">
        <v>523</v>
      </c>
      <c r="M130" s="85">
        <f>130-N130</f>
        <v>118.39</v>
      </c>
      <c r="N130" s="85">
        <v>11.61</v>
      </c>
      <c r="O130" s="85">
        <v>11.61</v>
      </c>
      <c r="P130" s="86">
        <f t="shared" si="25"/>
        <v>0</v>
      </c>
      <c r="Q130" s="87">
        <f t="shared" si="26"/>
        <v>2020</v>
      </c>
      <c r="R130" s="87">
        <f t="shared" si="27"/>
        <v>6</v>
      </c>
      <c r="S130" s="87">
        <f t="shared" si="28"/>
        <v>11</v>
      </c>
      <c r="T130" s="86">
        <f t="shared" si="29"/>
        <v>130</v>
      </c>
      <c r="U130" s="81" t="s">
        <v>92</v>
      </c>
    </row>
    <row r="131" spans="1:21" x14ac:dyDescent="0.25">
      <c r="A131" s="82">
        <v>154</v>
      </c>
      <c r="B131" s="83">
        <v>43992</v>
      </c>
      <c r="C131" s="81" t="s">
        <v>717</v>
      </c>
      <c r="D131" s="81" t="s">
        <v>718</v>
      </c>
      <c r="E131" s="84" t="s">
        <v>719</v>
      </c>
      <c r="F131" s="81" t="s">
        <v>720</v>
      </c>
      <c r="G131" s="81">
        <v>2014</v>
      </c>
      <c r="H131" s="81" t="s">
        <v>721</v>
      </c>
      <c r="I131" s="81" t="s">
        <v>722</v>
      </c>
      <c r="J131" s="81" t="s">
        <v>115</v>
      </c>
      <c r="K131" s="81" t="s">
        <v>723</v>
      </c>
      <c r="L131" s="81" t="s">
        <v>164</v>
      </c>
      <c r="M131" s="85">
        <f>250-71.86</f>
        <v>178.14</v>
      </c>
      <c r="N131" s="85">
        <v>71.86</v>
      </c>
      <c r="O131" s="85">
        <v>71.86</v>
      </c>
      <c r="P131" s="86">
        <f t="shared" si="25"/>
        <v>0</v>
      </c>
      <c r="Q131" s="87">
        <f t="shared" si="26"/>
        <v>2020</v>
      </c>
      <c r="R131" s="87">
        <f t="shared" si="27"/>
        <v>6</v>
      </c>
      <c r="S131" s="87">
        <f t="shared" si="28"/>
        <v>10</v>
      </c>
      <c r="T131" s="86">
        <f t="shared" si="29"/>
        <v>250</v>
      </c>
      <c r="U131" s="81" t="s">
        <v>141</v>
      </c>
    </row>
    <row r="132" spans="1:21" x14ac:dyDescent="0.25">
      <c r="A132" s="82">
        <v>155</v>
      </c>
      <c r="B132" s="83">
        <v>43992</v>
      </c>
      <c r="C132" s="81" t="s">
        <v>93</v>
      </c>
      <c r="D132" s="81" t="s">
        <v>94</v>
      </c>
      <c r="E132" s="84" t="s">
        <v>95</v>
      </c>
      <c r="F132" s="81" t="s">
        <v>96</v>
      </c>
      <c r="G132" s="81">
        <v>2012</v>
      </c>
      <c r="H132" s="81" t="s">
        <v>97</v>
      </c>
      <c r="I132" s="81" t="s">
        <v>98</v>
      </c>
      <c r="J132" s="81" t="s">
        <v>99</v>
      </c>
      <c r="K132" s="81" t="s">
        <v>100</v>
      </c>
      <c r="L132" s="81" t="s">
        <v>724</v>
      </c>
      <c r="M132" s="85">
        <v>200</v>
      </c>
      <c r="N132" s="85">
        <v>376</v>
      </c>
      <c r="O132" s="85">
        <v>376</v>
      </c>
      <c r="P132" s="86">
        <f t="shared" si="25"/>
        <v>0</v>
      </c>
      <c r="Q132" s="87">
        <f t="shared" si="26"/>
        <v>2020</v>
      </c>
      <c r="R132" s="87">
        <f t="shared" si="27"/>
        <v>6</v>
      </c>
      <c r="S132" s="87">
        <f t="shared" si="28"/>
        <v>10</v>
      </c>
      <c r="T132" s="86">
        <f t="shared" si="29"/>
        <v>576</v>
      </c>
      <c r="U132" s="81" t="s">
        <v>92</v>
      </c>
    </row>
    <row r="133" spans="1:21" x14ac:dyDescent="0.25">
      <c r="A133" s="82">
        <v>156</v>
      </c>
      <c r="B133" s="83">
        <v>43992</v>
      </c>
      <c r="C133" s="81" t="s">
        <v>725</v>
      </c>
      <c r="D133" s="81" t="s">
        <v>726</v>
      </c>
      <c r="E133" s="84" t="s">
        <v>727</v>
      </c>
      <c r="F133" s="81" t="s">
        <v>728</v>
      </c>
      <c r="G133" s="81">
        <v>2008</v>
      </c>
      <c r="H133" s="81" t="s">
        <v>97</v>
      </c>
      <c r="I133" s="81" t="s">
        <v>458</v>
      </c>
      <c r="J133" s="81" t="s">
        <v>115</v>
      </c>
      <c r="K133" s="81" t="s">
        <v>729</v>
      </c>
      <c r="L133" s="81" t="s">
        <v>730</v>
      </c>
      <c r="M133" s="85">
        <v>444</v>
      </c>
      <c r="N133" s="85">
        <v>44</v>
      </c>
      <c r="O133" s="85">
        <v>44</v>
      </c>
      <c r="P133" s="86">
        <f t="shared" si="25"/>
        <v>0</v>
      </c>
      <c r="Q133" s="87">
        <f t="shared" si="26"/>
        <v>2020</v>
      </c>
      <c r="R133" s="87">
        <f t="shared" si="27"/>
        <v>6</v>
      </c>
      <c r="S133" s="87">
        <f t="shared" si="28"/>
        <v>10</v>
      </c>
      <c r="T133" s="86">
        <f t="shared" si="29"/>
        <v>488</v>
      </c>
      <c r="U133" s="81" t="s">
        <v>157</v>
      </c>
    </row>
    <row r="134" spans="1:21" x14ac:dyDescent="0.25">
      <c r="A134" s="82">
        <v>157</v>
      </c>
      <c r="B134" s="83">
        <v>43992</v>
      </c>
      <c r="C134" s="81" t="s">
        <v>731</v>
      </c>
      <c r="D134" s="81" t="s">
        <v>732</v>
      </c>
      <c r="E134" s="84" t="s">
        <v>733</v>
      </c>
      <c r="F134" s="81" t="s">
        <v>734</v>
      </c>
      <c r="G134" s="81">
        <v>2012</v>
      </c>
      <c r="H134" s="81" t="s">
        <v>389</v>
      </c>
      <c r="I134" s="81" t="s">
        <v>735</v>
      </c>
      <c r="J134" s="81" t="s">
        <v>198</v>
      </c>
      <c r="K134" s="81" t="s">
        <v>736</v>
      </c>
      <c r="L134" s="81" t="s">
        <v>737</v>
      </c>
      <c r="M134" s="85">
        <v>388</v>
      </c>
      <c r="N134" s="85">
        <v>500</v>
      </c>
      <c r="O134" s="85">
        <v>500</v>
      </c>
      <c r="P134" s="86">
        <f t="shared" si="25"/>
        <v>0</v>
      </c>
      <c r="Q134" s="87">
        <f t="shared" si="26"/>
        <v>2020</v>
      </c>
      <c r="R134" s="87">
        <f t="shared" si="27"/>
        <v>6</v>
      </c>
      <c r="S134" s="87">
        <f t="shared" si="28"/>
        <v>10</v>
      </c>
      <c r="T134" s="86">
        <f t="shared" si="29"/>
        <v>888</v>
      </c>
      <c r="U134" s="81" t="s">
        <v>92</v>
      </c>
    </row>
    <row r="135" spans="1:21" x14ac:dyDescent="0.25">
      <c r="A135" s="82">
        <v>158</v>
      </c>
      <c r="B135" s="83">
        <v>43994</v>
      </c>
      <c r="C135" s="81" t="s">
        <v>738</v>
      </c>
      <c r="D135" s="81" t="s">
        <v>739</v>
      </c>
      <c r="E135" s="84" t="s">
        <v>740</v>
      </c>
      <c r="F135" s="81" t="s">
        <v>741</v>
      </c>
      <c r="G135" s="81">
        <v>2006</v>
      </c>
      <c r="H135" s="81" t="s">
        <v>160</v>
      </c>
      <c r="I135" s="81" t="s">
        <v>742</v>
      </c>
      <c r="J135" s="81" t="s">
        <v>162</v>
      </c>
      <c r="K135" s="81" t="s">
        <v>743</v>
      </c>
      <c r="L135" s="81" t="s">
        <v>744</v>
      </c>
      <c r="M135" s="85">
        <v>700</v>
      </c>
      <c r="N135" s="85">
        <v>0</v>
      </c>
      <c r="O135" s="85">
        <v>0</v>
      </c>
      <c r="P135" s="86">
        <f t="shared" si="25"/>
        <v>0</v>
      </c>
      <c r="Q135" s="87">
        <f t="shared" si="26"/>
        <v>2020</v>
      </c>
      <c r="R135" s="87">
        <f t="shared" si="27"/>
        <v>6</v>
      </c>
      <c r="S135" s="87">
        <f t="shared" si="28"/>
        <v>12</v>
      </c>
      <c r="T135" s="86">
        <f t="shared" si="29"/>
        <v>700</v>
      </c>
      <c r="U135" s="81" t="s">
        <v>157</v>
      </c>
    </row>
    <row r="136" spans="1:21" x14ac:dyDescent="0.25">
      <c r="A136" s="82">
        <v>159</v>
      </c>
      <c r="B136" s="83">
        <v>43994</v>
      </c>
      <c r="C136" s="81" t="s">
        <v>599</v>
      </c>
      <c r="D136" s="81" t="s">
        <v>600</v>
      </c>
      <c r="E136" s="84" t="s">
        <v>601</v>
      </c>
      <c r="F136" s="81" t="s">
        <v>745</v>
      </c>
      <c r="G136" s="81">
        <v>2010</v>
      </c>
      <c r="H136" s="81" t="s">
        <v>97</v>
      </c>
      <c r="I136" s="81" t="s">
        <v>603</v>
      </c>
      <c r="J136" s="81" t="s">
        <v>115</v>
      </c>
      <c r="K136" s="81" t="s">
        <v>604</v>
      </c>
      <c r="L136" s="81" t="s">
        <v>746</v>
      </c>
      <c r="M136" s="85">
        <v>699</v>
      </c>
      <c r="N136" s="85">
        <v>0</v>
      </c>
      <c r="O136" s="85">
        <v>0</v>
      </c>
      <c r="P136" s="86">
        <f t="shared" si="25"/>
        <v>0</v>
      </c>
      <c r="Q136" s="87">
        <f t="shared" si="26"/>
        <v>2020</v>
      </c>
      <c r="R136" s="87">
        <f t="shared" si="27"/>
        <v>6</v>
      </c>
      <c r="S136" s="87">
        <f t="shared" si="28"/>
        <v>12</v>
      </c>
      <c r="T136" s="86">
        <f t="shared" si="29"/>
        <v>699</v>
      </c>
      <c r="U136" s="81" t="s">
        <v>157</v>
      </c>
    </row>
    <row r="137" spans="1:21" x14ac:dyDescent="0.25">
      <c r="A137" s="82">
        <v>160</v>
      </c>
      <c r="B137" s="83">
        <v>43994</v>
      </c>
      <c r="C137" s="81" t="s">
        <v>359</v>
      </c>
      <c r="D137" s="81" t="s">
        <v>747</v>
      </c>
      <c r="E137" s="84" t="s">
        <v>748</v>
      </c>
      <c r="F137" s="81" t="s">
        <v>749</v>
      </c>
      <c r="G137" s="81">
        <v>2008</v>
      </c>
      <c r="H137" s="81" t="s">
        <v>750</v>
      </c>
      <c r="I137" s="81" t="s">
        <v>751</v>
      </c>
      <c r="J137" s="81" t="s">
        <v>198</v>
      </c>
      <c r="K137" s="81" t="s">
        <v>752</v>
      </c>
      <c r="L137" s="81" t="s">
        <v>753</v>
      </c>
      <c r="M137" s="85">
        <v>350</v>
      </c>
      <c r="N137" s="85">
        <v>0</v>
      </c>
      <c r="O137" s="85">
        <v>0</v>
      </c>
      <c r="P137" s="86">
        <f t="shared" si="25"/>
        <v>0</v>
      </c>
      <c r="Q137" s="87">
        <f t="shared" si="26"/>
        <v>2020</v>
      </c>
      <c r="R137" s="87">
        <f t="shared" si="27"/>
        <v>6</v>
      </c>
      <c r="S137" s="87">
        <f t="shared" si="28"/>
        <v>12</v>
      </c>
      <c r="T137" s="86">
        <f t="shared" si="29"/>
        <v>350</v>
      </c>
      <c r="U137" s="81" t="s">
        <v>92</v>
      </c>
    </row>
    <row r="138" spans="1:21" x14ac:dyDescent="0.25">
      <c r="A138" s="82">
        <v>161</v>
      </c>
      <c r="B138" s="83">
        <v>43994</v>
      </c>
      <c r="C138" s="81" t="s">
        <v>754</v>
      </c>
      <c r="D138" s="81" t="s">
        <v>755</v>
      </c>
      <c r="E138" s="84" t="s">
        <v>756</v>
      </c>
      <c r="F138" s="81" t="s">
        <v>757</v>
      </c>
      <c r="G138" s="81">
        <v>2010</v>
      </c>
      <c r="H138" s="81" t="s">
        <v>758</v>
      </c>
      <c r="I138" s="81" t="s">
        <v>759</v>
      </c>
      <c r="J138" s="81" t="s">
        <v>115</v>
      </c>
      <c r="K138" s="81" t="s">
        <v>760</v>
      </c>
      <c r="L138" s="81" t="s">
        <v>110</v>
      </c>
      <c r="M138" s="85">
        <f>600-N138</f>
        <v>409.25</v>
      </c>
      <c r="N138" s="85">
        <v>190.75</v>
      </c>
      <c r="O138" s="85">
        <v>190.75</v>
      </c>
      <c r="P138" s="86">
        <f t="shared" si="25"/>
        <v>0</v>
      </c>
      <c r="Q138" s="87">
        <f t="shared" si="26"/>
        <v>2020</v>
      </c>
      <c r="R138" s="87">
        <f t="shared" si="27"/>
        <v>6</v>
      </c>
      <c r="S138" s="87">
        <f t="shared" si="28"/>
        <v>12</v>
      </c>
      <c r="T138" s="86">
        <f t="shared" si="29"/>
        <v>600</v>
      </c>
      <c r="U138" s="81" t="s">
        <v>157</v>
      </c>
    </row>
    <row r="139" spans="1:21" x14ac:dyDescent="0.25">
      <c r="A139" s="82">
        <v>162</v>
      </c>
      <c r="B139" s="83">
        <v>43994</v>
      </c>
      <c r="C139" s="81" t="s">
        <v>761</v>
      </c>
      <c r="D139" s="81" t="s">
        <v>762</v>
      </c>
      <c r="E139" s="84" t="s">
        <v>763</v>
      </c>
      <c r="F139" s="81" t="s">
        <v>764</v>
      </c>
      <c r="G139" s="81">
        <v>2001</v>
      </c>
      <c r="H139" s="81" t="s">
        <v>765</v>
      </c>
      <c r="I139" s="81" t="s">
        <v>766</v>
      </c>
      <c r="J139" s="81" t="s">
        <v>339</v>
      </c>
      <c r="K139" s="81" t="s">
        <v>767</v>
      </c>
      <c r="L139" s="81" t="s">
        <v>768</v>
      </c>
      <c r="M139" s="85">
        <f>2800-N139</f>
        <v>1684.36</v>
      </c>
      <c r="N139" s="85">
        <f>58.67+15.31+159.22+850+32.44</f>
        <v>1115.6400000000001</v>
      </c>
      <c r="O139" s="85">
        <f>58.67+15.31+159.22+850+32.44</f>
        <v>1115.6400000000001</v>
      </c>
      <c r="P139" s="86">
        <f t="shared" si="25"/>
        <v>0</v>
      </c>
      <c r="Q139" s="87">
        <f t="shared" si="26"/>
        <v>2020</v>
      </c>
      <c r="R139" s="87">
        <f t="shared" si="27"/>
        <v>6</v>
      </c>
      <c r="S139" s="87">
        <f t="shared" si="28"/>
        <v>12</v>
      </c>
      <c r="T139" s="86">
        <f t="shared" si="29"/>
        <v>2800</v>
      </c>
      <c r="U139" s="81" t="s">
        <v>92</v>
      </c>
    </row>
    <row r="140" spans="1:21" x14ac:dyDescent="0.25">
      <c r="A140" s="82"/>
      <c r="T140" s="86"/>
    </row>
    <row r="141" spans="1:21" x14ac:dyDescent="0.25">
      <c r="A141" s="82">
        <v>164</v>
      </c>
      <c r="B141" s="83">
        <v>43997</v>
      </c>
      <c r="C141" s="81" t="s">
        <v>769</v>
      </c>
      <c r="D141" s="81" t="s">
        <v>770</v>
      </c>
      <c r="E141" s="84" t="s">
        <v>771</v>
      </c>
      <c r="G141" s="81">
        <v>2009</v>
      </c>
      <c r="H141" s="81" t="s">
        <v>137</v>
      </c>
      <c r="I141" s="81" t="s">
        <v>772</v>
      </c>
      <c r="J141" s="81" t="s">
        <v>123</v>
      </c>
      <c r="L141" s="81" t="s">
        <v>773</v>
      </c>
      <c r="M141" s="85">
        <f>220-60</f>
        <v>160</v>
      </c>
      <c r="N141" s="85">
        <v>60</v>
      </c>
      <c r="O141" s="85">
        <v>60</v>
      </c>
      <c r="P141" s="86">
        <f t="shared" ref="P141:P157" si="30">N141-O141</f>
        <v>0</v>
      </c>
      <c r="Q141" s="87">
        <f t="shared" ref="Q141:Q157" si="31">YEAR(B141)</f>
        <v>2020</v>
      </c>
      <c r="R141" s="87">
        <f t="shared" ref="R141:R157" si="32">MONTH(B141)</f>
        <v>6</v>
      </c>
      <c r="S141" s="87">
        <f t="shared" ref="S141:S157" si="33">DAY(B141)</f>
        <v>15</v>
      </c>
      <c r="T141" s="86">
        <f t="shared" ref="T141:T157" si="34">SUM(M141:N141)</f>
        <v>220</v>
      </c>
      <c r="U141" s="81" t="s">
        <v>141</v>
      </c>
    </row>
    <row r="142" spans="1:21" x14ac:dyDescent="0.25">
      <c r="A142" s="82">
        <v>165</v>
      </c>
      <c r="B142" s="83">
        <v>43998</v>
      </c>
      <c r="C142" s="81" t="s">
        <v>774</v>
      </c>
      <c r="D142" s="81" t="s">
        <v>775</v>
      </c>
      <c r="E142" s="84" t="s">
        <v>776</v>
      </c>
      <c r="F142" s="81" t="s">
        <v>777</v>
      </c>
      <c r="G142" s="81">
        <v>2008</v>
      </c>
      <c r="H142" s="81" t="s">
        <v>160</v>
      </c>
      <c r="I142" s="81" t="s">
        <v>778</v>
      </c>
      <c r="J142" s="81" t="s">
        <v>139</v>
      </c>
      <c r="K142" s="81" t="s">
        <v>779</v>
      </c>
      <c r="L142" s="81" t="s">
        <v>780</v>
      </c>
      <c r="M142" s="85">
        <v>200</v>
      </c>
      <c r="N142" s="85">
        <v>0</v>
      </c>
      <c r="O142" s="85">
        <v>0</v>
      </c>
      <c r="P142" s="86">
        <f t="shared" si="30"/>
        <v>0</v>
      </c>
      <c r="Q142" s="87">
        <f t="shared" si="31"/>
        <v>2020</v>
      </c>
      <c r="R142" s="87">
        <f t="shared" si="32"/>
        <v>6</v>
      </c>
      <c r="S142" s="87">
        <f t="shared" si="33"/>
        <v>16</v>
      </c>
      <c r="T142" s="86">
        <f t="shared" si="34"/>
        <v>200</v>
      </c>
      <c r="U142" s="81" t="s">
        <v>157</v>
      </c>
    </row>
    <row r="143" spans="1:21" x14ac:dyDescent="0.25">
      <c r="A143" s="82">
        <v>166</v>
      </c>
      <c r="B143" s="83">
        <v>43998</v>
      </c>
      <c r="C143" s="81" t="s">
        <v>781</v>
      </c>
      <c r="D143" s="81" t="s">
        <v>782</v>
      </c>
      <c r="E143" s="84" t="s">
        <v>783</v>
      </c>
      <c r="F143" s="81" t="s">
        <v>784</v>
      </c>
      <c r="G143" s="81">
        <v>2008</v>
      </c>
      <c r="H143" s="81" t="s">
        <v>704</v>
      </c>
      <c r="I143" s="81" t="s">
        <v>785</v>
      </c>
      <c r="J143" s="81" t="s">
        <v>339</v>
      </c>
      <c r="K143" s="81" t="s">
        <v>786</v>
      </c>
      <c r="L143" s="81" t="s">
        <v>164</v>
      </c>
      <c r="M143" s="85">
        <f>100-N143</f>
        <v>68.06</v>
      </c>
      <c r="N143" s="85">
        <v>31.94</v>
      </c>
      <c r="O143" s="85">
        <v>31.94</v>
      </c>
      <c r="P143" s="86">
        <f t="shared" si="30"/>
        <v>0</v>
      </c>
      <c r="Q143" s="87">
        <f t="shared" si="31"/>
        <v>2020</v>
      </c>
      <c r="R143" s="87">
        <f t="shared" si="32"/>
        <v>6</v>
      </c>
      <c r="S143" s="87">
        <f t="shared" si="33"/>
        <v>16</v>
      </c>
      <c r="T143" s="86">
        <f t="shared" si="34"/>
        <v>100</v>
      </c>
      <c r="U143" s="81" t="s">
        <v>92</v>
      </c>
    </row>
    <row r="144" spans="1:21" x14ac:dyDescent="0.25">
      <c r="A144" s="82">
        <v>167</v>
      </c>
      <c r="B144" s="83">
        <v>43997</v>
      </c>
      <c r="C144" s="81" t="s">
        <v>787</v>
      </c>
      <c r="D144" s="81" t="s">
        <v>788</v>
      </c>
      <c r="E144" s="84" t="s">
        <v>789</v>
      </c>
      <c r="F144" s="81" t="s">
        <v>790</v>
      </c>
      <c r="G144" s="81">
        <v>2005</v>
      </c>
      <c r="H144" s="81" t="s">
        <v>137</v>
      </c>
      <c r="I144" s="81" t="s">
        <v>791</v>
      </c>
      <c r="J144" s="81" t="s">
        <v>123</v>
      </c>
      <c r="K144" s="81" t="s">
        <v>792</v>
      </c>
      <c r="L144" s="81" t="s">
        <v>793</v>
      </c>
      <c r="M144" s="85">
        <v>100</v>
      </c>
      <c r="N144" s="85">
        <v>0</v>
      </c>
      <c r="O144" s="85">
        <v>0</v>
      </c>
      <c r="P144" s="86">
        <f t="shared" si="30"/>
        <v>0</v>
      </c>
      <c r="Q144" s="87">
        <f t="shared" si="31"/>
        <v>2020</v>
      </c>
      <c r="R144" s="87">
        <f t="shared" si="32"/>
        <v>6</v>
      </c>
      <c r="S144" s="87">
        <f t="shared" si="33"/>
        <v>15</v>
      </c>
      <c r="T144" s="86">
        <f t="shared" si="34"/>
        <v>100</v>
      </c>
      <c r="U144" s="81" t="s">
        <v>92</v>
      </c>
    </row>
    <row r="145" spans="1:21" x14ac:dyDescent="0.25">
      <c r="A145" s="82">
        <v>168</v>
      </c>
      <c r="B145" s="83">
        <v>43999</v>
      </c>
      <c r="C145" s="81" t="s">
        <v>794</v>
      </c>
      <c r="D145" s="81" t="s">
        <v>795</v>
      </c>
      <c r="E145" s="84" t="s">
        <v>796</v>
      </c>
      <c r="F145" s="81" t="s">
        <v>797</v>
      </c>
      <c r="G145" s="81">
        <v>2000</v>
      </c>
      <c r="H145" s="81" t="s">
        <v>106</v>
      </c>
      <c r="I145" s="81" t="s">
        <v>798</v>
      </c>
      <c r="J145" s="81" t="s">
        <v>89</v>
      </c>
      <c r="K145" s="81" t="s">
        <v>799</v>
      </c>
      <c r="L145" s="81" t="s">
        <v>800</v>
      </c>
      <c r="M145" s="85">
        <v>350</v>
      </c>
      <c r="N145" s="85">
        <v>0</v>
      </c>
      <c r="O145" s="85">
        <v>0</v>
      </c>
      <c r="P145" s="86">
        <f t="shared" si="30"/>
        <v>0</v>
      </c>
      <c r="Q145" s="87">
        <f t="shared" si="31"/>
        <v>2020</v>
      </c>
      <c r="R145" s="87">
        <f t="shared" si="32"/>
        <v>6</v>
      </c>
      <c r="S145" s="87">
        <f t="shared" si="33"/>
        <v>17</v>
      </c>
      <c r="T145" s="86">
        <f t="shared" si="34"/>
        <v>350</v>
      </c>
      <c r="U145" s="81" t="s">
        <v>92</v>
      </c>
    </row>
    <row r="146" spans="1:21" x14ac:dyDescent="0.25">
      <c r="A146" s="82">
        <v>169</v>
      </c>
      <c r="B146" s="83">
        <v>44000</v>
      </c>
      <c r="C146" s="81" t="s">
        <v>359</v>
      </c>
      <c r="D146" s="81" t="s">
        <v>747</v>
      </c>
      <c r="E146" s="84" t="s">
        <v>748</v>
      </c>
      <c r="F146" s="81" t="s">
        <v>801</v>
      </c>
      <c r="G146" s="81">
        <v>2008</v>
      </c>
      <c r="H146" s="81" t="s">
        <v>225</v>
      </c>
      <c r="I146" s="81" t="s">
        <v>751</v>
      </c>
      <c r="J146" s="81" t="s">
        <v>198</v>
      </c>
      <c r="K146" s="81" t="s">
        <v>752</v>
      </c>
      <c r="L146" s="81" t="s">
        <v>802</v>
      </c>
      <c r="M146" s="85">
        <v>388</v>
      </c>
      <c r="N146" s="85">
        <v>0</v>
      </c>
      <c r="O146" s="85">
        <v>0</v>
      </c>
      <c r="P146" s="86">
        <f t="shared" si="30"/>
        <v>0</v>
      </c>
      <c r="Q146" s="87">
        <f t="shared" si="31"/>
        <v>2020</v>
      </c>
      <c r="R146" s="87">
        <f t="shared" si="32"/>
        <v>6</v>
      </c>
      <c r="S146" s="87">
        <f t="shared" si="33"/>
        <v>18</v>
      </c>
      <c r="T146" s="86">
        <f t="shared" si="34"/>
        <v>388</v>
      </c>
      <c r="U146" s="81" t="s">
        <v>92</v>
      </c>
    </row>
    <row r="147" spans="1:21" x14ac:dyDescent="0.25">
      <c r="A147" s="82">
        <v>170</v>
      </c>
      <c r="B147" s="83">
        <v>44001</v>
      </c>
      <c r="C147" s="81" t="s">
        <v>803</v>
      </c>
      <c r="D147" s="81" t="s">
        <v>804</v>
      </c>
      <c r="E147" s="84" t="s">
        <v>805</v>
      </c>
      <c r="F147" s="81" t="s">
        <v>806</v>
      </c>
      <c r="G147" s="81">
        <v>2000</v>
      </c>
      <c r="H147" s="81" t="s">
        <v>137</v>
      </c>
      <c r="I147" s="81" t="s">
        <v>807</v>
      </c>
      <c r="J147" s="81" t="s">
        <v>89</v>
      </c>
      <c r="K147" s="81">
        <v>3729</v>
      </c>
      <c r="L147" s="81" t="s">
        <v>808</v>
      </c>
      <c r="M147" s="85">
        <v>170</v>
      </c>
      <c r="N147" s="85">
        <v>30</v>
      </c>
      <c r="O147" s="85">
        <v>30</v>
      </c>
      <c r="P147" s="86">
        <f t="shared" si="30"/>
        <v>0</v>
      </c>
      <c r="Q147" s="87">
        <f t="shared" si="31"/>
        <v>2020</v>
      </c>
      <c r="R147" s="87">
        <f t="shared" si="32"/>
        <v>6</v>
      </c>
      <c r="S147" s="87">
        <f t="shared" si="33"/>
        <v>19</v>
      </c>
      <c r="T147" s="86">
        <f t="shared" si="34"/>
        <v>200</v>
      </c>
      <c r="U147" s="81" t="s">
        <v>92</v>
      </c>
    </row>
    <row r="148" spans="1:21" x14ac:dyDescent="0.25">
      <c r="A148" s="82">
        <v>171</v>
      </c>
      <c r="B148" s="83">
        <v>44003</v>
      </c>
      <c r="M148" s="85">
        <v>150</v>
      </c>
      <c r="N148" s="85">
        <v>0</v>
      </c>
      <c r="O148" s="85">
        <v>0</v>
      </c>
      <c r="P148" s="86">
        <f t="shared" si="30"/>
        <v>0</v>
      </c>
      <c r="Q148" s="87">
        <f t="shared" si="31"/>
        <v>2020</v>
      </c>
      <c r="R148" s="87">
        <f t="shared" si="32"/>
        <v>6</v>
      </c>
      <c r="S148" s="87">
        <f t="shared" si="33"/>
        <v>21</v>
      </c>
      <c r="T148" s="86">
        <f t="shared" si="34"/>
        <v>150</v>
      </c>
      <c r="U148" s="81" t="s">
        <v>141</v>
      </c>
    </row>
    <row r="149" spans="1:21" x14ac:dyDescent="0.25">
      <c r="A149" s="82">
        <v>172</v>
      </c>
      <c r="B149" s="83">
        <v>44003</v>
      </c>
      <c r="M149" s="85">
        <v>300</v>
      </c>
      <c r="N149" s="85">
        <v>0</v>
      </c>
      <c r="O149" s="85">
        <v>0</v>
      </c>
      <c r="P149" s="86">
        <f t="shared" si="30"/>
        <v>0</v>
      </c>
      <c r="Q149" s="87">
        <f t="shared" si="31"/>
        <v>2020</v>
      </c>
      <c r="R149" s="87">
        <f t="shared" si="32"/>
        <v>6</v>
      </c>
      <c r="S149" s="87">
        <f t="shared" si="33"/>
        <v>21</v>
      </c>
      <c r="T149" s="86">
        <f t="shared" si="34"/>
        <v>300</v>
      </c>
      <c r="U149" s="81" t="s">
        <v>92</v>
      </c>
    </row>
    <row r="150" spans="1:21" x14ac:dyDescent="0.25">
      <c r="A150" s="82">
        <v>173</v>
      </c>
      <c r="B150" s="83">
        <v>44005</v>
      </c>
      <c r="C150" s="81" t="s">
        <v>809</v>
      </c>
      <c r="D150" s="81" t="s">
        <v>810</v>
      </c>
      <c r="E150" s="84" t="s">
        <v>811</v>
      </c>
      <c r="F150" s="81" t="s">
        <v>812</v>
      </c>
      <c r="G150" s="81">
        <v>2005</v>
      </c>
      <c r="H150" s="81" t="s">
        <v>97</v>
      </c>
      <c r="I150" s="81" t="s">
        <v>153</v>
      </c>
      <c r="J150" s="81" t="s">
        <v>123</v>
      </c>
      <c r="K150" s="81" t="s">
        <v>813</v>
      </c>
      <c r="L150" s="81" t="s">
        <v>814</v>
      </c>
      <c r="M150" s="85">
        <v>170</v>
      </c>
      <c r="N150" s="85">
        <v>30</v>
      </c>
      <c r="O150" s="85">
        <v>30</v>
      </c>
      <c r="P150" s="86">
        <f t="shared" si="30"/>
        <v>0</v>
      </c>
      <c r="Q150" s="87">
        <f t="shared" si="31"/>
        <v>2020</v>
      </c>
      <c r="R150" s="87">
        <f t="shared" si="32"/>
        <v>6</v>
      </c>
      <c r="S150" s="87">
        <f t="shared" si="33"/>
        <v>23</v>
      </c>
      <c r="T150" s="86">
        <f t="shared" si="34"/>
        <v>200</v>
      </c>
      <c r="U150" s="81" t="s">
        <v>92</v>
      </c>
    </row>
    <row r="151" spans="1:21" x14ac:dyDescent="0.25">
      <c r="A151" s="82">
        <v>174</v>
      </c>
      <c r="B151" s="83">
        <v>44001</v>
      </c>
      <c r="C151" s="81" t="s">
        <v>815</v>
      </c>
      <c r="D151" s="81" t="s">
        <v>816</v>
      </c>
      <c r="E151" s="84" t="s">
        <v>817</v>
      </c>
      <c r="F151" s="81" t="s">
        <v>818</v>
      </c>
      <c r="G151" s="81">
        <v>2014</v>
      </c>
      <c r="H151" s="81" t="s">
        <v>137</v>
      </c>
      <c r="I151" s="81" t="s">
        <v>190</v>
      </c>
      <c r="J151" s="81" t="s">
        <v>198</v>
      </c>
      <c r="K151" s="81">
        <v>1866</v>
      </c>
      <c r="L151" s="81" t="s">
        <v>164</v>
      </c>
      <c r="M151" s="85">
        <v>90</v>
      </c>
      <c r="N151" s="85">
        <v>30</v>
      </c>
      <c r="O151" s="85">
        <v>30</v>
      </c>
      <c r="P151" s="86">
        <f t="shared" si="30"/>
        <v>0</v>
      </c>
      <c r="Q151" s="87">
        <f t="shared" si="31"/>
        <v>2020</v>
      </c>
      <c r="R151" s="87">
        <f t="shared" si="32"/>
        <v>6</v>
      </c>
      <c r="S151" s="87">
        <f t="shared" si="33"/>
        <v>19</v>
      </c>
      <c r="T151" s="86">
        <f t="shared" si="34"/>
        <v>120</v>
      </c>
      <c r="U151" s="81" t="s">
        <v>157</v>
      </c>
    </row>
    <row r="152" spans="1:21" x14ac:dyDescent="0.25">
      <c r="A152" s="82">
        <v>175</v>
      </c>
      <c r="B152" s="83">
        <v>43998</v>
      </c>
      <c r="C152" s="81" t="s">
        <v>665</v>
      </c>
      <c r="D152" s="81" t="s">
        <v>325</v>
      </c>
      <c r="E152" s="84" t="s">
        <v>326</v>
      </c>
      <c r="F152" s="81" t="s">
        <v>819</v>
      </c>
      <c r="G152" s="81">
        <v>2002</v>
      </c>
      <c r="H152" s="81" t="s">
        <v>97</v>
      </c>
      <c r="I152" s="81" t="s">
        <v>98</v>
      </c>
      <c r="J152" s="81" t="s">
        <v>198</v>
      </c>
      <c r="K152" s="81" t="s">
        <v>328</v>
      </c>
      <c r="L152" s="81" t="s">
        <v>820</v>
      </c>
      <c r="M152" s="85">
        <v>600</v>
      </c>
      <c r="N152" s="85">
        <v>200</v>
      </c>
      <c r="O152" s="85">
        <v>200</v>
      </c>
      <c r="P152" s="86">
        <f t="shared" si="30"/>
        <v>0</v>
      </c>
      <c r="Q152" s="87">
        <f t="shared" si="31"/>
        <v>2020</v>
      </c>
      <c r="R152" s="87">
        <f t="shared" si="32"/>
        <v>6</v>
      </c>
      <c r="S152" s="87">
        <f t="shared" si="33"/>
        <v>16</v>
      </c>
      <c r="T152" s="86">
        <f t="shared" si="34"/>
        <v>800</v>
      </c>
      <c r="U152" s="81" t="s">
        <v>92</v>
      </c>
    </row>
    <row r="153" spans="1:21" x14ac:dyDescent="0.25">
      <c r="A153" s="82">
        <v>176</v>
      </c>
      <c r="B153" s="83">
        <v>44000</v>
      </c>
      <c r="C153" t="s">
        <v>665</v>
      </c>
      <c r="D153" s="81" t="s">
        <v>325</v>
      </c>
      <c r="E153" s="84" t="s">
        <v>326</v>
      </c>
      <c r="F153" s="81" t="s">
        <v>666</v>
      </c>
      <c r="G153" s="81">
        <v>2012</v>
      </c>
      <c r="H153" s="81" t="s">
        <v>667</v>
      </c>
      <c r="I153" s="81" t="s">
        <v>668</v>
      </c>
      <c r="J153" s="81" t="s">
        <v>198</v>
      </c>
      <c r="K153" s="81">
        <v>8991892</v>
      </c>
      <c r="L153" s="81" t="s">
        <v>821</v>
      </c>
      <c r="M153" s="85">
        <f>488-N153</f>
        <v>416.49</v>
      </c>
      <c r="N153" s="85">
        <v>71.510000000000005</v>
      </c>
      <c r="O153" s="85">
        <v>71.510000000000005</v>
      </c>
      <c r="P153" s="86">
        <f t="shared" si="30"/>
        <v>0</v>
      </c>
      <c r="Q153" s="87">
        <f t="shared" si="31"/>
        <v>2020</v>
      </c>
      <c r="R153" s="87">
        <f t="shared" si="32"/>
        <v>6</v>
      </c>
      <c r="S153" s="87">
        <f t="shared" si="33"/>
        <v>18</v>
      </c>
      <c r="T153" s="86">
        <f t="shared" si="34"/>
        <v>488</v>
      </c>
      <c r="U153" s="81" t="s">
        <v>92</v>
      </c>
    </row>
    <row r="154" spans="1:21" x14ac:dyDescent="0.25">
      <c r="A154" s="82">
        <v>177</v>
      </c>
      <c r="B154" s="83">
        <v>43984</v>
      </c>
      <c r="C154" s="88" t="s">
        <v>452</v>
      </c>
      <c r="D154" s="81" t="s">
        <v>453</v>
      </c>
      <c r="E154" s="84" t="s">
        <v>454</v>
      </c>
      <c r="F154" s="81" t="s">
        <v>822</v>
      </c>
      <c r="G154" s="81">
        <v>2005</v>
      </c>
      <c r="H154" s="81" t="s">
        <v>97</v>
      </c>
      <c r="I154" s="81" t="s">
        <v>455</v>
      </c>
      <c r="J154" s="81" t="s">
        <v>139</v>
      </c>
      <c r="K154" s="81" t="s">
        <v>823</v>
      </c>
      <c r="L154" s="81" t="s">
        <v>824</v>
      </c>
      <c r="M154" s="85">
        <v>300</v>
      </c>
      <c r="N154" s="85">
        <v>0</v>
      </c>
      <c r="O154" s="85">
        <v>0</v>
      </c>
      <c r="P154" s="86">
        <f t="shared" si="30"/>
        <v>0</v>
      </c>
      <c r="Q154" s="87">
        <f t="shared" si="31"/>
        <v>2020</v>
      </c>
      <c r="R154" s="87">
        <f t="shared" si="32"/>
        <v>6</v>
      </c>
      <c r="S154" s="87">
        <f t="shared" si="33"/>
        <v>2</v>
      </c>
      <c r="T154" s="86">
        <f t="shared" si="34"/>
        <v>300</v>
      </c>
      <c r="U154" s="81" t="s">
        <v>157</v>
      </c>
    </row>
    <row r="155" spans="1:21" x14ac:dyDescent="0.25">
      <c r="A155" s="82">
        <v>178</v>
      </c>
      <c r="B155" s="83">
        <v>44004</v>
      </c>
      <c r="C155" s="81" t="s">
        <v>825</v>
      </c>
      <c r="D155" s="81" t="s">
        <v>826</v>
      </c>
      <c r="E155" s="84" t="s">
        <v>827</v>
      </c>
      <c r="F155" s="81" t="s">
        <v>828</v>
      </c>
      <c r="G155" s="81">
        <v>2008</v>
      </c>
      <c r="H155" s="81" t="s">
        <v>137</v>
      </c>
      <c r="I155" s="81" t="s">
        <v>596</v>
      </c>
      <c r="J155" s="81" t="s">
        <v>115</v>
      </c>
      <c r="K155" s="81" t="s">
        <v>829</v>
      </c>
      <c r="L155" s="81" t="s">
        <v>830</v>
      </c>
      <c r="M155" s="85">
        <v>90</v>
      </c>
      <c r="N155" s="85">
        <v>10</v>
      </c>
      <c r="O155" s="85">
        <v>10</v>
      </c>
      <c r="P155" s="86">
        <f t="shared" si="30"/>
        <v>0</v>
      </c>
      <c r="Q155" s="87">
        <f t="shared" si="31"/>
        <v>2020</v>
      </c>
      <c r="R155" s="87">
        <f t="shared" si="32"/>
        <v>6</v>
      </c>
      <c r="S155" s="87">
        <f t="shared" si="33"/>
        <v>22</v>
      </c>
      <c r="T155" s="86">
        <f t="shared" si="34"/>
        <v>100</v>
      </c>
      <c r="U155" s="81" t="s">
        <v>157</v>
      </c>
    </row>
    <row r="156" spans="1:21" x14ac:dyDescent="0.25">
      <c r="A156" s="82">
        <v>179</v>
      </c>
      <c r="B156" s="83">
        <v>44005</v>
      </c>
      <c r="C156" s="81" t="s">
        <v>831</v>
      </c>
      <c r="D156" s="81" t="s">
        <v>832</v>
      </c>
      <c r="E156" s="84" t="s">
        <v>833</v>
      </c>
      <c r="F156" s="81" t="s">
        <v>834</v>
      </c>
      <c r="G156" s="81">
        <v>2008</v>
      </c>
      <c r="H156" s="81" t="s">
        <v>389</v>
      </c>
      <c r="I156" s="81" t="s">
        <v>478</v>
      </c>
      <c r="J156" s="81" t="s">
        <v>123</v>
      </c>
      <c r="K156" s="81">
        <v>1220</v>
      </c>
      <c r="L156" s="81" t="s">
        <v>835</v>
      </c>
      <c r="M156" s="85">
        <f>600-96.5</f>
        <v>503.5</v>
      </c>
      <c r="N156" s="85">
        <v>96.5</v>
      </c>
      <c r="O156" s="85">
        <v>96.5</v>
      </c>
      <c r="P156" s="86">
        <f t="shared" si="30"/>
        <v>0</v>
      </c>
      <c r="Q156" s="87">
        <f t="shared" si="31"/>
        <v>2020</v>
      </c>
      <c r="R156" s="87">
        <f t="shared" si="32"/>
        <v>6</v>
      </c>
      <c r="S156" s="87">
        <f t="shared" si="33"/>
        <v>23</v>
      </c>
      <c r="T156" s="86">
        <f t="shared" si="34"/>
        <v>600</v>
      </c>
      <c r="U156" s="81" t="s">
        <v>157</v>
      </c>
    </row>
    <row r="157" spans="1:21" x14ac:dyDescent="0.25">
      <c r="A157" s="82">
        <v>180</v>
      </c>
      <c r="B157" s="83">
        <v>44004</v>
      </c>
      <c r="C157" s="81" t="s">
        <v>836</v>
      </c>
      <c r="D157" s="81" t="s">
        <v>837</v>
      </c>
      <c r="E157" s="84" t="s">
        <v>838</v>
      </c>
      <c r="F157" s="81" t="s">
        <v>839</v>
      </c>
      <c r="G157" s="81">
        <v>2015</v>
      </c>
      <c r="H157" s="81" t="s">
        <v>97</v>
      </c>
      <c r="I157" s="81" t="s">
        <v>840</v>
      </c>
      <c r="J157" s="81" t="s">
        <v>115</v>
      </c>
      <c r="K157" s="81" t="s">
        <v>841</v>
      </c>
      <c r="L157" s="81" t="s">
        <v>842</v>
      </c>
      <c r="M157" s="85">
        <v>100</v>
      </c>
      <c r="N157" s="85">
        <v>40</v>
      </c>
      <c r="O157" s="85">
        <v>40</v>
      </c>
      <c r="P157" s="86">
        <f t="shared" si="30"/>
        <v>0</v>
      </c>
      <c r="Q157" s="87">
        <f t="shared" si="31"/>
        <v>2020</v>
      </c>
      <c r="R157" s="87">
        <f t="shared" si="32"/>
        <v>6</v>
      </c>
      <c r="S157" s="87">
        <f t="shared" si="33"/>
        <v>22</v>
      </c>
      <c r="T157" s="86">
        <f t="shared" si="34"/>
        <v>140</v>
      </c>
      <c r="U157" s="81" t="s">
        <v>157</v>
      </c>
    </row>
    <row r="158" spans="1:21" x14ac:dyDescent="0.25">
      <c r="A158" s="82"/>
      <c r="T158" s="86"/>
    </row>
    <row r="159" spans="1:21" x14ac:dyDescent="0.25">
      <c r="A159" s="82">
        <v>182</v>
      </c>
      <c r="B159" s="83">
        <v>44006</v>
      </c>
      <c r="G159" s="81">
        <v>2015</v>
      </c>
      <c r="H159" s="81" t="s">
        <v>97</v>
      </c>
      <c r="I159" s="81" t="s">
        <v>458</v>
      </c>
      <c r="J159" s="81" t="s">
        <v>89</v>
      </c>
      <c r="L159" s="81" t="s">
        <v>843</v>
      </c>
      <c r="M159" s="85">
        <f>400-N159</f>
        <v>307.26</v>
      </c>
      <c r="N159" s="85">
        <f>30+62.74</f>
        <v>92.740000000000009</v>
      </c>
      <c r="O159" s="85">
        <v>92.74</v>
      </c>
      <c r="P159" s="86">
        <f t="shared" ref="P159:P182" si="35">N159-O159</f>
        <v>0</v>
      </c>
      <c r="Q159" s="87">
        <f t="shared" ref="Q159:Q182" si="36">YEAR(B159)</f>
        <v>2020</v>
      </c>
      <c r="R159" s="87">
        <f t="shared" ref="R159:R182" si="37">MONTH(B159)</f>
        <v>6</v>
      </c>
      <c r="S159" s="87">
        <f t="shared" ref="S159:S182" si="38">DAY(B159)</f>
        <v>24</v>
      </c>
      <c r="T159" s="86">
        <f t="shared" ref="T159:T182" si="39">SUM(M159:N159)</f>
        <v>400</v>
      </c>
      <c r="U159" s="81" t="s">
        <v>92</v>
      </c>
    </row>
    <row r="160" spans="1:21" x14ac:dyDescent="0.25">
      <c r="A160" s="82">
        <v>183</v>
      </c>
      <c r="B160" s="83">
        <v>44006</v>
      </c>
      <c r="C160" s="81" t="s">
        <v>844</v>
      </c>
      <c r="G160" s="81">
        <v>2008</v>
      </c>
      <c r="H160" s="81" t="s">
        <v>389</v>
      </c>
      <c r="I160" s="81" t="s">
        <v>478</v>
      </c>
      <c r="J160" s="81" t="s">
        <v>115</v>
      </c>
      <c r="L160" s="81" t="s">
        <v>845</v>
      </c>
      <c r="M160" s="85">
        <f>175-16.99</f>
        <v>158.01</v>
      </c>
      <c r="N160" s="85">
        <v>16.989999999999998</v>
      </c>
      <c r="O160" s="85">
        <v>16.989999999999998</v>
      </c>
      <c r="P160" s="86">
        <f t="shared" si="35"/>
        <v>0</v>
      </c>
      <c r="Q160" s="87">
        <f t="shared" si="36"/>
        <v>2020</v>
      </c>
      <c r="R160" s="87">
        <f t="shared" si="37"/>
        <v>6</v>
      </c>
      <c r="S160" s="87">
        <f t="shared" si="38"/>
        <v>24</v>
      </c>
      <c r="T160" s="86">
        <f t="shared" si="39"/>
        <v>175</v>
      </c>
      <c r="U160" s="81" t="s">
        <v>157</v>
      </c>
    </row>
    <row r="161" spans="1:21" x14ac:dyDescent="0.25">
      <c r="A161" s="82">
        <v>184</v>
      </c>
      <c r="B161" s="83">
        <v>44009</v>
      </c>
      <c r="M161" s="85">
        <v>760</v>
      </c>
      <c r="N161" s="85">
        <v>40</v>
      </c>
      <c r="O161" s="85">
        <v>40</v>
      </c>
      <c r="P161" s="86">
        <f t="shared" si="35"/>
        <v>0</v>
      </c>
      <c r="Q161" s="87">
        <f t="shared" si="36"/>
        <v>2020</v>
      </c>
      <c r="R161" s="87">
        <f t="shared" si="37"/>
        <v>6</v>
      </c>
      <c r="S161" s="87">
        <f t="shared" si="38"/>
        <v>27</v>
      </c>
      <c r="T161" s="86">
        <f t="shared" si="39"/>
        <v>800</v>
      </c>
      <c r="U161" s="81" t="s">
        <v>92</v>
      </c>
    </row>
    <row r="162" spans="1:21" x14ac:dyDescent="0.25">
      <c r="A162" s="82">
        <v>185</v>
      </c>
      <c r="B162" s="83">
        <v>44011</v>
      </c>
      <c r="M162" s="85">
        <v>280</v>
      </c>
      <c r="N162" s="85">
        <v>120</v>
      </c>
      <c r="O162" s="85">
        <v>120</v>
      </c>
      <c r="P162" s="86">
        <f t="shared" si="35"/>
        <v>0</v>
      </c>
      <c r="Q162" s="87">
        <f t="shared" si="36"/>
        <v>2020</v>
      </c>
      <c r="R162" s="87">
        <f t="shared" si="37"/>
        <v>6</v>
      </c>
      <c r="S162" s="87">
        <f t="shared" si="38"/>
        <v>29</v>
      </c>
      <c r="T162" s="86">
        <f t="shared" si="39"/>
        <v>400</v>
      </c>
      <c r="U162" s="81" t="s">
        <v>92</v>
      </c>
    </row>
    <row r="163" spans="1:21" x14ac:dyDescent="0.25">
      <c r="A163" s="82">
        <v>186</v>
      </c>
      <c r="B163" s="83">
        <v>44006</v>
      </c>
      <c r="C163" s="81" t="s">
        <v>431</v>
      </c>
      <c r="D163" s="81" t="s">
        <v>432</v>
      </c>
      <c r="E163" s="84" t="s">
        <v>433</v>
      </c>
      <c r="F163" s="81" t="s">
        <v>434</v>
      </c>
      <c r="G163" s="81">
        <v>2005</v>
      </c>
      <c r="H163" s="81" t="s">
        <v>137</v>
      </c>
      <c r="I163" s="81" t="s">
        <v>138</v>
      </c>
      <c r="J163" s="81" t="s">
        <v>339</v>
      </c>
      <c r="K163" s="81" t="s">
        <v>435</v>
      </c>
      <c r="L163" s="81" t="s">
        <v>846</v>
      </c>
      <c r="M163" s="85">
        <f>450-N163</f>
        <v>368.26</v>
      </c>
      <c r="N163" s="85">
        <v>81.739999999999995</v>
      </c>
      <c r="O163" s="85">
        <v>81.739999999999995</v>
      </c>
      <c r="P163" s="86">
        <f t="shared" si="35"/>
        <v>0</v>
      </c>
      <c r="Q163" s="87">
        <f t="shared" si="36"/>
        <v>2020</v>
      </c>
      <c r="R163" s="87">
        <f t="shared" si="37"/>
        <v>6</v>
      </c>
      <c r="S163" s="87">
        <f t="shared" si="38"/>
        <v>24</v>
      </c>
      <c r="T163" s="86">
        <f t="shared" si="39"/>
        <v>450</v>
      </c>
      <c r="U163" s="81" t="s">
        <v>157</v>
      </c>
    </row>
    <row r="164" spans="1:21" x14ac:dyDescent="0.25">
      <c r="A164" s="82">
        <v>187</v>
      </c>
      <c r="B164" s="83">
        <v>44007</v>
      </c>
      <c r="C164" s="81" t="s">
        <v>847</v>
      </c>
      <c r="D164" s="81" t="s">
        <v>848</v>
      </c>
      <c r="E164" s="84" t="s">
        <v>849</v>
      </c>
      <c r="F164" s="81" t="s">
        <v>850</v>
      </c>
      <c r="G164" s="81">
        <v>2001</v>
      </c>
      <c r="H164" s="81" t="s">
        <v>97</v>
      </c>
      <c r="I164" s="81" t="s">
        <v>851</v>
      </c>
      <c r="J164" s="81" t="s">
        <v>115</v>
      </c>
      <c r="K164" s="81" t="s">
        <v>852</v>
      </c>
      <c r="L164" s="81" t="s">
        <v>853</v>
      </c>
      <c r="M164" s="85">
        <f>600-N164</f>
        <v>535.12</v>
      </c>
      <c r="N164" s="85">
        <v>64.88</v>
      </c>
      <c r="O164" s="85">
        <v>64.88</v>
      </c>
      <c r="P164" s="86">
        <f t="shared" si="35"/>
        <v>0</v>
      </c>
      <c r="Q164" s="87">
        <f t="shared" si="36"/>
        <v>2020</v>
      </c>
      <c r="R164" s="87">
        <f t="shared" si="37"/>
        <v>6</v>
      </c>
      <c r="S164" s="87">
        <f t="shared" si="38"/>
        <v>25</v>
      </c>
      <c r="T164" s="86">
        <f t="shared" si="39"/>
        <v>600</v>
      </c>
      <c r="U164" s="81" t="s">
        <v>92</v>
      </c>
    </row>
    <row r="165" spans="1:21" x14ac:dyDescent="0.25">
      <c r="A165" s="82">
        <v>188</v>
      </c>
      <c r="B165" s="83">
        <v>44014</v>
      </c>
      <c r="C165" s="81" t="s">
        <v>854</v>
      </c>
      <c r="D165" s="81" t="s">
        <v>855</v>
      </c>
      <c r="E165" s="84" t="s">
        <v>856</v>
      </c>
      <c r="F165" s="81" t="s">
        <v>857</v>
      </c>
      <c r="G165" s="81">
        <v>2009</v>
      </c>
      <c r="H165" s="81" t="s">
        <v>389</v>
      </c>
      <c r="I165" s="81" t="s">
        <v>858</v>
      </c>
      <c r="J165" s="81" t="s">
        <v>89</v>
      </c>
      <c r="K165" s="81" t="s">
        <v>859</v>
      </c>
      <c r="L165" s="81" t="s">
        <v>860</v>
      </c>
      <c r="M165" s="85">
        <f>350-180</f>
        <v>170</v>
      </c>
      <c r="N165" s="85">
        <v>180</v>
      </c>
      <c r="O165" s="85">
        <v>180</v>
      </c>
      <c r="P165" s="86">
        <f t="shared" si="35"/>
        <v>0</v>
      </c>
      <c r="Q165" s="87">
        <f t="shared" si="36"/>
        <v>2020</v>
      </c>
      <c r="R165" s="87">
        <f t="shared" si="37"/>
        <v>7</v>
      </c>
      <c r="S165" s="87">
        <f t="shared" si="38"/>
        <v>2</v>
      </c>
      <c r="T165" s="86">
        <f t="shared" si="39"/>
        <v>350</v>
      </c>
      <c r="U165" s="81" t="s">
        <v>157</v>
      </c>
    </row>
    <row r="166" spans="1:21" x14ac:dyDescent="0.25">
      <c r="A166" s="82">
        <v>189</v>
      </c>
      <c r="B166" s="83">
        <v>44014</v>
      </c>
      <c r="C166" s="81" t="s">
        <v>861</v>
      </c>
      <c r="D166" s="81" t="s">
        <v>862</v>
      </c>
      <c r="E166" s="84" t="s">
        <v>863</v>
      </c>
      <c r="F166" s="81" t="s">
        <v>864</v>
      </c>
      <c r="G166" s="81">
        <v>2006</v>
      </c>
      <c r="H166" s="81" t="s">
        <v>865</v>
      </c>
      <c r="I166" s="81" t="s">
        <v>866</v>
      </c>
      <c r="J166" s="81" t="s">
        <v>115</v>
      </c>
      <c r="K166" s="81" t="s">
        <v>867</v>
      </c>
      <c r="L166" s="81" t="s">
        <v>868</v>
      </c>
      <c r="M166" s="85">
        <v>150</v>
      </c>
      <c r="N166" s="85">
        <v>0</v>
      </c>
      <c r="O166" s="85">
        <v>0</v>
      </c>
      <c r="P166" s="86">
        <f t="shared" si="35"/>
        <v>0</v>
      </c>
      <c r="Q166" s="87">
        <f t="shared" si="36"/>
        <v>2020</v>
      </c>
      <c r="R166" s="87">
        <f t="shared" si="37"/>
        <v>7</v>
      </c>
      <c r="S166" s="87">
        <f t="shared" si="38"/>
        <v>2</v>
      </c>
      <c r="T166" s="86">
        <f t="shared" si="39"/>
        <v>150</v>
      </c>
      <c r="U166" s="81" t="s">
        <v>157</v>
      </c>
    </row>
    <row r="167" spans="1:21" x14ac:dyDescent="0.25">
      <c r="A167" s="82">
        <v>190</v>
      </c>
      <c r="B167" s="83">
        <v>44008</v>
      </c>
      <c r="C167" s="81" t="s">
        <v>869</v>
      </c>
      <c r="D167" s="81" t="s">
        <v>870</v>
      </c>
      <c r="E167" s="84" t="s">
        <v>871</v>
      </c>
      <c r="F167" s="81" t="s">
        <v>872</v>
      </c>
      <c r="G167" s="81">
        <v>2011</v>
      </c>
      <c r="H167" s="81" t="s">
        <v>97</v>
      </c>
      <c r="I167" s="81" t="s">
        <v>873</v>
      </c>
      <c r="J167" s="81" t="s">
        <v>198</v>
      </c>
      <c r="K167" s="81" t="s">
        <v>874</v>
      </c>
      <c r="L167" s="81" t="s">
        <v>875</v>
      </c>
      <c r="M167" s="85">
        <f>400-98.09</f>
        <v>301.90999999999997</v>
      </c>
      <c r="N167" s="85">
        <v>98.09</v>
      </c>
      <c r="O167" s="85">
        <v>98.09</v>
      </c>
      <c r="P167" s="86">
        <f t="shared" si="35"/>
        <v>0</v>
      </c>
      <c r="Q167" s="87">
        <f t="shared" si="36"/>
        <v>2020</v>
      </c>
      <c r="R167" s="87">
        <f t="shared" si="37"/>
        <v>6</v>
      </c>
      <c r="S167" s="87">
        <f t="shared" si="38"/>
        <v>26</v>
      </c>
      <c r="T167" s="86">
        <f t="shared" si="39"/>
        <v>400</v>
      </c>
      <c r="U167" s="81" t="s">
        <v>92</v>
      </c>
    </row>
    <row r="168" spans="1:21" x14ac:dyDescent="0.25">
      <c r="A168" s="82">
        <v>191</v>
      </c>
      <c r="B168" s="83">
        <v>44006</v>
      </c>
      <c r="C168" s="81" t="s">
        <v>876</v>
      </c>
      <c r="D168" s="81" t="s">
        <v>877</v>
      </c>
      <c r="E168" s="84" t="s">
        <v>878</v>
      </c>
      <c r="F168" s="81" t="s">
        <v>879</v>
      </c>
      <c r="G168" s="81">
        <v>2007</v>
      </c>
      <c r="H168" s="81" t="s">
        <v>704</v>
      </c>
      <c r="I168" s="81" t="s">
        <v>880</v>
      </c>
      <c r="J168" s="81" t="s">
        <v>139</v>
      </c>
      <c r="K168" s="81" t="s">
        <v>881</v>
      </c>
      <c r="L168" s="81" t="s">
        <v>882</v>
      </c>
      <c r="M168" s="85">
        <v>300</v>
      </c>
      <c r="N168" s="85">
        <v>0</v>
      </c>
      <c r="O168" s="85">
        <v>0</v>
      </c>
      <c r="P168" s="86">
        <f t="shared" si="35"/>
        <v>0</v>
      </c>
      <c r="Q168" s="87">
        <f t="shared" si="36"/>
        <v>2020</v>
      </c>
      <c r="R168" s="87">
        <f t="shared" si="37"/>
        <v>6</v>
      </c>
      <c r="S168" s="87">
        <f t="shared" si="38"/>
        <v>24</v>
      </c>
      <c r="T168" s="86">
        <f t="shared" si="39"/>
        <v>300</v>
      </c>
      <c r="U168" s="81" t="s">
        <v>141</v>
      </c>
    </row>
    <row r="169" spans="1:21" x14ac:dyDescent="0.25">
      <c r="A169" s="82">
        <v>192</v>
      </c>
      <c r="B169" s="83">
        <v>44007</v>
      </c>
      <c r="C169" s="81" t="s">
        <v>883</v>
      </c>
      <c r="D169" s="81" t="s">
        <v>884</v>
      </c>
      <c r="E169" s="84" t="s">
        <v>885</v>
      </c>
      <c r="F169" s="81" t="s">
        <v>886</v>
      </c>
      <c r="G169" s="81">
        <v>2012</v>
      </c>
      <c r="H169" s="81" t="s">
        <v>97</v>
      </c>
      <c r="I169" s="81" t="s">
        <v>887</v>
      </c>
      <c r="J169" s="81" t="s">
        <v>115</v>
      </c>
      <c r="K169" s="81" t="s">
        <v>888</v>
      </c>
      <c r="L169" s="81" t="s">
        <v>164</v>
      </c>
      <c r="M169" s="85">
        <v>90</v>
      </c>
      <c r="N169" s="85">
        <v>30</v>
      </c>
      <c r="O169" s="85">
        <v>30</v>
      </c>
      <c r="P169" s="86">
        <f t="shared" si="35"/>
        <v>0</v>
      </c>
      <c r="Q169" s="87">
        <f t="shared" si="36"/>
        <v>2020</v>
      </c>
      <c r="R169" s="87">
        <f t="shared" si="37"/>
        <v>6</v>
      </c>
      <c r="S169" s="87">
        <f t="shared" si="38"/>
        <v>25</v>
      </c>
      <c r="T169" s="86">
        <f t="shared" si="39"/>
        <v>120</v>
      </c>
      <c r="U169" s="81" t="s">
        <v>92</v>
      </c>
    </row>
    <row r="170" spans="1:21" x14ac:dyDescent="0.25">
      <c r="A170" s="82">
        <v>193</v>
      </c>
      <c r="B170" s="83">
        <v>44012</v>
      </c>
      <c r="C170" s="81" t="s">
        <v>330</v>
      </c>
      <c r="E170" s="84" t="s">
        <v>331</v>
      </c>
      <c r="F170" s="81" t="s">
        <v>332</v>
      </c>
      <c r="G170" s="81">
        <v>2010</v>
      </c>
      <c r="H170" s="81" t="s">
        <v>137</v>
      </c>
      <c r="I170" s="81" t="s">
        <v>333</v>
      </c>
      <c r="J170" s="81" t="s">
        <v>198</v>
      </c>
      <c r="K170" s="81" t="s">
        <v>334</v>
      </c>
      <c r="L170" s="81" t="s">
        <v>843</v>
      </c>
      <c r="M170" s="85">
        <f>500-69.24</f>
        <v>430.76</v>
      </c>
      <c r="N170" s="85">
        <v>69.239999999999995</v>
      </c>
      <c r="O170" s="85">
        <v>69.239999999999995</v>
      </c>
      <c r="P170" s="86">
        <f t="shared" si="35"/>
        <v>0</v>
      </c>
      <c r="Q170" s="87">
        <f t="shared" si="36"/>
        <v>2020</v>
      </c>
      <c r="R170" s="87">
        <f t="shared" si="37"/>
        <v>6</v>
      </c>
      <c r="S170" s="87">
        <f t="shared" si="38"/>
        <v>30</v>
      </c>
      <c r="T170" s="86">
        <f t="shared" si="39"/>
        <v>500</v>
      </c>
      <c r="U170" s="81" t="s">
        <v>141</v>
      </c>
    </row>
    <row r="171" spans="1:21" x14ac:dyDescent="0.25">
      <c r="A171" s="82">
        <v>194</v>
      </c>
      <c r="B171" s="83">
        <v>44012</v>
      </c>
      <c r="C171" s="81" t="s">
        <v>889</v>
      </c>
      <c r="D171" s="81" t="s">
        <v>890</v>
      </c>
      <c r="E171" s="84" t="s">
        <v>891</v>
      </c>
      <c r="F171" s="81" t="s">
        <v>892</v>
      </c>
      <c r="G171" s="81">
        <v>2011</v>
      </c>
      <c r="H171" s="81" t="s">
        <v>97</v>
      </c>
      <c r="I171" s="81" t="s">
        <v>893</v>
      </c>
      <c r="J171" s="81" t="s">
        <v>115</v>
      </c>
      <c r="K171" s="81" t="s">
        <v>894</v>
      </c>
      <c r="L171" s="81" t="s">
        <v>895</v>
      </c>
      <c r="M171" s="85">
        <v>400</v>
      </c>
      <c r="N171" s="85">
        <v>0</v>
      </c>
      <c r="O171" s="85">
        <v>0</v>
      </c>
      <c r="P171" s="86">
        <f t="shared" si="35"/>
        <v>0</v>
      </c>
      <c r="Q171" s="87">
        <f t="shared" si="36"/>
        <v>2020</v>
      </c>
      <c r="R171" s="87">
        <f t="shared" si="37"/>
        <v>6</v>
      </c>
      <c r="S171" s="87">
        <f t="shared" si="38"/>
        <v>30</v>
      </c>
      <c r="T171" s="86">
        <f t="shared" si="39"/>
        <v>400</v>
      </c>
      <c r="U171" s="81" t="s">
        <v>92</v>
      </c>
    </row>
    <row r="172" spans="1:21" x14ac:dyDescent="0.25">
      <c r="A172" s="82">
        <v>195</v>
      </c>
      <c r="B172" s="83">
        <v>44012</v>
      </c>
      <c r="C172" s="81" t="s">
        <v>896</v>
      </c>
      <c r="D172" s="81" t="s">
        <v>897</v>
      </c>
      <c r="E172" s="84" t="s">
        <v>898</v>
      </c>
      <c r="F172" s="81" t="s">
        <v>899</v>
      </c>
      <c r="G172" s="81">
        <v>2002</v>
      </c>
      <c r="H172" s="81" t="s">
        <v>97</v>
      </c>
      <c r="I172" s="81" t="s">
        <v>455</v>
      </c>
      <c r="J172" s="81" t="s">
        <v>139</v>
      </c>
      <c r="K172" s="81">
        <v>6187009</v>
      </c>
      <c r="L172" s="81" t="s">
        <v>900</v>
      </c>
      <c r="M172" s="85">
        <f>1500-N172</f>
        <v>1422.29</v>
      </c>
      <c r="N172" s="85">
        <f>3.47+48.41+25.83</f>
        <v>77.709999999999994</v>
      </c>
      <c r="O172" s="85">
        <f>3.47+48.41+25.83</f>
        <v>77.709999999999994</v>
      </c>
      <c r="P172" s="86">
        <f t="shared" si="35"/>
        <v>0</v>
      </c>
      <c r="Q172" s="87">
        <f t="shared" si="36"/>
        <v>2020</v>
      </c>
      <c r="R172" s="87">
        <f t="shared" si="37"/>
        <v>6</v>
      </c>
      <c r="S172" s="87">
        <f t="shared" si="38"/>
        <v>30</v>
      </c>
      <c r="T172" s="86">
        <f t="shared" si="39"/>
        <v>1500</v>
      </c>
      <c r="U172" s="81" t="s">
        <v>92</v>
      </c>
    </row>
    <row r="173" spans="1:21" x14ac:dyDescent="0.25">
      <c r="A173" s="82">
        <v>196</v>
      </c>
      <c r="B173" s="83">
        <v>44014</v>
      </c>
      <c r="C173" s="81" t="s">
        <v>901</v>
      </c>
      <c r="D173" s="81" t="s">
        <v>902</v>
      </c>
      <c r="E173" s="84" t="s">
        <v>903</v>
      </c>
      <c r="F173" s="81" t="s">
        <v>904</v>
      </c>
      <c r="G173" s="81">
        <v>2009</v>
      </c>
      <c r="H173" s="81" t="s">
        <v>389</v>
      </c>
      <c r="I173" s="81" t="s">
        <v>858</v>
      </c>
      <c r="J173" s="81" t="s">
        <v>89</v>
      </c>
      <c r="K173" s="81" t="s">
        <v>905</v>
      </c>
      <c r="L173" s="81" t="s">
        <v>906</v>
      </c>
      <c r="M173" s="85">
        <f>425-17.18</f>
        <v>407.82</v>
      </c>
      <c r="N173" s="85">
        <v>17.18</v>
      </c>
      <c r="O173" s="85">
        <v>17.18</v>
      </c>
      <c r="P173" s="86">
        <f t="shared" si="35"/>
        <v>0</v>
      </c>
      <c r="Q173" s="87">
        <f t="shared" si="36"/>
        <v>2020</v>
      </c>
      <c r="R173" s="87">
        <f t="shared" si="37"/>
        <v>7</v>
      </c>
      <c r="S173" s="87">
        <f t="shared" si="38"/>
        <v>2</v>
      </c>
      <c r="T173" s="86">
        <f t="shared" si="39"/>
        <v>425</v>
      </c>
      <c r="U173" s="81" t="s">
        <v>157</v>
      </c>
    </row>
    <row r="174" spans="1:21" x14ac:dyDescent="0.25">
      <c r="A174" s="82">
        <v>197</v>
      </c>
      <c r="B174" s="83">
        <v>44014</v>
      </c>
      <c r="C174" s="81" t="s">
        <v>907</v>
      </c>
      <c r="D174" s="81" t="s">
        <v>908</v>
      </c>
      <c r="E174" s="84" t="s">
        <v>909</v>
      </c>
      <c r="F174" s="81" t="s">
        <v>910</v>
      </c>
      <c r="G174" s="81">
        <v>2005</v>
      </c>
      <c r="H174" s="81" t="s">
        <v>765</v>
      </c>
      <c r="I174" s="81" t="s">
        <v>911</v>
      </c>
      <c r="J174" s="81" t="s">
        <v>198</v>
      </c>
      <c r="K174" s="81" t="s">
        <v>912</v>
      </c>
      <c r="L174" s="81" t="s">
        <v>913</v>
      </c>
      <c r="M174" s="85">
        <v>60</v>
      </c>
      <c r="N174" s="85">
        <v>0</v>
      </c>
      <c r="O174" s="85">
        <v>0</v>
      </c>
      <c r="P174" s="86">
        <f t="shared" si="35"/>
        <v>0</v>
      </c>
      <c r="Q174" s="87">
        <f t="shared" si="36"/>
        <v>2020</v>
      </c>
      <c r="R174" s="87">
        <f t="shared" si="37"/>
        <v>7</v>
      </c>
      <c r="S174" s="87">
        <f t="shared" si="38"/>
        <v>2</v>
      </c>
      <c r="T174" s="86">
        <f t="shared" si="39"/>
        <v>60</v>
      </c>
      <c r="U174" s="81" t="s">
        <v>157</v>
      </c>
    </row>
    <row r="175" spans="1:21" x14ac:dyDescent="0.25">
      <c r="A175" s="82">
        <v>198</v>
      </c>
      <c r="B175" s="83">
        <v>44014</v>
      </c>
      <c r="C175" s="81" t="s">
        <v>914</v>
      </c>
      <c r="D175" s="81" t="s">
        <v>915</v>
      </c>
      <c r="E175" s="84" t="s">
        <v>916</v>
      </c>
      <c r="F175" s="81" t="s">
        <v>917</v>
      </c>
      <c r="G175" s="81">
        <v>2009</v>
      </c>
      <c r="H175" s="81" t="s">
        <v>865</v>
      </c>
      <c r="I175" s="81" t="s">
        <v>918</v>
      </c>
      <c r="J175" s="81" t="s">
        <v>123</v>
      </c>
      <c r="K175" s="81" t="s">
        <v>919</v>
      </c>
      <c r="L175" s="81" t="s">
        <v>392</v>
      </c>
      <c r="M175" s="85">
        <v>150</v>
      </c>
      <c r="N175" s="85">
        <v>0</v>
      </c>
      <c r="O175" s="85">
        <v>0</v>
      </c>
      <c r="P175" s="86">
        <f t="shared" si="35"/>
        <v>0</v>
      </c>
      <c r="Q175" s="87">
        <f t="shared" si="36"/>
        <v>2020</v>
      </c>
      <c r="R175" s="87">
        <f t="shared" si="37"/>
        <v>7</v>
      </c>
      <c r="S175" s="87">
        <f t="shared" si="38"/>
        <v>2</v>
      </c>
      <c r="T175" s="86">
        <f t="shared" si="39"/>
        <v>150</v>
      </c>
      <c r="U175" s="81" t="s">
        <v>92</v>
      </c>
    </row>
    <row r="176" spans="1:21" x14ac:dyDescent="0.25">
      <c r="A176" s="82">
        <v>199</v>
      </c>
      <c r="B176" s="83">
        <v>44014</v>
      </c>
      <c r="C176" s="81" t="s">
        <v>920</v>
      </c>
      <c r="D176" s="81" t="s">
        <v>921</v>
      </c>
      <c r="E176" s="84" t="s">
        <v>922</v>
      </c>
      <c r="F176" s="81" t="s">
        <v>923</v>
      </c>
      <c r="G176" s="81">
        <v>2014</v>
      </c>
      <c r="H176" s="81" t="s">
        <v>97</v>
      </c>
      <c r="I176" s="81" t="s">
        <v>924</v>
      </c>
      <c r="J176" s="81" t="s">
        <v>198</v>
      </c>
      <c r="K176" s="81">
        <v>1297</v>
      </c>
      <c r="L176" s="81" t="s">
        <v>164</v>
      </c>
      <c r="M176" s="85">
        <v>70</v>
      </c>
      <c r="N176" s="85">
        <v>30</v>
      </c>
      <c r="O176" s="85">
        <v>30</v>
      </c>
      <c r="P176" s="86">
        <f t="shared" si="35"/>
        <v>0</v>
      </c>
      <c r="Q176" s="87">
        <f t="shared" si="36"/>
        <v>2020</v>
      </c>
      <c r="R176" s="87">
        <f t="shared" si="37"/>
        <v>7</v>
      </c>
      <c r="S176" s="87">
        <f t="shared" si="38"/>
        <v>2</v>
      </c>
      <c r="T176" s="86">
        <f t="shared" si="39"/>
        <v>100</v>
      </c>
      <c r="U176" s="81" t="s">
        <v>141</v>
      </c>
    </row>
    <row r="177" spans="1:21" x14ac:dyDescent="0.25">
      <c r="A177" s="82">
        <v>200</v>
      </c>
      <c r="B177" s="83">
        <v>44015</v>
      </c>
      <c r="C177" s="81" t="s">
        <v>83</v>
      </c>
      <c r="D177" s="81" t="s">
        <v>84</v>
      </c>
      <c r="E177" s="84" t="s">
        <v>85</v>
      </c>
      <c r="F177" s="81" t="s">
        <v>86</v>
      </c>
      <c r="G177" s="81">
        <v>2013</v>
      </c>
      <c r="H177" s="81" t="s">
        <v>87</v>
      </c>
      <c r="I177" s="81" t="s">
        <v>88</v>
      </c>
      <c r="J177" s="81" t="s">
        <v>89</v>
      </c>
      <c r="K177" s="81" t="s">
        <v>90</v>
      </c>
      <c r="L177" s="81" t="s">
        <v>164</v>
      </c>
      <c r="M177" s="85">
        <v>40</v>
      </c>
      <c r="N177" s="85">
        <v>20</v>
      </c>
      <c r="O177" s="85">
        <v>20</v>
      </c>
      <c r="P177" s="86">
        <f t="shared" si="35"/>
        <v>0</v>
      </c>
      <c r="Q177" s="87">
        <f t="shared" si="36"/>
        <v>2020</v>
      </c>
      <c r="R177" s="87">
        <f t="shared" si="37"/>
        <v>7</v>
      </c>
      <c r="S177" s="87">
        <f t="shared" si="38"/>
        <v>3</v>
      </c>
      <c r="T177" s="86">
        <f t="shared" si="39"/>
        <v>60</v>
      </c>
      <c r="U177" s="81" t="s">
        <v>157</v>
      </c>
    </row>
    <row r="178" spans="1:21" x14ac:dyDescent="0.25">
      <c r="A178" s="82">
        <v>201</v>
      </c>
      <c r="B178" s="83">
        <v>44015</v>
      </c>
      <c r="C178" s="81" t="s">
        <v>925</v>
      </c>
      <c r="D178" s="81" t="s">
        <v>187</v>
      </c>
      <c r="E178" s="84" t="s">
        <v>188</v>
      </c>
      <c r="F178" s="81" t="s">
        <v>189</v>
      </c>
      <c r="G178" s="81">
        <v>2015</v>
      </c>
      <c r="H178" s="81" t="s">
        <v>137</v>
      </c>
      <c r="I178" s="81" t="s">
        <v>190</v>
      </c>
      <c r="J178" s="81" t="s">
        <v>115</v>
      </c>
      <c r="K178" s="81" t="s">
        <v>191</v>
      </c>
      <c r="L178" s="81" t="s">
        <v>164</v>
      </c>
      <c r="M178" s="85">
        <v>200</v>
      </c>
      <c r="N178" s="85">
        <v>30</v>
      </c>
      <c r="O178" s="85">
        <v>30</v>
      </c>
      <c r="P178" s="86">
        <f t="shared" si="35"/>
        <v>0</v>
      </c>
      <c r="Q178" s="87">
        <f t="shared" si="36"/>
        <v>2020</v>
      </c>
      <c r="R178" s="87">
        <f t="shared" si="37"/>
        <v>7</v>
      </c>
      <c r="S178" s="87">
        <f t="shared" si="38"/>
        <v>3</v>
      </c>
      <c r="T178" s="86">
        <f t="shared" si="39"/>
        <v>230</v>
      </c>
      <c r="U178" s="81" t="s">
        <v>92</v>
      </c>
    </row>
    <row r="179" spans="1:21" x14ac:dyDescent="0.25">
      <c r="A179" s="82">
        <v>202</v>
      </c>
      <c r="B179" s="83">
        <v>44015</v>
      </c>
      <c r="C179" s="81" t="s">
        <v>926</v>
      </c>
      <c r="D179" s="81" t="s">
        <v>927</v>
      </c>
      <c r="E179" s="84" t="s">
        <v>928</v>
      </c>
      <c r="F179" s="81" t="s">
        <v>929</v>
      </c>
      <c r="G179" s="81">
        <v>2008</v>
      </c>
      <c r="H179" s="81" t="s">
        <v>137</v>
      </c>
      <c r="I179" s="81" t="s">
        <v>190</v>
      </c>
      <c r="J179" s="81" t="s">
        <v>115</v>
      </c>
      <c r="K179" s="81" t="s">
        <v>930</v>
      </c>
      <c r="L179" s="81" t="s">
        <v>164</v>
      </c>
      <c r="M179" s="85">
        <v>90</v>
      </c>
      <c r="N179" s="85">
        <v>30</v>
      </c>
      <c r="O179" s="85">
        <v>30</v>
      </c>
      <c r="P179" s="86">
        <f t="shared" si="35"/>
        <v>0</v>
      </c>
      <c r="Q179" s="87">
        <f t="shared" si="36"/>
        <v>2020</v>
      </c>
      <c r="R179" s="87">
        <f t="shared" si="37"/>
        <v>7</v>
      </c>
      <c r="S179" s="87">
        <f t="shared" si="38"/>
        <v>3</v>
      </c>
      <c r="T179" s="86">
        <f t="shared" si="39"/>
        <v>120</v>
      </c>
      <c r="U179" s="81" t="s">
        <v>157</v>
      </c>
    </row>
    <row r="180" spans="1:21" x14ac:dyDescent="0.25">
      <c r="A180" s="82">
        <v>203</v>
      </c>
      <c r="B180" s="83">
        <v>44018</v>
      </c>
      <c r="C180" s="81" t="s">
        <v>276</v>
      </c>
      <c r="D180" s="81" t="s">
        <v>277</v>
      </c>
      <c r="E180" s="84" t="s">
        <v>278</v>
      </c>
      <c r="F180" s="81" t="s">
        <v>931</v>
      </c>
      <c r="G180" s="81">
        <v>2004</v>
      </c>
      <c r="H180" s="81" t="s">
        <v>106</v>
      </c>
      <c r="I180" s="81" t="s">
        <v>932</v>
      </c>
      <c r="J180" s="81" t="s">
        <v>162</v>
      </c>
      <c r="K180" s="81">
        <v>6885265</v>
      </c>
      <c r="L180" s="81" t="s">
        <v>933</v>
      </c>
      <c r="M180" s="85">
        <f>600-N180</f>
        <v>470.09000000000003</v>
      </c>
      <c r="N180" s="85">
        <f>98.09+1.82+30</f>
        <v>129.91</v>
      </c>
      <c r="O180" s="85">
        <f>98.09+1.82+30</f>
        <v>129.91</v>
      </c>
      <c r="P180" s="86">
        <f t="shared" si="35"/>
        <v>0</v>
      </c>
      <c r="Q180" s="87">
        <f t="shared" si="36"/>
        <v>2020</v>
      </c>
      <c r="R180" s="87">
        <f t="shared" si="37"/>
        <v>7</v>
      </c>
      <c r="S180" s="87">
        <f t="shared" si="38"/>
        <v>6</v>
      </c>
      <c r="T180" s="86">
        <f t="shared" si="39"/>
        <v>600</v>
      </c>
      <c r="U180" s="81" t="s">
        <v>92</v>
      </c>
    </row>
    <row r="181" spans="1:21" x14ac:dyDescent="0.25">
      <c r="A181" s="82">
        <v>204</v>
      </c>
      <c r="B181" s="83">
        <v>44017</v>
      </c>
      <c r="C181" s="81" t="s">
        <v>925</v>
      </c>
      <c r="D181" s="81" t="s">
        <v>187</v>
      </c>
      <c r="E181" s="84" t="s">
        <v>188</v>
      </c>
      <c r="F181" s="81" t="s">
        <v>189</v>
      </c>
      <c r="G181" s="81">
        <v>2015</v>
      </c>
      <c r="H181" s="81" t="s">
        <v>137</v>
      </c>
      <c r="I181" s="81" t="s">
        <v>190</v>
      </c>
      <c r="J181" s="81" t="s">
        <v>115</v>
      </c>
      <c r="K181" s="81" t="s">
        <v>191</v>
      </c>
      <c r="L181" s="81" t="s">
        <v>392</v>
      </c>
      <c r="M181" s="85">
        <v>200</v>
      </c>
      <c r="N181" s="85">
        <v>0</v>
      </c>
      <c r="O181" s="85">
        <v>0</v>
      </c>
      <c r="P181" s="86">
        <f t="shared" si="35"/>
        <v>0</v>
      </c>
      <c r="Q181" s="87">
        <f t="shared" si="36"/>
        <v>2020</v>
      </c>
      <c r="R181" s="87">
        <f t="shared" si="37"/>
        <v>7</v>
      </c>
      <c r="S181" s="87">
        <f t="shared" si="38"/>
        <v>5</v>
      </c>
      <c r="T181" s="86">
        <f t="shared" si="39"/>
        <v>200</v>
      </c>
      <c r="U181" s="81" t="s">
        <v>92</v>
      </c>
    </row>
    <row r="182" spans="1:21" x14ac:dyDescent="0.25">
      <c r="A182" s="82">
        <v>205</v>
      </c>
      <c r="B182" s="83">
        <v>44015</v>
      </c>
      <c r="C182" s="81" t="s">
        <v>934</v>
      </c>
      <c r="D182" s="81" t="s">
        <v>935</v>
      </c>
      <c r="E182" s="84" t="s">
        <v>936</v>
      </c>
      <c r="F182" s="81" t="s">
        <v>937</v>
      </c>
      <c r="G182" s="81">
        <v>1993</v>
      </c>
      <c r="H182" s="81" t="s">
        <v>412</v>
      </c>
      <c r="I182" s="81" t="s">
        <v>938</v>
      </c>
      <c r="J182" s="81" t="s">
        <v>115</v>
      </c>
      <c r="K182" s="81" t="s">
        <v>939</v>
      </c>
      <c r="L182" s="81" t="s">
        <v>940</v>
      </c>
      <c r="M182" s="85">
        <v>180</v>
      </c>
      <c r="N182" s="85">
        <v>20</v>
      </c>
      <c r="O182" s="85">
        <v>20</v>
      </c>
      <c r="P182" s="86">
        <f t="shared" si="35"/>
        <v>0</v>
      </c>
      <c r="Q182" s="87">
        <f t="shared" si="36"/>
        <v>2020</v>
      </c>
      <c r="R182" s="87">
        <f t="shared" si="37"/>
        <v>7</v>
      </c>
      <c r="S182" s="87">
        <f t="shared" si="38"/>
        <v>3</v>
      </c>
      <c r="T182" s="86">
        <f t="shared" si="39"/>
        <v>200</v>
      </c>
      <c r="U182" s="81" t="s">
        <v>92</v>
      </c>
    </row>
    <row r="183" spans="1:21" x14ac:dyDescent="0.25">
      <c r="A183" s="82"/>
      <c r="T183" s="86"/>
    </row>
    <row r="184" spans="1:21" x14ac:dyDescent="0.25">
      <c r="A184" s="82">
        <v>207</v>
      </c>
      <c r="B184" s="83">
        <v>44022</v>
      </c>
      <c r="C184" s="81" t="s">
        <v>366</v>
      </c>
      <c r="D184" s="81" t="s">
        <v>367</v>
      </c>
      <c r="E184" s="84" t="s">
        <v>368</v>
      </c>
      <c r="F184" s="81" t="s">
        <v>941</v>
      </c>
      <c r="G184" s="81">
        <v>2008</v>
      </c>
      <c r="H184" s="81" t="s">
        <v>106</v>
      </c>
      <c r="I184" s="81" t="s">
        <v>942</v>
      </c>
      <c r="J184" s="81" t="s">
        <v>162</v>
      </c>
      <c r="K184" s="81" t="s">
        <v>943</v>
      </c>
      <c r="L184" s="81" t="s">
        <v>944</v>
      </c>
      <c r="M184" s="85">
        <f>160-N184</f>
        <v>132.71</v>
      </c>
      <c r="N184" s="85">
        <v>27.29</v>
      </c>
      <c r="O184" s="85">
        <v>27.29</v>
      </c>
      <c r="P184" s="86">
        <f>N184-O184</f>
        <v>0</v>
      </c>
      <c r="Q184" s="87">
        <f>YEAR(B184)</f>
        <v>2020</v>
      </c>
      <c r="R184" s="87">
        <f>MONTH(B184)</f>
        <v>7</v>
      </c>
      <c r="S184" s="87">
        <f>DAY(B184)</f>
        <v>10</v>
      </c>
      <c r="T184" s="86">
        <f>SUM(M184:N184)</f>
        <v>160</v>
      </c>
      <c r="U184" s="81" t="s">
        <v>157</v>
      </c>
    </row>
    <row r="185" spans="1:21" x14ac:dyDescent="0.25">
      <c r="A185" s="82"/>
      <c r="T185" s="86"/>
    </row>
    <row r="186" spans="1:21" x14ac:dyDescent="0.25">
      <c r="A186" s="82">
        <v>209</v>
      </c>
      <c r="B186" s="83">
        <v>44023</v>
      </c>
      <c r="C186"/>
      <c r="M186" s="85">
        <v>160</v>
      </c>
      <c r="N186" s="85">
        <v>0</v>
      </c>
      <c r="O186" s="85">
        <v>0</v>
      </c>
      <c r="P186" s="86">
        <f t="shared" ref="P186:P200" si="40">N186-O186</f>
        <v>0</v>
      </c>
      <c r="Q186" s="87">
        <f t="shared" ref="Q186:Q200" si="41">YEAR(B186)</f>
        <v>2020</v>
      </c>
      <c r="R186" s="87">
        <f t="shared" ref="R186:R200" si="42">MONTH(B186)</f>
        <v>7</v>
      </c>
      <c r="S186" s="87">
        <f t="shared" ref="S186:S200" si="43">DAY(B186)</f>
        <v>11</v>
      </c>
      <c r="T186" s="86">
        <f t="shared" ref="T186:T200" si="44">SUM(M186:N186)</f>
        <v>160</v>
      </c>
      <c r="U186" s="81" t="s">
        <v>92</v>
      </c>
    </row>
    <row r="187" spans="1:21" x14ac:dyDescent="0.25">
      <c r="A187" s="82">
        <v>213</v>
      </c>
      <c r="B187" s="83">
        <v>44026</v>
      </c>
      <c r="C187" s="81" t="s">
        <v>945</v>
      </c>
      <c r="D187" s="81" t="s">
        <v>946</v>
      </c>
      <c r="E187" s="84" t="s">
        <v>947</v>
      </c>
      <c r="F187" s="81" t="s">
        <v>948</v>
      </c>
      <c r="G187" s="81">
        <v>2002</v>
      </c>
      <c r="H187" s="81" t="s">
        <v>97</v>
      </c>
      <c r="I187" s="81" t="s">
        <v>153</v>
      </c>
      <c r="J187" s="81" t="s">
        <v>123</v>
      </c>
      <c r="K187" s="81" t="s">
        <v>949</v>
      </c>
      <c r="L187" s="81" t="s">
        <v>950</v>
      </c>
      <c r="M187" s="85">
        <f>500-87.15</f>
        <v>412.85</v>
      </c>
      <c r="N187" s="85">
        <v>87.15</v>
      </c>
      <c r="O187" s="85">
        <v>87.15</v>
      </c>
      <c r="P187" s="86">
        <f t="shared" si="40"/>
        <v>0</v>
      </c>
      <c r="Q187" s="87">
        <f t="shared" si="41"/>
        <v>2020</v>
      </c>
      <c r="R187" s="87">
        <f t="shared" si="42"/>
        <v>7</v>
      </c>
      <c r="S187" s="87">
        <f t="shared" si="43"/>
        <v>14</v>
      </c>
      <c r="T187" s="86">
        <f t="shared" si="44"/>
        <v>500</v>
      </c>
      <c r="U187" s="81" t="s">
        <v>157</v>
      </c>
    </row>
    <row r="188" spans="1:21" x14ac:dyDescent="0.25">
      <c r="A188" s="82">
        <v>214</v>
      </c>
      <c r="B188" s="83">
        <v>44026</v>
      </c>
      <c r="C188" s="81" t="s">
        <v>951</v>
      </c>
      <c r="D188" s="81" t="s">
        <v>952</v>
      </c>
      <c r="E188" s="84" t="s">
        <v>953</v>
      </c>
      <c r="F188" s="81" t="s">
        <v>954</v>
      </c>
      <c r="G188" s="81">
        <v>2014</v>
      </c>
      <c r="H188" s="81" t="s">
        <v>389</v>
      </c>
      <c r="I188" s="81" t="s">
        <v>955</v>
      </c>
      <c r="J188" s="81" t="s">
        <v>89</v>
      </c>
      <c r="K188" s="81" t="s">
        <v>956</v>
      </c>
      <c r="L188" s="81" t="s">
        <v>957</v>
      </c>
      <c r="M188" s="85">
        <f>290-N188</f>
        <v>279.10000000000002</v>
      </c>
      <c r="N188" s="85">
        <f>10.9</f>
        <v>10.9</v>
      </c>
      <c r="O188" s="85">
        <v>10.9</v>
      </c>
      <c r="P188" s="86">
        <f t="shared" si="40"/>
        <v>0</v>
      </c>
      <c r="Q188" s="87">
        <f t="shared" si="41"/>
        <v>2020</v>
      </c>
      <c r="R188" s="87">
        <f t="shared" si="42"/>
        <v>7</v>
      </c>
      <c r="S188" s="87">
        <f t="shared" si="43"/>
        <v>14</v>
      </c>
      <c r="T188" s="86">
        <f t="shared" si="44"/>
        <v>290</v>
      </c>
      <c r="U188" s="81" t="s">
        <v>92</v>
      </c>
    </row>
    <row r="189" spans="1:21" x14ac:dyDescent="0.25">
      <c r="A189" s="82">
        <v>210</v>
      </c>
      <c r="B189" s="83">
        <v>44022</v>
      </c>
      <c r="C189" s="81" t="s">
        <v>958</v>
      </c>
      <c r="D189" s="81" t="s">
        <v>959</v>
      </c>
      <c r="E189" s="84" t="s">
        <v>960</v>
      </c>
      <c r="F189" s="81" t="s">
        <v>961</v>
      </c>
      <c r="G189" s="81">
        <v>2009</v>
      </c>
      <c r="H189" s="81" t="s">
        <v>137</v>
      </c>
      <c r="I189" s="81" t="s">
        <v>962</v>
      </c>
      <c r="J189" s="81" t="s">
        <v>123</v>
      </c>
      <c r="K189" s="81" t="s">
        <v>963</v>
      </c>
      <c r="L189" s="81" t="s">
        <v>964</v>
      </c>
      <c r="M189" s="85">
        <v>1250</v>
      </c>
      <c r="N189" s="85">
        <v>300</v>
      </c>
      <c r="O189" s="85">
        <v>300</v>
      </c>
      <c r="P189" s="86">
        <f t="shared" si="40"/>
        <v>0</v>
      </c>
      <c r="Q189" s="87">
        <f t="shared" si="41"/>
        <v>2020</v>
      </c>
      <c r="R189" s="87">
        <f t="shared" si="42"/>
        <v>7</v>
      </c>
      <c r="S189" s="87">
        <f t="shared" si="43"/>
        <v>10</v>
      </c>
      <c r="T189" s="86">
        <f t="shared" si="44"/>
        <v>1550</v>
      </c>
      <c r="U189" s="81" t="s">
        <v>965</v>
      </c>
    </row>
    <row r="190" spans="1:21" x14ac:dyDescent="0.25">
      <c r="A190" s="82">
        <v>211</v>
      </c>
      <c r="B190" s="83">
        <v>44025</v>
      </c>
      <c r="C190" s="81" t="s">
        <v>966</v>
      </c>
      <c r="D190" s="81" t="s">
        <v>967</v>
      </c>
      <c r="E190" s="84" t="s">
        <v>968</v>
      </c>
      <c r="F190" s="81" t="s">
        <v>969</v>
      </c>
      <c r="G190" s="81">
        <v>2004</v>
      </c>
      <c r="H190" s="81" t="s">
        <v>389</v>
      </c>
      <c r="I190" s="81" t="s">
        <v>970</v>
      </c>
      <c r="J190" s="81" t="s">
        <v>115</v>
      </c>
      <c r="K190" s="81" t="s">
        <v>971</v>
      </c>
      <c r="L190" s="81" t="s">
        <v>972</v>
      </c>
      <c r="M190" s="85">
        <v>90</v>
      </c>
      <c r="N190" s="85">
        <v>10</v>
      </c>
      <c r="O190" s="85">
        <v>10</v>
      </c>
      <c r="P190" s="86">
        <f t="shared" si="40"/>
        <v>0</v>
      </c>
      <c r="Q190" s="87">
        <f t="shared" si="41"/>
        <v>2020</v>
      </c>
      <c r="R190" s="87">
        <f t="shared" si="42"/>
        <v>7</v>
      </c>
      <c r="S190" s="87">
        <f t="shared" si="43"/>
        <v>13</v>
      </c>
      <c r="T190" s="86">
        <f t="shared" si="44"/>
        <v>100</v>
      </c>
      <c r="U190" s="81" t="s">
        <v>92</v>
      </c>
    </row>
    <row r="191" spans="1:21" x14ac:dyDescent="0.25">
      <c r="A191" s="82">
        <v>212</v>
      </c>
      <c r="B191" s="83">
        <v>44028</v>
      </c>
      <c r="C191" s="81" t="s">
        <v>889</v>
      </c>
      <c r="D191" s="81" t="s">
        <v>890</v>
      </c>
      <c r="E191" s="84" t="s">
        <v>891</v>
      </c>
      <c r="F191" s="81" t="s">
        <v>892</v>
      </c>
      <c r="G191" s="81">
        <v>2011</v>
      </c>
      <c r="H191" s="81" t="s">
        <v>97</v>
      </c>
      <c r="I191" s="81" t="s">
        <v>893</v>
      </c>
      <c r="J191" s="81" t="s">
        <v>115</v>
      </c>
      <c r="K191" s="81" t="s">
        <v>894</v>
      </c>
      <c r="L191" s="81" t="s">
        <v>973</v>
      </c>
      <c r="M191" s="85">
        <v>50</v>
      </c>
      <c r="N191" s="85">
        <v>0</v>
      </c>
      <c r="O191" s="85">
        <v>0</v>
      </c>
      <c r="P191" s="86">
        <f t="shared" si="40"/>
        <v>0</v>
      </c>
      <c r="Q191" s="87">
        <f t="shared" si="41"/>
        <v>2020</v>
      </c>
      <c r="R191" s="87">
        <f t="shared" si="42"/>
        <v>7</v>
      </c>
      <c r="S191" s="87">
        <f t="shared" si="43"/>
        <v>16</v>
      </c>
      <c r="T191" s="86">
        <f t="shared" si="44"/>
        <v>50</v>
      </c>
      <c r="U191" s="81" t="s">
        <v>92</v>
      </c>
    </row>
    <row r="192" spans="1:21" x14ac:dyDescent="0.25">
      <c r="A192" s="82">
        <v>217</v>
      </c>
      <c r="B192" s="83">
        <v>44028</v>
      </c>
      <c r="C192" s="81" t="s">
        <v>869</v>
      </c>
      <c r="D192" s="81" t="s">
        <v>870</v>
      </c>
      <c r="E192" s="84" t="s">
        <v>871</v>
      </c>
      <c r="F192" s="81" t="s">
        <v>872</v>
      </c>
      <c r="G192" s="81">
        <v>2011</v>
      </c>
      <c r="H192" s="81" t="s">
        <v>97</v>
      </c>
      <c r="I192" s="81" t="s">
        <v>873</v>
      </c>
      <c r="J192" s="81" t="s">
        <v>198</v>
      </c>
      <c r="K192" s="81" t="s">
        <v>874</v>
      </c>
      <c r="L192" s="81" t="s">
        <v>974</v>
      </c>
      <c r="M192" s="85">
        <f>400-21.79</f>
        <v>378.21</v>
      </c>
      <c r="N192" s="85">
        <v>21.79</v>
      </c>
      <c r="O192" s="85">
        <v>21.79</v>
      </c>
      <c r="P192" s="86">
        <f t="shared" si="40"/>
        <v>0</v>
      </c>
      <c r="Q192" s="87">
        <f t="shared" si="41"/>
        <v>2020</v>
      </c>
      <c r="R192" s="87">
        <f t="shared" si="42"/>
        <v>7</v>
      </c>
      <c r="S192" s="87">
        <f t="shared" si="43"/>
        <v>16</v>
      </c>
      <c r="T192" s="86">
        <f t="shared" si="44"/>
        <v>400</v>
      </c>
      <c r="U192" s="81" t="s">
        <v>92</v>
      </c>
    </row>
    <row r="193" spans="1:21" x14ac:dyDescent="0.25">
      <c r="A193" s="82">
        <v>219</v>
      </c>
      <c r="B193" s="83">
        <v>44027</v>
      </c>
      <c r="C193" s="81" t="s">
        <v>975</v>
      </c>
      <c r="D193" s="81" t="s">
        <v>976</v>
      </c>
      <c r="E193" s="84" t="s">
        <v>977</v>
      </c>
      <c r="F193" s="81" t="s">
        <v>978</v>
      </c>
      <c r="G193" s="81">
        <v>2013</v>
      </c>
      <c r="H193" s="81" t="s">
        <v>758</v>
      </c>
      <c r="I193" s="81" t="s">
        <v>979</v>
      </c>
      <c r="J193" s="81" t="s">
        <v>198</v>
      </c>
      <c r="K193" s="81" t="s">
        <v>980</v>
      </c>
      <c r="L193" s="81" t="s">
        <v>981</v>
      </c>
      <c r="M193" s="85">
        <f>900-N193</f>
        <v>627.16000000000008</v>
      </c>
      <c r="N193" s="85">
        <v>272.83999999999997</v>
      </c>
      <c r="O193" s="85">
        <v>272.83999999999997</v>
      </c>
      <c r="P193" s="86">
        <f t="shared" si="40"/>
        <v>0</v>
      </c>
      <c r="Q193" s="87">
        <f t="shared" si="41"/>
        <v>2020</v>
      </c>
      <c r="R193" s="87">
        <f t="shared" si="42"/>
        <v>7</v>
      </c>
      <c r="S193" s="87">
        <f t="shared" si="43"/>
        <v>15</v>
      </c>
      <c r="T193" s="86">
        <f t="shared" si="44"/>
        <v>900</v>
      </c>
      <c r="U193" s="81" t="s">
        <v>92</v>
      </c>
    </row>
    <row r="194" spans="1:21" x14ac:dyDescent="0.25">
      <c r="A194" s="82">
        <v>220</v>
      </c>
      <c r="B194" s="83">
        <v>44027</v>
      </c>
      <c r="C194" s="81" t="s">
        <v>982</v>
      </c>
      <c r="E194" s="84" t="s">
        <v>983</v>
      </c>
      <c r="F194" s="81" t="s">
        <v>984</v>
      </c>
      <c r="G194" s="81">
        <v>2010</v>
      </c>
      <c r="H194" s="81" t="s">
        <v>758</v>
      </c>
      <c r="I194" s="81" t="s">
        <v>985</v>
      </c>
      <c r="J194" s="81" t="s">
        <v>115</v>
      </c>
      <c r="K194" s="81" t="s">
        <v>986</v>
      </c>
      <c r="L194" s="81" t="s">
        <v>987</v>
      </c>
      <c r="M194" s="85">
        <v>1199</v>
      </c>
      <c r="N194" s="85">
        <f>156.06+33.05+29.42</f>
        <v>218.53000000000003</v>
      </c>
      <c r="O194" s="85">
        <v>218.53</v>
      </c>
      <c r="P194" s="86">
        <f t="shared" si="40"/>
        <v>0</v>
      </c>
      <c r="Q194" s="87">
        <f t="shared" si="41"/>
        <v>2020</v>
      </c>
      <c r="R194" s="87">
        <f t="shared" si="42"/>
        <v>7</v>
      </c>
      <c r="S194" s="87">
        <f t="shared" si="43"/>
        <v>15</v>
      </c>
      <c r="T194" s="86">
        <f t="shared" si="44"/>
        <v>1417.53</v>
      </c>
      <c r="U194" s="81" t="s">
        <v>92</v>
      </c>
    </row>
    <row r="195" spans="1:21" x14ac:dyDescent="0.25">
      <c r="A195" s="82">
        <v>223</v>
      </c>
      <c r="B195" s="83">
        <v>44027</v>
      </c>
      <c r="C195" s="81" t="s">
        <v>385</v>
      </c>
      <c r="D195" s="81" t="s">
        <v>988</v>
      </c>
      <c r="E195" s="84" t="s">
        <v>387</v>
      </c>
      <c r="F195" s="81" t="s">
        <v>388</v>
      </c>
      <c r="G195" s="81">
        <v>2018</v>
      </c>
      <c r="H195" s="81" t="s">
        <v>389</v>
      </c>
      <c r="I195" s="81" t="s">
        <v>989</v>
      </c>
      <c r="J195" s="81" t="s">
        <v>115</v>
      </c>
      <c r="K195" s="81" t="s">
        <v>391</v>
      </c>
      <c r="L195" s="81" t="s">
        <v>990</v>
      </c>
      <c r="M195" s="85">
        <f>975-N195</f>
        <v>644.01</v>
      </c>
      <c r="N195" s="85">
        <f>55.99+275</f>
        <v>330.99</v>
      </c>
      <c r="O195" s="85">
        <f>55.99+275</f>
        <v>330.99</v>
      </c>
      <c r="P195" s="86">
        <f t="shared" si="40"/>
        <v>0</v>
      </c>
      <c r="Q195" s="87">
        <f t="shared" si="41"/>
        <v>2020</v>
      </c>
      <c r="R195" s="87">
        <f t="shared" si="42"/>
        <v>7</v>
      </c>
      <c r="S195" s="87">
        <f t="shared" si="43"/>
        <v>15</v>
      </c>
      <c r="T195" s="86">
        <f t="shared" si="44"/>
        <v>975</v>
      </c>
      <c r="U195" s="81" t="s">
        <v>92</v>
      </c>
    </row>
    <row r="196" spans="1:21" x14ac:dyDescent="0.25">
      <c r="A196" s="82">
        <v>221</v>
      </c>
      <c r="B196" s="83">
        <v>44027</v>
      </c>
      <c r="C196" s="81" t="s">
        <v>991</v>
      </c>
      <c r="D196" s="81" t="s">
        <v>992</v>
      </c>
      <c r="E196" s="84" t="s">
        <v>993</v>
      </c>
      <c r="F196" s="81" t="s">
        <v>994</v>
      </c>
      <c r="G196" s="81">
        <v>2007</v>
      </c>
      <c r="H196" s="81" t="s">
        <v>169</v>
      </c>
      <c r="I196" s="81" t="s">
        <v>708</v>
      </c>
      <c r="J196" s="81" t="s">
        <v>123</v>
      </c>
      <c r="K196" s="81" t="s">
        <v>995</v>
      </c>
      <c r="L196" s="81" t="s">
        <v>996</v>
      </c>
      <c r="M196" s="85">
        <f>950-N196</f>
        <v>552</v>
      </c>
      <c r="N196" s="85">
        <f>388+10</f>
        <v>398</v>
      </c>
      <c r="O196" s="85">
        <v>398</v>
      </c>
      <c r="P196" s="86">
        <f t="shared" si="40"/>
        <v>0</v>
      </c>
      <c r="Q196" s="87">
        <f t="shared" si="41"/>
        <v>2020</v>
      </c>
      <c r="R196" s="87">
        <f t="shared" si="42"/>
        <v>7</v>
      </c>
      <c r="S196" s="87">
        <f t="shared" si="43"/>
        <v>15</v>
      </c>
      <c r="T196" s="86">
        <f t="shared" si="44"/>
        <v>950</v>
      </c>
      <c r="U196" s="81" t="s">
        <v>92</v>
      </c>
    </row>
    <row r="197" spans="1:21" x14ac:dyDescent="0.25">
      <c r="A197" s="82">
        <v>222</v>
      </c>
      <c r="B197" s="83">
        <v>44027</v>
      </c>
      <c r="C197" s="81" t="s">
        <v>997</v>
      </c>
      <c r="D197" s="81" t="s">
        <v>998</v>
      </c>
      <c r="E197" s="84" t="s">
        <v>999</v>
      </c>
      <c r="F197" s="81" t="s">
        <v>1000</v>
      </c>
      <c r="G197" s="81">
        <v>2009</v>
      </c>
      <c r="H197" s="81" t="s">
        <v>704</v>
      </c>
      <c r="I197" s="81" t="s">
        <v>1001</v>
      </c>
      <c r="J197" s="81" t="s">
        <v>1002</v>
      </c>
      <c r="K197" s="81" t="s">
        <v>1003</v>
      </c>
      <c r="L197" s="81" t="s">
        <v>1004</v>
      </c>
      <c r="M197" s="85">
        <f>725-N197</f>
        <v>484.47</v>
      </c>
      <c r="N197" s="85">
        <f>217.99+15+7.54</f>
        <v>240.53</v>
      </c>
      <c r="O197" s="85">
        <f>217.99+15+7.54</f>
        <v>240.53</v>
      </c>
      <c r="P197" s="86">
        <f t="shared" si="40"/>
        <v>0</v>
      </c>
      <c r="Q197" s="87">
        <f t="shared" si="41"/>
        <v>2020</v>
      </c>
      <c r="R197" s="87">
        <f t="shared" si="42"/>
        <v>7</v>
      </c>
      <c r="S197" s="87">
        <f t="shared" si="43"/>
        <v>15</v>
      </c>
      <c r="T197" s="86">
        <f t="shared" si="44"/>
        <v>725</v>
      </c>
      <c r="U197" s="81" t="s">
        <v>92</v>
      </c>
    </row>
    <row r="198" spans="1:21" x14ac:dyDescent="0.25">
      <c r="A198" s="82">
        <v>218</v>
      </c>
      <c r="B198" s="83">
        <v>44028</v>
      </c>
      <c r="C198" s="81" t="s">
        <v>1005</v>
      </c>
      <c r="D198" s="81" t="s">
        <v>1006</v>
      </c>
      <c r="E198" s="84" t="s">
        <v>1007</v>
      </c>
      <c r="F198" s="81" t="s">
        <v>1008</v>
      </c>
      <c r="G198" s="81">
        <v>2007</v>
      </c>
      <c r="H198" s="81" t="s">
        <v>106</v>
      </c>
      <c r="I198" s="81" t="s">
        <v>942</v>
      </c>
      <c r="J198" s="81" t="s">
        <v>123</v>
      </c>
      <c r="K198" s="81" t="s">
        <v>1009</v>
      </c>
      <c r="L198" s="81" t="s">
        <v>1010</v>
      </c>
      <c r="M198" s="85">
        <f>350-N198</f>
        <v>307.92</v>
      </c>
      <c r="N198" s="85">
        <f>13.56+3.52+25</f>
        <v>42.08</v>
      </c>
      <c r="O198" s="85">
        <v>42.08</v>
      </c>
      <c r="P198" s="86">
        <f t="shared" si="40"/>
        <v>0</v>
      </c>
      <c r="Q198" s="87">
        <f t="shared" si="41"/>
        <v>2020</v>
      </c>
      <c r="R198" s="87">
        <f t="shared" si="42"/>
        <v>7</v>
      </c>
      <c r="S198" s="87">
        <f t="shared" si="43"/>
        <v>16</v>
      </c>
      <c r="T198" s="86">
        <f t="shared" si="44"/>
        <v>350</v>
      </c>
      <c r="U198" s="81" t="s">
        <v>92</v>
      </c>
    </row>
    <row r="199" spans="1:21" x14ac:dyDescent="0.25">
      <c r="A199" s="82">
        <v>224</v>
      </c>
      <c r="B199" s="83">
        <v>44032</v>
      </c>
      <c r="C199" s="81" t="s">
        <v>1011</v>
      </c>
      <c r="D199" s="81" t="s">
        <v>1012</v>
      </c>
      <c r="E199" s="84" t="s">
        <v>1013</v>
      </c>
      <c r="F199" s="81" t="s">
        <v>1014</v>
      </c>
      <c r="G199" s="81">
        <v>2011</v>
      </c>
      <c r="H199" s="81" t="s">
        <v>704</v>
      </c>
      <c r="I199" s="81" t="s">
        <v>1015</v>
      </c>
      <c r="J199" s="81" t="s">
        <v>123</v>
      </c>
      <c r="K199" s="81" t="s">
        <v>1016</v>
      </c>
      <c r="L199" s="81" t="s">
        <v>1017</v>
      </c>
      <c r="M199" s="85">
        <f>350-70.55</f>
        <v>279.45</v>
      </c>
      <c r="N199" s="85">
        <v>70.55</v>
      </c>
      <c r="O199" s="85">
        <v>70.55</v>
      </c>
      <c r="P199" s="86">
        <f t="shared" si="40"/>
        <v>0</v>
      </c>
      <c r="Q199" s="87">
        <f t="shared" si="41"/>
        <v>2020</v>
      </c>
      <c r="R199" s="87">
        <f t="shared" si="42"/>
        <v>7</v>
      </c>
      <c r="S199" s="87">
        <f t="shared" si="43"/>
        <v>20</v>
      </c>
      <c r="T199" s="86">
        <f t="shared" si="44"/>
        <v>350</v>
      </c>
      <c r="U199" s="81" t="s">
        <v>92</v>
      </c>
    </row>
    <row r="200" spans="1:21" x14ac:dyDescent="0.25">
      <c r="A200" s="82">
        <v>215</v>
      </c>
      <c r="B200" s="83">
        <v>44027</v>
      </c>
      <c r="C200" s="81" t="s">
        <v>920</v>
      </c>
      <c r="D200" s="81" t="s">
        <v>921</v>
      </c>
      <c r="E200" s="84" t="s">
        <v>922</v>
      </c>
      <c r="F200" s="81" t="s">
        <v>923</v>
      </c>
      <c r="G200" s="81">
        <v>2014</v>
      </c>
      <c r="H200" s="81" t="s">
        <v>97</v>
      </c>
      <c r="I200" s="81" t="s">
        <v>924</v>
      </c>
      <c r="J200" s="81" t="s">
        <v>198</v>
      </c>
      <c r="K200" s="81">
        <v>1297</v>
      </c>
      <c r="L200" s="81" t="s">
        <v>1018</v>
      </c>
      <c r="M200" s="85">
        <v>90</v>
      </c>
      <c r="N200" s="85">
        <v>10</v>
      </c>
      <c r="O200" s="85">
        <v>10</v>
      </c>
      <c r="P200" s="86">
        <f t="shared" si="40"/>
        <v>0</v>
      </c>
      <c r="Q200" s="87">
        <f t="shared" si="41"/>
        <v>2020</v>
      </c>
      <c r="R200" s="87">
        <f t="shared" si="42"/>
        <v>7</v>
      </c>
      <c r="S200" s="87">
        <f t="shared" si="43"/>
        <v>15</v>
      </c>
      <c r="T200" s="86">
        <f t="shared" si="44"/>
        <v>100</v>
      </c>
      <c r="U200" s="81" t="s">
        <v>157</v>
      </c>
    </row>
    <row r="201" spans="1:21" x14ac:dyDescent="0.25">
      <c r="A201" s="82"/>
      <c r="T201" s="86"/>
    </row>
    <row r="202" spans="1:21" x14ac:dyDescent="0.25">
      <c r="A202" s="82">
        <v>227</v>
      </c>
      <c r="B202" s="83">
        <v>44033</v>
      </c>
      <c r="C202" s="81" t="s">
        <v>683</v>
      </c>
      <c r="D202" s="81" t="s">
        <v>684</v>
      </c>
      <c r="E202" s="84" t="s">
        <v>685</v>
      </c>
      <c r="F202" s="81" t="s">
        <v>686</v>
      </c>
      <c r="G202" s="81">
        <v>2011</v>
      </c>
      <c r="H202" s="81" t="s">
        <v>97</v>
      </c>
      <c r="I202" s="81" t="s">
        <v>458</v>
      </c>
      <c r="J202" s="81" t="s">
        <v>221</v>
      </c>
      <c r="K202" s="81">
        <v>3742</v>
      </c>
      <c r="L202" s="81" t="s">
        <v>1019</v>
      </c>
      <c r="M202" s="85">
        <f>1800-N202</f>
        <v>1533.67</v>
      </c>
      <c r="N202" s="85">
        <f>225.63+40.7</f>
        <v>266.33</v>
      </c>
      <c r="O202" s="85">
        <v>266.33</v>
      </c>
      <c r="P202" s="86">
        <f>N202-O202</f>
        <v>0</v>
      </c>
      <c r="Q202" s="87">
        <f t="shared" ref="Q202:Q212" si="45">YEAR(B202)</f>
        <v>2020</v>
      </c>
      <c r="R202" s="87">
        <f t="shared" ref="R202:R212" si="46">MONTH(B202)</f>
        <v>7</v>
      </c>
      <c r="S202" s="87">
        <f t="shared" ref="S202:S212" si="47">DAY(B202)</f>
        <v>21</v>
      </c>
      <c r="T202" s="86">
        <f>SUM(M202:N202)</f>
        <v>1800</v>
      </c>
      <c r="U202" s="81" t="s">
        <v>92</v>
      </c>
    </row>
    <row r="203" spans="1:21" x14ac:dyDescent="0.25">
      <c r="A203" s="82">
        <v>228</v>
      </c>
      <c r="B203" s="83">
        <v>44035</v>
      </c>
      <c r="C203" s="81" t="s">
        <v>1020</v>
      </c>
      <c r="D203" s="81" t="s">
        <v>1021</v>
      </c>
      <c r="E203" s="84" t="s">
        <v>1022</v>
      </c>
      <c r="F203" s="81" t="s">
        <v>1023</v>
      </c>
      <c r="G203" s="81">
        <v>2003</v>
      </c>
      <c r="H203" s="81" t="s">
        <v>87</v>
      </c>
      <c r="I203" s="81" t="s">
        <v>88</v>
      </c>
      <c r="J203" s="81" t="s">
        <v>162</v>
      </c>
      <c r="K203" s="81" t="s">
        <v>1024</v>
      </c>
      <c r="L203" s="81" t="s">
        <v>1025</v>
      </c>
      <c r="M203" s="85">
        <f>200-N203</f>
        <v>185</v>
      </c>
      <c r="N203" s="85">
        <v>15</v>
      </c>
      <c r="O203" s="85">
        <v>15</v>
      </c>
      <c r="P203" s="86">
        <f>N203-O203</f>
        <v>0</v>
      </c>
      <c r="Q203" s="87">
        <f t="shared" si="45"/>
        <v>2020</v>
      </c>
      <c r="R203" s="87">
        <f t="shared" si="46"/>
        <v>7</v>
      </c>
      <c r="S203" s="87">
        <f t="shared" si="47"/>
        <v>23</v>
      </c>
      <c r="T203" s="86">
        <f>SUM(M203:N203)</f>
        <v>200</v>
      </c>
      <c r="U203" s="81" t="s">
        <v>157</v>
      </c>
    </row>
    <row r="204" spans="1:21" x14ac:dyDescent="0.25">
      <c r="A204" s="82">
        <v>229</v>
      </c>
      <c r="B204" s="83">
        <v>44036</v>
      </c>
      <c r="C204" s="81" t="s">
        <v>1026</v>
      </c>
      <c r="D204" s="81" t="s">
        <v>1027</v>
      </c>
      <c r="E204" s="84" t="s">
        <v>1028</v>
      </c>
      <c r="F204" s="81" t="s">
        <v>1029</v>
      </c>
      <c r="G204" s="81">
        <v>2004</v>
      </c>
      <c r="H204" s="81" t="s">
        <v>97</v>
      </c>
      <c r="I204" s="81">
        <v>3301</v>
      </c>
      <c r="J204" s="81" t="s">
        <v>123</v>
      </c>
      <c r="K204" s="81">
        <v>5262</v>
      </c>
      <c r="L204" s="81" t="s">
        <v>1030</v>
      </c>
      <c r="M204" s="85">
        <v>100</v>
      </c>
      <c r="N204" s="85">
        <v>0</v>
      </c>
      <c r="O204" s="85">
        <v>0</v>
      </c>
      <c r="P204" s="86">
        <f>N204-O204</f>
        <v>0</v>
      </c>
      <c r="Q204" s="87">
        <f t="shared" si="45"/>
        <v>2020</v>
      </c>
      <c r="R204" s="87">
        <f t="shared" si="46"/>
        <v>7</v>
      </c>
      <c r="S204" s="87">
        <f t="shared" si="47"/>
        <v>24</v>
      </c>
      <c r="T204" s="86">
        <v>100</v>
      </c>
      <c r="U204" s="81" t="s">
        <v>157</v>
      </c>
    </row>
    <row r="205" spans="1:21" x14ac:dyDescent="0.25">
      <c r="A205" s="82">
        <v>230</v>
      </c>
      <c r="B205" s="83">
        <v>44034</v>
      </c>
      <c r="C205" s="81" t="s">
        <v>444</v>
      </c>
      <c r="D205" s="81" t="s">
        <v>445</v>
      </c>
      <c r="E205" s="84" t="s">
        <v>446</v>
      </c>
      <c r="F205" s="81" t="s">
        <v>447</v>
      </c>
      <c r="G205" s="81">
        <v>2005</v>
      </c>
      <c r="H205" s="81" t="s">
        <v>137</v>
      </c>
      <c r="I205" s="81" t="s">
        <v>448</v>
      </c>
      <c r="J205" s="81" t="s">
        <v>449</v>
      </c>
      <c r="K205" s="81" t="s">
        <v>450</v>
      </c>
      <c r="L205" s="81" t="s">
        <v>1031</v>
      </c>
      <c r="M205" s="85">
        <v>1150</v>
      </c>
      <c r="N205" s="85">
        <v>450</v>
      </c>
      <c r="O205" s="85">
        <v>450</v>
      </c>
      <c r="P205" s="86">
        <f>N205-O205</f>
        <v>0</v>
      </c>
      <c r="Q205" s="87">
        <f t="shared" si="45"/>
        <v>2020</v>
      </c>
      <c r="R205" s="87">
        <f t="shared" si="46"/>
        <v>7</v>
      </c>
      <c r="S205" s="87">
        <f t="shared" si="47"/>
        <v>22</v>
      </c>
      <c r="T205" s="86">
        <f t="shared" ref="T205:T212" si="48">SUM(M205:N205)</f>
        <v>1600</v>
      </c>
      <c r="U205" s="81" t="s">
        <v>141</v>
      </c>
    </row>
    <row r="206" spans="1:21" x14ac:dyDescent="0.25">
      <c r="A206" s="82">
        <v>231</v>
      </c>
      <c r="B206" s="83">
        <v>44040</v>
      </c>
      <c r="C206" s="81" t="s">
        <v>416</v>
      </c>
      <c r="D206" s="81" t="s">
        <v>417</v>
      </c>
      <c r="E206" s="84" t="s">
        <v>418</v>
      </c>
      <c r="F206" s="81" t="s">
        <v>419</v>
      </c>
      <c r="G206" s="81">
        <v>1997</v>
      </c>
      <c r="H206" s="81" t="s">
        <v>137</v>
      </c>
      <c r="I206" s="81" t="s">
        <v>420</v>
      </c>
      <c r="J206" s="81" t="s">
        <v>115</v>
      </c>
      <c r="K206" s="81" t="s">
        <v>421</v>
      </c>
      <c r="L206" s="81" t="s">
        <v>1032</v>
      </c>
      <c r="M206" s="85">
        <v>475</v>
      </c>
      <c r="N206" s="85">
        <v>125</v>
      </c>
      <c r="O206" s="85">
        <v>125</v>
      </c>
      <c r="P206" s="86">
        <f>N206-O206</f>
        <v>0</v>
      </c>
      <c r="Q206" s="87">
        <f t="shared" si="45"/>
        <v>2020</v>
      </c>
      <c r="R206" s="87">
        <f t="shared" si="46"/>
        <v>7</v>
      </c>
      <c r="S206" s="87">
        <f t="shared" si="47"/>
        <v>28</v>
      </c>
      <c r="T206" s="86">
        <f t="shared" si="48"/>
        <v>600</v>
      </c>
      <c r="U206" s="81" t="s">
        <v>92</v>
      </c>
    </row>
    <row r="207" spans="1:21" x14ac:dyDescent="0.25">
      <c r="A207" s="82">
        <v>232</v>
      </c>
      <c r="B207" s="83">
        <v>44040</v>
      </c>
      <c r="C207" s="81" t="s">
        <v>1033</v>
      </c>
      <c r="E207" s="84" t="s">
        <v>1034</v>
      </c>
      <c r="F207" s="81" t="s">
        <v>1035</v>
      </c>
      <c r="G207" s="81">
        <v>2014</v>
      </c>
      <c r="H207" s="81" t="s">
        <v>137</v>
      </c>
      <c r="I207" s="81" t="s">
        <v>1036</v>
      </c>
      <c r="J207" s="81" t="s">
        <v>89</v>
      </c>
      <c r="K207" s="81" t="s">
        <v>1037</v>
      </c>
      <c r="L207" s="81" t="s">
        <v>1038</v>
      </c>
      <c r="M207" s="85">
        <f>800-181.29</f>
        <v>618.71</v>
      </c>
      <c r="N207" s="85">
        <v>181.29</v>
      </c>
      <c r="O207" s="85">
        <v>181.29</v>
      </c>
      <c r="P207" s="86">
        <v>0</v>
      </c>
      <c r="Q207" s="87">
        <f t="shared" si="45"/>
        <v>2020</v>
      </c>
      <c r="R207" s="87">
        <f t="shared" si="46"/>
        <v>7</v>
      </c>
      <c r="S207" s="87">
        <f t="shared" si="47"/>
        <v>28</v>
      </c>
      <c r="T207" s="86">
        <f t="shared" si="48"/>
        <v>800</v>
      </c>
      <c r="U207" s="81" t="s">
        <v>157</v>
      </c>
    </row>
    <row r="208" spans="1:21" x14ac:dyDescent="0.25">
      <c r="A208" s="82">
        <v>233</v>
      </c>
      <c r="B208" s="83">
        <v>44039</v>
      </c>
      <c r="C208" s="81" t="s">
        <v>1039</v>
      </c>
      <c r="D208" s="81" t="s">
        <v>1040</v>
      </c>
      <c r="E208" s="84" t="s">
        <v>1041</v>
      </c>
      <c r="F208" s="81" t="s">
        <v>1042</v>
      </c>
      <c r="G208" s="81">
        <v>2012</v>
      </c>
      <c r="H208" s="81" t="s">
        <v>97</v>
      </c>
      <c r="I208" s="81" t="s">
        <v>887</v>
      </c>
      <c r="J208" s="81" t="s">
        <v>115</v>
      </c>
      <c r="K208" s="81" t="s">
        <v>1043</v>
      </c>
      <c r="L208" s="81" t="s">
        <v>1044</v>
      </c>
      <c r="M208" s="85">
        <f>850-N208</f>
        <v>760.76</v>
      </c>
      <c r="N208" s="85">
        <v>89.24</v>
      </c>
      <c r="O208" s="85">
        <v>89.24</v>
      </c>
      <c r="P208" s="86">
        <f>N208-O208</f>
        <v>0</v>
      </c>
      <c r="Q208" s="87">
        <f t="shared" si="45"/>
        <v>2020</v>
      </c>
      <c r="R208" s="87">
        <f t="shared" si="46"/>
        <v>7</v>
      </c>
      <c r="S208" s="87">
        <f t="shared" si="47"/>
        <v>27</v>
      </c>
      <c r="T208" s="86">
        <f t="shared" si="48"/>
        <v>850</v>
      </c>
      <c r="U208" s="81" t="s">
        <v>92</v>
      </c>
    </row>
    <row r="209" spans="1:21" x14ac:dyDescent="0.25">
      <c r="A209" s="82">
        <v>234</v>
      </c>
      <c r="B209" s="83">
        <v>44041</v>
      </c>
      <c r="C209" s="81" t="s">
        <v>787</v>
      </c>
      <c r="D209" s="81" t="s">
        <v>788</v>
      </c>
      <c r="E209" s="84" t="s">
        <v>789</v>
      </c>
      <c r="F209" s="81" t="s">
        <v>790</v>
      </c>
      <c r="G209" s="81">
        <v>2005</v>
      </c>
      <c r="H209" s="81" t="s">
        <v>137</v>
      </c>
      <c r="I209" s="81" t="s">
        <v>791</v>
      </c>
      <c r="J209" s="81" t="s">
        <v>123</v>
      </c>
      <c r="K209" s="81" t="s">
        <v>792</v>
      </c>
      <c r="L209" s="81" t="s">
        <v>1045</v>
      </c>
      <c r="M209" s="85">
        <v>400</v>
      </c>
      <c r="N209" s="85">
        <v>0</v>
      </c>
      <c r="O209" s="85">
        <v>0</v>
      </c>
      <c r="P209" s="86">
        <f>N209-O209</f>
        <v>0</v>
      </c>
      <c r="Q209" s="87">
        <f t="shared" si="45"/>
        <v>2020</v>
      </c>
      <c r="R209" s="87">
        <f t="shared" si="46"/>
        <v>7</v>
      </c>
      <c r="S209" s="87">
        <f t="shared" si="47"/>
        <v>29</v>
      </c>
      <c r="T209" s="86">
        <f t="shared" si="48"/>
        <v>400</v>
      </c>
      <c r="U209" s="81" t="s">
        <v>92</v>
      </c>
    </row>
    <row r="210" spans="1:21" x14ac:dyDescent="0.25">
      <c r="A210" s="82">
        <v>235</v>
      </c>
      <c r="B210" s="83">
        <v>44039</v>
      </c>
      <c r="C210" s="81" t="s">
        <v>1046</v>
      </c>
      <c r="D210" s="81" t="s">
        <v>1047</v>
      </c>
      <c r="E210" s="84" t="s">
        <v>1048</v>
      </c>
      <c r="F210" s="81" t="s">
        <v>1049</v>
      </c>
      <c r="G210" s="81">
        <v>2014</v>
      </c>
      <c r="H210" s="81" t="s">
        <v>389</v>
      </c>
      <c r="I210" s="81" t="s">
        <v>646</v>
      </c>
      <c r="J210" s="81" t="s">
        <v>123</v>
      </c>
      <c r="K210" s="81" t="s">
        <v>1050</v>
      </c>
      <c r="L210" s="81" t="s">
        <v>1051</v>
      </c>
      <c r="M210" s="85">
        <f>3200-N210</f>
        <v>2905.12</v>
      </c>
      <c r="N210" s="85">
        <f>258.35+30+6.53</f>
        <v>294.88</v>
      </c>
      <c r="O210" s="85">
        <v>294.88</v>
      </c>
      <c r="P210" s="86">
        <f>N210-O210</f>
        <v>0</v>
      </c>
      <c r="Q210" s="87">
        <f t="shared" si="45"/>
        <v>2020</v>
      </c>
      <c r="R210" s="87">
        <f t="shared" si="46"/>
        <v>7</v>
      </c>
      <c r="S210" s="87">
        <f t="shared" si="47"/>
        <v>27</v>
      </c>
      <c r="T210" s="86">
        <f t="shared" si="48"/>
        <v>3200</v>
      </c>
      <c r="U210" s="81" t="s">
        <v>157</v>
      </c>
    </row>
    <row r="211" spans="1:21" x14ac:dyDescent="0.25">
      <c r="A211" s="82">
        <v>236</v>
      </c>
      <c r="B211" s="83">
        <v>44042</v>
      </c>
      <c r="C211" s="81" t="s">
        <v>883</v>
      </c>
      <c r="D211" s="81" t="s">
        <v>884</v>
      </c>
      <c r="E211" s="84" t="s">
        <v>1052</v>
      </c>
      <c r="F211" s="81" t="s">
        <v>886</v>
      </c>
      <c r="G211" s="81">
        <v>2012</v>
      </c>
      <c r="H211" s="81" t="s">
        <v>97</v>
      </c>
      <c r="I211" s="81" t="s">
        <v>887</v>
      </c>
      <c r="J211" s="81" t="s">
        <v>115</v>
      </c>
      <c r="K211" s="81" t="s">
        <v>888</v>
      </c>
      <c r="L211" s="81" t="s">
        <v>1053</v>
      </c>
      <c r="M211" s="85">
        <v>500</v>
      </c>
      <c r="N211" s="85">
        <v>0</v>
      </c>
      <c r="O211" s="85">
        <v>0</v>
      </c>
      <c r="P211" s="86">
        <f>N211-O211</f>
        <v>0</v>
      </c>
      <c r="Q211" s="87">
        <f t="shared" si="45"/>
        <v>2020</v>
      </c>
      <c r="R211" s="87">
        <f t="shared" si="46"/>
        <v>7</v>
      </c>
      <c r="S211" s="87">
        <f t="shared" si="47"/>
        <v>30</v>
      </c>
      <c r="T211" s="86">
        <f t="shared" si="48"/>
        <v>500</v>
      </c>
      <c r="U211" s="81" t="s">
        <v>92</v>
      </c>
    </row>
    <row r="212" spans="1:21" x14ac:dyDescent="0.25">
      <c r="A212" s="82">
        <v>237</v>
      </c>
      <c r="B212" s="83">
        <v>44036</v>
      </c>
      <c r="C212" s="81" t="s">
        <v>844</v>
      </c>
      <c r="G212" s="81">
        <v>2008</v>
      </c>
      <c r="H212" s="81" t="s">
        <v>463</v>
      </c>
      <c r="I212" s="81" t="s">
        <v>1054</v>
      </c>
      <c r="J212" s="81" t="s">
        <v>115</v>
      </c>
      <c r="L212" s="81" t="s">
        <v>1055</v>
      </c>
      <c r="M212" s="85">
        <f>400-N212</f>
        <v>56.639999999999986</v>
      </c>
      <c r="N212" s="85">
        <v>343.36</v>
      </c>
      <c r="O212" s="85">
        <v>343.36</v>
      </c>
      <c r="P212" s="86">
        <f>N212-O212</f>
        <v>0</v>
      </c>
      <c r="Q212" s="87">
        <f t="shared" si="45"/>
        <v>2020</v>
      </c>
      <c r="R212" s="87">
        <f t="shared" si="46"/>
        <v>7</v>
      </c>
      <c r="S212" s="87">
        <f t="shared" si="47"/>
        <v>24</v>
      </c>
      <c r="T212" s="86">
        <f t="shared" si="48"/>
        <v>400</v>
      </c>
      <c r="U212" s="81" t="s">
        <v>157</v>
      </c>
    </row>
    <row r="213" spans="1:21" x14ac:dyDescent="0.25">
      <c r="A213" s="82"/>
      <c r="T213" s="86"/>
    </row>
    <row r="214" spans="1:21" x14ac:dyDescent="0.25">
      <c r="A214" s="82">
        <v>239</v>
      </c>
      <c r="B214" s="83">
        <v>44048</v>
      </c>
      <c r="C214" s="81" t="s">
        <v>1056</v>
      </c>
      <c r="D214" s="81" t="s">
        <v>1057</v>
      </c>
      <c r="E214" s="84" t="s">
        <v>1058</v>
      </c>
      <c r="F214" s="81" t="s">
        <v>1059</v>
      </c>
      <c r="G214" s="81">
        <v>2008</v>
      </c>
      <c r="H214" s="81" t="s">
        <v>137</v>
      </c>
      <c r="I214" s="81" t="s">
        <v>333</v>
      </c>
      <c r="J214" s="81" t="s">
        <v>115</v>
      </c>
      <c r="K214" s="81" t="s">
        <v>1060</v>
      </c>
      <c r="L214" s="81" t="s">
        <v>164</v>
      </c>
      <c r="M214" s="85">
        <v>90</v>
      </c>
      <c r="N214" s="85">
        <v>30</v>
      </c>
      <c r="O214" s="85">
        <v>30</v>
      </c>
      <c r="P214" s="86">
        <f>N214-O214</f>
        <v>0</v>
      </c>
      <c r="Q214" s="87">
        <f t="shared" ref="Q214:Q234" si="49">YEAR(B214)</f>
        <v>2020</v>
      </c>
      <c r="R214" s="87">
        <f t="shared" ref="R214:R234" si="50">MONTH(B214)</f>
        <v>8</v>
      </c>
      <c r="S214" s="87">
        <f t="shared" ref="S214:S234" si="51">DAY(B214)</f>
        <v>5</v>
      </c>
      <c r="T214" s="86">
        <f>SUM(M214:N214)</f>
        <v>120</v>
      </c>
      <c r="U214" s="81" t="s">
        <v>157</v>
      </c>
    </row>
    <row r="215" spans="1:21" x14ac:dyDescent="0.25">
      <c r="A215" s="82">
        <v>240</v>
      </c>
      <c r="B215" s="83">
        <v>44048</v>
      </c>
      <c r="C215" s="81" t="s">
        <v>1061</v>
      </c>
      <c r="D215" s="81" t="s">
        <v>1062</v>
      </c>
      <c r="E215" s="84" t="s">
        <v>1063</v>
      </c>
      <c r="F215" s="81" t="s">
        <v>1064</v>
      </c>
      <c r="G215" s="81">
        <v>2013</v>
      </c>
      <c r="H215" s="81" t="s">
        <v>97</v>
      </c>
      <c r="I215" s="81" t="s">
        <v>1065</v>
      </c>
      <c r="J215" s="81" t="s">
        <v>115</v>
      </c>
      <c r="K215" s="81" t="s">
        <v>1066</v>
      </c>
      <c r="L215" s="81" t="s">
        <v>1067</v>
      </c>
      <c r="M215" s="85">
        <v>850</v>
      </c>
      <c r="N215" s="85">
        <v>150</v>
      </c>
      <c r="O215" s="85">
        <v>150</v>
      </c>
      <c r="P215" s="86">
        <f>N215-O215</f>
        <v>0</v>
      </c>
      <c r="Q215" s="87">
        <f t="shared" si="49"/>
        <v>2020</v>
      </c>
      <c r="R215" s="87">
        <f t="shared" si="50"/>
        <v>8</v>
      </c>
      <c r="S215" s="87">
        <f t="shared" si="51"/>
        <v>5</v>
      </c>
      <c r="T215" s="86">
        <f>SUM(M215:N215)</f>
        <v>1000</v>
      </c>
      <c r="U215" s="81" t="s">
        <v>92</v>
      </c>
    </row>
    <row r="216" spans="1:21" x14ac:dyDescent="0.25">
      <c r="A216" s="82">
        <v>241</v>
      </c>
      <c r="B216" s="83">
        <v>44047</v>
      </c>
      <c r="C216" s="81" t="s">
        <v>1068</v>
      </c>
      <c r="D216" s="81" t="s">
        <v>1069</v>
      </c>
      <c r="E216" s="84" t="s">
        <v>1070</v>
      </c>
      <c r="F216" s="81" t="s">
        <v>1071</v>
      </c>
      <c r="G216" s="81">
        <v>2015</v>
      </c>
      <c r="H216" s="81" t="s">
        <v>137</v>
      </c>
      <c r="I216" s="81" t="s">
        <v>212</v>
      </c>
      <c r="J216" s="81" t="s">
        <v>198</v>
      </c>
      <c r="K216" s="81" t="s">
        <v>1072</v>
      </c>
      <c r="L216" s="81" t="s">
        <v>1073</v>
      </c>
      <c r="M216" s="85">
        <f>440-N216</f>
        <v>374.62</v>
      </c>
      <c r="N216" s="85">
        <v>65.38</v>
      </c>
      <c r="O216" s="85">
        <v>65.38</v>
      </c>
      <c r="P216" s="86">
        <f>N216-O216</f>
        <v>0</v>
      </c>
      <c r="Q216" s="87">
        <f t="shared" si="49"/>
        <v>2020</v>
      </c>
      <c r="R216" s="87">
        <f t="shared" si="50"/>
        <v>8</v>
      </c>
      <c r="S216" s="87">
        <f t="shared" si="51"/>
        <v>4</v>
      </c>
      <c r="T216" s="86">
        <f>SUM(M216:N216)</f>
        <v>440</v>
      </c>
      <c r="U216" s="81" t="s">
        <v>157</v>
      </c>
    </row>
    <row r="217" spans="1:21" x14ac:dyDescent="0.25">
      <c r="A217" s="82">
        <v>242</v>
      </c>
      <c r="B217" s="83">
        <v>44057</v>
      </c>
      <c r="C217" s="81" t="s">
        <v>1074</v>
      </c>
      <c r="D217" s="81" t="s">
        <v>1075</v>
      </c>
      <c r="E217" s="84" t="s">
        <v>1076</v>
      </c>
      <c r="G217" s="81">
        <v>2006</v>
      </c>
      <c r="H217" s="81" t="s">
        <v>704</v>
      </c>
      <c r="I217" s="81" t="s">
        <v>1015</v>
      </c>
      <c r="J217" s="81" t="s">
        <v>184</v>
      </c>
      <c r="L217" s="81" t="s">
        <v>1077</v>
      </c>
      <c r="M217" s="85">
        <v>225.4</v>
      </c>
      <c r="N217" s="85">
        <v>0</v>
      </c>
      <c r="O217" s="85">
        <v>0</v>
      </c>
      <c r="P217" s="86">
        <v>0</v>
      </c>
      <c r="Q217" s="87">
        <f t="shared" si="49"/>
        <v>2020</v>
      </c>
      <c r="R217" s="87">
        <f t="shared" si="50"/>
        <v>8</v>
      </c>
      <c r="S217" s="87">
        <f t="shared" si="51"/>
        <v>14</v>
      </c>
      <c r="T217" s="86"/>
    </row>
    <row r="218" spans="1:21" x14ac:dyDescent="0.25">
      <c r="A218" s="82">
        <v>243</v>
      </c>
      <c r="B218" s="83">
        <v>44046</v>
      </c>
      <c r="C218" s="81" t="s">
        <v>1078</v>
      </c>
      <c r="D218" s="81" t="s">
        <v>1079</v>
      </c>
      <c r="E218" s="84" t="s">
        <v>1080</v>
      </c>
      <c r="F218" s="81" t="s">
        <v>1081</v>
      </c>
      <c r="G218" s="81">
        <v>2000</v>
      </c>
      <c r="H218" s="81" t="s">
        <v>412</v>
      </c>
      <c r="I218" s="81" t="s">
        <v>1082</v>
      </c>
      <c r="J218" s="81" t="s">
        <v>108</v>
      </c>
      <c r="K218" s="81" t="s">
        <v>1083</v>
      </c>
      <c r="L218" s="81" t="s">
        <v>1084</v>
      </c>
      <c r="M218" s="85">
        <f>100-0.98</f>
        <v>99.02</v>
      </c>
      <c r="N218" s="85">
        <v>0</v>
      </c>
      <c r="O218" s="85">
        <v>0</v>
      </c>
      <c r="P218" s="86">
        <f t="shared" ref="P218:P241" si="52">N218-O218</f>
        <v>0</v>
      </c>
      <c r="Q218" s="87">
        <f t="shared" si="49"/>
        <v>2020</v>
      </c>
      <c r="R218" s="87">
        <f t="shared" si="50"/>
        <v>8</v>
      </c>
      <c r="S218" s="87">
        <f t="shared" si="51"/>
        <v>3</v>
      </c>
      <c r="T218" s="86">
        <f t="shared" ref="T218:T241" si="53">SUM(M218:N218)</f>
        <v>99.02</v>
      </c>
      <c r="U218" s="81" t="s">
        <v>157</v>
      </c>
    </row>
    <row r="219" spans="1:21" x14ac:dyDescent="0.25">
      <c r="A219" s="82">
        <v>244</v>
      </c>
      <c r="B219" s="83">
        <v>44042</v>
      </c>
      <c r="C219" s="81" t="s">
        <v>1085</v>
      </c>
      <c r="D219" s="81" t="s">
        <v>1086</v>
      </c>
      <c r="E219" s="84" t="s">
        <v>1087</v>
      </c>
      <c r="F219" s="81" t="s">
        <v>1088</v>
      </c>
      <c r="G219" s="81">
        <v>2006</v>
      </c>
      <c r="H219" s="81" t="s">
        <v>137</v>
      </c>
      <c r="I219" s="81" t="s">
        <v>1089</v>
      </c>
      <c r="J219" s="81" t="s">
        <v>162</v>
      </c>
      <c r="K219" s="81" t="s">
        <v>1090</v>
      </c>
      <c r="L219" s="81" t="s">
        <v>973</v>
      </c>
      <c r="M219" s="85">
        <f>600-141.7</f>
        <v>458.3</v>
      </c>
      <c r="N219" s="85">
        <v>141.69999999999999</v>
      </c>
      <c r="O219" s="85">
        <v>141.69999999999999</v>
      </c>
      <c r="P219" s="86">
        <f t="shared" si="52"/>
        <v>0</v>
      </c>
      <c r="Q219" s="87">
        <f t="shared" si="49"/>
        <v>2020</v>
      </c>
      <c r="R219" s="87">
        <f t="shared" si="50"/>
        <v>7</v>
      </c>
      <c r="S219" s="87">
        <f t="shared" si="51"/>
        <v>30</v>
      </c>
      <c r="T219" s="86">
        <f t="shared" si="53"/>
        <v>600</v>
      </c>
      <c r="U219" s="81" t="s">
        <v>92</v>
      </c>
    </row>
    <row r="220" spans="1:21" x14ac:dyDescent="0.25">
      <c r="A220" s="82">
        <v>245</v>
      </c>
      <c r="B220" s="83">
        <v>44046</v>
      </c>
      <c r="C220" s="81" t="s">
        <v>1091</v>
      </c>
      <c r="E220" s="84" t="s">
        <v>1092</v>
      </c>
      <c r="F220" s="81" t="s">
        <v>1093</v>
      </c>
      <c r="G220" s="81">
        <v>2005</v>
      </c>
      <c r="H220" s="81" t="s">
        <v>1094</v>
      </c>
      <c r="I220" s="81" t="s">
        <v>1095</v>
      </c>
      <c r="J220" s="81" t="s">
        <v>115</v>
      </c>
      <c r="K220" s="81" t="s">
        <v>1096</v>
      </c>
      <c r="L220" s="81" t="s">
        <v>1097</v>
      </c>
      <c r="M220" s="85">
        <v>140</v>
      </c>
      <c r="N220" s="85">
        <v>10</v>
      </c>
      <c r="O220" s="85">
        <v>10</v>
      </c>
      <c r="P220" s="86">
        <f t="shared" si="52"/>
        <v>0</v>
      </c>
      <c r="Q220" s="87">
        <f t="shared" si="49"/>
        <v>2020</v>
      </c>
      <c r="R220" s="87">
        <f t="shared" si="50"/>
        <v>8</v>
      </c>
      <c r="S220" s="87">
        <f t="shared" si="51"/>
        <v>3</v>
      </c>
      <c r="T220" s="86">
        <f t="shared" si="53"/>
        <v>150</v>
      </c>
      <c r="U220" s="81" t="s">
        <v>157</v>
      </c>
    </row>
    <row r="221" spans="1:21" x14ac:dyDescent="0.25">
      <c r="A221" s="82">
        <v>246</v>
      </c>
      <c r="B221" s="83">
        <v>44048</v>
      </c>
      <c r="C221" s="81" t="s">
        <v>1098</v>
      </c>
      <c r="D221" s="81" t="s">
        <v>1099</v>
      </c>
      <c r="E221" s="84" t="s">
        <v>1100</v>
      </c>
      <c r="F221" s="81" t="s">
        <v>1101</v>
      </c>
      <c r="G221" s="81">
        <v>2012</v>
      </c>
      <c r="H221" s="81" t="s">
        <v>412</v>
      </c>
      <c r="I221" s="81" t="s">
        <v>1102</v>
      </c>
      <c r="J221" s="81" t="s">
        <v>115</v>
      </c>
      <c r="K221" s="89" t="s">
        <v>1103</v>
      </c>
      <c r="L221" s="81" t="s">
        <v>1104</v>
      </c>
      <c r="M221" s="85">
        <f>800-N221</f>
        <v>690.17</v>
      </c>
      <c r="N221" s="85">
        <f>109.83</f>
        <v>109.83</v>
      </c>
      <c r="O221" s="85">
        <v>109.83</v>
      </c>
      <c r="P221" s="86">
        <f t="shared" si="52"/>
        <v>0</v>
      </c>
      <c r="Q221" s="87">
        <f t="shared" si="49"/>
        <v>2020</v>
      </c>
      <c r="R221" s="87">
        <f t="shared" si="50"/>
        <v>8</v>
      </c>
      <c r="S221" s="87">
        <f t="shared" si="51"/>
        <v>5</v>
      </c>
      <c r="T221" s="86">
        <f t="shared" si="53"/>
        <v>800</v>
      </c>
      <c r="U221" s="81" t="s">
        <v>1105</v>
      </c>
    </row>
    <row r="222" spans="1:21" x14ac:dyDescent="0.25">
      <c r="A222" s="82">
        <v>247</v>
      </c>
      <c r="B222" s="83">
        <v>44049</v>
      </c>
      <c r="C222" s="81" t="s">
        <v>1106</v>
      </c>
      <c r="D222" s="81" t="s">
        <v>1107</v>
      </c>
      <c r="F222" s="81" t="s">
        <v>1108</v>
      </c>
      <c r="G222" s="81">
        <v>2010</v>
      </c>
      <c r="H222" s="81" t="s">
        <v>721</v>
      </c>
      <c r="I222" s="81" t="s">
        <v>1109</v>
      </c>
      <c r="J222" s="81" t="s">
        <v>198</v>
      </c>
      <c r="K222" s="81" t="s">
        <v>1110</v>
      </c>
      <c r="L222" s="81" t="s">
        <v>1111</v>
      </c>
      <c r="M222" s="85">
        <v>1700</v>
      </c>
      <c r="N222" s="85">
        <v>0</v>
      </c>
      <c r="O222" s="85">
        <v>0</v>
      </c>
      <c r="P222" s="86">
        <f t="shared" si="52"/>
        <v>0</v>
      </c>
      <c r="Q222" s="87">
        <f t="shared" si="49"/>
        <v>2020</v>
      </c>
      <c r="R222" s="87">
        <f t="shared" si="50"/>
        <v>8</v>
      </c>
      <c r="S222" s="87">
        <f t="shared" si="51"/>
        <v>6</v>
      </c>
      <c r="T222" s="86">
        <f t="shared" si="53"/>
        <v>1700</v>
      </c>
      <c r="U222" s="81" t="s">
        <v>157</v>
      </c>
    </row>
    <row r="223" spans="1:21" x14ac:dyDescent="0.25">
      <c r="A223" s="82">
        <v>248</v>
      </c>
      <c r="B223" s="83">
        <v>44047</v>
      </c>
      <c r="C223" s="81" t="s">
        <v>1112</v>
      </c>
      <c r="D223" s="81" t="s">
        <v>1113</v>
      </c>
      <c r="E223" s="84" t="s">
        <v>1114</v>
      </c>
      <c r="F223" s="81" t="s">
        <v>1115</v>
      </c>
      <c r="G223" s="81">
        <v>2009</v>
      </c>
      <c r="H223" s="81" t="s">
        <v>397</v>
      </c>
      <c r="I223" s="81" t="s">
        <v>398</v>
      </c>
      <c r="J223" s="81" t="s">
        <v>1116</v>
      </c>
      <c r="K223" s="81" t="s">
        <v>1117</v>
      </c>
      <c r="L223" s="81" t="s">
        <v>1118</v>
      </c>
      <c r="M223" s="85">
        <v>90</v>
      </c>
      <c r="N223" s="85">
        <v>35</v>
      </c>
      <c r="O223" s="85">
        <v>35</v>
      </c>
      <c r="P223" s="86">
        <f t="shared" si="52"/>
        <v>0</v>
      </c>
      <c r="Q223" s="87">
        <f t="shared" si="49"/>
        <v>2020</v>
      </c>
      <c r="R223" s="87">
        <f t="shared" si="50"/>
        <v>8</v>
      </c>
      <c r="S223" s="87">
        <f t="shared" si="51"/>
        <v>4</v>
      </c>
      <c r="T223" s="86">
        <f t="shared" si="53"/>
        <v>125</v>
      </c>
      <c r="U223" s="81" t="s">
        <v>141</v>
      </c>
    </row>
    <row r="224" spans="1:21" x14ac:dyDescent="0.25">
      <c r="A224" s="82">
        <v>249</v>
      </c>
      <c r="B224" s="83">
        <v>44046</v>
      </c>
      <c r="C224" s="81" t="s">
        <v>1119</v>
      </c>
      <c r="D224" s="81" t="s">
        <v>1120</v>
      </c>
      <c r="E224" s="84" t="s">
        <v>1121</v>
      </c>
      <c r="F224" s="81" t="s">
        <v>1122</v>
      </c>
      <c r="G224" s="81">
        <v>2014</v>
      </c>
      <c r="H224" s="81" t="s">
        <v>106</v>
      </c>
      <c r="I224" s="81" t="s">
        <v>107</v>
      </c>
      <c r="J224" s="81" t="s">
        <v>115</v>
      </c>
      <c r="K224" s="81" t="s">
        <v>1123</v>
      </c>
      <c r="L224" s="81" t="s">
        <v>164</v>
      </c>
      <c r="M224" s="85">
        <v>35</v>
      </c>
      <c r="N224" s="85">
        <v>15</v>
      </c>
      <c r="O224" s="85">
        <v>15</v>
      </c>
      <c r="P224" s="86">
        <f t="shared" si="52"/>
        <v>0</v>
      </c>
      <c r="Q224" s="87">
        <f t="shared" si="49"/>
        <v>2020</v>
      </c>
      <c r="R224" s="87">
        <f t="shared" si="50"/>
        <v>8</v>
      </c>
      <c r="S224" s="87">
        <f t="shared" si="51"/>
        <v>3</v>
      </c>
      <c r="T224" s="86">
        <f t="shared" si="53"/>
        <v>50</v>
      </c>
      <c r="U224" s="81" t="s">
        <v>157</v>
      </c>
    </row>
    <row r="225" spans="1:21" x14ac:dyDescent="0.25">
      <c r="A225" s="82">
        <v>250</v>
      </c>
      <c r="B225" s="83">
        <v>44050</v>
      </c>
      <c r="C225" s="81" t="s">
        <v>241</v>
      </c>
      <c r="D225" s="81" t="s">
        <v>242</v>
      </c>
      <c r="E225" s="84" t="s">
        <v>243</v>
      </c>
      <c r="G225" s="81">
        <v>2009</v>
      </c>
      <c r="H225" s="81" t="s">
        <v>97</v>
      </c>
      <c r="I225" s="81" t="s">
        <v>1124</v>
      </c>
      <c r="J225" s="81" t="s">
        <v>198</v>
      </c>
      <c r="L225" s="81" t="s">
        <v>1125</v>
      </c>
      <c r="M225" s="85">
        <f>1200-N225</f>
        <v>899.98</v>
      </c>
      <c r="N225" s="85">
        <f>29.21+240.81+30</f>
        <v>300.02</v>
      </c>
      <c r="O225" s="85">
        <v>300.02</v>
      </c>
      <c r="P225" s="86">
        <f t="shared" si="52"/>
        <v>0</v>
      </c>
      <c r="Q225" s="87">
        <f t="shared" si="49"/>
        <v>2020</v>
      </c>
      <c r="R225" s="87">
        <f t="shared" si="50"/>
        <v>8</v>
      </c>
      <c r="S225" s="87">
        <f t="shared" si="51"/>
        <v>7</v>
      </c>
      <c r="T225" s="86">
        <f t="shared" si="53"/>
        <v>1200</v>
      </c>
      <c r="U225" s="81" t="s">
        <v>92</v>
      </c>
    </row>
    <row r="226" spans="1:21" x14ac:dyDescent="0.25">
      <c r="A226" s="82">
        <v>251</v>
      </c>
      <c r="B226" s="83">
        <v>44048</v>
      </c>
      <c r="C226" s="81" t="s">
        <v>1126</v>
      </c>
      <c r="D226" s="81" t="s">
        <v>1127</v>
      </c>
      <c r="E226" s="84" t="s">
        <v>1128</v>
      </c>
      <c r="F226" s="81" t="s">
        <v>1129</v>
      </c>
      <c r="G226" s="81">
        <v>2004</v>
      </c>
      <c r="H226" s="81" t="s">
        <v>160</v>
      </c>
      <c r="I226" s="81" t="s">
        <v>161</v>
      </c>
      <c r="J226" s="81" t="s">
        <v>221</v>
      </c>
      <c r="K226" s="81" t="s">
        <v>1130</v>
      </c>
      <c r="L226" s="81" t="s">
        <v>1131</v>
      </c>
      <c r="M226" s="85">
        <f>400-N226</f>
        <v>312.10000000000002</v>
      </c>
      <c r="N226" s="85">
        <f>39.62+48.28</f>
        <v>87.9</v>
      </c>
      <c r="O226" s="85">
        <v>87.9</v>
      </c>
      <c r="P226" s="86">
        <f t="shared" si="52"/>
        <v>0</v>
      </c>
      <c r="Q226" s="87">
        <f t="shared" si="49"/>
        <v>2020</v>
      </c>
      <c r="R226" s="87">
        <f t="shared" si="50"/>
        <v>8</v>
      </c>
      <c r="S226" s="87">
        <f t="shared" si="51"/>
        <v>5</v>
      </c>
      <c r="T226" s="86">
        <f t="shared" si="53"/>
        <v>400</v>
      </c>
      <c r="U226" s="81" t="s">
        <v>157</v>
      </c>
    </row>
    <row r="227" spans="1:21" x14ac:dyDescent="0.25">
      <c r="A227" s="82">
        <v>252</v>
      </c>
      <c r="B227" s="83">
        <v>44055</v>
      </c>
      <c r="C227" s="81" t="s">
        <v>1132</v>
      </c>
      <c r="D227" s="81" t="s">
        <v>1133</v>
      </c>
      <c r="E227" s="84" t="s">
        <v>1134</v>
      </c>
      <c r="F227" s="81" t="s">
        <v>1135</v>
      </c>
      <c r="G227" s="81">
        <v>2009</v>
      </c>
      <c r="H227" s="81" t="s">
        <v>389</v>
      </c>
      <c r="I227" s="81" t="s">
        <v>1136</v>
      </c>
      <c r="J227" s="81" t="s">
        <v>139</v>
      </c>
      <c r="K227" s="81" t="s">
        <v>1137</v>
      </c>
      <c r="L227" s="81" t="s">
        <v>1138</v>
      </c>
      <c r="M227" s="85">
        <v>225</v>
      </c>
      <c r="N227" s="85">
        <v>75</v>
      </c>
      <c r="O227" s="85">
        <v>75</v>
      </c>
      <c r="P227" s="86">
        <f t="shared" si="52"/>
        <v>0</v>
      </c>
      <c r="Q227" s="87">
        <f t="shared" si="49"/>
        <v>2020</v>
      </c>
      <c r="R227" s="87">
        <f t="shared" si="50"/>
        <v>8</v>
      </c>
      <c r="S227" s="87">
        <f t="shared" si="51"/>
        <v>12</v>
      </c>
      <c r="T227" s="86">
        <f t="shared" si="53"/>
        <v>300</v>
      </c>
      <c r="U227" s="81" t="s">
        <v>157</v>
      </c>
    </row>
    <row r="228" spans="1:21" x14ac:dyDescent="0.25">
      <c r="A228" s="82">
        <v>253</v>
      </c>
      <c r="B228" s="83">
        <v>44056</v>
      </c>
      <c r="C228" s="81" t="s">
        <v>1139</v>
      </c>
      <c r="D228" s="81" t="s">
        <v>1140</v>
      </c>
      <c r="E228" s="84" t="s">
        <v>1141</v>
      </c>
      <c r="F228" s="81" t="s">
        <v>1142</v>
      </c>
      <c r="G228" s="81">
        <v>2007</v>
      </c>
      <c r="H228" s="81" t="s">
        <v>97</v>
      </c>
      <c r="I228" s="81" t="s">
        <v>458</v>
      </c>
      <c r="J228" s="81" t="s">
        <v>162</v>
      </c>
      <c r="K228" s="81" t="s">
        <v>1143</v>
      </c>
      <c r="L228" s="81" t="s">
        <v>1144</v>
      </c>
      <c r="M228" s="85">
        <v>400</v>
      </c>
      <c r="N228" s="85">
        <v>50</v>
      </c>
      <c r="O228" s="85">
        <v>50</v>
      </c>
      <c r="P228" s="86">
        <f t="shared" si="52"/>
        <v>0</v>
      </c>
      <c r="Q228" s="87">
        <f t="shared" si="49"/>
        <v>2020</v>
      </c>
      <c r="R228" s="87">
        <f t="shared" si="50"/>
        <v>8</v>
      </c>
      <c r="S228" s="87">
        <f t="shared" si="51"/>
        <v>13</v>
      </c>
      <c r="T228" s="86">
        <f t="shared" si="53"/>
        <v>450</v>
      </c>
      <c r="U228" s="81" t="s">
        <v>157</v>
      </c>
    </row>
    <row r="229" spans="1:21" x14ac:dyDescent="0.25">
      <c r="A229" s="82">
        <v>254</v>
      </c>
      <c r="B229" s="83">
        <v>44050</v>
      </c>
      <c r="C229" s="81" t="s">
        <v>1145</v>
      </c>
      <c r="D229" s="81" t="s">
        <v>1146</v>
      </c>
      <c r="E229" s="84" t="s">
        <v>1147</v>
      </c>
      <c r="F229" s="81" t="s">
        <v>1148</v>
      </c>
      <c r="G229" s="81">
        <v>2013</v>
      </c>
      <c r="H229" s="81" t="s">
        <v>97</v>
      </c>
      <c r="I229" s="81" t="s">
        <v>603</v>
      </c>
      <c r="J229" s="81" t="s">
        <v>115</v>
      </c>
      <c r="K229" s="81" t="s">
        <v>1149</v>
      </c>
      <c r="L229" s="81" t="s">
        <v>164</v>
      </c>
      <c r="M229" s="85">
        <v>90</v>
      </c>
      <c r="N229" s="85">
        <v>30</v>
      </c>
      <c r="O229" s="85">
        <v>30</v>
      </c>
      <c r="P229" s="86">
        <f t="shared" si="52"/>
        <v>0</v>
      </c>
      <c r="Q229" s="87">
        <f t="shared" si="49"/>
        <v>2020</v>
      </c>
      <c r="R229" s="87">
        <f t="shared" si="50"/>
        <v>8</v>
      </c>
      <c r="S229" s="87">
        <f t="shared" si="51"/>
        <v>7</v>
      </c>
      <c r="T229" s="86">
        <f t="shared" si="53"/>
        <v>120</v>
      </c>
      <c r="U229" s="81" t="s">
        <v>157</v>
      </c>
    </row>
    <row r="230" spans="1:21" x14ac:dyDescent="0.25">
      <c r="A230" s="82">
        <v>255</v>
      </c>
      <c r="B230" s="83">
        <v>44055</v>
      </c>
      <c r="C230" s="81" t="s">
        <v>1150</v>
      </c>
      <c r="D230" s="81" t="s">
        <v>1151</v>
      </c>
      <c r="E230" s="84" t="s">
        <v>1152</v>
      </c>
      <c r="F230" s="81" t="s">
        <v>1153</v>
      </c>
      <c r="G230" s="81">
        <v>2001</v>
      </c>
      <c r="H230" s="81" t="s">
        <v>1154</v>
      </c>
      <c r="I230" s="81" t="s">
        <v>1155</v>
      </c>
      <c r="J230" s="81" t="s">
        <v>162</v>
      </c>
      <c r="K230" s="81">
        <v>7098545</v>
      </c>
      <c r="L230" s="81" t="s">
        <v>1156</v>
      </c>
      <c r="M230" s="85">
        <f>2800-N230</f>
        <v>2304.5700000000002</v>
      </c>
      <c r="N230" s="85">
        <f>68.41+68.41+358.61</f>
        <v>495.43</v>
      </c>
      <c r="O230" s="85">
        <v>495.43</v>
      </c>
      <c r="P230" s="86">
        <f t="shared" si="52"/>
        <v>0</v>
      </c>
      <c r="Q230" s="87">
        <f t="shared" si="49"/>
        <v>2020</v>
      </c>
      <c r="R230" s="87">
        <f t="shared" si="50"/>
        <v>8</v>
      </c>
      <c r="S230" s="87">
        <f t="shared" si="51"/>
        <v>12</v>
      </c>
      <c r="T230" s="86">
        <f t="shared" si="53"/>
        <v>2800</v>
      </c>
      <c r="U230" s="81" t="s">
        <v>92</v>
      </c>
    </row>
    <row r="231" spans="1:21" x14ac:dyDescent="0.25">
      <c r="A231" s="82">
        <v>256</v>
      </c>
      <c r="B231" s="83">
        <v>44056</v>
      </c>
      <c r="C231" s="81" t="s">
        <v>1157</v>
      </c>
      <c r="D231" s="81" t="s">
        <v>1158</v>
      </c>
      <c r="E231" s="84" t="s">
        <v>1159</v>
      </c>
      <c r="F231" s="81" t="s">
        <v>1160</v>
      </c>
      <c r="G231" s="81">
        <v>2013</v>
      </c>
      <c r="H231" s="81" t="s">
        <v>137</v>
      </c>
      <c r="I231" s="81" t="s">
        <v>333</v>
      </c>
      <c r="J231" s="81" t="s">
        <v>115</v>
      </c>
      <c r="K231" s="81" t="s">
        <v>1161</v>
      </c>
      <c r="L231" s="81" t="s">
        <v>1162</v>
      </c>
      <c r="M231" s="85">
        <v>370</v>
      </c>
      <c r="N231" s="85">
        <v>30</v>
      </c>
      <c r="O231" s="85">
        <v>30</v>
      </c>
      <c r="P231" s="86">
        <f t="shared" si="52"/>
        <v>0</v>
      </c>
      <c r="Q231" s="87">
        <f t="shared" si="49"/>
        <v>2020</v>
      </c>
      <c r="R231" s="87">
        <f t="shared" si="50"/>
        <v>8</v>
      </c>
      <c r="S231" s="87">
        <f t="shared" si="51"/>
        <v>13</v>
      </c>
      <c r="T231" s="86">
        <f t="shared" si="53"/>
        <v>400</v>
      </c>
      <c r="U231" s="81" t="s">
        <v>92</v>
      </c>
    </row>
    <row r="232" spans="1:21" x14ac:dyDescent="0.25">
      <c r="A232" s="82">
        <v>257</v>
      </c>
      <c r="B232" s="83">
        <v>44054</v>
      </c>
      <c r="C232" s="81" t="s">
        <v>1085</v>
      </c>
      <c r="D232" s="81" t="s">
        <v>1163</v>
      </c>
      <c r="G232" s="81">
        <v>2000</v>
      </c>
      <c r="H232" s="81" t="s">
        <v>137</v>
      </c>
      <c r="I232" s="81" t="s">
        <v>1164</v>
      </c>
      <c r="J232" s="81" t="s">
        <v>184</v>
      </c>
      <c r="L232" s="81" t="s">
        <v>1165</v>
      </c>
      <c r="M232" s="85">
        <f>299-24.95</f>
        <v>274.05</v>
      </c>
      <c r="N232" s="85">
        <v>24.95</v>
      </c>
      <c r="O232" s="85">
        <v>24.95</v>
      </c>
      <c r="P232" s="86">
        <f t="shared" si="52"/>
        <v>0</v>
      </c>
      <c r="Q232" s="87">
        <f t="shared" si="49"/>
        <v>2020</v>
      </c>
      <c r="R232" s="87">
        <f t="shared" si="50"/>
        <v>8</v>
      </c>
      <c r="S232" s="87">
        <f t="shared" si="51"/>
        <v>11</v>
      </c>
      <c r="T232" s="86">
        <f t="shared" si="53"/>
        <v>299</v>
      </c>
      <c r="U232" s="81" t="s">
        <v>92</v>
      </c>
    </row>
    <row r="233" spans="1:21" x14ac:dyDescent="0.25">
      <c r="A233" s="82">
        <v>258</v>
      </c>
      <c r="B233" s="83">
        <v>44050</v>
      </c>
      <c r="C233" s="81" t="s">
        <v>1166</v>
      </c>
      <c r="D233" s="81" t="s">
        <v>1167</v>
      </c>
      <c r="E233" s="84" t="s">
        <v>1168</v>
      </c>
      <c r="F233" s="81" t="s">
        <v>1169</v>
      </c>
      <c r="G233" s="81">
        <v>2015</v>
      </c>
      <c r="H233" s="81" t="s">
        <v>137</v>
      </c>
      <c r="I233" s="81" t="s">
        <v>687</v>
      </c>
      <c r="J233" s="81" t="s">
        <v>198</v>
      </c>
      <c r="K233" s="81" t="s">
        <v>1170</v>
      </c>
      <c r="L233" s="81" t="s">
        <v>164</v>
      </c>
      <c r="M233" s="85">
        <v>120</v>
      </c>
      <c r="N233" s="85">
        <v>30</v>
      </c>
      <c r="O233" s="85">
        <v>30</v>
      </c>
      <c r="P233" s="86">
        <f t="shared" si="52"/>
        <v>0</v>
      </c>
      <c r="Q233" s="87">
        <f t="shared" si="49"/>
        <v>2020</v>
      </c>
      <c r="R233" s="87">
        <f t="shared" si="50"/>
        <v>8</v>
      </c>
      <c r="S233" s="87">
        <f t="shared" si="51"/>
        <v>7</v>
      </c>
      <c r="T233" s="86">
        <f t="shared" si="53"/>
        <v>150</v>
      </c>
      <c r="U233" s="81" t="s">
        <v>92</v>
      </c>
    </row>
    <row r="234" spans="1:21" x14ac:dyDescent="0.25">
      <c r="A234" s="82">
        <v>259</v>
      </c>
      <c r="B234" s="83">
        <v>44053</v>
      </c>
      <c r="C234" s="81" t="s">
        <v>1171</v>
      </c>
      <c r="D234" s="81" t="s">
        <v>1172</v>
      </c>
      <c r="E234" s="84" t="s">
        <v>1173</v>
      </c>
      <c r="F234" s="81" t="s">
        <v>1174</v>
      </c>
      <c r="G234" s="81">
        <v>2011</v>
      </c>
      <c r="H234" s="81" t="s">
        <v>97</v>
      </c>
      <c r="I234" s="81" t="s">
        <v>1065</v>
      </c>
      <c r="J234" s="81" t="s">
        <v>198</v>
      </c>
      <c r="K234" s="81" t="s">
        <v>1175</v>
      </c>
      <c r="L234" s="81" t="s">
        <v>110</v>
      </c>
      <c r="M234" s="85">
        <v>488</v>
      </c>
      <c r="N234" s="85">
        <v>0</v>
      </c>
      <c r="O234" s="85">
        <v>0</v>
      </c>
      <c r="P234" s="86">
        <f t="shared" si="52"/>
        <v>0</v>
      </c>
      <c r="Q234" s="87">
        <f t="shared" si="49"/>
        <v>2020</v>
      </c>
      <c r="R234" s="87">
        <f t="shared" si="50"/>
        <v>8</v>
      </c>
      <c r="S234" s="87">
        <f t="shared" si="51"/>
        <v>10</v>
      </c>
      <c r="T234" s="86">
        <f t="shared" si="53"/>
        <v>488</v>
      </c>
      <c r="U234" s="81" t="s">
        <v>92</v>
      </c>
    </row>
    <row r="235" spans="1:21" x14ac:dyDescent="0.25">
      <c r="A235" s="82">
        <v>260</v>
      </c>
      <c r="B235" s="83">
        <v>44063</v>
      </c>
      <c r="C235" s="81" t="s">
        <v>1033</v>
      </c>
      <c r="E235" s="84" t="s">
        <v>1034</v>
      </c>
      <c r="F235" s="81" t="s">
        <v>1176</v>
      </c>
      <c r="G235" s="81">
        <v>2007</v>
      </c>
      <c r="H235" s="81" t="s">
        <v>97</v>
      </c>
      <c r="I235" s="81" t="s">
        <v>1177</v>
      </c>
      <c r="J235" s="81" t="s">
        <v>162</v>
      </c>
      <c r="K235" s="81" t="s">
        <v>1178</v>
      </c>
      <c r="L235" s="81" t="s">
        <v>1179</v>
      </c>
      <c r="M235" s="85">
        <v>600</v>
      </c>
      <c r="N235" s="85">
        <v>0</v>
      </c>
      <c r="O235" s="85">
        <v>0</v>
      </c>
      <c r="P235" s="86">
        <f t="shared" si="52"/>
        <v>0</v>
      </c>
      <c r="Q235" s="87">
        <v>2018</v>
      </c>
      <c r="R235" s="87">
        <v>6</v>
      </c>
      <c r="S235" s="87">
        <v>20</v>
      </c>
      <c r="T235" s="86">
        <f t="shared" si="53"/>
        <v>600</v>
      </c>
      <c r="U235" s="81" t="s">
        <v>157</v>
      </c>
    </row>
    <row r="236" spans="1:21" x14ac:dyDescent="0.25">
      <c r="A236" s="82">
        <v>261</v>
      </c>
      <c r="B236" s="83">
        <v>44063</v>
      </c>
      <c r="C236" s="81" t="s">
        <v>1180</v>
      </c>
      <c r="D236" s="81" t="s">
        <v>1181</v>
      </c>
      <c r="E236" s="84" t="s">
        <v>1182</v>
      </c>
      <c r="F236" s="81" t="s">
        <v>1183</v>
      </c>
      <c r="G236" s="81">
        <v>2004</v>
      </c>
      <c r="H236" s="81" t="s">
        <v>97</v>
      </c>
      <c r="I236" s="81" t="s">
        <v>1184</v>
      </c>
      <c r="J236" s="81" t="s">
        <v>115</v>
      </c>
      <c r="K236" s="81" t="s">
        <v>1185</v>
      </c>
      <c r="L236" s="81" t="s">
        <v>1186</v>
      </c>
      <c r="M236" s="85">
        <f>1000-N236</f>
        <v>751.31</v>
      </c>
      <c r="N236" s="85">
        <f>240.8+7.89</f>
        <v>248.69</v>
      </c>
      <c r="O236" s="85">
        <v>248.69</v>
      </c>
      <c r="P236" s="86">
        <f t="shared" si="52"/>
        <v>0</v>
      </c>
      <c r="Q236" s="87">
        <f t="shared" ref="Q236:Q241" si="54">YEAR(B236)</f>
        <v>2020</v>
      </c>
      <c r="R236" s="87">
        <f t="shared" ref="R236:R241" si="55">MONTH(B236)</f>
        <v>8</v>
      </c>
      <c r="S236" s="87">
        <f t="shared" ref="S236:S241" si="56">DAY(B236)</f>
        <v>20</v>
      </c>
      <c r="T236" s="86">
        <f t="shared" si="53"/>
        <v>1000</v>
      </c>
      <c r="U236" s="81" t="s">
        <v>92</v>
      </c>
    </row>
    <row r="237" spans="1:21" x14ac:dyDescent="0.25">
      <c r="A237" s="82">
        <v>262</v>
      </c>
      <c r="B237" s="83">
        <v>44063</v>
      </c>
      <c r="C237" s="81" t="s">
        <v>809</v>
      </c>
      <c r="D237" s="81" t="s">
        <v>810</v>
      </c>
      <c r="E237" s="84" t="s">
        <v>811</v>
      </c>
      <c r="F237" s="81" t="s">
        <v>812</v>
      </c>
      <c r="G237" s="81">
        <v>2005</v>
      </c>
      <c r="H237" s="81" t="s">
        <v>97</v>
      </c>
      <c r="I237" s="81" t="s">
        <v>153</v>
      </c>
      <c r="J237" s="81" t="s">
        <v>123</v>
      </c>
      <c r="K237" s="81" t="s">
        <v>813</v>
      </c>
      <c r="L237" s="81" t="s">
        <v>973</v>
      </c>
      <c r="M237" s="85">
        <v>150</v>
      </c>
      <c r="N237" s="85">
        <v>0</v>
      </c>
      <c r="O237" s="85">
        <v>0</v>
      </c>
      <c r="P237" s="86">
        <f t="shared" si="52"/>
        <v>0</v>
      </c>
      <c r="Q237" s="87">
        <f t="shared" si="54"/>
        <v>2020</v>
      </c>
      <c r="R237" s="87">
        <f t="shared" si="55"/>
        <v>8</v>
      </c>
      <c r="S237" s="87">
        <f t="shared" si="56"/>
        <v>20</v>
      </c>
      <c r="T237" s="86">
        <f t="shared" si="53"/>
        <v>150</v>
      </c>
      <c r="U237" s="81" t="s">
        <v>92</v>
      </c>
    </row>
    <row r="238" spans="1:21" x14ac:dyDescent="0.25">
      <c r="A238" s="82">
        <v>263</v>
      </c>
      <c r="B238" s="83">
        <v>44063</v>
      </c>
      <c r="C238" s="81" t="s">
        <v>1187</v>
      </c>
      <c r="D238" s="81" t="s">
        <v>1188</v>
      </c>
      <c r="E238" s="84" t="s">
        <v>1189</v>
      </c>
      <c r="F238" s="81" t="s">
        <v>1190</v>
      </c>
      <c r="G238" s="81">
        <v>2010</v>
      </c>
      <c r="H238" s="81" t="s">
        <v>106</v>
      </c>
      <c r="I238" s="81" t="s">
        <v>942</v>
      </c>
      <c r="J238" s="81" t="s">
        <v>99</v>
      </c>
      <c r="K238" s="81" t="s">
        <v>1191</v>
      </c>
      <c r="L238" s="81" t="s">
        <v>1192</v>
      </c>
      <c r="M238" s="85">
        <v>158</v>
      </c>
      <c r="N238" s="85">
        <v>30</v>
      </c>
      <c r="O238" s="85">
        <v>30</v>
      </c>
      <c r="P238" s="86">
        <f t="shared" si="52"/>
        <v>0</v>
      </c>
      <c r="Q238" s="87">
        <f t="shared" si="54"/>
        <v>2020</v>
      </c>
      <c r="R238" s="87">
        <f t="shared" si="55"/>
        <v>8</v>
      </c>
      <c r="S238" s="87">
        <f t="shared" si="56"/>
        <v>20</v>
      </c>
      <c r="T238" s="86">
        <f t="shared" si="53"/>
        <v>188</v>
      </c>
      <c r="U238" s="81" t="s">
        <v>157</v>
      </c>
    </row>
    <row r="239" spans="1:21" x14ac:dyDescent="0.25">
      <c r="A239" s="82">
        <v>264</v>
      </c>
      <c r="B239" s="83">
        <v>44063</v>
      </c>
      <c r="C239" s="81" t="s">
        <v>1193</v>
      </c>
      <c r="D239" s="81" t="s">
        <v>1194</v>
      </c>
      <c r="E239" s="84" t="s">
        <v>1195</v>
      </c>
      <c r="F239" s="81" t="s">
        <v>1196</v>
      </c>
      <c r="G239" s="81">
        <v>2010</v>
      </c>
      <c r="H239" s="81" t="s">
        <v>137</v>
      </c>
      <c r="I239" s="81" t="s">
        <v>212</v>
      </c>
      <c r="J239" s="81" t="s">
        <v>139</v>
      </c>
      <c r="K239" s="81" t="s">
        <v>1197</v>
      </c>
      <c r="L239" s="81" t="s">
        <v>1198</v>
      </c>
      <c r="M239" s="85">
        <v>1330.12</v>
      </c>
      <c r="N239" s="85">
        <v>569.88</v>
      </c>
      <c r="O239" s="85">
        <v>569.88</v>
      </c>
      <c r="P239" s="86">
        <f t="shared" si="52"/>
        <v>0</v>
      </c>
      <c r="Q239" s="87">
        <f t="shared" si="54"/>
        <v>2020</v>
      </c>
      <c r="R239" s="87">
        <f t="shared" si="55"/>
        <v>8</v>
      </c>
      <c r="S239" s="87">
        <f t="shared" si="56"/>
        <v>20</v>
      </c>
      <c r="T239" s="86">
        <f t="shared" si="53"/>
        <v>1900</v>
      </c>
      <c r="U239" s="81" t="s">
        <v>157</v>
      </c>
    </row>
    <row r="240" spans="1:21" x14ac:dyDescent="0.25">
      <c r="A240" s="82">
        <v>265</v>
      </c>
      <c r="B240" s="83">
        <v>44057</v>
      </c>
      <c r="C240" s="81" t="s">
        <v>1199</v>
      </c>
      <c r="E240" s="84" t="s">
        <v>1200</v>
      </c>
      <c r="F240" s="81" t="s">
        <v>1201</v>
      </c>
      <c r="G240" s="81">
        <v>2012</v>
      </c>
      <c r="H240" s="81" t="s">
        <v>758</v>
      </c>
      <c r="I240" s="81" t="s">
        <v>1202</v>
      </c>
      <c r="J240" s="81" t="s">
        <v>115</v>
      </c>
      <c r="K240" s="81" t="s">
        <v>1203</v>
      </c>
      <c r="L240" s="81" t="s">
        <v>1204</v>
      </c>
      <c r="M240" s="85">
        <v>185</v>
      </c>
      <c r="N240" s="85">
        <v>0</v>
      </c>
      <c r="O240" s="85">
        <v>0</v>
      </c>
      <c r="P240" s="86">
        <f t="shared" si="52"/>
        <v>0</v>
      </c>
      <c r="Q240" s="87">
        <f t="shared" si="54"/>
        <v>2020</v>
      </c>
      <c r="R240" s="87">
        <f t="shared" si="55"/>
        <v>8</v>
      </c>
      <c r="S240" s="87">
        <f t="shared" si="56"/>
        <v>14</v>
      </c>
      <c r="T240" s="86">
        <f t="shared" si="53"/>
        <v>185</v>
      </c>
      <c r="U240" s="81" t="s">
        <v>141</v>
      </c>
    </row>
    <row r="241" spans="1:21" x14ac:dyDescent="0.25">
      <c r="A241" s="82">
        <v>266</v>
      </c>
      <c r="B241" s="83">
        <v>44068</v>
      </c>
      <c r="C241" s="81" t="s">
        <v>393</v>
      </c>
      <c r="D241" s="81" t="s">
        <v>394</v>
      </c>
      <c r="E241" s="84" t="s">
        <v>395</v>
      </c>
      <c r="F241" s="81" t="s">
        <v>396</v>
      </c>
      <c r="G241" s="81">
        <v>2006</v>
      </c>
      <c r="H241" s="81" t="s">
        <v>397</v>
      </c>
      <c r="I241" s="81" t="s">
        <v>398</v>
      </c>
      <c r="J241" s="81" t="s">
        <v>139</v>
      </c>
      <c r="K241" s="81" t="s">
        <v>399</v>
      </c>
      <c r="L241" s="81" t="s">
        <v>1205</v>
      </c>
      <c r="M241" s="85">
        <f>400-N241</f>
        <v>325.31</v>
      </c>
      <c r="N241" s="85">
        <f>74.69</f>
        <v>74.69</v>
      </c>
      <c r="O241" s="85">
        <v>74.69</v>
      </c>
      <c r="P241" s="86">
        <f t="shared" si="52"/>
        <v>0</v>
      </c>
      <c r="Q241" s="87">
        <f t="shared" si="54"/>
        <v>2020</v>
      </c>
      <c r="R241" s="87">
        <f t="shared" si="55"/>
        <v>8</v>
      </c>
      <c r="S241" s="87">
        <f t="shared" si="56"/>
        <v>25</v>
      </c>
      <c r="T241" s="86">
        <f t="shared" si="53"/>
        <v>400</v>
      </c>
      <c r="U241" s="81" t="s">
        <v>92</v>
      </c>
    </row>
    <row r="242" spans="1:21" x14ac:dyDescent="0.25">
      <c r="A242" s="82">
        <v>267</v>
      </c>
      <c r="T242" s="86"/>
    </row>
    <row r="243" spans="1:21" x14ac:dyDescent="0.25">
      <c r="A243" s="82">
        <v>268</v>
      </c>
      <c r="T243" s="86"/>
    </row>
    <row r="244" spans="1:21" x14ac:dyDescent="0.25">
      <c r="A244" s="82">
        <v>269</v>
      </c>
      <c r="T244" s="86"/>
    </row>
    <row r="245" spans="1:21" x14ac:dyDescent="0.25">
      <c r="A245" s="82">
        <v>270</v>
      </c>
      <c r="T245" s="86"/>
    </row>
    <row r="246" spans="1:21" x14ac:dyDescent="0.25">
      <c r="A246" s="82">
        <v>271</v>
      </c>
      <c r="T246" s="86"/>
    </row>
    <row r="247" spans="1:21" x14ac:dyDescent="0.25">
      <c r="A247" s="82">
        <v>272</v>
      </c>
      <c r="B247" s="83">
        <v>44069</v>
      </c>
      <c r="C247" s="81" t="s">
        <v>1206</v>
      </c>
      <c r="D247" s="81" t="s">
        <v>1207</v>
      </c>
      <c r="E247" s="84" t="s">
        <v>1208</v>
      </c>
      <c r="F247" s="81" t="s">
        <v>1209</v>
      </c>
      <c r="G247" s="81">
        <v>2009</v>
      </c>
      <c r="H247" s="81" t="s">
        <v>137</v>
      </c>
      <c r="I247" s="81" t="s">
        <v>190</v>
      </c>
      <c r="J247" s="81" t="s">
        <v>115</v>
      </c>
      <c r="K247" s="81" t="s">
        <v>1210</v>
      </c>
      <c r="L247" s="81" t="s">
        <v>1211</v>
      </c>
      <c r="M247" s="85">
        <f>1100-N247</f>
        <v>905.39</v>
      </c>
      <c r="N247" s="85">
        <f>42.5+85.99+4.12+12+20+30</f>
        <v>194.61</v>
      </c>
      <c r="O247" s="85">
        <f>194.61</f>
        <v>194.61</v>
      </c>
      <c r="P247" s="86">
        <f t="shared" ref="P247:P255" si="57">N247-O247</f>
        <v>0</v>
      </c>
      <c r="Q247" s="87">
        <f t="shared" ref="Q247:Q253" si="58">YEAR(B247)</f>
        <v>2020</v>
      </c>
      <c r="R247" s="87">
        <f t="shared" ref="R247:R253" si="59">MONTH(B247)</f>
        <v>8</v>
      </c>
      <c r="S247" s="87">
        <f t="shared" ref="S247:S253" si="60">DAY(B247)</f>
        <v>26</v>
      </c>
      <c r="T247" s="86">
        <f>SUM(M247:N247)</f>
        <v>1100</v>
      </c>
      <c r="U247" s="81" t="s">
        <v>92</v>
      </c>
    </row>
    <row r="248" spans="1:21" x14ac:dyDescent="0.25">
      <c r="A248" s="82">
        <v>273</v>
      </c>
      <c r="B248" s="83">
        <v>44075</v>
      </c>
      <c r="C248" s="81" t="s">
        <v>1212</v>
      </c>
      <c r="D248" s="81" t="s">
        <v>1213</v>
      </c>
      <c r="E248" s="84" t="s">
        <v>1214</v>
      </c>
      <c r="F248" s="81" t="s">
        <v>1215</v>
      </c>
      <c r="G248" s="81">
        <v>2008</v>
      </c>
      <c r="H248" s="81" t="s">
        <v>137</v>
      </c>
      <c r="I248" s="81" t="s">
        <v>190</v>
      </c>
      <c r="J248" s="81" t="s">
        <v>115</v>
      </c>
      <c r="K248" s="81" t="s">
        <v>1216</v>
      </c>
      <c r="L248" s="81" t="s">
        <v>1217</v>
      </c>
      <c r="M248" s="85">
        <f>300-N248</f>
        <v>180.11</v>
      </c>
      <c r="N248" s="85">
        <f>119.89</f>
        <v>119.89</v>
      </c>
      <c r="O248" s="85">
        <v>119.89</v>
      </c>
      <c r="P248" s="86">
        <f t="shared" si="57"/>
        <v>0</v>
      </c>
      <c r="Q248" s="87">
        <f t="shared" si="58"/>
        <v>2020</v>
      </c>
      <c r="R248" s="87">
        <f t="shared" si="59"/>
        <v>9</v>
      </c>
      <c r="S248" s="87">
        <f t="shared" si="60"/>
        <v>1</v>
      </c>
      <c r="T248" s="86">
        <f>SUM(M248:N248)</f>
        <v>300</v>
      </c>
      <c r="U248" s="81" t="s">
        <v>157</v>
      </c>
    </row>
    <row r="249" spans="1:21" x14ac:dyDescent="0.25">
      <c r="A249" s="82">
        <v>274</v>
      </c>
      <c r="B249" s="83">
        <v>44075</v>
      </c>
      <c r="C249" s="81" t="s">
        <v>1218</v>
      </c>
      <c r="D249" s="81" t="s">
        <v>1219</v>
      </c>
      <c r="E249" s="84" t="s">
        <v>1220</v>
      </c>
      <c r="F249" s="81" t="s">
        <v>1221</v>
      </c>
      <c r="G249" s="81">
        <v>2009</v>
      </c>
      <c r="H249" s="81" t="s">
        <v>397</v>
      </c>
      <c r="I249" s="81" t="s">
        <v>1222</v>
      </c>
      <c r="J249" s="81" t="s">
        <v>115</v>
      </c>
      <c r="K249" s="81" t="s">
        <v>1223</v>
      </c>
      <c r="L249" s="81" t="s">
        <v>1224</v>
      </c>
      <c r="M249" s="85">
        <f>1000-N249</f>
        <v>694.8</v>
      </c>
      <c r="N249" s="85">
        <f>190.76+114.44</f>
        <v>305.2</v>
      </c>
      <c r="O249" s="85">
        <v>305.2</v>
      </c>
      <c r="P249" s="86">
        <f t="shared" si="57"/>
        <v>0</v>
      </c>
      <c r="Q249" s="87">
        <f t="shared" si="58"/>
        <v>2020</v>
      </c>
      <c r="R249" s="87">
        <f t="shared" si="59"/>
        <v>9</v>
      </c>
      <c r="S249" s="87">
        <f t="shared" si="60"/>
        <v>1</v>
      </c>
      <c r="T249" s="86">
        <f>SUM(M249:N249)</f>
        <v>1000</v>
      </c>
      <c r="U249" s="81" t="s">
        <v>92</v>
      </c>
    </row>
    <row r="250" spans="1:21" x14ac:dyDescent="0.25">
      <c r="A250" s="82">
        <v>275</v>
      </c>
      <c r="B250" s="83">
        <v>44075</v>
      </c>
      <c r="C250" s="81" t="s">
        <v>1225</v>
      </c>
      <c r="G250" s="81">
        <v>2001</v>
      </c>
      <c r="H250" s="81" t="s">
        <v>106</v>
      </c>
      <c r="I250" s="81" t="s">
        <v>1226</v>
      </c>
      <c r="J250" s="81" t="s">
        <v>339</v>
      </c>
      <c r="L250" s="81" t="s">
        <v>1227</v>
      </c>
      <c r="M250" s="85">
        <f>1000-N250</f>
        <v>616.35</v>
      </c>
      <c r="N250" s="85">
        <f>4.37+379.28</f>
        <v>383.65</v>
      </c>
      <c r="O250" s="85">
        <v>383.65</v>
      </c>
      <c r="P250" s="86">
        <f t="shared" si="57"/>
        <v>0</v>
      </c>
      <c r="Q250" s="87">
        <f t="shared" si="58"/>
        <v>2020</v>
      </c>
      <c r="R250" s="87">
        <f t="shared" si="59"/>
        <v>9</v>
      </c>
      <c r="S250" s="87">
        <f t="shared" si="60"/>
        <v>1</v>
      </c>
      <c r="T250" s="86">
        <f>SUM(M250:N250)</f>
        <v>1000</v>
      </c>
      <c r="U250" s="81" t="s">
        <v>92</v>
      </c>
    </row>
    <row r="251" spans="1:21" x14ac:dyDescent="0.25">
      <c r="A251" s="82">
        <v>276</v>
      </c>
      <c r="B251" s="83">
        <v>44075</v>
      </c>
      <c r="C251" s="81" t="s">
        <v>1228</v>
      </c>
      <c r="E251" s="84" t="s">
        <v>1229</v>
      </c>
      <c r="F251" s="81" t="s">
        <v>1230</v>
      </c>
      <c r="G251" s="81">
        <v>2014</v>
      </c>
      <c r="H251" s="81" t="s">
        <v>97</v>
      </c>
      <c r="I251" s="81" t="s">
        <v>1231</v>
      </c>
      <c r="J251" s="81" t="s">
        <v>162</v>
      </c>
      <c r="K251" s="81" t="s">
        <v>1232</v>
      </c>
      <c r="L251" s="81" t="s">
        <v>1233</v>
      </c>
      <c r="M251" s="85">
        <v>1000</v>
      </c>
      <c r="N251" s="85">
        <v>550</v>
      </c>
      <c r="O251" s="85">
        <v>550</v>
      </c>
      <c r="P251" s="86">
        <f t="shared" si="57"/>
        <v>0</v>
      </c>
      <c r="Q251" s="87">
        <f t="shared" si="58"/>
        <v>2020</v>
      </c>
      <c r="R251" s="87">
        <f t="shared" si="59"/>
        <v>9</v>
      </c>
      <c r="S251" s="87">
        <f t="shared" si="60"/>
        <v>1</v>
      </c>
      <c r="T251" s="86">
        <v>1550</v>
      </c>
      <c r="U251" s="81" t="s">
        <v>92</v>
      </c>
    </row>
    <row r="252" spans="1:21" x14ac:dyDescent="0.25">
      <c r="A252" s="82">
        <v>277</v>
      </c>
      <c r="B252" s="83">
        <v>44077</v>
      </c>
      <c r="C252" s="81" t="s">
        <v>1234</v>
      </c>
      <c r="D252" s="81" t="s">
        <v>1235</v>
      </c>
      <c r="E252" s="84" t="s">
        <v>1236</v>
      </c>
      <c r="F252" s="81" t="s">
        <v>1237</v>
      </c>
      <c r="G252" s="81">
        <v>2001</v>
      </c>
      <c r="H252" s="81" t="s">
        <v>97</v>
      </c>
      <c r="I252" s="81" t="s">
        <v>153</v>
      </c>
      <c r="J252" s="81" t="s">
        <v>123</v>
      </c>
      <c r="K252" s="81" t="s">
        <v>1238</v>
      </c>
      <c r="L252" s="81" t="s">
        <v>1239</v>
      </c>
      <c r="M252" s="85">
        <f>400-109</f>
        <v>291</v>
      </c>
      <c r="N252" s="85">
        <v>109</v>
      </c>
      <c r="O252" s="85">
        <v>109</v>
      </c>
      <c r="P252" s="86">
        <f t="shared" si="57"/>
        <v>0</v>
      </c>
      <c r="Q252" s="87">
        <f t="shared" si="58"/>
        <v>2020</v>
      </c>
      <c r="R252" s="87">
        <f t="shared" si="59"/>
        <v>9</v>
      </c>
      <c r="S252" s="87">
        <f t="shared" si="60"/>
        <v>3</v>
      </c>
      <c r="T252" s="86">
        <f>SUM(M252:N252)</f>
        <v>400</v>
      </c>
      <c r="U252" s="81" t="s">
        <v>157</v>
      </c>
    </row>
    <row r="253" spans="1:21" x14ac:dyDescent="0.25">
      <c r="A253" s="82">
        <v>278</v>
      </c>
      <c r="B253" s="83">
        <v>44084</v>
      </c>
      <c r="C253" s="81" t="s">
        <v>276</v>
      </c>
      <c r="D253" s="81" t="s">
        <v>277</v>
      </c>
      <c r="E253" s="84" t="s">
        <v>278</v>
      </c>
      <c r="F253" s="81" t="s">
        <v>931</v>
      </c>
      <c r="G253" s="81">
        <v>2004</v>
      </c>
      <c r="H253" s="81" t="s">
        <v>106</v>
      </c>
      <c r="I253" s="81" t="s">
        <v>932</v>
      </c>
      <c r="J253" s="81" t="s">
        <v>162</v>
      </c>
      <c r="K253" s="81">
        <v>6885265</v>
      </c>
      <c r="L253" s="81" t="s">
        <v>1240</v>
      </c>
      <c r="M253" s="85">
        <v>100</v>
      </c>
      <c r="N253" s="85">
        <v>0</v>
      </c>
      <c r="O253" s="85">
        <v>0</v>
      </c>
      <c r="P253" s="86">
        <f t="shared" si="57"/>
        <v>0</v>
      </c>
      <c r="Q253" s="87">
        <f t="shared" si="58"/>
        <v>2020</v>
      </c>
      <c r="R253" s="87">
        <f t="shared" si="59"/>
        <v>9</v>
      </c>
      <c r="S253" s="87">
        <f t="shared" si="60"/>
        <v>10</v>
      </c>
      <c r="T253" s="86">
        <f>SUM(M253:N253)</f>
        <v>100</v>
      </c>
      <c r="U253" s="81" t="s">
        <v>92</v>
      </c>
    </row>
    <row r="254" spans="1:21" x14ac:dyDescent="0.25">
      <c r="A254" s="82">
        <v>279</v>
      </c>
      <c r="B254" s="83">
        <v>44083</v>
      </c>
      <c r="C254" s="81" t="s">
        <v>1241</v>
      </c>
      <c r="D254" s="81" t="s">
        <v>1242</v>
      </c>
      <c r="E254" s="84" t="s">
        <v>1243</v>
      </c>
      <c r="F254" s="81" t="s">
        <v>1244</v>
      </c>
      <c r="G254" s="81">
        <v>2009</v>
      </c>
      <c r="H254" s="81" t="s">
        <v>704</v>
      </c>
      <c r="I254" s="81" t="s">
        <v>785</v>
      </c>
      <c r="J254" s="81" t="s">
        <v>1116</v>
      </c>
      <c r="K254" s="81" t="s">
        <v>1245</v>
      </c>
      <c r="L254" s="81" t="s">
        <v>110</v>
      </c>
      <c r="M254" s="85">
        <f>488-N254</f>
        <v>333.22</v>
      </c>
      <c r="N254" s="85">
        <v>154.78</v>
      </c>
      <c r="O254" s="85">
        <v>154.78</v>
      </c>
      <c r="P254" s="86">
        <f t="shared" si="57"/>
        <v>0</v>
      </c>
      <c r="Q254" s="87">
        <v>2008</v>
      </c>
      <c r="R254" s="87">
        <v>6</v>
      </c>
      <c r="S254" s="87">
        <v>18</v>
      </c>
      <c r="T254" s="86">
        <f>SUM(M254:N254)</f>
        <v>488</v>
      </c>
      <c r="U254" s="81" t="s">
        <v>92</v>
      </c>
    </row>
    <row r="255" spans="1:21" x14ac:dyDescent="0.25">
      <c r="A255" s="82">
        <v>280</v>
      </c>
      <c r="B255" s="83">
        <v>44084</v>
      </c>
      <c r="C255" s="81" t="s">
        <v>677</v>
      </c>
      <c r="D255" s="81" t="s">
        <v>678</v>
      </c>
      <c r="E255" s="84" t="s">
        <v>679</v>
      </c>
      <c r="F255" s="81" t="s">
        <v>680</v>
      </c>
      <c r="G255" s="81">
        <v>2006</v>
      </c>
      <c r="H255" s="81" t="s">
        <v>389</v>
      </c>
      <c r="I255" s="81" t="s">
        <v>955</v>
      </c>
      <c r="J255" s="81" t="s">
        <v>115</v>
      </c>
      <c r="K255" s="81" t="s">
        <v>682</v>
      </c>
      <c r="L255" s="81" t="s">
        <v>1246</v>
      </c>
      <c r="M255" s="85">
        <f>150-N255</f>
        <v>117.69</v>
      </c>
      <c r="N255" s="85">
        <v>32.31</v>
      </c>
      <c r="O255" s="85">
        <v>32.31</v>
      </c>
      <c r="P255" s="86">
        <f t="shared" si="57"/>
        <v>0</v>
      </c>
      <c r="Q255" s="87">
        <f>YEAR(B255)</f>
        <v>2020</v>
      </c>
      <c r="R255" s="87">
        <f>MONTH(B255)</f>
        <v>9</v>
      </c>
      <c r="S255" s="87">
        <f>DAY(B255)</f>
        <v>10</v>
      </c>
      <c r="T255" s="86">
        <f>SUM(M255:N255)</f>
        <v>150</v>
      </c>
      <c r="U255" s="81" t="s">
        <v>92</v>
      </c>
    </row>
    <row r="256" spans="1:21" x14ac:dyDescent="0.25">
      <c r="A256" s="82">
        <v>281</v>
      </c>
      <c r="T256" s="86"/>
    </row>
    <row r="257" spans="1:21" x14ac:dyDescent="0.25">
      <c r="A257" s="82">
        <v>282</v>
      </c>
      <c r="B257" s="83">
        <v>44089</v>
      </c>
      <c r="C257" s="81" t="s">
        <v>229</v>
      </c>
      <c r="D257" s="81" t="s">
        <v>230</v>
      </c>
      <c r="E257" s="84" t="s">
        <v>231</v>
      </c>
      <c r="F257" s="81" t="s">
        <v>232</v>
      </c>
      <c r="G257" s="81">
        <v>2007</v>
      </c>
      <c r="H257" s="81" t="s">
        <v>97</v>
      </c>
      <c r="I257" s="81" t="s">
        <v>205</v>
      </c>
      <c r="J257" s="81" t="s">
        <v>233</v>
      </c>
      <c r="K257" s="81">
        <v>5108784</v>
      </c>
      <c r="L257" s="81" t="s">
        <v>110</v>
      </c>
      <c r="M257" s="85">
        <v>750</v>
      </c>
      <c r="N257" s="85">
        <v>150</v>
      </c>
      <c r="O257" s="85">
        <v>150</v>
      </c>
      <c r="P257" s="86">
        <f t="shared" ref="P257:P263" si="61">N257-O257</f>
        <v>0</v>
      </c>
      <c r="Q257" s="87">
        <f t="shared" ref="Q257:Q263" si="62">YEAR(B257)</f>
        <v>2020</v>
      </c>
      <c r="R257" s="87">
        <f t="shared" ref="R257:R263" si="63">MONTH(B257)</f>
        <v>9</v>
      </c>
      <c r="S257" s="87">
        <f t="shared" ref="S257:S263" si="64">DAY(B257)</f>
        <v>15</v>
      </c>
      <c r="T257" s="86">
        <f t="shared" ref="T257:T263" si="65">SUM(M257:N257)</f>
        <v>900</v>
      </c>
      <c r="U257" s="81" t="s">
        <v>141</v>
      </c>
    </row>
    <row r="258" spans="1:21" x14ac:dyDescent="0.25">
      <c r="A258" s="82">
        <v>283</v>
      </c>
      <c r="B258" s="83">
        <v>44092</v>
      </c>
      <c r="C258" s="81" t="s">
        <v>1247</v>
      </c>
      <c r="D258" s="81" t="s">
        <v>1248</v>
      </c>
      <c r="E258" s="84" t="s">
        <v>1249</v>
      </c>
      <c r="F258" s="81" t="s">
        <v>1250</v>
      </c>
      <c r="G258" s="81">
        <v>2011</v>
      </c>
      <c r="H258" s="81" t="s">
        <v>106</v>
      </c>
      <c r="I258" s="81" t="s">
        <v>197</v>
      </c>
      <c r="J258" s="81" t="s">
        <v>198</v>
      </c>
      <c r="K258" s="81" t="s">
        <v>1251</v>
      </c>
      <c r="L258" s="81" t="s">
        <v>1252</v>
      </c>
      <c r="M258" s="85">
        <v>350</v>
      </c>
      <c r="N258" s="85">
        <v>0</v>
      </c>
      <c r="O258" s="85">
        <v>0</v>
      </c>
      <c r="P258" s="86">
        <f t="shared" si="61"/>
        <v>0</v>
      </c>
      <c r="Q258" s="87">
        <f t="shared" si="62"/>
        <v>2020</v>
      </c>
      <c r="R258" s="87">
        <f t="shared" si="63"/>
        <v>9</v>
      </c>
      <c r="S258" s="87">
        <f t="shared" si="64"/>
        <v>18</v>
      </c>
      <c r="T258" s="86">
        <f t="shared" si="65"/>
        <v>350</v>
      </c>
      <c r="U258" s="81" t="s">
        <v>92</v>
      </c>
    </row>
    <row r="259" spans="1:21" x14ac:dyDescent="0.25">
      <c r="A259" s="82">
        <v>284</v>
      </c>
      <c r="B259" s="83">
        <v>44092</v>
      </c>
      <c r="C259" s="81" t="s">
        <v>1253</v>
      </c>
      <c r="D259" s="81" t="s">
        <v>1254</v>
      </c>
      <c r="E259" s="84" t="s">
        <v>1255</v>
      </c>
      <c r="F259" s="81" t="s">
        <v>1256</v>
      </c>
      <c r="G259" s="81">
        <v>2013</v>
      </c>
      <c r="H259" s="81" t="s">
        <v>97</v>
      </c>
      <c r="I259" s="81" t="s">
        <v>205</v>
      </c>
      <c r="J259" s="81" t="s">
        <v>115</v>
      </c>
      <c r="K259" s="81" t="s">
        <v>1257</v>
      </c>
      <c r="L259" s="81" t="s">
        <v>1258</v>
      </c>
      <c r="M259" s="85">
        <f>300-N259</f>
        <v>243.32</v>
      </c>
      <c r="N259" s="85">
        <v>56.68</v>
      </c>
      <c r="O259" s="85">
        <v>56.68</v>
      </c>
      <c r="P259" s="86">
        <f t="shared" si="61"/>
        <v>0</v>
      </c>
      <c r="Q259" s="87">
        <f t="shared" si="62"/>
        <v>2020</v>
      </c>
      <c r="R259" s="87">
        <f t="shared" si="63"/>
        <v>9</v>
      </c>
      <c r="S259" s="87">
        <f t="shared" si="64"/>
        <v>18</v>
      </c>
      <c r="T259" s="86">
        <f t="shared" si="65"/>
        <v>300</v>
      </c>
      <c r="U259" s="81" t="s">
        <v>92</v>
      </c>
    </row>
    <row r="260" spans="1:21" x14ac:dyDescent="0.25">
      <c r="A260" s="82">
        <v>285</v>
      </c>
      <c r="B260" s="83">
        <v>44092</v>
      </c>
      <c r="C260" s="81" t="s">
        <v>291</v>
      </c>
      <c r="D260" s="81" t="s">
        <v>292</v>
      </c>
      <c r="E260" s="84" t="s">
        <v>1259</v>
      </c>
      <c r="F260" s="81" t="s">
        <v>294</v>
      </c>
      <c r="G260" s="81">
        <v>2005</v>
      </c>
      <c r="H260" s="81" t="s">
        <v>106</v>
      </c>
      <c r="I260" s="81" t="s">
        <v>197</v>
      </c>
      <c r="J260" s="81" t="s">
        <v>339</v>
      </c>
      <c r="K260" s="81">
        <v>9927893</v>
      </c>
      <c r="L260" s="81" t="s">
        <v>1260</v>
      </c>
      <c r="M260" s="85">
        <v>150</v>
      </c>
      <c r="N260" s="85">
        <v>0</v>
      </c>
      <c r="O260" s="85">
        <v>0</v>
      </c>
      <c r="P260" s="86">
        <f t="shared" si="61"/>
        <v>0</v>
      </c>
      <c r="Q260" s="87">
        <f t="shared" si="62"/>
        <v>2020</v>
      </c>
      <c r="R260" s="87">
        <f t="shared" si="63"/>
        <v>9</v>
      </c>
      <c r="S260" s="87">
        <f t="shared" si="64"/>
        <v>18</v>
      </c>
      <c r="T260" s="86">
        <f t="shared" si="65"/>
        <v>150</v>
      </c>
      <c r="U260" s="81" t="s">
        <v>92</v>
      </c>
    </row>
    <row r="261" spans="1:21" x14ac:dyDescent="0.25">
      <c r="A261" s="82">
        <v>286</v>
      </c>
      <c r="B261" s="83">
        <v>44093</v>
      </c>
      <c r="C261" s="81" t="s">
        <v>126</v>
      </c>
      <c r="D261" s="81" t="s">
        <v>1261</v>
      </c>
      <c r="E261" s="84" t="s">
        <v>128</v>
      </c>
      <c r="F261" s="81" t="s">
        <v>651</v>
      </c>
      <c r="G261" s="81">
        <v>2009</v>
      </c>
      <c r="H261" s="81" t="s">
        <v>130</v>
      </c>
      <c r="I261" s="81" t="s">
        <v>131</v>
      </c>
      <c r="J261" s="81" t="s">
        <v>115</v>
      </c>
      <c r="K261" s="81" t="s">
        <v>132</v>
      </c>
      <c r="L261" s="81" t="s">
        <v>407</v>
      </c>
      <c r="M261" s="85">
        <f>500-N261</f>
        <v>314.72000000000003</v>
      </c>
      <c r="N261" s="85">
        <v>185.28</v>
      </c>
      <c r="O261" s="85">
        <v>185.28</v>
      </c>
      <c r="P261" s="86">
        <f t="shared" si="61"/>
        <v>0</v>
      </c>
      <c r="Q261" s="87">
        <f t="shared" si="62"/>
        <v>2020</v>
      </c>
      <c r="R261" s="87">
        <f t="shared" si="63"/>
        <v>9</v>
      </c>
      <c r="S261" s="87">
        <f t="shared" si="64"/>
        <v>19</v>
      </c>
      <c r="T261" s="86">
        <f t="shared" si="65"/>
        <v>500</v>
      </c>
      <c r="U261" s="81" t="s">
        <v>92</v>
      </c>
    </row>
    <row r="262" spans="1:21" x14ac:dyDescent="0.25">
      <c r="A262" s="82">
        <v>287</v>
      </c>
      <c r="B262" s="83">
        <v>44091</v>
      </c>
      <c r="C262" s="81" t="s">
        <v>787</v>
      </c>
      <c r="D262" s="81" t="s">
        <v>788</v>
      </c>
      <c r="E262" s="84" t="s">
        <v>789</v>
      </c>
      <c r="F262" s="81" t="s">
        <v>790</v>
      </c>
      <c r="G262" s="81">
        <v>2005</v>
      </c>
      <c r="H262" s="81" t="s">
        <v>137</v>
      </c>
      <c r="I262" s="81" t="s">
        <v>791</v>
      </c>
      <c r="J262" s="81" t="s">
        <v>123</v>
      </c>
      <c r="K262" s="81" t="s">
        <v>792</v>
      </c>
      <c r="L262" s="81" t="s">
        <v>1262</v>
      </c>
      <c r="M262" s="85">
        <v>350</v>
      </c>
      <c r="N262" s="85">
        <v>0</v>
      </c>
      <c r="O262" s="85">
        <v>0</v>
      </c>
      <c r="P262" s="86">
        <f t="shared" si="61"/>
        <v>0</v>
      </c>
      <c r="Q262" s="87">
        <f t="shared" si="62"/>
        <v>2020</v>
      </c>
      <c r="R262" s="87">
        <f t="shared" si="63"/>
        <v>9</v>
      </c>
      <c r="S262" s="87">
        <f t="shared" si="64"/>
        <v>17</v>
      </c>
      <c r="T262" s="86">
        <f t="shared" si="65"/>
        <v>350</v>
      </c>
      <c r="U262" s="81" t="s">
        <v>1263</v>
      </c>
    </row>
    <row r="263" spans="1:21" x14ac:dyDescent="0.25">
      <c r="A263" s="82">
        <v>288</v>
      </c>
      <c r="B263" s="83">
        <v>44091</v>
      </c>
      <c r="C263" s="81" t="s">
        <v>1264</v>
      </c>
      <c r="D263" s="81" t="s">
        <v>1265</v>
      </c>
      <c r="E263" s="84" t="s">
        <v>1266</v>
      </c>
      <c r="G263" s="81">
        <v>2003</v>
      </c>
      <c r="H263" s="81" t="s">
        <v>1267</v>
      </c>
      <c r="I263" s="81" t="s">
        <v>1268</v>
      </c>
      <c r="J263" s="81" t="s">
        <v>198</v>
      </c>
      <c r="L263" s="81" t="s">
        <v>1269</v>
      </c>
      <c r="M263" s="85">
        <f>400-N263</f>
        <v>327.40999999999997</v>
      </c>
      <c r="N263" s="85">
        <f>43.6+28.99</f>
        <v>72.59</v>
      </c>
      <c r="O263" s="85">
        <v>72.59</v>
      </c>
      <c r="P263" s="86">
        <f t="shared" si="61"/>
        <v>0</v>
      </c>
      <c r="Q263" s="87">
        <f t="shared" si="62"/>
        <v>2020</v>
      </c>
      <c r="R263" s="87">
        <f t="shared" si="63"/>
        <v>9</v>
      </c>
      <c r="S263" s="87">
        <f t="shared" si="64"/>
        <v>17</v>
      </c>
      <c r="T263" s="86">
        <f t="shared" si="65"/>
        <v>400</v>
      </c>
      <c r="U263" s="81" t="s">
        <v>92</v>
      </c>
    </row>
    <row r="264" spans="1:21" x14ac:dyDescent="0.25">
      <c r="A264" s="82">
        <v>289</v>
      </c>
      <c r="T264" s="86"/>
    </row>
    <row r="265" spans="1:21" x14ac:dyDescent="0.25">
      <c r="A265" s="82">
        <v>290</v>
      </c>
      <c r="T265" s="86"/>
    </row>
    <row r="266" spans="1:21" x14ac:dyDescent="0.25">
      <c r="A266" s="82">
        <v>291</v>
      </c>
      <c r="B266" s="83">
        <v>44089</v>
      </c>
      <c r="C266" s="81" t="s">
        <v>1270</v>
      </c>
      <c r="D266" s="81" t="s">
        <v>1271</v>
      </c>
      <c r="E266" s="84" t="s">
        <v>1272</v>
      </c>
      <c r="G266" s="81">
        <v>2000</v>
      </c>
      <c r="H266" s="81" t="s">
        <v>97</v>
      </c>
      <c r="I266" s="81" t="s">
        <v>1273</v>
      </c>
      <c r="J266" s="81" t="s">
        <v>162</v>
      </c>
      <c r="L266" s="81" t="s">
        <v>1274</v>
      </c>
      <c r="M266" s="85">
        <f>600-85.03</f>
        <v>514.97</v>
      </c>
      <c r="N266" s="85">
        <v>85.03</v>
      </c>
      <c r="O266" s="85">
        <v>85.03</v>
      </c>
      <c r="P266" s="86">
        <f t="shared" ref="P266:P272" si="66">N266-O266</f>
        <v>0</v>
      </c>
      <c r="Q266" s="87">
        <f t="shared" ref="Q266:Q272" si="67">YEAR(B266)</f>
        <v>2020</v>
      </c>
      <c r="R266" s="87">
        <f t="shared" ref="R266:R272" si="68">MONTH(B266)</f>
        <v>9</v>
      </c>
      <c r="S266" s="87">
        <f t="shared" ref="S266:S272" si="69">DAY(B266)</f>
        <v>15</v>
      </c>
      <c r="T266" s="86">
        <f t="shared" ref="T266:T272" si="70">SUM(M266:N266)</f>
        <v>600</v>
      </c>
      <c r="U266" s="81" t="s">
        <v>92</v>
      </c>
    </row>
    <row r="267" spans="1:21" x14ac:dyDescent="0.25">
      <c r="A267" s="82">
        <v>292</v>
      </c>
      <c r="B267" s="83">
        <v>44096</v>
      </c>
      <c r="C267" s="81" t="s">
        <v>1275</v>
      </c>
      <c r="D267" s="81" t="s">
        <v>1276</v>
      </c>
      <c r="E267" s="84" t="s">
        <v>1277</v>
      </c>
      <c r="F267" s="81" t="s">
        <v>1278</v>
      </c>
      <c r="G267" s="81">
        <v>2006</v>
      </c>
      <c r="H267" s="81" t="s">
        <v>1154</v>
      </c>
      <c r="I267" s="81" t="s">
        <v>1279</v>
      </c>
      <c r="J267" s="81" t="s">
        <v>123</v>
      </c>
      <c r="K267" s="81" t="s">
        <v>675</v>
      </c>
      <c r="L267" s="81" t="s">
        <v>1280</v>
      </c>
      <c r="M267" s="85">
        <v>2000</v>
      </c>
      <c r="N267" s="85">
        <v>500</v>
      </c>
      <c r="O267" s="85">
        <v>500</v>
      </c>
      <c r="P267" s="86">
        <f t="shared" si="66"/>
        <v>0</v>
      </c>
      <c r="Q267" s="87">
        <f t="shared" si="67"/>
        <v>2020</v>
      </c>
      <c r="R267" s="87">
        <f t="shared" si="68"/>
        <v>9</v>
      </c>
      <c r="S267" s="87">
        <f t="shared" si="69"/>
        <v>22</v>
      </c>
      <c r="T267" s="86">
        <f t="shared" si="70"/>
        <v>2500</v>
      </c>
      <c r="U267" s="81" t="s">
        <v>157</v>
      </c>
    </row>
    <row r="268" spans="1:21" x14ac:dyDescent="0.25">
      <c r="A268" s="82">
        <v>293</v>
      </c>
      <c r="B268" s="83">
        <v>44096</v>
      </c>
      <c r="C268" s="81" t="s">
        <v>1281</v>
      </c>
      <c r="D268" s="81" t="s">
        <v>1282</v>
      </c>
      <c r="E268" s="84" t="s">
        <v>1283</v>
      </c>
      <c r="F268" s="81" t="s">
        <v>1284</v>
      </c>
      <c r="G268" s="81">
        <v>2005</v>
      </c>
      <c r="H268" s="81" t="s">
        <v>160</v>
      </c>
      <c r="I268" s="81" t="s">
        <v>1285</v>
      </c>
      <c r="J268" s="81" t="s">
        <v>162</v>
      </c>
      <c r="K268" s="81" t="s">
        <v>1286</v>
      </c>
      <c r="L268" s="81" t="s">
        <v>1287</v>
      </c>
      <c r="M268" s="85">
        <f>488-150</f>
        <v>338</v>
      </c>
      <c r="N268" s="85">
        <v>150</v>
      </c>
      <c r="O268" s="85">
        <v>150</v>
      </c>
      <c r="P268" s="86">
        <f t="shared" si="66"/>
        <v>0</v>
      </c>
      <c r="Q268" s="87">
        <f t="shared" si="67"/>
        <v>2020</v>
      </c>
      <c r="R268" s="87">
        <f t="shared" si="68"/>
        <v>9</v>
      </c>
      <c r="S268" s="87">
        <f t="shared" si="69"/>
        <v>22</v>
      </c>
      <c r="T268" s="86">
        <f t="shared" si="70"/>
        <v>488</v>
      </c>
      <c r="U268" s="81" t="s">
        <v>141</v>
      </c>
    </row>
    <row r="269" spans="1:21" x14ac:dyDescent="0.25">
      <c r="A269" s="82">
        <v>294</v>
      </c>
      <c r="B269" s="83">
        <v>44097</v>
      </c>
      <c r="C269" s="81" t="s">
        <v>1288</v>
      </c>
      <c r="D269" s="81" t="s">
        <v>1289</v>
      </c>
      <c r="E269" s="84" t="s">
        <v>1290</v>
      </c>
      <c r="F269" s="81" t="s">
        <v>1291</v>
      </c>
      <c r="G269" s="81">
        <v>2012</v>
      </c>
      <c r="H269" s="81" t="s">
        <v>225</v>
      </c>
      <c r="I269" s="81" t="s">
        <v>1292</v>
      </c>
      <c r="J269" s="81" t="s">
        <v>115</v>
      </c>
      <c r="K269" s="81" t="s">
        <v>1293</v>
      </c>
      <c r="L269" s="81" t="s">
        <v>1294</v>
      </c>
      <c r="M269" s="85">
        <v>150</v>
      </c>
      <c r="N269" s="85">
        <v>0</v>
      </c>
      <c r="O269" s="85">
        <v>0</v>
      </c>
      <c r="P269" s="86">
        <f t="shared" si="66"/>
        <v>0</v>
      </c>
      <c r="Q269" s="87">
        <f t="shared" si="67"/>
        <v>2020</v>
      </c>
      <c r="R269" s="87">
        <f t="shared" si="68"/>
        <v>9</v>
      </c>
      <c r="S269" s="87">
        <f t="shared" si="69"/>
        <v>23</v>
      </c>
      <c r="T269" s="86">
        <f t="shared" si="70"/>
        <v>150</v>
      </c>
      <c r="U269" s="81" t="s">
        <v>141</v>
      </c>
    </row>
    <row r="270" spans="1:21" x14ac:dyDescent="0.25">
      <c r="A270" s="82">
        <v>295</v>
      </c>
      <c r="B270" s="83">
        <v>44097</v>
      </c>
      <c r="C270" s="81" t="s">
        <v>1295</v>
      </c>
      <c r="D270" s="81" t="s">
        <v>1296</v>
      </c>
      <c r="E270" s="84" t="s">
        <v>1297</v>
      </c>
      <c r="G270" s="81">
        <v>1999</v>
      </c>
      <c r="H270" s="81" t="s">
        <v>704</v>
      </c>
      <c r="I270" s="81" t="s">
        <v>785</v>
      </c>
      <c r="J270" s="81" t="s">
        <v>1298</v>
      </c>
      <c r="L270" s="81" t="s">
        <v>1299</v>
      </c>
      <c r="M270" s="85">
        <v>300</v>
      </c>
      <c r="N270" s="85">
        <v>0</v>
      </c>
      <c r="O270" s="85">
        <v>0</v>
      </c>
      <c r="P270" s="86">
        <f t="shared" si="66"/>
        <v>0</v>
      </c>
      <c r="Q270" s="87">
        <f t="shared" si="67"/>
        <v>2020</v>
      </c>
      <c r="R270" s="87">
        <f t="shared" si="68"/>
        <v>9</v>
      </c>
      <c r="S270" s="87">
        <f t="shared" si="69"/>
        <v>23</v>
      </c>
      <c r="T270" s="86">
        <f t="shared" si="70"/>
        <v>300</v>
      </c>
      <c r="U270" s="81" t="s">
        <v>157</v>
      </c>
    </row>
    <row r="271" spans="1:21" x14ac:dyDescent="0.25">
      <c r="A271" s="82">
        <v>296</v>
      </c>
      <c r="B271" s="83">
        <v>44093</v>
      </c>
      <c r="C271" s="81" t="s">
        <v>1300</v>
      </c>
      <c r="D271" s="81" t="s">
        <v>1301</v>
      </c>
      <c r="E271" s="84" t="s">
        <v>1302</v>
      </c>
      <c r="F271" s="81" t="s">
        <v>1303</v>
      </c>
      <c r="G271" s="81">
        <v>2011</v>
      </c>
      <c r="H271" s="81" t="s">
        <v>97</v>
      </c>
      <c r="I271" s="81" t="s">
        <v>458</v>
      </c>
      <c r="J271" s="81" t="s">
        <v>139</v>
      </c>
      <c r="K271" s="81" t="s">
        <v>1304</v>
      </c>
      <c r="L271" s="81" t="s">
        <v>1305</v>
      </c>
      <c r="M271" s="85">
        <v>850</v>
      </c>
      <c r="N271" s="85">
        <v>0</v>
      </c>
      <c r="O271" s="85">
        <v>0</v>
      </c>
      <c r="P271" s="86">
        <f t="shared" si="66"/>
        <v>0</v>
      </c>
      <c r="Q271" s="87">
        <f t="shared" si="67"/>
        <v>2020</v>
      </c>
      <c r="R271" s="87">
        <f t="shared" si="68"/>
        <v>9</v>
      </c>
      <c r="S271" s="87">
        <f t="shared" si="69"/>
        <v>19</v>
      </c>
      <c r="T271" s="86">
        <f t="shared" si="70"/>
        <v>850</v>
      </c>
      <c r="U271" s="81" t="s">
        <v>1306</v>
      </c>
    </row>
    <row r="272" spans="1:21" x14ac:dyDescent="0.25">
      <c r="A272" s="82">
        <v>297</v>
      </c>
      <c r="B272" s="83">
        <v>44097</v>
      </c>
      <c r="C272" s="81" t="s">
        <v>1307</v>
      </c>
      <c r="D272" s="81" t="s">
        <v>1308</v>
      </c>
      <c r="E272" s="84" t="s">
        <v>1309</v>
      </c>
      <c r="G272" s="81">
        <v>2013</v>
      </c>
      <c r="H272" s="81" t="s">
        <v>225</v>
      </c>
      <c r="I272" s="81" t="s">
        <v>491</v>
      </c>
      <c r="J272" s="81" t="s">
        <v>115</v>
      </c>
      <c r="L272" s="81" t="s">
        <v>1310</v>
      </c>
      <c r="M272" s="85">
        <v>90</v>
      </c>
      <c r="N272" s="85">
        <v>0</v>
      </c>
      <c r="O272" s="85">
        <v>0</v>
      </c>
      <c r="P272" s="86">
        <f t="shared" si="66"/>
        <v>0</v>
      </c>
      <c r="Q272" s="87">
        <f t="shared" si="67"/>
        <v>2020</v>
      </c>
      <c r="R272" s="87">
        <f t="shared" si="68"/>
        <v>9</v>
      </c>
      <c r="S272" s="87">
        <f t="shared" si="69"/>
        <v>23</v>
      </c>
      <c r="T272" s="86">
        <f t="shared" si="70"/>
        <v>90</v>
      </c>
      <c r="U272" s="81" t="s">
        <v>157</v>
      </c>
    </row>
    <row r="273" spans="1:21" x14ac:dyDescent="0.25">
      <c r="A273" s="82">
        <v>298</v>
      </c>
      <c r="E273" s="81"/>
      <c r="T273" s="86"/>
    </row>
    <row r="274" spans="1:21" x14ac:dyDescent="0.25">
      <c r="A274" s="82">
        <v>299</v>
      </c>
      <c r="J274" s="85"/>
      <c r="T274" s="86"/>
    </row>
    <row r="275" spans="1:21" x14ac:dyDescent="0.25">
      <c r="A275" s="82">
        <v>300</v>
      </c>
      <c r="B275" s="83">
        <v>44099</v>
      </c>
      <c r="C275" s="81" t="s">
        <v>408</v>
      </c>
      <c r="D275" s="81" t="s">
        <v>409</v>
      </c>
      <c r="E275" s="84" t="s">
        <v>1311</v>
      </c>
      <c r="F275" s="81" t="s">
        <v>411</v>
      </c>
      <c r="G275" s="81">
        <v>2009</v>
      </c>
      <c r="H275" s="81" t="s">
        <v>412</v>
      </c>
      <c r="I275" s="81" t="s">
        <v>413</v>
      </c>
      <c r="J275" s="81" t="s">
        <v>108</v>
      </c>
      <c r="K275" s="81" t="s">
        <v>1312</v>
      </c>
      <c r="L275" s="81" t="s">
        <v>1313</v>
      </c>
      <c r="M275" s="85">
        <f>750-83.68</f>
        <v>666.31999999999994</v>
      </c>
      <c r="N275" s="85">
        <v>83.68</v>
      </c>
      <c r="O275" s="85">
        <v>83.68</v>
      </c>
      <c r="P275" s="86">
        <f>N275-O275</f>
        <v>0</v>
      </c>
      <c r="Q275" s="87">
        <f>YEAR(B275)</f>
        <v>2020</v>
      </c>
      <c r="R275" s="87">
        <f>MONTH(B275)</f>
        <v>9</v>
      </c>
      <c r="S275" s="87">
        <f>DAY(B275)</f>
        <v>25</v>
      </c>
      <c r="T275" s="86">
        <f>SUM(M275:N275)</f>
        <v>750</v>
      </c>
      <c r="U275" s="81" t="s">
        <v>92</v>
      </c>
    </row>
    <row r="276" spans="1:21" x14ac:dyDescent="0.25">
      <c r="A276" s="82">
        <v>301</v>
      </c>
      <c r="T276" s="86"/>
    </row>
    <row r="277" spans="1:21" x14ac:dyDescent="0.25">
      <c r="A277" s="82">
        <v>302</v>
      </c>
      <c r="T277" s="86"/>
    </row>
    <row r="278" spans="1:21" x14ac:dyDescent="0.25">
      <c r="A278" s="82">
        <v>303</v>
      </c>
      <c r="B278" s="83">
        <v>44100</v>
      </c>
      <c r="C278" s="81" t="s">
        <v>1078</v>
      </c>
      <c r="D278" s="81" t="s">
        <v>1079</v>
      </c>
      <c r="E278" s="84" t="s">
        <v>1080</v>
      </c>
      <c r="F278" s="81" t="s">
        <v>1081</v>
      </c>
      <c r="G278" s="81">
        <v>2000</v>
      </c>
      <c r="H278" s="81" t="s">
        <v>412</v>
      </c>
      <c r="I278" s="81" t="s">
        <v>1082</v>
      </c>
      <c r="J278" s="81" t="s">
        <v>108</v>
      </c>
      <c r="K278" s="81">
        <v>76555</v>
      </c>
      <c r="L278" s="81" t="s">
        <v>1314</v>
      </c>
      <c r="M278" s="85">
        <v>3700</v>
      </c>
      <c r="N278" s="85">
        <v>2000</v>
      </c>
      <c r="O278" s="85">
        <v>2000</v>
      </c>
      <c r="P278" s="86">
        <f t="shared" ref="P278:P315" si="71">N278-O278</f>
        <v>0</v>
      </c>
      <c r="Q278" s="87">
        <f t="shared" ref="Q278:Q315" si="72">YEAR(B278)</f>
        <v>2020</v>
      </c>
      <c r="R278" s="87">
        <f t="shared" ref="R278:R315" si="73">MONTH(B278)</f>
        <v>9</v>
      </c>
      <c r="S278" s="87">
        <f t="shared" ref="S278:S315" si="74">DAY(B278)</f>
        <v>26</v>
      </c>
      <c r="T278" s="86">
        <f t="shared" ref="T278:T300" si="75">SUM(M278:N278)</f>
        <v>5700</v>
      </c>
      <c r="U278" s="81" t="s">
        <v>92</v>
      </c>
    </row>
    <row r="279" spans="1:21" x14ac:dyDescent="0.25">
      <c r="A279" s="82">
        <v>304</v>
      </c>
      <c r="B279" s="83">
        <v>44103</v>
      </c>
      <c r="C279" s="81" t="s">
        <v>1315</v>
      </c>
      <c r="D279" s="81" t="s">
        <v>1316</v>
      </c>
      <c r="E279" s="84" t="s">
        <v>1317</v>
      </c>
      <c r="F279" s="81" t="s">
        <v>1318</v>
      </c>
      <c r="G279" s="81">
        <v>2002</v>
      </c>
      <c r="H279" s="81" t="s">
        <v>97</v>
      </c>
      <c r="I279" s="81" t="s">
        <v>1319</v>
      </c>
      <c r="J279" s="81" t="s">
        <v>123</v>
      </c>
      <c r="K279" s="81" t="s">
        <v>1320</v>
      </c>
      <c r="L279" s="81" t="s">
        <v>1321</v>
      </c>
      <c r="M279" s="85">
        <v>760</v>
      </c>
      <c r="N279" s="85">
        <v>118.8</v>
      </c>
      <c r="O279" s="85">
        <v>118.8</v>
      </c>
      <c r="P279" s="86">
        <f t="shared" si="71"/>
        <v>0</v>
      </c>
      <c r="Q279" s="87">
        <f t="shared" si="72"/>
        <v>2020</v>
      </c>
      <c r="R279" s="87">
        <f t="shared" si="73"/>
        <v>9</v>
      </c>
      <c r="S279" s="87">
        <f t="shared" si="74"/>
        <v>29</v>
      </c>
      <c r="T279" s="86">
        <f t="shared" si="75"/>
        <v>878.8</v>
      </c>
      <c r="U279" s="81" t="s">
        <v>141</v>
      </c>
    </row>
    <row r="280" spans="1:21" x14ac:dyDescent="0.25">
      <c r="A280" s="82">
        <v>305</v>
      </c>
      <c r="B280" s="83">
        <v>44103</v>
      </c>
      <c r="C280" s="81" t="s">
        <v>1322</v>
      </c>
      <c r="D280" s="81" t="s">
        <v>1323</v>
      </c>
      <c r="E280" s="84" t="s">
        <v>1324</v>
      </c>
      <c r="F280" s="81" t="s">
        <v>1325</v>
      </c>
      <c r="G280" s="81">
        <v>2011</v>
      </c>
      <c r="H280" s="81" t="s">
        <v>97</v>
      </c>
      <c r="I280" s="81" t="s">
        <v>98</v>
      </c>
      <c r="J280" s="81" t="s">
        <v>123</v>
      </c>
      <c r="K280" s="81" t="s">
        <v>1326</v>
      </c>
      <c r="L280" s="81" t="s">
        <v>1327</v>
      </c>
      <c r="M280" s="85">
        <v>550</v>
      </c>
      <c r="N280" s="85">
        <v>50</v>
      </c>
      <c r="O280" s="85">
        <v>50</v>
      </c>
      <c r="P280" s="86">
        <f t="shared" si="71"/>
        <v>0</v>
      </c>
      <c r="Q280" s="87">
        <f t="shared" si="72"/>
        <v>2020</v>
      </c>
      <c r="R280" s="87">
        <f t="shared" si="73"/>
        <v>9</v>
      </c>
      <c r="S280" s="87">
        <f t="shared" si="74"/>
        <v>29</v>
      </c>
      <c r="T280" s="86">
        <f t="shared" si="75"/>
        <v>600</v>
      </c>
      <c r="U280" s="81" t="s">
        <v>92</v>
      </c>
    </row>
    <row r="281" spans="1:21" x14ac:dyDescent="0.25">
      <c r="A281" s="82">
        <v>306</v>
      </c>
      <c r="B281" s="83">
        <v>44103</v>
      </c>
      <c r="C281" s="81" t="s">
        <v>1253</v>
      </c>
      <c r="D281" s="81" t="s">
        <v>1254</v>
      </c>
      <c r="E281" s="84" t="s">
        <v>1255</v>
      </c>
      <c r="F281" s="81" t="s">
        <v>1328</v>
      </c>
      <c r="G281" s="81">
        <v>2006</v>
      </c>
      <c r="H281" s="81" t="s">
        <v>137</v>
      </c>
      <c r="I281" s="81" t="s">
        <v>1329</v>
      </c>
      <c r="J281" s="81" t="s">
        <v>339</v>
      </c>
      <c r="K281" s="81" t="s">
        <v>1330</v>
      </c>
      <c r="L281" s="81" t="s">
        <v>1331</v>
      </c>
      <c r="M281" s="85">
        <f>1700-354.25</f>
        <v>1345.75</v>
      </c>
      <c r="N281" s="85">
        <v>354.25</v>
      </c>
      <c r="O281" s="85">
        <v>354.25</v>
      </c>
      <c r="P281" s="86">
        <f t="shared" si="71"/>
        <v>0</v>
      </c>
      <c r="Q281" s="87">
        <f t="shared" si="72"/>
        <v>2020</v>
      </c>
      <c r="R281" s="87">
        <f t="shared" si="73"/>
        <v>9</v>
      </c>
      <c r="S281" s="87">
        <f t="shared" si="74"/>
        <v>29</v>
      </c>
      <c r="T281" s="86">
        <f t="shared" si="75"/>
        <v>1700</v>
      </c>
      <c r="U281" s="81" t="s">
        <v>92</v>
      </c>
    </row>
    <row r="282" spans="1:21" x14ac:dyDescent="0.25">
      <c r="A282" s="82">
        <v>307</v>
      </c>
      <c r="B282" s="83">
        <v>44103</v>
      </c>
      <c r="C282" s="81" t="s">
        <v>1332</v>
      </c>
      <c r="D282" s="81" t="s">
        <v>1333</v>
      </c>
      <c r="E282" s="84" t="s">
        <v>1334</v>
      </c>
      <c r="F282" s="81" t="s">
        <v>1335</v>
      </c>
      <c r="G282" s="81">
        <v>2004</v>
      </c>
      <c r="H282" s="81" t="s">
        <v>137</v>
      </c>
      <c r="I282" s="81" t="s">
        <v>448</v>
      </c>
      <c r="J282" s="81" t="s">
        <v>108</v>
      </c>
      <c r="K282" s="81" t="s">
        <v>1336</v>
      </c>
      <c r="L282" s="81" t="s">
        <v>1337</v>
      </c>
      <c r="M282" s="85">
        <v>650</v>
      </c>
      <c r="N282" s="85">
        <v>100</v>
      </c>
      <c r="O282" s="85">
        <v>100</v>
      </c>
      <c r="P282" s="86">
        <f t="shared" si="71"/>
        <v>0</v>
      </c>
      <c r="Q282" s="87">
        <f t="shared" si="72"/>
        <v>2020</v>
      </c>
      <c r="R282" s="87">
        <f t="shared" si="73"/>
        <v>9</v>
      </c>
      <c r="S282" s="87">
        <f t="shared" si="74"/>
        <v>29</v>
      </c>
      <c r="T282" s="86">
        <f t="shared" si="75"/>
        <v>750</v>
      </c>
      <c r="U282" s="81" t="s">
        <v>92</v>
      </c>
    </row>
    <row r="283" spans="1:21" x14ac:dyDescent="0.25">
      <c r="A283" s="82">
        <v>308</v>
      </c>
      <c r="B283" s="83">
        <v>44103</v>
      </c>
      <c r="C283" s="81" t="s">
        <v>1338</v>
      </c>
      <c r="D283" s="81" t="s">
        <v>1339</v>
      </c>
      <c r="E283" s="84" t="s">
        <v>1340</v>
      </c>
      <c r="F283" s="81" t="s">
        <v>1341</v>
      </c>
      <c r="G283" s="81">
        <v>2003</v>
      </c>
      <c r="H283" s="81" t="s">
        <v>97</v>
      </c>
      <c r="I283" s="81" t="s">
        <v>98</v>
      </c>
      <c r="J283" s="81" t="s">
        <v>89</v>
      </c>
      <c r="K283" s="81" t="s">
        <v>1342</v>
      </c>
      <c r="L283" s="81" t="s">
        <v>1343</v>
      </c>
      <c r="M283" s="85">
        <v>97</v>
      </c>
      <c r="N283" s="85">
        <v>0</v>
      </c>
      <c r="O283" s="85">
        <v>0</v>
      </c>
      <c r="P283" s="86">
        <f t="shared" si="71"/>
        <v>0</v>
      </c>
      <c r="Q283" s="87">
        <f t="shared" si="72"/>
        <v>2020</v>
      </c>
      <c r="R283" s="87">
        <f t="shared" si="73"/>
        <v>9</v>
      </c>
      <c r="S283" s="87">
        <f t="shared" si="74"/>
        <v>29</v>
      </c>
      <c r="T283" s="86">
        <f t="shared" si="75"/>
        <v>97</v>
      </c>
      <c r="U283" s="81" t="s">
        <v>157</v>
      </c>
    </row>
    <row r="284" spans="1:21" x14ac:dyDescent="0.25">
      <c r="A284" s="82">
        <v>309</v>
      </c>
      <c r="B284" s="83">
        <v>44106</v>
      </c>
      <c r="C284" s="81" t="s">
        <v>1344</v>
      </c>
      <c r="D284" s="81" t="s">
        <v>1345</v>
      </c>
      <c r="E284" s="84" t="s">
        <v>1346</v>
      </c>
      <c r="F284" s="81" t="s">
        <v>1347</v>
      </c>
      <c r="G284" s="81">
        <v>2006</v>
      </c>
      <c r="H284" s="81" t="s">
        <v>583</v>
      </c>
      <c r="I284" s="81" t="s">
        <v>1348</v>
      </c>
      <c r="J284" s="81" t="s">
        <v>139</v>
      </c>
      <c r="K284" s="81" t="s">
        <v>1349</v>
      </c>
      <c r="L284" s="81" t="s">
        <v>1350</v>
      </c>
      <c r="M284" s="85">
        <f>600-202.73</f>
        <v>397.27</v>
      </c>
      <c r="N284" s="85">
        <v>202.73</v>
      </c>
      <c r="O284" s="85">
        <v>202.73</v>
      </c>
      <c r="P284" s="86">
        <f t="shared" si="71"/>
        <v>0</v>
      </c>
      <c r="Q284" s="87">
        <f t="shared" si="72"/>
        <v>2020</v>
      </c>
      <c r="R284" s="87">
        <f t="shared" si="73"/>
        <v>10</v>
      </c>
      <c r="S284" s="87">
        <f t="shared" si="74"/>
        <v>2</v>
      </c>
      <c r="T284" s="86">
        <f t="shared" si="75"/>
        <v>600</v>
      </c>
      <c r="U284" s="81" t="s">
        <v>141</v>
      </c>
    </row>
    <row r="285" spans="1:21" x14ac:dyDescent="0.25">
      <c r="A285" s="82">
        <v>310</v>
      </c>
      <c r="B285" s="83">
        <v>44110</v>
      </c>
      <c r="C285" s="81" t="s">
        <v>1351</v>
      </c>
      <c r="D285" s="81" t="s">
        <v>1352</v>
      </c>
      <c r="E285" s="84" t="s">
        <v>1353</v>
      </c>
      <c r="F285" s="81" t="s">
        <v>1354</v>
      </c>
      <c r="G285" s="81">
        <v>2008</v>
      </c>
      <c r="H285" s="81" t="s">
        <v>137</v>
      </c>
      <c r="I285" s="81" t="s">
        <v>1355</v>
      </c>
      <c r="J285" s="81" t="s">
        <v>198</v>
      </c>
      <c r="K285" s="81" t="s">
        <v>1356</v>
      </c>
      <c r="L285" s="81" t="s">
        <v>1357</v>
      </c>
      <c r="M285" s="85">
        <v>1200</v>
      </c>
      <c r="N285" s="85">
        <v>200</v>
      </c>
      <c r="O285" s="85">
        <v>200</v>
      </c>
      <c r="P285" s="86">
        <f t="shared" si="71"/>
        <v>0</v>
      </c>
      <c r="Q285" s="87">
        <f t="shared" si="72"/>
        <v>2020</v>
      </c>
      <c r="R285" s="87">
        <f t="shared" si="73"/>
        <v>10</v>
      </c>
      <c r="S285" s="87">
        <f t="shared" si="74"/>
        <v>6</v>
      </c>
      <c r="T285" s="86">
        <f t="shared" si="75"/>
        <v>1400</v>
      </c>
      <c r="U285" s="81" t="s">
        <v>92</v>
      </c>
    </row>
    <row r="286" spans="1:21" x14ac:dyDescent="0.25">
      <c r="A286" s="82">
        <v>311</v>
      </c>
      <c r="B286" s="83">
        <v>44113</v>
      </c>
      <c r="C286" s="81" t="s">
        <v>1358</v>
      </c>
      <c r="D286" s="81" t="s">
        <v>1359</v>
      </c>
      <c r="E286" s="84" t="s">
        <v>1360</v>
      </c>
      <c r="F286" s="81" t="s">
        <v>1361</v>
      </c>
      <c r="G286" s="81">
        <v>2006</v>
      </c>
      <c r="H286" s="81" t="s">
        <v>106</v>
      </c>
      <c r="I286" s="81" t="s">
        <v>1362</v>
      </c>
      <c r="J286" s="81" t="s">
        <v>1363</v>
      </c>
      <c r="K286" s="81" t="s">
        <v>1364</v>
      </c>
      <c r="L286" s="81" t="s">
        <v>1365</v>
      </c>
      <c r="M286" s="85">
        <v>812</v>
      </c>
      <c r="N286" s="85">
        <f>147.15+8.65</f>
        <v>155.80000000000001</v>
      </c>
      <c r="O286" s="85">
        <v>155.80000000000001</v>
      </c>
      <c r="P286" s="86">
        <f t="shared" si="71"/>
        <v>0</v>
      </c>
      <c r="Q286" s="87">
        <f t="shared" si="72"/>
        <v>2020</v>
      </c>
      <c r="R286" s="87">
        <f t="shared" si="73"/>
        <v>10</v>
      </c>
      <c r="S286" s="87">
        <f t="shared" si="74"/>
        <v>9</v>
      </c>
      <c r="T286" s="86">
        <f t="shared" si="75"/>
        <v>967.8</v>
      </c>
      <c r="U286" s="81" t="s">
        <v>157</v>
      </c>
    </row>
    <row r="287" spans="1:21" x14ac:dyDescent="0.25">
      <c r="A287" s="82">
        <v>312</v>
      </c>
      <c r="B287" s="83">
        <v>44113</v>
      </c>
      <c r="C287" s="81" t="s">
        <v>1366</v>
      </c>
      <c r="D287" s="81" t="s">
        <v>1367</v>
      </c>
      <c r="E287" s="84" t="s">
        <v>1368</v>
      </c>
      <c r="F287" s="81" t="s">
        <v>1369</v>
      </c>
      <c r="G287" s="81">
        <v>2008</v>
      </c>
      <c r="H287" s="81" t="s">
        <v>137</v>
      </c>
      <c r="I287" s="81" t="s">
        <v>1370</v>
      </c>
      <c r="J287" s="81" t="s">
        <v>115</v>
      </c>
      <c r="K287" s="81" t="s">
        <v>146</v>
      </c>
      <c r="L287" s="81" t="s">
        <v>1371</v>
      </c>
      <c r="M287" s="85">
        <v>170</v>
      </c>
      <c r="N287" s="85">
        <v>30</v>
      </c>
      <c r="O287" s="85">
        <v>30</v>
      </c>
      <c r="P287" s="86">
        <f t="shared" si="71"/>
        <v>0</v>
      </c>
      <c r="Q287" s="87">
        <f t="shared" si="72"/>
        <v>2020</v>
      </c>
      <c r="R287" s="87">
        <f t="shared" si="73"/>
        <v>10</v>
      </c>
      <c r="S287" s="87">
        <f t="shared" si="74"/>
        <v>9</v>
      </c>
      <c r="T287" s="86">
        <f t="shared" si="75"/>
        <v>200</v>
      </c>
      <c r="U287" s="81" t="s">
        <v>157</v>
      </c>
    </row>
    <row r="288" spans="1:21" x14ac:dyDescent="0.25">
      <c r="A288" s="82">
        <v>313</v>
      </c>
      <c r="B288" s="83">
        <v>44100</v>
      </c>
      <c r="C288" s="81" t="s">
        <v>408</v>
      </c>
      <c r="D288" s="81" t="s">
        <v>409</v>
      </c>
      <c r="E288" s="84" t="s">
        <v>410</v>
      </c>
      <c r="F288" s="81" t="s">
        <v>1372</v>
      </c>
      <c r="G288" s="81">
        <v>2009</v>
      </c>
      <c r="H288" s="81" t="s">
        <v>412</v>
      </c>
      <c r="I288" s="81" t="s">
        <v>413</v>
      </c>
      <c r="J288" s="81" t="s">
        <v>108</v>
      </c>
      <c r="K288" s="81" t="s">
        <v>1312</v>
      </c>
      <c r="L288" s="81" t="s">
        <v>1313</v>
      </c>
      <c r="M288" s="85">
        <v>600</v>
      </c>
      <c r="N288" s="85">
        <v>150</v>
      </c>
      <c r="O288" s="85">
        <v>150</v>
      </c>
      <c r="P288" s="86">
        <f t="shared" si="71"/>
        <v>0</v>
      </c>
      <c r="Q288" s="87">
        <f t="shared" si="72"/>
        <v>2020</v>
      </c>
      <c r="R288" s="87">
        <f t="shared" si="73"/>
        <v>9</v>
      </c>
      <c r="S288" s="87">
        <f t="shared" si="74"/>
        <v>26</v>
      </c>
      <c r="T288" s="86">
        <f t="shared" si="75"/>
        <v>750</v>
      </c>
      <c r="U288" s="81" t="s">
        <v>92</v>
      </c>
    </row>
    <row r="289" spans="1:21" x14ac:dyDescent="0.25">
      <c r="A289" s="82">
        <v>314</v>
      </c>
      <c r="B289" s="83">
        <v>44106</v>
      </c>
      <c r="C289" s="81" t="s">
        <v>1373</v>
      </c>
      <c r="D289" s="81" t="s">
        <v>1374</v>
      </c>
      <c r="E289" s="84" t="s">
        <v>1375</v>
      </c>
      <c r="F289" s="81" t="s">
        <v>1376</v>
      </c>
      <c r="G289" s="81">
        <v>2010</v>
      </c>
      <c r="H289" s="81" t="s">
        <v>97</v>
      </c>
      <c r="I289" s="81" t="s">
        <v>1377</v>
      </c>
      <c r="J289" s="81" t="s">
        <v>198</v>
      </c>
      <c r="K289" s="81">
        <v>420732</v>
      </c>
      <c r="L289" s="81" t="s">
        <v>1378</v>
      </c>
      <c r="M289" s="85">
        <v>180</v>
      </c>
      <c r="N289" s="85">
        <v>120</v>
      </c>
      <c r="O289" s="85">
        <v>120</v>
      </c>
      <c r="P289" s="86">
        <f t="shared" si="71"/>
        <v>0</v>
      </c>
      <c r="Q289" s="87">
        <f t="shared" si="72"/>
        <v>2020</v>
      </c>
      <c r="R289" s="87">
        <f t="shared" si="73"/>
        <v>10</v>
      </c>
      <c r="S289" s="87">
        <f t="shared" si="74"/>
        <v>2</v>
      </c>
      <c r="T289" s="86">
        <f t="shared" si="75"/>
        <v>300</v>
      </c>
      <c r="U289" s="81" t="s">
        <v>141</v>
      </c>
    </row>
    <row r="290" spans="1:21" x14ac:dyDescent="0.25">
      <c r="A290" s="82">
        <v>315</v>
      </c>
      <c r="B290" s="83">
        <v>44119</v>
      </c>
      <c r="C290" s="81" t="s">
        <v>1379</v>
      </c>
      <c r="D290" s="81" t="s">
        <v>1380</v>
      </c>
      <c r="E290" s="84" t="s">
        <v>1381</v>
      </c>
      <c r="F290" s="81">
        <v>9289201864</v>
      </c>
      <c r="G290" s="81">
        <v>1979</v>
      </c>
      <c r="H290" s="81" t="s">
        <v>1154</v>
      </c>
      <c r="I290" s="81">
        <v>929</v>
      </c>
      <c r="J290" s="81" t="s">
        <v>115</v>
      </c>
      <c r="K290" s="81" t="s">
        <v>1382</v>
      </c>
      <c r="L290" s="81" t="s">
        <v>1383</v>
      </c>
      <c r="M290" s="85">
        <v>300</v>
      </c>
      <c r="N290" s="85">
        <v>0</v>
      </c>
      <c r="O290" s="85">
        <v>0</v>
      </c>
      <c r="P290" s="86">
        <f t="shared" si="71"/>
        <v>0</v>
      </c>
      <c r="Q290" s="87">
        <f t="shared" si="72"/>
        <v>2020</v>
      </c>
      <c r="R290" s="87">
        <f t="shared" si="73"/>
        <v>10</v>
      </c>
      <c r="S290" s="87">
        <f t="shared" si="74"/>
        <v>15</v>
      </c>
      <c r="T290" s="86">
        <f t="shared" si="75"/>
        <v>300</v>
      </c>
      <c r="U290" s="81" t="s">
        <v>92</v>
      </c>
    </row>
    <row r="291" spans="1:21" x14ac:dyDescent="0.25">
      <c r="A291" s="82">
        <v>316</v>
      </c>
      <c r="B291" s="83">
        <v>44119</v>
      </c>
      <c r="C291" s="81" t="s">
        <v>1384</v>
      </c>
      <c r="D291" s="81" t="s">
        <v>1385</v>
      </c>
      <c r="E291" s="84" t="s">
        <v>1386</v>
      </c>
      <c r="F291" s="81" t="s">
        <v>1387</v>
      </c>
      <c r="G291" s="81">
        <v>2001</v>
      </c>
      <c r="H291" s="81" t="s">
        <v>97</v>
      </c>
      <c r="I291" s="81" t="s">
        <v>1388</v>
      </c>
      <c r="J291" s="81" t="s">
        <v>115</v>
      </c>
      <c r="K291" s="81" t="s">
        <v>1389</v>
      </c>
      <c r="L291" s="81" t="s">
        <v>1390</v>
      </c>
      <c r="M291" s="85">
        <f>1700-N291</f>
        <v>1378.06</v>
      </c>
      <c r="N291" s="85">
        <f>250+71.94</f>
        <v>321.94</v>
      </c>
      <c r="O291" s="85">
        <v>321.94</v>
      </c>
      <c r="P291" s="86">
        <f t="shared" si="71"/>
        <v>0</v>
      </c>
      <c r="Q291" s="87">
        <f t="shared" si="72"/>
        <v>2020</v>
      </c>
      <c r="R291" s="87">
        <f t="shared" si="73"/>
        <v>10</v>
      </c>
      <c r="S291" s="87">
        <f t="shared" si="74"/>
        <v>15</v>
      </c>
      <c r="T291" s="86">
        <f t="shared" si="75"/>
        <v>1700</v>
      </c>
      <c r="U291" s="81" t="s">
        <v>92</v>
      </c>
    </row>
    <row r="292" spans="1:21" x14ac:dyDescent="0.25">
      <c r="A292" s="82">
        <v>317</v>
      </c>
      <c r="B292" s="83">
        <v>44120</v>
      </c>
      <c r="C292" s="81" t="s">
        <v>1391</v>
      </c>
      <c r="D292" s="81" t="s">
        <v>1392</v>
      </c>
      <c r="E292" s="84" t="s">
        <v>1393</v>
      </c>
      <c r="F292" s="81" t="s">
        <v>1394</v>
      </c>
      <c r="G292" s="81">
        <v>2006</v>
      </c>
      <c r="H292" s="81" t="s">
        <v>137</v>
      </c>
      <c r="I292" s="81" t="s">
        <v>1089</v>
      </c>
      <c r="J292" s="81" t="s">
        <v>108</v>
      </c>
      <c r="K292" s="81">
        <v>2610051</v>
      </c>
      <c r="L292" s="81" t="s">
        <v>1395</v>
      </c>
      <c r="M292" s="85">
        <v>420</v>
      </c>
      <c r="N292" s="85">
        <v>80</v>
      </c>
      <c r="O292" s="85">
        <v>80</v>
      </c>
      <c r="P292" s="86">
        <f t="shared" si="71"/>
        <v>0</v>
      </c>
      <c r="Q292" s="87">
        <f t="shared" si="72"/>
        <v>2020</v>
      </c>
      <c r="R292" s="87">
        <f t="shared" si="73"/>
        <v>10</v>
      </c>
      <c r="S292" s="87">
        <f t="shared" si="74"/>
        <v>16</v>
      </c>
      <c r="T292" s="86">
        <f t="shared" si="75"/>
        <v>500</v>
      </c>
      <c r="U292" s="81" t="s">
        <v>157</v>
      </c>
    </row>
    <row r="293" spans="1:21" x14ac:dyDescent="0.25">
      <c r="A293" s="82">
        <v>318</v>
      </c>
      <c r="B293" s="83">
        <v>44120</v>
      </c>
      <c r="C293" s="81" t="s">
        <v>1396</v>
      </c>
      <c r="D293" s="81" t="s">
        <v>1397</v>
      </c>
      <c r="E293" s="84" t="s">
        <v>1398</v>
      </c>
      <c r="F293" s="81" t="s">
        <v>1399</v>
      </c>
      <c r="G293" s="81">
        <v>2010</v>
      </c>
      <c r="H293" s="81" t="s">
        <v>97</v>
      </c>
      <c r="I293" s="81" t="s">
        <v>458</v>
      </c>
      <c r="J293" s="81" t="s">
        <v>139</v>
      </c>
      <c r="K293" s="81" t="s">
        <v>1400</v>
      </c>
      <c r="L293" s="81" t="s">
        <v>1401</v>
      </c>
      <c r="M293" s="85">
        <f>1000-N293</f>
        <v>921.18000000000006</v>
      </c>
      <c r="N293" s="85">
        <f>58.82+20</f>
        <v>78.819999999999993</v>
      </c>
      <c r="O293" s="85">
        <f>58.82+20</f>
        <v>78.819999999999993</v>
      </c>
      <c r="P293" s="86">
        <f t="shared" si="71"/>
        <v>0</v>
      </c>
      <c r="Q293" s="87">
        <f t="shared" si="72"/>
        <v>2020</v>
      </c>
      <c r="R293" s="87">
        <f t="shared" si="73"/>
        <v>10</v>
      </c>
      <c r="S293" s="87">
        <f t="shared" si="74"/>
        <v>16</v>
      </c>
      <c r="T293" s="86">
        <f t="shared" si="75"/>
        <v>1000</v>
      </c>
      <c r="U293" s="81" t="s">
        <v>92</v>
      </c>
    </row>
    <row r="294" spans="1:21" x14ac:dyDescent="0.25">
      <c r="A294" s="82">
        <v>319</v>
      </c>
      <c r="B294" s="83">
        <v>44119</v>
      </c>
      <c r="C294" s="81" t="s">
        <v>1402</v>
      </c>
      <c r="D294" s="81" t="s">
        <v>1403</v>
      </c>
      <c r="E294" s="84" t="s">
        <v>1404</v>
      </c>
      <c r="F294" s="81" t="s">
        <v>1405</v>
      </c>
      <c r="G294" s="81">
        <v>1991</v>
      </c>
      <c r="H294" s="81" t="s">
        <v>97</v>
      </c>
      <c r="I294" s="81" t="s">
        <v>1406</v>
      </c>
      <c r="J294" s="81" t="s">
        <v>89</v>
      </c>
      <c r="K294" s="81" t="s">
        <v>1407</v>
      </c>
      <c r="L294" s="81" t="s">
        <v>1408</v>
      </c>
      <c r="M294" s="85">
        <f>1800-N294</f>
        <v>1462.35</v>
      </c>
      <c r="N294" s="85">
        <f>74.12+18.27+245.26</f>
        <v>337.65</v>
      </c>
      <c r="O294" s="85">
        <v>337.65</v>
      </c>
      <c r="P294" s="86">
        <f t="shared" si="71"/>
        <v>0</v>
      </c>
      <c r="Q294" s="87">
        <f t="shared" si="72"/>
        <v>2020</v>
      </c>
      <c r="R294" s="87">
        <f t="shared" si="73"/>
        <v>10</v>
      </c>
      <c r="S294" s="87">
        <f t="shared" si="74"/>
        <v>15</v>
      </c>
      <c r="T294" s="86">
        <f t="shared" si="75"/>
        <v>1800</v>
      </c>
      <c r="U294" s="81" t="s">
        <v>92</v>
      </c>
    </row>
    <row r="295" spans="1:21" x14ac:dyDescent="0.25">
      <c r="A295" s="82">
        <v>320</v>
      </c>
      <c r="B295" s="83">
        <v>44117</v>
      </c>
      <c r="C295" s="81" t="s">
        <v>1106</v>
      </c>
      <c r="E295" s="84" t="s">
        <v>1409</v>
      </c>
      <c r="F295" s="81" t="s">
        <v>1108</v>
      </c>
      <c r="G295" s="81">
        <v>2010</v>
      </c>
      <c r="H295" s="81" t="s">
        <v>721</v>
      </c>
      <c r="I295" s="81" t="s">
        <v>1109</v>
      </c>
      <c r="J295" s="81" t="s">
        <v>198</v>
      </c>
      <c r="K295" s="81" t="s">
        <v>1110</v>
      </c>
      <c r="L295" s="81" t="s">
        <v>1410</v>
      </c>
      <c r="M295" s="85">
        <f>2600-N295</f>
        <v>1673.5</v>
      </c>
      <c r="N295" s="85">
        <v>926.5</v>
      </c>
      <c r="O295" s="85">
        <v>926.5</v>
      </c>
      <c r="P295" s="86">
        <f t="shared" si="71"/>
        <v>0</v>
      </c>
      <c r="Q295" s="87">
        <f t="shared" si="72"/>
        <v>2020</v>
      </c>
      <c r="R295" s="87">
        <f t="shared" si="73"/>
        <v>10</v>
      </c>
      <c r="S295" s="87">
        <f t="shared" si="74"/>
        <v>13</v>
      </c>
      <c r="T295" s="86">
        <f t="shared" si="75"/>
        <v>2600</v>
      </c>
      <c r="U295" s="81" t="s">
        <v>92</v>
      </c>
    </row>
    <row r="296" spans="1:21" x14ac:dyDescent="0.25">
      <c r="A296" s="82">
        <v>320</v>
      </c>
      <c r="B296" s="83">
        <v>44124</v>
      </c>
      <c r="C296" s="81" t="s">
        <v>1411</v>
      </c>
      <c r="D296" s="81" t="s">
        <v>1412</v>
      </c>
      <c r="E296" s="84" t="s">
        <v>1413</v>
      </c>
      <c r="F296" s="81" t="s">
        <v>1414</v>
      </c>
      <c r="G296" s="81">
        <v>2007</v>
      </c>
      <c r="H296" s="81" t="s">
        <v>97</v>
      </c>
      <c r="I296" s="81" t="s">
        <v>603</v>
      </c>
      <c r="J296" s="81" t="s">
        <v>198</v>
      </c>
      <c r="K296" s="81" t="s">
        <v>1415</v>
      </c>
      <c r="L296" s="81" t="s">
        <v>1416</v>
      </c>
      <c r="M296" s="85">
        <v>220</v>
      </c>
      <c r="N296" s="85">
        <v>20</v>
      </c>
      <c r="O296" s="85">
        <v>20</v>
      </c>
      <c r="P296" s="86">
        <f t="shared" si="71"/>
        <v>0</v>
      </c>
      <c r="Q296" s="87">
        <f t="shared" si="72"/>
        <v>2020</v>
      </c>
      <c r="R296" s="87">
        <f t="shared" si="73"/>
        <v>10</v>
      </c>
      <c r="S296" s="87">
        <f t="shared" si="74"/>
        <v>20</v>
      </c>
      <c r="T296" s="86">
        <f t="shared" si="75"/>
        <v>240</v>
      </c>
      <c r="U296" s="81" t="s">
        <v>157</v>
      </c>
    </row>
    <row r="297" spans="1:21" x14ac:dyDescent="0.25">
      <c r="A297" s="82">
        <v>321</v>
      </c>
      <c r="B297" s="83">
        <v>44124</v>
      </c>
      <c r="C297" s="81" t="s">
        <v>1417</v>
      </c>
      <c r="D297" s="81" t="s">
        <v>1418</v>
      </c>
      <c r="E297" s="84" t="s">
        <v>1419</v>
      </c>
      <c r="F297" s="81" t="s">
        <v>1420</v>
      </c>
      <c r="G297" s="81">
        <v>2009</v>
      </c>
      <c r="H297" s="81" t="s">
        <v>704</v>
      </c>
      <c r="I297" s="81" t="s">
        <v>1421</v>
      </c>
      <c r="J297" s="81" t="s">
        <v>123</v>
      </c>
      <c r="K297" s="81" t="s">
        <v>1422</v>
      </c>
      <c r="L297" s="81" t="s">
        <v>1423</v>
      </c>
      <c r="M297" s="85">
        <f>370-73</f>
        <v>297</v>
      </c>
      <c r="N297" s="85">
        <v>73</v>
      </c>
      <c r="O297" s="85">
        <v>73</v>
      </c>
      <c r="P297" s="86">
        <f t="shared" si="71"/>
        <v>0</v>
      </c>
      <c r="Q297" s="87">
        <f t="shared" si="72"/>
        <v>2020</v>
      </c>
      <c r="R297" s="87">
        <f t="shared" si="73"/>
        <v>10</v>
      </c>
      <c r="S297" s="87">
        <f t="shared" si="74"/>
        <v>20</v>
      </c>
      <c r="T297" s="86">
        <f t="shared" si="75"/>
        <v>370</v>
      </c>
      <c r="U297" s="81" t="s">
        <v>92</v>
      </c>
    </row>
    <row r="298" spans="1:21" x14ac:dyDescent="0.25">
      <c r="A298" s="82">
        <v>322</v>
      </c>
      <c r="B298" s="83">
        <v>44127</v>
      </c>
      <c r="C298" s="81" t="s">
        <v>1424</v>
      </c>
      <c r="D298" s="81" t="s">
        <v>354</v>
      </c>
      <c r="E298" s="84" t="s">
        <v>1425</v>
      </c>
      <c r="F298" s="81" t="s">
        <v>1426</v>
      </c>
      <c r="G298" s="81">
        <v>2008</v>
      </c>
      <c r="H298" s="81" t="s">
        <v>583</v>
      </c>
      <c r="I298" s="81" t="s">
        <v>1427</v>
      </c>
      <c r="J298" s="81" t="s">
        <v>89</v>
      </c>
      <c r="K298" s="81" t="s">
        <v>1428</v>
      </c>
      <c r="L298" s="81" t="s">
        <v>1429</v>
      </c>
      <c r="M298" s="85">
        <f>1950-470.5</f>
        <v>1479.5</v>
      </c>
      <c r="N298" s="85">
        <f>470.5+13.46</f>
        <v>483.96</v>
      </c>
      <c r="O298" s="85">
        <v>483.96</v>
      </c>
      <c r="P298" s="86">
        <f t="shared" si="71"/>
        <v>0</v>
      </c>
      <c r="Q298" s="87">
        <f t="shared" si="72"/>
        <v>2020</v>
      </c>
      <c r="R298" s="87">
        <f t="shared" si="73"/>
        <v>10</v>
      </c>
      <c r="S298" s="87">
        <f t="shared" si="74"/>
        <v>23</v>
      </c>
      <c r="T298" s="86">
        <f t="shared" si="75"/>
        <v>1963.46</v>
      </c>
      <c r="U298" s="81" t="s">
        <v>92</v>
      </c>
    </row>
    <row r="299" spans="1:21" x14ac:dyDescent="0.25">
      <c r="A299" s="82">
        <v>323</v>
      </c>
      <c r="B299" s="83">
        <v>44127</v>
      </c>
      <c r="C299" s="81" t="s">
        <v>524</v>
      </c>
      <c r="D299" s="81" t="s">
        <v>525</v>
      </c>
      <c r="E299" s="84" t="s">
        <v>526</v>
      </c>
      <c r="F299" s="81" t="s">
        <v>527</v>
      </c>
      <c r="G299" s="81">
        <v>2013</v>
      </c>
      <c r="H299" s="81" t="s">
        <v>97</v>
      </c>
      <c r="I299" s="81" t="s">
        <v>603</v>
      </c>
      <c r="J299" s="81" t="s">
        <v>115</v>
      </c>
      <c r="K299" s="81" t="s">
        <v>529</v>
      </c>
      <c r="L299" s="81" t="s">
        <v>1430</v>
      </c>
      <c r="M299" s="85">
        <f>1200-269.76</f>
        <v>930.24</v>
      </c>
      <c r="N299" s="85">
        <f>269.76+36.79+29.42</f>
        <v>335.97</v>
      </c>
      <c r="O299" s="85">
        <v>335.97</v>
      </c>
      <c r="P299" s="86">
        <f t="shared" si="71"/>
        <v>0</v>
      </c>
      <c r="Q299" s="87">
        <f t="shared" si="72"/>
        <v>2020</v>
      </c>
      <c r="R299" s="87">
        <f t="shared" si="73"/>
        <v>10</v>
      </c>
      <c r="S299" s="87">
        <f t="shared" si="74"/>
        <v>23</v>
      </c>
      <c r="T299" s="86">
        <f t="shared" si="75"/>
        <v>1266.21</v>
      </c>
      <c r="U299" s="81" t="s">
        <v>92</v>
      </c>
    </row>
    <row r="300" spans="1:21" x14ac:dyDescent="0.25">
      <c r="A300" s="82">
        <v>324</v>
      </c>
      <c r="B300" s="83">
        <v>44125</v>
      </c>
      <c r="C300" s="81" t="s">
        <v>1431</v>
      </c>
      <c r="D300" s="81" t="s">
        <v>1432</v>
      </c>
      <c r="E300" s="84" t="s">
        <v>1433</v>
      </c>
      <c r="G300" s="81">
        <v>2015</v>
      </c>
      <c r="H300" s="81" t="s">
        <v>865</v>
      </c>
      <c r="I300" s="81" t="s">
        <v>1434</v>
      </c>
      <c r="J300" s="81" t="s">
        <v>198</v>
      </c>
      <c r="L300" s="81" t="s">
        <v>1435</v>
      </c>
      <c r="M300" s="85">
        <f>1100-N300</f>
        <v>705.42000000000007</v>
      </c>
      <c r="N300" s="85">
        <v>394.58</v>
      </c>
      <c r="O300" s="85">
        <v>394.58</v>
      </c>
      <c r="P300" s="86">
        <f t="shared" si="71"/>
        <v>0</v>
      </c>
      <c r="Q300" s="87">
        <f t="shared" si="72"/>
        <v>2020</v>
      </c>
      <c r="R300" s="87">
        <f t="shared" si="73"/>
        <v>10</v>
      </c>
      <c r="S300" s="87">
        <f t="shared" si="74"/>
        <v>21</v>
      </c>
      <c r="T300" s="86">
        <f t="shared" si="75"/>
        <v>1100</v>
      </c>
      <c r="U300" s="81" t="s">
        <v>92</v>
      </c>
    </row>
    <row r="301" spans="1:21" x14ac:dyDescent="0.25">
      <c r="A301" s="82">
        <v>325</v>
      </c>
      <c r="B301" s="83">
        <v>44127</v>
      </c>
      <c r="G301" s="81">
        <v>2001</v>
      </c>
      <c r="H301" s="81" t="s">
        <v>130</v>
      </c>
      <c r="I301" s="81" t="s">
        <v>1436</v>
      </c>
      <c r="J301" s="81" t="s">
        <v>99</v>
      </c>
      <c r="L301" s="81" t="s">
        <v>1437</v>
      </c>
      <c r="M301" s="85">
        <f>1000-116.85</f>
        <v>883.15</v>
      </c>
      <c r="N301" s="85">
        <v>116.85</v>
      </c>
      <c r="O301" s="85">
        <v>116.85</v>
      </c>
      <c r="P301" s="86">
        <f t="shared" si="71"/>
        <v>0</v>
      </c>
      <c r="Q301" s="87">
        <f t="shared" si="72"/>
        <v>2020</v>
      </c>
      <c r="R301" s="87">
        <f t="shared" si="73"/>
        <v>10</v>
      </c>
      <c r="S301" s="87">
        <f t="shared" si="74"/>
        <v>23</v>
      </c>
      <c r="T301" s="86">
        <v>1020.99</v>
      </c>
      <c r="U301" s="81" t="s">
        <v>92</v>
      </c>
    </row>
    <row r="302" spans="1:21" x14ac:dyDescent="0.25">
      <c r="A302" s="82">
        <v>326</v>
      </c>
      <c r="B302" s="83">
        <v>44133</v>
      </c>
      <c r="C302" s="81" t="s">
        <v>1438</v>
      </c>
      <c r="D302" s="81" t="s">
        <v>1439</v>
      </c>
      <c r="E302" s="84" t="s">
        <v>1440</v>
      </c>
      <c r="F302" s="81" t="s">
        <v>1441</v>
      </c>
      <c r="G302" s="81">
        <v>2008</v>
      </c>
      <c r="H302" s="81" t="s">
        <v>97</v>
      </c>
      <c r="I302" s="81" t="s">
        <v>427</v>
      </c>
      <c r="J302" s="81" t="s">
        <v>115</v>
      </c>
      <c r="K302" s="81" t="s">
        <v>1442</v>
      </c>
      <c r="L302" s="81" t="s">
        <v>1443</v>
      </c>
      <c r="M302" s="85">
        <v>934.32</v>
      </c>
      <c r="N302" s="85">
        <v>165.68</v>
      </c>
      <c r="O302" s="85">
        <v>165.68</v>
      </c>
      <c r="P302" s="86">
        <f t="shared" si="71"/>
        <v>0</v>
      </c>
      <c r="Q302" s="87">
        <f t="shared" si="72"/>
        <v>2020</v>
      </c>
      <c r="R302" s="87">
        <f t="shared" si="73"/>
        <v>10</v>
      </c>
      <c r="S302" s="87">
        <f t="shared" si="74"/>
        <v>29</v>
      </c>
      <c r="T302" s="86">
        <f t="shared" ref="T302:T315" si="76">SUM(M302:N302)</f>
        <v>1100</v>
      </c>
      <c r="U302" s="81" t="s">
        <v>92</v>
      </c>
    </row>
    <row r="303" spans="1:21" x14ac:dyDescent="0.25">
      <c r="A303" s="82">
        <v>327</v>
      </c>
      <c r="B303" s="83">
        <v>44133</v>
      </c>
      <c r="C303" s="81" t="s">
        <v>1444</v>
      </c>
      <c r="D303" s="81" t="s">
        <v>1445</v>
      </c>
      <c r="E303" s="84" t="s">
        <v>1446</v>
      </c>
      <c r="F303" s="81" t="s">
        <v>1447</v>
      </c>
      <c r="G303" s="81">
        <v>2017</v>
      </c>
      <c r="H303" s="81" t="s">
        <v>97</v>
      </c>
      <c r="I303" s="81" t="s">
        <v>1448</v>
      </c>
      <c r="J303" s="81" t="s">
        <v>198</v>
      </c>
      <c r="K303" s="81" t="s">
        <v>1449</v>
      </c>
      <c r="L303" s="81" t="s">
        <v>1450</v>
      </c>
      <c r="M303" s="85">
        <v>300</v>
      </c>
      <c r="N303" s="85">
        <v>0</v>
      </c>
      <c r="O303" s="85">
        <v>0</v>
      </c>
      <c r="P303" s="86">
        <f t="shared" si="71"/>
        <v>0</v>
      </c>
      <c r="Q303" s="87">
        <f t="shared" si="72"/>
        <v>2020</v>
      </c>
      <c r="R303" s="87">
        <f t="shared" si="73"/>
        <v>10</v>
      </c>
      <c r="S303" s="87">
        <f t="shared" si="74"/>
        <v>29</v>
      </c>
      <c r="T303" s="86">
        <f t="shared" si="76"/>
        <v>300</v>
      </c>
      <c r="U303" s="81" t="s">
        <v>157</v>
      </c>
    </row>
    <row r="304" spans="1:21" x14ac:dyDescent="0.25">
      <c r="A304" s="82">
        <v>328</v>
      </c>
      <c r="B304" s="83">
        <v>44128</v>
      </c>
      <c r="C304" s="81" t="s">
        <v>1451</v>
      </c>
      <c r="D304" s="81" t="s">
        <v>1452</v>
      </c>
      <c r="E304" s="84" t="s">
        <v>1453</v>
      </c>
      <c r="F304" s="81" t="s">
        <v>1454</v>
      </c>
      <c r="G304" s="81">
        <v>2008</v>
      </c>
      <c r="H304" s="81" t="s">
        <v>137</v>
      </c>
      <c r="I304" s="81" t="s">
        <v>534</v>
      </c>
      <c r="J304" s="81" t="s">
        <v>115</v>
      </c>
      <c r="K304" s="81" t="s">
        <v>1455</v>
      </c>
      <c r="L304" s="81" t="s">
        <v>1456</v>
      </c>
      <c r="M304" s="85">
        <f>1500-204.94</f>
        <v>1295.06</v>
      </c>
      <c r="N304" s="85">
        <v>204.94</v>
      </c>
      <c r="O304" s="85">
        <v>204.94</v>
      </c>
      <c r="P304" s="86">
        <f t="shared" si="71"/>
        <v>0</v>
      </c>
      <c r="Q304" s="87">
        <f t="shared" si="72"/>
        <v>2020</v>
      </c>
      <c r="R304" s="87">
        <f t="shared" si="73"/>
        <v>10</v>
      </c>
      <c r="S304" s="87">
        <f t="shared" si="74"/>
        <v>24</v>
      </c>
      <c r="T304" s="86">
        <f t="shared" si="76"/>
        <v>1500</v>
      </c>
      <c r="U304" s="81" t="s">
        <v>92</v>
      </c>
    </row>
    <row r="305" spans="1:21" x14ac:dyDescent="0.25">
      <c r="A305" s="82">
        <v>329</v>
      </c>
      <c r="B305" s="83">
        <v>44131</v>
      </c>
      <c r="C305" s="81" t="s">
        <v>1457</v>
      </c>
      <c r="D305" s="81" t="s">
        <v>1458</v>
      </c>
      <c r="E305" s="84" t="s">
        <v>1459</v>
      </c>
      <c r="F305" s="81" t="s">
        <v>1460</v>
      </c>
      <c r="G305" s="81">
        <v>2002</v>
      </c>
      <c r="H305" s="81" t="s">
        <v>1461</v>
      </c>
      <c r="I305" s="81" t="s">
        <v>1462</v>
      </c>
      <c r="J305" s="81" t="s">
        <v>89</v>
      </c>
      <c r="K305" s="81" t="s">
        <v>1463</v>
      </c>
      <c r="L305" s="81" t="s">
        <v>1464</v>
      </c>
      <c r="M305" s="85">
        <f>388-103.55</f>
        <v>284.45</v>
      </c>
      <c r="N305" s="85">
        <v>103.55</v>
      </c>
      <c r="O305" s="85">
        <v>103.55</v>
      </c>
      <c r="P305" s="86">
        <f t="shared" si="71"/>
        <v>0</v>
      </c>
      <c r="Q305" s="87">
        <f t="shared" si="72"/>
        <v>2020</v>
      </c>
      <c r="R305" s="87">
        <f t="shared" si="73"/>
        <v>10</v>
      </c>
      <c r="S305" s="87">
        <f t="shared" si="74"/>
        <v>27</v>
      </c>
      <c r="T305" s="86">
        <f t="shared" si="76"/>
        <v>388</v>
      </c>
      <c r="U305" s="81" t="s">
        <v>92</v>
      </c>
    </row>
    <row r="306" spans="1:21" x14ac:dyDescent="0.25">
      <c r="A306" s="82">
        <v>330</v>
      </c>
      <c r="B306" s="83">
        <v>44131</v>
      </c>
      <c r="C306" s="81" t="s">
        <v>1465</v>
      </c>
      <c r="F306" s="81" t="s">
        <v>1466</v>
      </c>
      <c r="G306" s="81">
        <v>2002</v>
      </c>
      <c r="H306" s="81" t="s">
        <v>160</v>
      </c>
      <c r="I306" s="81" t="s">
        <v>1467</v>
      </c>
      <c r="J306" s="81" t="s">
        <v>115</v>
      </c>
      <c r="K306" s="81" t="s">
        <v>1468</v>
      </c>
      <c r="L306" s="81" t="s">
        <v>1469</v>
      </c>
      <c r="M306" s="85">
        <f>1000-102.31</f>
        <v>897.69</v>
      </c>
      <c r="N306" s="85">
        <f>42.23+60.08</f>
        <v>102.31</v>
      </c>
      <c r="O306" s="85">
        <v>102.31</v>
      </c>
      <c r="P306" s="86">
        <f t="shared" si="71"/>
        <v>0</v>
      </c>
      <c r="Q306" s="87">
        <f t="shared" si="72"/>
        <v>2020</v>
      </c>
      <c r="R306" s="87">
        <f t="shared" si="73"/>
        <v>10</v>
      </c>
      <c r="S306" s="87">
        <f t="shared" si="74"/>
        <v>27</v>
      </c>
      <c r="T306" s="86">
        <f t="shared" si="76"/>
        <v>1000</v>
      </c>
      <c r="U306" s="81" t="s">
        <v>92</v>
      </c>
    </row>
    <row r="307" spans="1:21" x14ac:dyDescent="0.25">
      <c r="A307" s="82">
        <v>331</v>
      </c>
      <c r="B307" s="83">
        <v>44135</v>
      </c>
      <c r="C307" s="81" t="s">
        <v>353</v>
      </c>
      <c r="M307" s="85">
        <f>400-N307</f>
        <v>225.47</v>
      </c>
      <c r="N307" s="85">
        <f>26.29+148.24</f>
        <v>174.53</v>
      </c>
      <c r="O307" s="85">
        <v>174.53</v>
      </c>
      <c r="P307" s="86">
        <f t="shared" si="71"/>
        <v>0</v>
      </c>
      <c r="Q307" s="87">
        <f t="shared" si="72"/>
        <v>2020</v>
      </c>
      <c r="R307" s="87">
        <f t="shared" si="73"/>
        <v>10</v>
      </c>
      <c r="S307" s="87">
        <f t="shared" si="74"/>
        <v>31</v>
      </c>
      <c r="T307" s="86">
        <f t="shared" si="76"/>
        <v>400</v>
      </c>
      <c r="U307" s="81" t="s">
        <v>92</v>
      </c>
    </row>
    <row r="308" spans="1:21" x14ac:dyDescent="0.25">
      <c r="A308" s="82">
        <v>332</v>
      </c>
      <c r="B308" s="83">
        <v>44141</v>
      </c>
      <c r="C308" s="81" t="s">
        <v>1470</v>
      </c>
      <c r="D308" s="81" t="s">
        <v>1471</v>
      </c>
      <c r="E308" s="84" t="s">
        <v>1472</v>
      </c>
      <c r="F308" s="81" t="s">
        <v>1473</v>
      </c>
      <c r="G308" s="81">
        <v>2017</v>
      </c>
      <c r="H308" s="81" t="s">
        <v>704</v>
      </c>
      <c r="I308" s="81" t="s">
        <v>1001</v>
      </c>
      <c r="J308" s="81" t="s">
        <v>139</v>
      </c>
      <c r="K308" s="81" t="s">
        <v>1474</v>
      </c>
      <c r="L308" s="81" t="s">
        <v>1475</v>
      </c>
      <c r="M308" s="85">
        <v>150</v>
      </c>
      <c r="N308" s="85">
        <v>0</v>
      </c>
      <c r="O308" s="85">
        <v>0</v>
      </c>
      <c r="P308" s="86">
        <f t="shared" si="71"/>
        <v>0</v>
      </c>
      <c r="Q308" s="87">
        <f t="shared" si="72"/>
        <v>2020</v>
      </c>
      <c r="R308" s="87">
        <f t="shared" si="73"/>
        <v>11</v>
      </c>
      <c r="S308" s="87">
        <f t="shared" si="74"/>
        <v>6</v>
      </c>
      <c r="T308" s="86">
        <f t="shared" si="76"/>
        <v>150</v>
      </c>
      <c r="U308" s="81" t="s">
        <v>157</v>
      </c>
    </row>
    <row r="309" spans="1:21" x14ac:dyDescent="0.25">
      <c r="A309" s="82">
        <v>333</v>
      </c>
      <c r="B309" s="83">
        <v>44138</v>
      </c>
      <c r="C309" s="81" t="s">
        <v>1476</v>
      </c>
      <c r="D309" s="81" t="s">
        <v>1477</v>
      </c>
      <c r="E309" s="84" t="s">
        <v>1478</v>
      </c>
      <c r="G309" s="81">
        <v>2009</v>
      </c>
      <c r="H309" s="81" t="s">
        <v>463</v>
      </c>
      <c r="I309" s="81" t="s">
        <v>858</v>
      </c>
      <c r="J309" s="81" t="s">
        <v>339</v>
      </c>
      <c r="L309" s="81" t="s">
        <v>1479</v>
      </c>
      <c r="M309" s="85">
        <f>800-81.75</f>
        <v>718.25</v>
      </c>
      <c r="N309" s="85">
        <v>81.75</v>
      </c>
      <c r="O309" s="85">
        <v>81.75</v>
      </c>
      <c r="P309" s="86">
        <f t="shared" si="71"/>
        <v>0</v>
      </c>
      <c r="Q309" s="87">
        <f t="shared" si="72"/>
        <v>2020</v>
      </c>
      <c r="R309" s="87">
        <f t="shared" si="73"/>
        <v>11</v>
      </c>
      <c r="S309" s="87">
        <f t="shared" si="74"/>
        <v>3</v>
      </c>
      <c r="T309" s="86">
        <f t="shared" si="76"/>
        <v>800</v>
      </c>
      <c r="U309" s="81" t="s">
        <v>92</v>
      </c>
    </row>
    <row r="310" spans="1:21" x14ac:dyDescent="0.25">
      <c r="A310" s="82">
        <v>334</v>
      </c>
      <c r="B310" s="83">
        <v>44142</v>
      </c>
      <c r="C310" s="81" t="s">
        <v>1480</v>
      </c>
      <c r="D310" s="81" t="s">
        <v>1481</v>
      </c>
      <c r="E310" s="84" t="s">
        <v>1482</v>
      </c>
      <c r="F310" s="81" t="s">
        <v>1483</v>
      </c>
      <c r="G310" s="81">
        <v>2017</v>
      </c>
      <c r="H310" s="81" t="s">
        <v>389</v>
      </c>
      <c r="I310" s="81" t="s">
        <v>1484</v>
      </c>
      <c r="J310" s="81" t="s">
        <v>115</v>
      </c>
      <c r="K310" s="81" t="s">
        <v>1485</v>
      </c>
      <c r="L310" s="81" t="s">
        <v>1486</v>
      </c>
      <c r="M310" s="85">
        <v>70</v>
      </c>
      <c r="N310" s="85">
        <v>30</v>
      </c>
      <c r="O310" s="85">
        <v>30</v>
      </c>
      <c r="P310" s="86">
        <f t="shared" si="71"/>
        <v>0</v>
      </c>
      <c r="Q310" s="87">
        <f t="shared" si="72"/>
        <v>2020</v>
      </c>
      <c r="R310" s="87">
        <f t="shared" si="73"/>
        <v>11</v>
      </c>
      <c r="S310" s="87">
        <f t="shared" si="74"/>
        <v>7</v>
      </c>
      <c r="T310" s="86">
        <f t="shared" si="76"/>
        <v>100</v>
      </c>
      <c r="U310" s="81" t="s">
        <v>92</v>
      </c>
    </row>
    <row r="311" spans="1:21" x14ac:dyDescent="0.25">
      <c r="A311" s="82">
        <v>335</v>
      </c>
      <c r="B311" s="83">
        <v>44138</v>
      </c>
      <c r="C311" s="81" t="s">
        <v>1487</v>
      </c>
      <c r="D311" s="81" t="s">
        <v>1488</v>
      </c>
      <c r="E311" s="84" t="s">
        <v>1489</v>
      </c>
      <c r="F311" s="81" t="s">
        <v>1490</v>
      </c>
      <c r="G311" s="81">
        <v>2005</v>
      </c>
      <c r="H311" s="81" t="s">
        <v>1154</v>
      </c>
      <c r="I311" s="81" t="s">
        <v>1491</v>
      </c>
      <c r="J311" s="81" t="s">
        <v>115</v>
      </c>
      <c r="K311" s="81" t="s">
        <v>1492</v>
      </c>
      <c r="L311" s="81" t="s">
        <v>1493</v>
      </c>
      <c r="M311" s="85">
        <v>1800</v>
      </c>
      <c r="N311" s="85">
        <v>400</v>
      </c>
      <c r="O311" s="85">
        <v>400</v>
      </c>
      <c r="P311" s="86">
        <f t="shared" si="71"/>
        <v>0</v>
      </c>
      <c r="Q311" s="87">
        <f t="shared" si="72"/>
        <v>2020</v>
      </c>
      <c r="R311" s="87">
        <f t="shared" si="73"/>
        <v>11</v>
      </c>
      <c r="S311" s="87">
        <f t="shared" si="74"/>
        <v>3</v>
      </c>
      <c r="T311" s="86">
        <f t="shared" si="76"/>
        <v>2200</v>
      </c>
      <c r="U311" s="81" t="s">
        <v>92</v>
      </c>
    </row>
    <row r="312" spans="1:21" x14ac:dyDescent="0.25">
      <c r="A312" s="82">
        <v>336</v>
      </c>
      <c r="B312" s="83">
        <v>44141</v>
      </c>
      <c r="C312" s="81" t="s">
        <v>1494</v>
      </c>
      <c r="D312" s="81" t="s">
        <v>1495</v>
      </c>
      <c r="E312" s="84" t="s">
        <v>1496</v>
      </c>
      <c r="F312" s="81" t="s">
        <v>1497</v>
      </c>
      <c r="G312" s="81">
        <v>2000</v>
      </c>
      <c r="H312" s="81" t="s">
        <v>160</v>
      </c>
      <c r="I312" s="81" t="s">
        <v>742</v>
      </c>
      <c r="J312" s="81" t="s">
        <v>115</v>
      </c>
      <c r="K312" s="81" t="s">
        <v>1498</v>
      </c>
      <c r="L312" s="81" t="s">
        <v>1499</v>
      </c>
      <c r="M312" s="85">
        <v>525</v>
      </c>
      <c r="N312" s="85">
        <v>75</v>
      </c>
      <c r="O312" s="85">
        <v>75</v>
      </c>
      <c r="P312" s="86">
        <f t="shared" si="71"/>
        <v>0</v>
      </c>
      <c r="Q312" s="87">
        <f t="shared" si="72"/>
        <v>2020</v>
      </c>
      <c r="R312" s="87">
        <f t="shared" si="73"/>
        <v>11</v>
      </c>
      <c r="S312" s="87">
        <f t="shared" si="74"/>
        <v>6</v>
      </c>
      <c r="T312" s="86">
        <f t="shared" si="76"/>
        <v>600</v>
      </c>
      <c r="U312" s="81" t="s">
        <v>157</v>
      </c>
    </row>
    <row r="313" spans="1:21" x14ac:dyDescent="0.25">
      <c r="A313" s="82">
        <v>337</v>
      </c>
      <c r="B313" s="83">
        <v>44138</v>
      </c>
      <c r="C313" s="81" t="s">
        <v>1500</v>
      </c>
      <c r="D313" s="81" t="s">
        <v>1501</v>
      </c>
      <c r="E313" s="84" t="s">
        <v>1502</v>
      </c>
      <c r="F313" s="81" t="s">
        <v>1503</v>
      </c>
      <c r="G313" s="81">
        <v>2015</v>
      </c>
      <c r="H313" s="81" t="s">
        <v>137</v>
      </c>
      <c r="I313" s="81" t="s">
        <v>1504</v>
      </c>
      <c r="J313" s="81" t="s">
        <v>115</v>
      </c>
      <c r="K313" s="81" t="s">
        <v>1505</v>
      </c>
      <c r="L313" s="81" t="s">
        <v>164</v>
      </c>
      <c r="M313" s="85">
        <v>120</v>
      </c>
      <c r="N313" s="85">
        <v>30</v>
      </c>
      <c r="O313" s="85">
        <v>30</v>
      </c>
      <c r="P313" s="86">
        <f t="shared" si="71"/>
        <v>0</v>
      </c>
      <c r="Q313" s="87">
        <f t="shared" si="72"/>
        <v>2020</v>
      </c>
      <c r="R313" s="87">
        <f t="shared" si="73"/>
        <v>11</v>
      </c>
      <c r="S313" s="87">
        <f t="shared" si="74"/>
        <v>3</v>
      </c>
      <c r="T313" s="86">
        <f t="shared" si="76"/>
        <v>150</v>
      </c>
      <c r="U313" s="81" t="s">
        <v>157</v>
      </c>
    </row>
    <row r="314" spans="1:21" x14ac:dyDescent="0.25">
      <c r="A314" s="82">
        <v>338</v>
      </c>
      <c r="B314" s="83">
        <v>44138</v>
      </c>
      <c r="C314" s="81" t="s">
        <v>1506</v>
      </c>
      <c r="D314" s="81" t="s">
        <v>1507</v>
      </c>
      <c r="E314" s="84" t="s">
        <v>1508</v>
      </c>
      <c r="F314" s="81" t="s">
        <v>1509</v>
      </c>
      <c r="G314" s="81">
        <v>2006</v>
      </c>
      <c r="H314" s="81" t="s">
        <v>225</v>
      </c>
      <c r="I314" s="81" t="s">
        <v>566</v>
      </c>
      <c r="J314" s="81" t="s">
        <v>139</v>
      </c>
      <c r="K314" s="81" t="s">
        <v>1510</v>
      </c>
      <c r="L314" s="81" t="s">
        <v>1511</v>
      </c>
      <c r="M314" s="85">
        <f>800-N314</f>
        <v>627.47</v>
      </c>
      <c r="N314" s="85">
        <f>76.29+96.24</f>
        <v>172.53</v>
      </c>
      <c r="O314" s="85">
        <v>172.53</v>
      </c>
      <c r="P314" s="86">
        <f t="shared" si="71"/>
        <v>0</v>
      </c>
      <c r="Q314" s="87">
        <f t="shared" si="72"/>
        <v>2020</v>
      </c>
      <c r="R314" s="87">
        <f t="shared" si="73"/>
        <v>11</v>
      </c>
      <c r="S314" s="87">
        <f t="shared" si="74"/>
        <v>3</v>
      </c>
      <c r="T314" s="86">
        <f t="shared" si="76"/>
        <v>800</v>
      </c>
      <c r="U314" s="81" t="s">
        <v>92</v>
      </c>
    </row>
    <row r="315" spans="1:21" x14ac:dyDescent="0.25">
      <c r="A315" s="82">
        <v>339</v>
      </c>
      <c r="B315" s="83">
        <v>44148</v>
      </c>
      <c r="C315" s="81" t="s">
        <v>1512</v>
      </c>
      <c r="D315" s="81" t="s">
        <v>1513</v>
      </c>
      <c r="F315" s="81" t="s">
        <v>1514</v>
      </c>
      <c r="G315" s="81">
        <v>2011</v>
      </c>
      <c r="H315" s="81" t="s">
        <v>1515</v>
      </c>
      <c r="I315" s="81" t="s">
        <v>1516</v>
      </c>
      <c r="J315" s="81" t="s">
        <v>115</v>
      </c>
      <c r="L315" s="81" t="s">
        <v>1517</v>
      </c>
      <c r="M315" s="85">
        <v>200</v>
      </c>
      <c r="N315" s="85">
        <v>0</v>
      </c>
      <c r="O315" s="85">
        <v>0</v>
      </c>
      <c r="P315" s="86">
        <f t="shared" si="71"/>
        <v>0</v>
      </c>
      <c r="Q315" s="87">
        <f t="shared" si="72"/>
        <v>2020</v>
      </c>
      <c r="R315" s="87">
        <f t="shared" si="73"/>
        <v>11</v>
      </c>
      <c r="S315" s="87">
        <f t="shared" si="74"/>
        <v>13</v>
      </c>
      <c r="T315" s="86">
        <f t="shared" si="76"/>
        <v>200</v>
      </c>
      <c r="U315" s="81" t="s">
        <v>157</v>
      </c>
    </row>
    <row r="316" spans="1:21" x14ac:dyDescent="0.25">
      <c r="A316" s="82">
        <v>340</v>
      </c>
      <c r="T316" s="86"/>
      <c r="U316" s="81" t="s">
        <v>157</v>
      </c>
    </row>
    <row r="317" spans="1:21" x14ac:dyDescent="0.25">
      <c r="A317" s="82">
        <v>341</v>
      </c>
      <c r="T317" s="86"/>
      <c r="U317" s="81" t="s">
        <v>157</v>
      </c>
    </row>
    <row r="318" spans="1:21" x14ac:dyDescent="0.25">
      <c r="A318" s="82">
        <v>342</v>
      </c>
      <c r="B318" s="83">
        <v>44142</v>
      </c>
      <c r="C318" s="81" t="s">
        <v>1518</v>
      </c>
      <c r="D318" s="81" t="s">
        <v>1519</v>
      </c>
      <c r="E318" s="84" t="s">
        <v>1520</v>
      </c>
      <c r="F318" s="81" t="s">
        <v>1521</v>
      </c>
      <c r="G318" s="81">
        <v>2012</v>
      </c>
      <c r="H318" s="81" t="s">
        <v>97</v>
      </c>
      <c r="I318" s="81" t="s">
        <v>851</v>
      </c>
      <c r="J318" s="81" t="s">
        <v>115</v>
      </c>
      <c r="K318" s="81" t="s">
        <v>675</v>
      </c>
      <c r="L318" s="81" t="s">
        <v>1522</v>
      </c>
      <c r="M318" s="85">
        <v>1400</v>
      </c>
      <c r="N318" s="85">
        <v>300</v>
      </c>
      <c r="O318" s="85">
        <v>300</v>
      </c>
      <c r="P318" s="86">
        <f>N318-O318</f>
        <v>0</v>
      </c>
      <c r="Q318" s="87">
        <f>YEAR(B318)</f>
        <v>2020</v>
      </c>
      <c r="R318" s="87">
        <f>MONTH(B318)</f>
        <v>11</v>
      </c>
      <c r="S318" s="87">
        <f>DAY(B318)</f>
        <v>7</v>
      </c>
      <c r="T318" s="86">
        <f>SUM(M318:N318)</f>
        <v>1700</v>
      </c>
      <c r="U318" s="81" t="s">
        <v>92</v>
      </c>
    </row>
    <row r="319" spans="1:21" x14ac:dyDescent="0.25">
      <c r="A319" s="82">
        <v>343</v>
      </c>
      <c r="B319" s="83">
        <v>44149</v>
      </c>
      <c r="C319" s="81" t="s">
        <v>1523</v>
      </c>
      <c r="G319" s="81">
        <v>1999</v>
      </c>
      <c r="H319" s="81" t="s">
        <v>704</v>
      </c>
      <c r="I319" s="81" t="s">
        <v>1524</v>
      </c>
      <c r="J319" s="81" t="s">
        <v>89</v>
      </c>
      <c r="L319" s="81" t="s">
        <v>1525</v>
      </c>
      <c r="M319" s="85">
        <f>400-N319</f>
        <v>192.9</v>
      </c>
      <c r="N319" s="85">
        <v>207.1</v>
      </c>
      <c r="O319" s="85">
        <v>207.1</v>
      </c>
      <c r="P319" s="86">
        <f>N319-O319</f>
        <v>0</v>
      </c>
      <c r="Q319" s="87">
        <f>YEAR(B319)</f>
        <v>2020</v>
      </c>
      <c r="R319" s="87">
        <f>MONTH(B319)</f>
        <v>11</v>
      </c>
      <c r="S319" s="87">
        <f>DAY(B319)</f>
        <v>14</v>
      </c>
      <c r="T319" s="86">
        <f>SUM(M319:N319)</f>
        <v>400</v>
      </c>
      <c r="U319" s="81" t="s">
        <v>92</v>
      </c>
    </row>
    <row r="320" spans="1:21" x14ac:dyDescent="0.25">
      <c r="A320" s="82">
        <v>344</v>
      </c>
      <c r="B320" s="83">
        <v>44154</v>
      </c>
      <c r="C320" s="81" t="s">
        <v>1526</v>
      </c>
      <c r="D320" s="81" t="s">
        <v>1527</v>
      </c>
      <c r="E320" s="84" t="s">
        <v>1528</v>
      </c>
      <c r="F320" s="81" t="s">
        <v>1529</v>
      </c>
      <c r="G320" s="81">
        <v>2007</v>
      </c>
      <c r="H320" s="81" t="s">
        <v>137</v>
      </c>
      <c r="I320" s="81" t="s">
        <v>534</v>
      </c>
      <c r="J320" s="81" t="s">
        <v>115</v>
      </c>
      <c r="K320" s="81" t="s">
        <v>1530</v>
      </c>
      <c r="L320" s="81" t="s">
        <v>1531</v>
      </c>
      <c r="M320" s="85">
        <v>700</v>
      </c>
      <c r="N320" s="85">
        <v>0</v>
      </c>
      <c r="O320" s="85">
        <v>0</v>
      </c>
      <c r="P320" s="86">
        <f>N320-O320</f>
        <v>0</v>
      </c>
      <c r="Q320" s="87">
        <f>YEAR(B320)</f>
        <v>2020</v>
      </c>
      <c r="R320" s="87">
        <f>MONTH(B320)</f>
        <v>11</v>
      </c>
      <c r="S320" s="87">
        <f>DAY(B320)</f>
        <v>19</v>
      </c>
      <c r="T320" s="86">
        <f>SUM(M320:N320)</f>
        <v>700</v>
      </c>
      <c r="U320" s="81" t="s">
        <v>92</v>
      </c>
    </row>
    <row r="321" spans="1:21" x14ac:dyDescent="0.25">
      <c r="A321" s="82">
        <v>345</v>
      </c>
      <c r="T321" s="86"/>
      <c r="U321" s="81" t="s">
        <v>157</v>
      </c>
    </row>
    <row r="322" spans="1:21" x14ac:dyDescent="0.25">
      <c r="A322" s="82">
        <v>346</v>
      </c>
      <c r="B322" s="83">
        <v>44158</v>
      </c>
      <c r="H322" s="81" t="s">
        <v>704</v>
      </c>
      <c r="I322" s="81" t="s">
        <v>1532</v>
      </c>
      <c r="J322" s="81" t="s">
        <v>339</v>
      </c>
      <c r="L322" s="81" t="s">
        <v>1533</v>
      </c>
      <c r="M322" s="85">
        <v>130</v>
      </c>
      <c r="N322" s="85">
        <v>0</v>
      </c>
      <c r="O322" s="85">
        <v>0</v>
      </c>
      <c r="P322" s="86">
        <f t="shared" ref="P322:P345" si="77">N322-O322</f>
        <v>0</v>
      </c>
      <c r="Q322" s="87">
        <f t="shared" ref="Q322:Q345" si="78">YEAR(B322)</f>
        <v>2020</v>
      </c>
      <c r="R322" s="87">
        <f t="shared" ref="R322:R345" si="79">MONTH(B322)</f>
        <v>11</v>
      </c>
      <c r="S322" s="87">
        <f t="shared" ref="S322:S345" si="80">DAY(B322)</f>
        <v>23</v>
      </c>
      <c r="T322" s="86">
        <f t="shared" ref="T322:T345" si="81">SUM(M322:N322)</f>
        <v>130</v>
      </c>
      <c r="U322" s="81" t="s">
        <v>92</v>
      </c>
    </row>
    <row r="323" spans="1:21" x14ac:dyDescent="0.25">
      <c r="A323" s="82">
        <v>347</v>
      </c>
      <c r="B323" s="83">
        <v>44158</v>
      </c>
      <c r="C323" s="81" t="s">
        <v>1534</v>
      </c>
      <c r="E323" s="84" t="s">
        <v>1535</v>
      </c>
      <c r="G323" s="81">
        <v>2007</v>
      </c>
      <c r="H323" s="81" t="s">
        <v>169</v>
      </c>
      <c r="I323" s="81" t="s">
        <v>257</v>
      </c>
      <c r="J323" s="81" t="s">
        <v>123</v>
      </c>
      <c r="K323" s="81" t="s">
        <v>1536</v>
      </c>
      <c r="L323" s="81" t="s">
        <v>1537</v>
      </c>
      <c r="M323" s="85">
        <v>1500</v>
      </c>
      <c r="N323" s="85">
        <v>500</v>
      </c>
      <c r="O323" s="85">
        <v>500</v>
      </c>
      <c r="P323" s="86">
        <f t="shared" si="77"/>
        <v>0</v>
      </c>
      <c r="Q323" s="87">
        <f t="shared" si="78"/>
        <v>2020</v>
      </c>
      <c r="R323" s="87">
        <f t="shared" si="79"/>
        <v>11</v>
      </c>
      <c r="S323" s="87">
        <f t="shared" si="80"/>
        <v>23</v>
      </c>
      <c r="T323" s="86">
        <f t="shared" si="81"/>
        <v>2000</v>
      </c>
      <c r="U323" s="81" t="s">
        <v>92</v>
      </c>
    </row>
    <row r="324" spans="1:21" x14ac:dyDescent="0.25">
      <c r="A324" s="82">
        <v>348</v>
      </c>
      <c r="B324" s="83">
        <v>44152</v>
      </c>
      <c r="G324" s="81">
        <v>2007</v>
      </c>
      <c r="H324" s="81" t="s">
        <v>97</v>
      </c>
      <c r="I324" s="81" t="s">
        <v>603</v>
      </c>
      <c r="J324" s="81" t="s">
        <v>115</v>
      </c>
      <c r="L324" s="81" t="s">
        <v>1538</v>
      </c>
      <c r="M324" s="85">
        <v>110</v>
      </c>
      <c r="N324" s="85">
        <v>0</v>
      </c>
      <c r="O324" s="85">
        <v>0</v>
      </c>
      <c r="P324" s="86">
        <f t="shared" si="77"/>
        <v>0</v>
      </c>
      <c r="Q324" s="87">
        <f t="shared" si="78"/>
        <v>2020</v>
      </c>
      <c r="R324" s="87">
        <f t="shared" si="79"/>
        <v>11</v>
      </c>
      <c r="S324" s="87">
        <f t="shared" si="80"/>
        <v>17</v>
      </c>
      <c r="T324" s="86">
        <f t="shared" si="81"/>
        <v>110</v>
      </c>
      <c r="U324" s="81" t="s">
        <v>92</v>
      </c>
    </row>
    <row r="325" spans="1:21" x14ac:dyDescent="0.25">
      <c r="A325" s="82">
        <v>349</v>
      </c>
      <c r="B325" s="83">
        <v>44155</v>
      </c>
      <c r="C325" s="81" t="s">
        <v>1539</v>
      </c>
      <c r="D325" s="81" t="s">
        <v>1540</v>
      </c>
      <c r="E325" s="84" t="s">
        <v>1541</v>
      </c>
      <c r="F325" s="81" t="s">
        <v>1542</v>
      </c>
      <c r="G325" s="81">
        <v>2013</v>
      </c>
      <c r="H325" s="81" t="s">
        <v>97</v>
      </c>
      <c r="I325" s="81" t="s">
        <v>205</v>
      </c>
      <c r="J325" s="81" t="s">
        <v>115</v>
      </c>
      <c r="K325" s="81" t="s">
        <v>1543</v>
      </c>
      <c r="L325" s="81" t="s">
        <v>1544</v>
      </c>
      <c r="M325" s="85">
        <f>400-N325</f>
        <v>314.98</v>
      </c>
      <c r="N325" s="85">
        <v>85.02</v>
      </c>
      <c r="O325" s="85">
        <v>85.02</v>
      </c>
      <c r="P325" s="86">
        <f t="shared" si="77"/>
        <v>0</v>
      </c>
      <c r="Q325" s="87">
        <f t="shared" si="78"/>
        <v>2020</v>
      </c>
      <c r="R325" s="87">
        <f t="shared" si="79"/>
        <v>11</v>
      </c>
      <c r="S325" s="87">
        <f t="shared" si="80"/>
        <v>20</v>
      </c>
      <c r="T325" s="86">
        <f t="shared" si="81"/>
        <v>400</v>
      </c>
      <c r="U325" s="81" t="s">
        <v>157</v>
      </c>
    </row>
    <row r="326" spans="1:21" x14ac:dyDescent="0.25">
      <c r="A326" s="82">
        <v>350</v>
      </c>
      <c r="B326" s="83">
        <v>44155</v>
      </c>
      <c r="C326" s="81" t="s">
        <v>1545</v>
      </c>
      <c r="D326" s="81" t="s">
        <v>1546</v>
      </c>
      <c r="E326" s="84" t="s">
        <v>1547</v>
      </c>
      <c r="F326" s="81" t="s">
        <v>1548</v>
      </c>
      <c r="G326" s="81">
        <v>2015</v>
      </c>
      <c r="H326" s="81" t="s">
        <v>137</v>
      </c>
      <c r="I326" s="81" t="s">
        <v>502</v>
      </c>
      <c r="J326" s="81" t="s">
        <v>139</v>
      </c>
      <c r="K326" s="81" t="s">
        <v>1549</v>
      </c>
      <c r="L326" s="81" t="s">
        <v>1550</v>
      </c>
      <c r="M326" s="85">
        <f>1800-337.15</f>
        <v>1462.85</v>
      </c>
      <c r="N326" s="85">
        <v>337.15</v>
      </c>
      <c r="O326" s="85">
        <v>337.15</v>
      </c>
      <c r="P326" s="86">
        <f t="shared" si="77"/>
        <v>0</v>
      </c>
      <c r="Q326" s="87">
        <f t="shared" si="78"/>
        <v>2020</v>
      </c>
      <c r="R326" s="87">
        <f t="shared" si="79"/>
        <v>11</v>
      </c>
      <c r="S326" s="87">
        <f t="shared" si="80"/>
        <v>20</v>
      </c>
      <c r="T326" s="86">
        <f t="shared" si="81"/>
        <v>1800</v>
      </c>
      <c r="U326" s="81" t="s">
        <v>92</v>
      </c>
    </row>
    <row r="327" spans="1:21" x14ac:dyDescent="0.25">
      <c r="A327" s="82">
        <v>351</v>
      </c>
      <c r="B327" s="83">
        <v>44153</v>
      </c>
      <c r="H327" s="81" t="s">
        <v>225</v>
      </c>
      <c r="I327" s="81" t="s">
        <v>405</v>
      </c>
      <c r="J327" s="81" t="s">
        <v>1551</v>
      </c>
      <c r="L327" s="81" t="s">
        <v>1552</v>
      </c>
      <c r="M327" s="85">
        <f>600-170.04</f>
        <v>429.96000000000004</v>
      </c>
      <c r="N327" s="85">
        <v>170.04</v>
      </c>
      <c r="O327" s="85">
        <v>170.04</v>
      </c>
      <c r="P327" s="86">
        <f t="shared" si="77"/>
        <v>0</v>
      </c>
      <c r="Q327" s="87">
        <f t="shared" si="78"/>
        <v>2020</v>
      </c>
      <c r="R327" s="87">
        <f t="shared" si="79"/>
        <v>11</v>
      </c>
      <c r="S327" s="87">
        <f t="shared" si="80"/>
        <v>18</v>
      </c>
      <c r="T327" s="86">
        <f t="shared" si="81"/>
        <v>600</v>
      </c>
      <c r="U327" s="81" t="s">
        <v>92</v>
      </c>
    </row>
    <row r="328" spans="1:21" x14ac:dyDescent="0.25">
      <c r="A328" s="82">
        <v>352</v>
      </c>
      <c r="B328" s="83">
        <v>44158</v>
      </c>
      <c r="G328" s="81">
        <v>2009</v>
      </c>
      <c r="H328" s="81" t="s">
        <v>87</v>
      </c>
      <c r="I328" s="81" t="s">
        <v>122</v>
      </c>
      <c r="K328" s="81" t="s">
        <v>1553</v>
      </c>
      <c r="L328" s="81" t="s">
        <v>1554</v>
      </c>
      <c r="M328" s="85">
        <v>170</v>
      </c>
      <c r="N328" s="85">
        <v>30</v>
      </c>
      <c r="O328" s="85">
        <v>30</v>
      </c>
      <c r="P328" s="86">
        <f t="shared" si="77"/>
        <v>0</v>
      </c>
      <c r="Q328" s="87">
        <f t="shared" si="78"/>
        <v>2020</v>
      </c>
      <c r="R328" s="87">
        <f t="shared" si="79"/>
        <v>11</v>
      </c>
      <c r="S328" s="87">
        <f t="shared" si="80"/>
        <v>23</v>
      </c>
      <c r="T328" s="86">
        <f t="shared" si="81"/>
        <v>200</v>
      </c>
      <c r="U328" s="81" t="s">
        <v>92</v>
      </c>
    </row>
    <row r="329" spans="1:21" x14ac:dyDescent="0.25">
      <c r="A329" s="82">
        <v>353</v>
      </c>
      <c r="G329" s="81">
        <v>1991</v>
      </c>
      <c r="H329" s="81" t="s">
        <v>97</v>
      </c>
      <c r="I329" s="81" t="s">
        <v>1406</v>
      </c>
      <c r="L329" s="81" t="s">
        <v>1555</v>
      </c>
      <c r="M329" s="85">
        <f>200-N329</f>
        <v>136.25</v>
      </c>
      <c r="N329" s="85">
        <v>63.75</v>
      </c>
      <c r="O329" s="85">
        <v>63.75</v>
      </c>
      <c r="P329" s="86">
        <f t="shared" si="77"/>
        <v>0</v>
      </c>
      <c r="Q329" s="87">
        <f t="shared" si="78"/>
        <v>1900</v>
      </c>
      <c r="R329" s="87">
        <f t="shared" si="79"/>
        <v>1</v>
      </c>
      <c r="S329" s="87">
        <f t="shared" si="80"/>
        <v>0</v>
      </c>
      <c r="T329" s="86">
        <f t="shared" si="81"/>
        <v>200</v>
      </c>
      <c r="U329" s="81" t="s">
        <v>92</v>
      </c>
    </row>
    <row r="330" spans="1:21" x14ac:dyDescent="0.25">
      <c r="A330" s="82">
        <v>354</v>
      </c>
      <c r="B330" s="83">
        <v>44182</v>
      </c>
      <c r="C330" s="81" t="s">
        <v>1556</v>
      </c>
      <c r="D330" s="81" t="s">
        <v>1557</v>
      </c>
      <c r="E330" s="84" t="s">
        <v>1558</v>
      </c>
      <c r="F330" s="81" t="s">
        <v>1559</v>
      </c>
      <c r="G330" s="81">
        <v>2015</v>
      </c>
      <c r="H330" s="81" t="s">
        <v>97</v>
      </c>
      <c r="I330" s="81" t="s">
        <v>1560</v>
      </c>
      <c r="J330" s="81" t="s">
        <v>198</v>
      </c>
      <c r="K330" s="81" t="s">
        <v>1561</v>
      </c>
      <c r="L330" s="81" t="s">
        <v>561</v>
      </c>
      <c r="M330" s="85">
        <v>240</v>
      </c>
      <c r="N330" s="85">
        <v>60</v>
      </c>
      <c r="O330" s="85">
        <v>60</v>
      </c>
      <c r="P330" s="86">
        <f t="shared" si="77"/>
        <v>0</v>
      </c>
      <c r="Q330" s="87">
        <f t="shared" si="78"/>
        <v>2020</v>
      </c>
      <c r="R330" s="87">
        <f t="shared" si="79"/>
        <v>12</v>
      </c>
      <c r="S330" s="87">
        <f t="shared" si="80"/>
        <v>17</v>
      </c>
      <c r="T330" s="86">
        <f t="shared" si="81"/>
        <v>300</v>
      </c>
      <c r="U330" s="81" t="s">
        <v>92</v>
      </c>
    </row>
    <row r="331" spans="1:21" x14ac:dyDescent="0.25">
      <c r="A331" s="82">
        <v>355</v>
      </c>
      <c r="B331" s="83">
        <v>44176</v>
      </c>
      <c r="C331" s="81" t="s">
        <v>1562</v>
      </c>
      <c r="E331" s="84" t="s">
        <v>1563</v>
      </c>
      <c r="F331" s="81" t="s">
        <v>1564</v>
      </c>
      <c r="G331" s="81">
        <v>2013</v>
      </c>
      <c r="H331" s="81" t="s">
        <v>389</v>
      </c>
      <c r="I331" s="81" t="s">
        <v>1565</v>
      </c>
      <c r="J331" s="81" t="s">
        <v>123</v>
      </c>
      <c r="K331" s="81" t="s">
        <v>1566</v>
      </c>
      <c r="L331" s="81" t="s">
        <v>1567</v>
      </c>
      <c r="M331" s="85">
        <v>150</v>
      </c>
      <c r="N331" s="85">
        <v>0</v>
      </c>
      <c r="O331" s="85">
        <v>0</v>
      </c>
      <c r="P331" s="86">
        <f t="shared" si="77"/>
        <v>0</v>
      </c>
      <c r="Q331" s="87">
        <f t="shared" si="78"/>
        <v>2020</v>
      </c>
      <c r="R331" s="87">
        <f t="shared" si="79"/>
        <v>12</v>
      </c>
      <c r="S331" s="87">
        <f t="shared" si="80"/>
        <v>11</v>
      </c>
      <c r="T331" s="86">
        <f t="shared" si="81"/>
        <v>150</v>
      </c>
      <c r="U331" s="81" t="s">
        <v>92</v>
      </c>
    </row>
    <row r="332" spans="1:21" x14ac:dyDescent="0.25">
      <c r="A332" s="82">
        <v>356</v>
      </c>
      <c r="B332" s="83">
        <v>44177</v>
      </c>
      <c r="C332" s="81" t="s">
        <v>1568</v>
      </c>
      <c r="D332" s="81" t="s">
        <v>1569</v>
      </c>
      <c r="E332" s="84" t="s">
        <v>1570</v>
      </c>
      <c r="F332" s="81" t="s">
        <v>1571</v>
      </c>
      <c r="G332" s="81">
        <v>2008</v>
      </c>
      <c r="H332" s="81" t="s">
        <v>97</v>
      </c>
      <c r="I332" s="81" t="s">
        <v>98</v>
      </c>
      <c r="J332" s="81" t="s">
        <v>198</v>
      </c>
      <c r="K332" s="81" t="s">
        <v>1572</v>
      </c>
      <c r="L332" s="81" t="s">
        <v>1573</v>
      </c>
      <c r="M332" s="85">
        <v>650</v>
      </c>
      <c r="N332" s="85">
        <v>150</v>
      </c>
      <c r="O332" s="85">
        <v>150</v>
      </c>
      <c r="P332" s="86">
        <f t="shared" si="77"/>
        <v>0</v>
      </c>
      <c r="Q332" s="87">
        <f t="shared" si="78"/>
        <v>2020</v>
      </c>
      <c r="R332" s="87">
        <f t="shared" si="79"/>
        <v>12</v>
      </c>
      <c r="S332" s="87">
        <f t="shared" si="80"/>
        <v>12</v>
      </c>
      <c r="T332" s="86">
        <f t="shared" si="81"/>
        <v>800</v>
      </c>
      <c r="U332" s="81" t="s">
        <v>92</v>
      </c>
    </row>
    <row r="333" spans="1:21" x14ac:dyDescent="0.25">
      <c r="A333" s="82">
        <v>357</v>
      </c>
      <c r="B333" s="83">
        <v>44179</v>
      </c>
      <c r="C333" s="81" t="s">
        <v>1574</v>
      </c>
      <c r="D333" s="81" t="s">
        <v>1575</v>
      </c>
      <c r="E333" s="84" t="s">
        <v>1576</v>
      </c>
      <c r="F333" s="81" t="s">
        <v>1577</v>
      </c>
      <c r="G333" s="81">
        <v>2016</v>
      </c>
      <c r="H333" s="81" t="s">
        <v>137</v>
      </c>
      <c r="I333" s="81" t="s">
        <v>1578</v>
      </c>
      <c r="J333" s="81" t="s">
        <v>162</v>
      </c>
      <c r="K333" s="81" t="s">
        <v>1579</v>
      </c>
      <c r="L333" s="81" t="s">
        <v>1580</v>
      </c>
      <c r="M333" s="85">
        <v>200</v>
      </c>
      <c r="N333" s="85">
        <v>200</v>
      </c>
      <c r="O333" s="85">
        <v>200</v>
      </c>
      <c r="P333" s="86">
        <f t="shared" si="77"/>
        <v>0</v>
      </c>
      <c r="Q333" s="87">
        <f t="shared" si="78"/>
        <v>2020</v>
      </c>
      <c r="R333" s="87">
        <f t="shared" si="79"/>
        <v>12</v>
      </c>
      <c r="S333" s="87">
        <f t="shared" si="80"/>
        <v>14</v>
      </c>
      <c r="T333" s="86">
        <f t="shared" si="81"/>
        <v>400</v>
      </c>
      <c r="U333" s="81" t="s">
        <v>92</v>
      </c>
    </row>
    <row r="334" spans="1:21" x14ac:dyDescent="0.25">
      <c r="A334" s="82">
        <v>358</v>
      </c>
      <c r="B334" s="83">
        <v>44181</v>
      </c>
      <c r="C334" s="81" t="s">
        <v>1581</v>
      </c>
      <c r="D334" s="81" t="s">
        <v>1582</v>
      </c>
      <c r="E334" s="84" t="s">
        <v>1583</v>
      </c>
      <c r="F334" s="81" t="s">
        <v>1584</v>
      </c>
      <c r="G334" s="81">
        <v>2008</v>
      </c>
      <c r="H334" s="81" t="s">
        <v>225</v>
      </c>
      <c r="I334" s="81" t="s">
        <v>280</v>
      </c>
      <c r="J334" s="81" t="s">
        <v>162</v>
      </c>
      <c r="K334" s="81" t="s">
        <v>1585</v>
      </c>
      <c r="L334" s="81" t="s">
        <v>1586</v>
      </c>
      <c r="M334" s="85">
        <v>300</v>
      </c>
      <c r="N334" s="85">
        <v>0</v>
      </c>
      <c r="O334" s="85">
        <v>0</v>
      </c>
      <c r="P334" s="86">
        <f t="shared" si="77"/>
        <v>0</v>
      </c>
      <c r="Q334" s="87">
        <f t="shared" si="78"/>
        <v>2020</v>
      </c>
      <c r="R334" s="87">
        <f t="shared" si="79"/>
        <v>12</v>
      </c>
      <c r="S334" s="87">
        <f t="shared" si="80"/>
        <v>16</v>
      </c>
      <c r="T334" s="86">
        <f t="shared" si="81"/>
        <v>300</v>
      </c>
      <c r="U334" s="81" t="s">
        <v>92</v>
      </c>
    </row>
    <row r="335" spans="1:21" x14ac:dyDescent="0.25">
      <c r="A335" s="82">
        <v>359</v>
      </c>
      <c r="B335" s="83">
        <v>44181</v>
      </c>
      <c r="C335" s="81" t="s">
        <v>1587</v>
      </c>
      <c r="D335" s="81" t="s">
        <v>1588</v>
      </c>
      <c r="E335" s="84" t="s">
        <v>1589</v>
      </c>
      <c r="F335" s="81" t="s">
        <v>1590</v>
      </c>
      <c r="G335" s="81">
        <v>2007</v>
      </c>
      <c r="H335" s="81" t="s">
        <v>583</v>
      </c>
      <c r="I335" s="81" t="s">
        <v>1591</v>
      </c>
      <c r="J335" s="81" t="s">
        <v>115</v>
      </c>
      <c r="K335" s="81" t="s">
        <v>1592</v>
      </c>
      <c r="L335" s="81" t="s">
        <v>1593</v>
      </c>
      <c r="M335" s="85">
        <v>180</v>
      </c>
      <c r="N335" s="85">
        <v>20</v>
      </c>
      <c r="O335" s="85">
        <v>20</v>
      </c>
      <c r="P335" s="86">
        <f t="shared" si="77"/>
        <v>0</v>
      </c>
      <c r="Q335" s="87">
        <f t="shared" si="78"/>
        <v>2020</v>
      </c>
      <c r="R335" s="87">
        <f t="shared" si="79"/>
        <v>12</v>
      </c>
      <c r="S335" s="87">
        <f t="shared" si="80"/>
        <v>16</v>
      </c>
      <c r="T335" s="86">
        <f t="shared" si="81"/>
        <v>200</v>
      </c>
      <c r="U335" s="81" t="s">
        <v>92</v>
      </c>
    </row>
    <row r="336" spans="1:21" x14ac:dyDescent="0.25">
      <c r="A336" s="82">
        <v>360</v>
      </c>
      <c r="B336" s="83">
        <v>44182</v>
      </c>
      <c r="C336" s="81" t="s">
        <v>1594</v>
      </c>
      <c r="D336" s="81" t="s">
        <v>1595</v>
      </c>
      <c r="E336" s="84" t="s">
        <v>1596</v>
      </c>
      <c r="F336" s="81" t="s">
        <v>1597</v>
      </c>
      <c r="G336" s="81">
        <v>2000</v>
      </c>
      <c r="H336" s="81" t="s">
        <v>97</v>
      </c>
      <c r="I336" s="81" t="s">
        <v>1598</v>
      </c>
      <c r="J336" s="81" t="s">
        <v>1599</v>
      </c>
      <c r="K336" s="81" t="s">
        <v>1600</v>
      </c>
      <c r="L336" s="81" t="s">
        <v>1601</v>
      </c>
      <c r="M336" s="85">
        <v>475</v>
      </c>
      <c r="N336" s="85">
        <v>0</v>
      </c>
      <c r="O336" s="85">
        <v>0</v>
      </c>
      <c r="P336" s="86">
        <f t="shared" si="77"/>
        <v>0</v>
      </c>
      <c r="Q336" s="87">
        <f t="shared" si="78"/>
        <v>2020</v>
      </c>
      <c r="R336" s="87">
        <f t="shared" si="79"/>
        <v>12</v>
      </c>
      <c r="S336" s="87">
        <f t="shared" si="80"/>
        <v>17</v>
      </c>
      <c r="T336" s="86">
        <f t="shared" si="81"/>
        <v>475</v>
      </c>
      <c r="U336" s="81" t="s">
        <v>92</v>
      </c>
    </row>
    <row r="337" spans="1:21" x14ac:dyDescent="0.25">
      <c r="A337" s="82">
        <v>361</v>
      </c>
      <c r="B337" s="83">
        <v>44194</v>
      </c>
      <c r="C337" s="81" t="s">
        <v>1602</v>
      </c>
      <c r="D337" s="81" t="s">
        <v>1603</v>
      </c>
      <c r="E337" s="84" t="s">
        <v>1604</v>
      </c>
      <c r="F337" s="81" t="s">
        <v>1605</v>
      </c>
      <c r="G337" s="81">
        <v>2010</v>
      </c>
      <c r="H337" s="81" t="s">
        <v>137</v>
      </c>
      <c r="I337" s="81" t="s">
        <v>333</v>
      </c>
      <c r="J337" s="81" t="s">
        <v>123</v>
      </c>
      <c r="K337" s="81" t="s">
        <v>1606</v>
      </c>
      <c r="L337" s="81" t="s">
        <v>1607</v>
      </c>
      <c r="M337" s="85">
        <v>970</v>
      </c>
      <c r="N337" s="85">
        <v>30</v>
      </c>
      <c r="O337" s="85">
        <v>30</v>
      </c>
      <c r="P337" s="86">
        <f t="shared" si="77"/>
        <v>0</v>
      </c>
      <c r="Q337" s="87">
        <f t="shared" si="78"/>
        <v>2020</v>
      </c>
      <c r="R337" s="87">
        <f t="shared" si="79"/>
        <v>12</v>
      </c>
      <c r="S337" s="87">
        <f t="shared" si="80"/>
        <v>29</v>
      </c>
      <c r="T337" s="86">
        <f t="shared" si="81"/>
        <v>1000</v>
      </c>
      <c r="U337" s="81" t="s">
        <v>92</v>
      </c>
    </row>
    <row r="338" spans="1:21" x14ac:dyDescent="0.25">
      <c r="A338" s="82">
        <v>362</v>
      </c>
      <c r="B338" s="83">
        <v>44193</v>
      </c>
      <c r="C338" s="81" t="s">
        <v>654</v>
      </c>
      <c r="D338" s="81" t="s">
        <v>655</v>
      </c>
      <c r="E338" s="84" t="s">
        <v>656</v>
      </c>
      <c r="F338" s="81" t="s">
        <v>657</v>
      </c>
      <c r="G338" s="81">
        <v>2009</v>
      </c>
      <c r="H338" s="81" t="s">
        <v>225</v>
      </c>
      <c r="I338" s="81" t="s">
        <v>405</v>
      </c>
      <c r="J338" s="81" t="s">
        <v>115</v>
      </c>
      <c r="K338" s="81" t="s">
        <v>658</v>
      </c>
      <c r="L338" s="81" t="s">
        <v>1608</v>
      </c>
      <c r="M338" s="85">
        <v>125</v>
      </c>
      <c r="N338" s="85">
        <v>0</v>
      </c>
      <c r="O338" s="85">
        <v>0</v>
      </c>
      <c r="P338" s="86">
        <f t="shared" si="77"/>
        <v>0</v>
      </c>
      <c r="Q338" s="87">
        <f t="shared" si="78"/>
        <v>2020</v>
      </c>
      <c r="R338" s="87">
        <f t="shared" si="79"/>
        <v>12</v>
      </c>
      <c r="S338" s="87">
        <f t="shared" si="80"/>
        <v>28</v>
      </c>
      <c r="T338" s="86">
        <f t="shared" si="81"/>
        <v>125</v>
      </c>
      <c r="U338" s="81" t="s">
        <v>92</v>
      </c>
    </row>
    <row r="339" spans="1:21" x14ac:dyDescent="0.25">
      <c r="A339" s="82">
        <v>363</v>
      </c>
      <c r="B339" s="83">
        <v>44188</v>
      </c>
      <c r="C339" s="81" t="s">
        <v>1609</v>
      </c>
      <c r="D339" s="81" t="s">
        <v>1610</v>
      </c>
      <c r="E339" s="84" t="s">
        <v>1611</v>
      </c>
      <c r="F339" s="81" t="s">
        <v>892</v>
      </c>
      <c r="G339" s="81">
        <v>2011</v>
      </c>
      <c r="H339" s="81" t="s">
        <v>97</v>
      </c>
      <c r="I339" s="81" t="s">
        <v>893</v>
      </c>
      <c r="J339" s="81" t="s">
        <v>89</v>
      </c>
      <c r="K339" s="81" t="s">
        <v>1612</v>
      </c>
      <c r="L339" s="81" t="s">
        <v>1613</v>
      </c>
      <c r="M339" s="85">
        <v>330</v>
      </c>
      <c r="N339" s="85">
        <v>70</v>
      </c>
      <c r="O339" s="85">
        <v>70</v>
      </c>
      <c r="P339" s="86">
        <f t="shared" si="77"/>
        <v>0</v>
      </c>
      <c r="Q339" s="87">
        <f t="shared" si="78"/>
        <v>2020</v>
      </c>
      <c r="R339" s="87">
        <f t="shared" si="79"/>
        <v>12</v>
      </c>
      <c r="S339" s="87">
        <f t="shared" si="80"/>
        <v>23</v>
      </c>
      <c r="T339" s="86">
        <f t="shared" si="81"/>
        <v>400</v>
      </c>
      <c r="U339" s="81" t="s">
        <v>92</v>
      </c>
    </row>
    <row r="340" spans="1:21" x14ac:dyDescent="0.25">
      <c r="A340" s="82">
        <v>364</v>
      </c>
      <c r="B340" s="83">
        <v>44188</v>
      </c>
      <c r="C340" s="81" t="s">
        <v>1614</v>
      </c>
      <c r="D340" s="81" t="s">
        <v>1615</v>
      </c>
      <c r="E340" s="84" t="s">
        <v>1616</v>
      </c>
      <c r="F340" s="81" t="s">
        <v>1617</v>
      </c>
      <c r="G340" s="81">
        <v>2007</v>
      </c>
      <c r="H340" s="81" t="s">
        <v>160</v>
      </c>
      <c r="I340" s="81" t="s">
        <v>1618</v>
      </c>
      <c r="J340" s="81" t="s">
        <v>89</v>
      </c>
      <c r="K340" s="81" t="s">
        <v>1619</v>
      </c>
      <c r="L340" s="81" t="s">
        <v>1045</v>
      </c>
      <c r="M340" s="85">
        <v>500</v>
      </c>
      <c r="N340" s="85">
        <v>225</v>
      </c>
      <c r="O340" s="85">
        <v>225</v>
      </c>
      <c r="P340" s="86">
        <f t="shared" si="77"/>
        <v>0</v>
      </c>
      <c r="Q340" s="87">
        <f t="shared" si="78"/>
        <v>2020</v>
      </c>
      <c r="R340" s="87">
        <f t="shared" si="79"/>
        <v>12</v>
      </c>
      <c r="S340" s="87">
        <f t="shared" si="80"/>
        <v>23</v>
      </c>
      <c r="T340" s="86">
        <f t="shared" si="81"/>
        <v>725</v>
      </c>
      <c r="U340" s="81" t="s">
        <v>92</v>
      </c>
    </row>
    <row r="341" spans="1:21" x14ac:dyDescent="0.25">
      <c r="A341" s="82">
        <v>365</v>
      </c>
      <c r="B341" s="83">
        <v>44188</v>
      </c>
      <c r="C341" s="81" t="s">
        <v>511</v>
      </c>
      <c r="D341" s="81" t="s">
        <v>512</v>
      </c>
      <c r="E341" s="84" t="s">
        <v>513</v>
      </c>
      <c r="F341" s="81" t="s">
        <v>514</v>
      </c>
      <c r="G341" s="81">
        <v>2015</v>
      </c>
      <c r="H341" s="81" t="s">
        <v>137</v>
      </c>
      <c r="I341" s="81" t="s">
        <v>515</v>
      </c>
      <c r="J341" s="81" t="s">
        <v>115</v>
      </c>
      <c r="K341" s="81" t="s">
        <v>516</v>
      </c>
      <c r="L341" s="81" t="s">
        <v>1620</v>
      </c>
      <c r="M341" s="85">
        <v>1200</v>
      </c>
      <c r="N341" s="85">
        <v>400</v>
      </c>
      <c r="O341" s="85">
        <v>400</v>
      </c>
      <c r="P341" s="86">
        <f t="shared" si="77"/>
        <v>0</v>
      </c>
      <c r="Q341" s="87">
        <f t="shared" si="78"/>
        <v>2020</v>
      </c>
      <c r="R341" s="87">
        <f t="shared" si="79"/>
        <v>12</v>
      </c>
      <c r="S341" s="87">
        <f t="shared" si="80"/>
        <v>23</v>
      </c>
      <c r="T341" s="86">
        <f t="shared" si="81"/>
        <v>1600</v>
      </c>
      <c r="U341" s="81" t="s">
        <v>92</v>
      </c>
    </row>
    <row r="342" spans="1:21" x14ac:dyDescent="0.25">
      <c r="A342" s="82">
        <v>366</v>
      </c>
      <c r="B342" s="83">
        <v>44166</v>
      </c>
      <c r="C342" s="81" t="s">
        <v>229</v>
      </c>
      <c r="D342" s="81" t="s">
        <v>230</v>
      </c>
      <c r="G342" s="81">
        <v>2007</v>
      </c>
      <c r="H342" s="81" t="s">
        <v>97</v>
      </c>
      <c r="I342" s="81" t="s">
        <v>205</v>
      </c>
      <c r="L342" s="81" t="s">
        <v>1621</v>
      </c>
      <c r="M342" s="85">
        <v>400</v>
      </c>
      <c r="N342" s="85">
        <v>160</v>
      </c>
      <c r="O342" s="85">
        <v>160</v>
      </c>
      <c r="P342" s="86">
        <f t="shared" si="77"/>
        <v>0</v>
      </c>
      <c r="Q342" s="87">
        <f t="shared" si="78"/>
        <v>2020</v>
      </c>
      <c r="R342" s="87">
        <f t="shared" si="79"/>
        <v>12</v>
      </c>
      <c r="S342" s="87">
        <f t="shared" si="80"/>
        <v>1</v>
      </c>
      <c r="T342" s="86">
        <f t="shared" si="81"/>
        <v>560</v>
      </c>
      <c r="U342" s="81" t="s">
        <v>92</v>
      </c>
    </row>
    <row r="343" spans="1:21" x14ac:dyDescent="0.25">
      <c r="A343" s="82">
        <v>367</v>
      </c>
      <c r="B343" s="83">
        <v>44179</v>
      </c>
      <c r="C343" s="81" t="s">
        <v>1622</v>
      </c>
      <c r="D343" s="81" t="s">
        <v>1623</v>
      </c>
      <c r="E343" s="84" t="s">
        <v>1624</v>
      </c>
      <c r="F343" s="81" t="s">
        <v>1625</v>
      </c>
      <c r="G343" s="81">
        <v>1996</v>
      </c>
      <c r="H343" s="81" t="s">
        <v>137</v>
      </c>
      <c r="I343" s="81" t="s">
        <v>1626</v>
      </c>
      <c r="J343" s="81" t="s">
        <v>339</v>
      </c>
      <c r="K343" s="81" t="s">
        <v>1627</v>
      </c>
      <c r="L343" s="81" t="s">
        <v>1628</v>
      </c>
      <c r="M343" s="85">
        <v>200</v>
      </c>
      <c r="N343" s="85">
        <v>0</v>
      </c>
      <c r="O343" s="85">
        <v>0</v>
      </c>
      <c r="P343" s="86">
        <f t="shared" si="77"/>
        <v>0</v>
      </c>
      <c r="Q343" s="87">
        <f t="shared" si="78"/>
        <v>2020</v>
      </c>
      <c r="R343" s="87">
        <f t="shared" si="79"/>
        <v>12</v>
      </c>
      <c r="S343" s="87">
        <f t="shared" si="80"/>
        <v>14</v>
      </c>
      <c r="T343" s="86">
        <f t="shared" si="81"/>
        <v>200</v>
      </c>
      <c r="U343" s="81" t="s">
        <v>92</v>
      </c>
    </row>
    <row r="344" spans="1:21" x14ac:dyDescent="0.25">
      <c r="A344" s="82">
        <v>368</v>
      </c>
      <c r="B344" s="83">
        <v>44179</v>
      </c>
      <c r="C344" s="81" t="s">
        <v>809</v>
      </c>
      <c r="D344" s="81" t="s">
        <v>810</v>
      </c>
      <c r="E344" s="84" t="s">
        <v>811</v>
      </c>
      <c r="F344" s="81" t="s">
        <v>812</v>
      </c>
      <c r="G344" s="81">
        <v>2005</v>
      </c>
      <c r="H344" s="81" t="s">
        <v>97</v>
      </c>
      <c r="I344" s="81" t="s">
        <v>153</v>
      </c>
      <c r="L344" s="81" t="s">
        <v>1629</v>
      </c>
      <c r="M344" s="85">
        <v>525</v>
      </c>
      <c r="N344" s="85">
        <v>75</v>
      </c>
      <c r="O344" s="85">
        <v>75</v>
      </c>
      <c r="P344" s="86">
        <f t="shared" si="77"/>
        <v>0</v>
      </c>
      <c r="Q344" s="87">
        <f t="shared" si="78"/>
        <v>2020</v>
      </c>
      <c r="R344" s="87">
        <f t="shared" si="79"/>
        <v>12</v>
      </c>
      <c r="S344" s="87">
        <f t="shared" si="80"/>
        <v>14</v>
      </c>
      <c r="T344" s="86">
        <f t="shared" si="81"/>
        <v>600</v>
      </c>
      <c r="U344" s="81" t="s">
        <v>92</v>
      </c>
    </row>
    <row r="345" spans="1:21" x14ac:dyDescent="0.25">
      <c r="A345" s="82">
        <v>369</v>
      </c>
      <c r="B345" s="83">
        <v>44179</v>
      </c>
      <c r="C345" s="81" t="s">
        <v>229</v>
      </c>
      <c r="G345" s="81">
        <v>2005</v>
      </c>
      <c r="H345" s="81" t="s">
        <v>97</v>
      </c>
      <c r="I345" s="81" t="s">
        <v>205</v>
      </c>
      <c r="L345" s="81" t="s">
        <v>1630</v>
      </c>
      <c r="M345" s="85">
        <v>250</v>
      </c>
      <c r="N345" s="85">
        <v>50</v>
      </c>
      <c r="O345" s="85">
        <v>50</v>
      </c>
      <c r="P345" s="86">
        <f t="shared" si="77"/>
        <v>0</v>
      </c>
      <c r="Q345" s="87">
        <f t="shared" si="78"/>
        <v>2020</v>
      </c>
      <c r="R345" s="87">
        <f t="shared" si="79"/>
        <v>12</v>
      </c>
      <c r="S345" s="87">
        <f t="shared" si="80"/>
        <v>14</v>
      </c>
      <c r="T345" s="86">
        <f t="shared" si="81"/>
        <v>300</v>
      </c>
      <c r="U345" s="81" t="s">
        <v>92</v>
      </c>
    </row>
    <row r="346" spans="1:21" x14ac:dyDescent="0.25">
      <c r="A346" s="82">
        <v>370</v>
      </c>
      <c r="T346" s="86"/>
      <c r="U346" s="81" t="s">
        <v>157</v>
      </c>
    </row>
    <row r="347" spans="1:21" x14ac:dyDescent="0.25">
      <c r="A347" s="82">
        <v>371</v>
      </c>
      <c r="B347" s="83">
        <v>44173</v>
      </c>
      <c r="C347" s="81" t="s">
        <v>1631</v>
      </c>
      <c r="E347" s="84" t="s">
        <v>1632</v>
      </c>
      <c r="F347" s="81" t="s">
        <v>1633</v>
      </c>
      <c r="G347" s="81">
        <v>1994</v>
      </c>
      <c r="H347" s="81" t="s">
        <v>1154</v>
      </c>
      <c r="I347" s="81" t="s">
        <v>1155</v>
      </c>
      <c r="J347" s="81" t="s">
        <v>89</v>
      </c>
      <c r="K347" s="81" t="s">
        <v>1634</v>
      </c>
      <c r="L347" s="81" t="s">
        <v>1635</v>
      </c>
      <c r="M347" s="85">
        <v>300</v>
      </c>
      <c r="N347" s="85">
        <v>0</v>
      </c>
      <c r="O347" s="85">
        <v>0</v>
      </c>
      <c r="P347" s="86">
        <f>N347-O347</f>
        <v>0</v>
      </c>
      <c r="Q347" s="87">
        <f>YEAR(B347)</f>
        <v>2020</v>
      </c>
      <c r="R347" s="87">
        <f>MONTH(B347)</f>
        <v>12</v>
      </c>
      <c r="S347" s="87">
        <f>DAY(B347)</f>
        <v>8</v>
      </c>
      <c r="T347" s="86">
        <f>SUM(M347:N347)</f>
        <v>300</v>
      </c>
      <c r="U347" s="81" t="s">
        <v>141</v>
      </c>
    </row>
    <row r="348" spans="1:21" x14ac:dyDescent="0.25">
      <c r="A348" s="82">
        <v>374</v>
      </c>
      <c r="T348" s="86"/>
      <c r="U348" s="81" t="s">
        <v>157</v>
      </c>
    </row>
    <row r="349" spans="1:21" x14ac:dyDescent="0.25">
      <c r="A349" s="82">
        <v>375</v>
      </c>
      <c r="B349" s="83">
        <v>44166</v>
      </c>
      <c r="C349" s="81" t="s">
        <v>1636</v>
      </c>
      <c r="D349" s="81" t="s">
        <v>1637</v>
      </c>
      <c r="G349" s="81">
        <v>2013</v>
      </c>
      <c r="H349" s="81" t="s">
        <v>97</v>
      </c>
      <c r="I349" s="81" t="s">
        <v>458</v>
      </c>
      <c r="J349" s="81" t="s">
        <v>198</v>
      </c>
      <c r="L349" s="81" t="s">
        <v>1638</v>
      </c>
      <c r="M349" s="85">
        <v>160</v>
      </c>
      <c r="N349" s="85">
        <v>40</v>
      </c>
      <c r="O349" s="85">
        <v>40</v>
      </c>
      <c r="P349" s="86">
        <f t="shared" ref="P349:P412" si="82">N349-O349</f>
        <v>0</v>
      </c>
      <c r="Q349" s="87">
        <f t="shared" ref="Q349:Q412" si="83">YEAR(B349)</f>
        <v>2020</v>
      </c>
      <c r="R349" s="87">
        <f t="shared" ref="R349:R412" si="84">MONTH(B349)</f>
        <v>12</v>
      </c>
      <c r="S349" s="87">
        <f t="shared" ref="S349:S412" si="85">DAY(B349)</f>
        <v>1</v>
      </c>
      <c r="T349" s="86">
        <f t="shared" ref="T349:T412" si="86">SUM(M349:N349)</f>
        <v>200</v>
      </c>
      <c r="U349" s="81" t="s">
        <v>92</v>
      </c>
    </row>
    <row r="350" spans="1:21" x14ac:dyDescent="0.25">
      <c r="A350" s="82">
        <v>376</v>
      </c>
      <c r="B350" s="83">
        <v>44165</v>
      </c>
      <c r="E350" s="84" t="s">
        <v>1639</v>
      </c>
      <c r="H350" s="81" t="s">
        <v>1267</v>
      </c>
      <c r="I350" s="81" t="s">
        <v>1640</v>
      </c>
      <c r="J350" s="81" t="s">
        <v>1641</v>
      </c>
      <c r="L350" s="81" t="s">
        <v>1642</v>
      </c>
      <c r="M350" s="85">
        <v>180</v>
      </c>
      <c r="N350" s="85">
        <v>20</v>
      </c>
      <c r="O350" s="85">
        <v>20</v>
      </c>
      <c r="P350" s="86">
        <f t="shared" si="82"/>
        <v>0</v>
      </c>
      <c r="Q350" s="87">
        <f t="shared" si="83"/>
        <v>2020</v>
      </c>
      <c r="R350" s="87">
        <f t="shared" si="84"/>
        <v>11</v>
      </c>
      <c r="S350" s="87">
        <f t="shared" si="85"/>
        <v>30</v>
      </c>
      <c r="T350" s="86">
        <f t="shared" si="86"/>
        <v>200</v>
      </c>
      <c r="U350" s="81" t="s">
        <v>92</v>
      </c>
    </row>
    <row r="351" spans="1:21" x14ac:dyDescent="0.25">
      <c r="A351" s="82">
        <v>377</v>
      </c>
      <c r="B351" s="83">
        <v>44531</v>
      </c>
      <c r="C351" s="81" t="s">
        <v>1643</v>
      </c>
      <c r="E351" s="84" t="s">
        <v>1644</v>
      </c>
      <c r="F351" s="81" t="s">
        <v>1645</v>
      </c>
      <c r="G351" s="81">
        <v>2014</v>
      </c>
      <c r="H351" s="81" t="s">
        <v>758</v>
      </c>
      <c r="I351" s="81" t="s">
        <v>985</v>
      </c>
      <c r="J351" s="81" t="s">
        <v>115</v>
      </c>
      <c r="K351" s="81" t="s">
        <v>1646</v>
      </c>
      <c r="L351" s="81" t="s">
        <v>1647</v>
      </c>
      <c r="M351" s="85">
        <v>400</v>
      </c>
      <c r="N351" s="85">
        <v>80</v>
      </c>
      <c r="O351" s="85">
        <v>80</v>
      </c>
      <c r="P351" s="86">
        <f t="shared" si="82"/>
        <v>0</v>
      </c>
      <c r="Q351" s="87">
        <f t="shared" si="83"/>
        <v>2021</v>
      </c>
      <c r="R351" s="87">
        <f t="shared" si="84"/>
        <v>12</v>
      </c>
      <c r="S351" s="87">
        <f t="shared" si="85"/>
        <v>1</v>
      </c>
      <c r="T351" s="86">
        <f t="shared" si="86"/>
        <v>480</v>
      </c>
      <c r="U351" s="81" t="s">
        <v>92</v>
      </c>
    </row>
    <row r="352" spans="1:21" x14ac:dyDescent="0.25">
      <c r="A352" s="82">
        <v>378</v>
      </c>
      <c r="B352" s="83">
        <v>44559</v>
      </c>
      <c r="C352" s="81" t="s">
        <v>1648</v>
      </c>
      <c r="E352" s="84" t="s">
        <v>1649</v>
      </c>
      <c r="F352" s="81" t="s">
        <v>1650</v>
      </c>
      <c r="G352" s="81">
        <v>2008</v>
      </c>
      <c r="H352" s="81" t="s">
        <v>1154</v>
      </c>
      <c r="I352" s="81" t="s">
        <v>1651</v>
      </c>
      <c r="J352" s="81" t="s">
        <v>115</v>
      </c>
      <c r="K352" s="81" t="s">
        <v>1652</v>
      </c>
      <c r="L352" s="81" t="s">
        <v>1653</v>
      </c>
      <c r="M352" s="85">
        <v>400</v>
      </c>
      <c r="N352" s="85">
        <v>50</v>
      </c>
      <c r="O352" s="85">
        <v>50</v>
      </c>
      <c r="P352" s="86">
        <f t="shared" si="82"/>
        <v>0</v>
      </c>
      <c r="Q352" s="87">
        <f t="shared" si="83"/>
        <v>2021</v>
      </c>
      <c r="R352" s="87">
        <f t="shared" si="84"/>
        <v>12</v>
      </c>
      <c r="S352" s="87">
        <f t="shared" si="85"/>
        <v>29</v>
      </c>
      <c r="T352" s="86">
        <f t="shared" si="86"/>
        <v>450</v>
      </c>
      <c r="U352" s="81" t="s">
        <v>92</v>
      </c>
    </row>
    <row r="353" spans="1:21" x14ac:dyDescent="0.25">
      <c r="A353" s="82">
        <v>379</v>
      </c>
      <c r="B353" s="83">
        <v>44554</v>
      </c>
      <c r="C353" s="81" t="s">
        <v>1654</v>
      </c>
      <c r="D353" s="81" t="s">
        <v>1655</v>
      </c>
      <c r="E353" s="84" t="s">
        <v>1656</v>
      </c>
      <c r="F353" s="81" t="s">
        <v>1657</v>
      </c>
      <c r="G353" s="81">
        <v>2011</v>
      </c>
      <c r="H353" s="81" t="s">
        <v>97</v>
      </c>
      <c r="I353" s="81" t="s">
        <v>1598</v>
      </c>
      <c r="J353" s="81" t="s">
        <v>115</v>
      </c>
      <c r="K353" s="81" t="s">
        <v>1658</v>
      </c>
      <c r="L353" s="81" t="s">
        <v>1659</v>
      </c>
      <c r="M353" s="85">
        <v>125</v>
      </c>
      <c r="N353" s="85">
        <v>0</v>
      </c>
      <c r="O353" s="85">
        <v>0</v>
      </c>
      <c r="P353" s="86">
        <f t="shared" si="82"/>
        <v>0</v>
      </c>
      <c r="Q353" s="87">
        <f t="shared" si="83"/>
        <v>2021</v>
      </c>
      <c r="R353" s="87">
        <f t="shared" si="84"/>
        <v>12</v>
      </c>
      <c r="S353" s="87">
        <f t="shared" si="85"/>
        <v>24</v>
      </c>
      <c r="T353" s="86">
        <f t="shared" si="86"/>
        <v>125</v>
      </c>
      <c r="U353" s="81" t="s">
        <v>157</v>
      </c>
    </row>
    <row r="354" spans="1:21" x14ac:dyDescent="0.25">
      <c r="A354" s="82">
        <v>380</v>
      </c>
      <c r="B354" s="83">
        <v>44551</v>
      </c>
      <c r="G354" s="81">
        <v>2004</v>
      </c>
      <c r="H354" s="81" t="s">
        <v>97</v>
      </c>
      <c r="I354" s="81" t="s">
        <v>153</v>
      </c>
      <c r="J354" s="81" t="s">
        <v>115</v>
      </c>
      <c r="K354" s="81" t="s">
        <v>155</v>
      </c>
      <c r="L354" s="81" t="s">
        <v>1660</v>
      </c>
      <c r="M354" s="85">
        <v>360</v>
      </c>
      <c r="N354" s="85">
        <v>40</v>
      </c>
      <c r="O354" s="85">
        <v>40</v>
      </c>
      <c r="P354" s="86">
        <f t="shared" si="82"/>
        <v>0</v>
      </c>
      <c r="Q354" s="87">
        <f t="shared" si="83"/>
        <v>2021</v>
      </c>
      <c r="R354" s="87">
        <f t="shared" si="84"/>
        <v>12</v>
      </c>
      <c r="S354" s="87">
        <f t="shared" si="85"/>
        <v>21</v>
      </c>
      <c r="T354" s="86">
        <f t="shared" si="86"/>
        <v>400</v>
      </c>
      <c r="U354" s="81" t="s">
        <v>92</v>
      </c>
    </row>
    <row r="355" spans="1:21" x14ac:dyDescent="0.25">
      <c r="A355" s="82">
        <v>381</v>
      </c>
      <c r="B355" s="83">
        <v>44552</v>
      </c>
      <c r="C355" s="81" t="s">
        <v>1661</v>
      </c>
      <c r="D355" s="81" t="s">
        <v>1662</v>
      </c>
      <c r="E355" s="84" t="s">
        <v>1663</v>
      </c>
      <c r="G355" s="81">
        <v>2015</v>
      </c>
      <c r="H355" s="81" t="s">
        <v>130</v>
      </c>
      <c r="I355" s="81" t="s">
        <v>131</v>
      </c>
      <c r="J355" s="81" t="s">
        <v>198</v>
      </c>
      <c r="K355" s="81" t="s">
        <v>1664</v>
      </c>
      <c r="L355" s="81" t="s">
        <v>1665</v>
      </c>
      <c r="M355" s="85">
        <v>500</v>
      </c>
      <c r="N355" s="85">
        <v>0</v>
      </c>
      <c r="O355" s="85">
        <v>0</v>
      </c>
      <c r="P355" s="86">
        <f t="shared" si="82"/>
        <v>0</v>
      </c>
      <c r="Q355" s="87">
        <f t="shared" si="83"/>
        <v>2021</v>
      </c>
      <c r="R355" s="87">
        <f t="shared" si="84"/>
        <v>12</v>
      </c>
      <c r="S355" s="87">
        <f t="shared" si="85"/>
        <v>22</v>
      </c>
      <c r="T355" s="86">
        <f t="shared" si="86"/>
        <v>500</v>
      </c>
      <c r="U355" s="81" t="s">
        <v>92</v>
      </c>
    </row>
    <row r="356" spans="1:21" x14ac:dyDescent="0.25">
      <c r="A356" s="82">
        <v>382</v>
      </c>
      <c r="P356" s="86">
        <f t="shared" si="82"/>
        <v>0</v>
      </c>
      <c r="Q356" s="87">
        <f t="shared" si="83"/>
        <v>1900</v>
      </c>
      <c r="R356" s="87">
        <f t="shared" si="84"/>
        <v>1</v>
      </c>
      <c r="S356" s="87">
        <f t="shared" si="85"/>
        <v>0</v>
      </c>
      <c r="T356" s="86">
        <f t="shared" si="86"/>
        <v>0</v>
      </c>
    </row>
    <row r="357" spans="1:21" x14ac:dyDescent="0.25">
      <c r="A357" s="82">
        <v>383</v>
      </c>
      <c r="P357" s="86">
        <f t="shared" si="82"/>
        <v>0</v>
      </c>
      <c r="Q357" s="87">
        <f t="shared" si="83"/>
        <v>1900</v>
      </c>
      <c r="R357" s="87">
        <f t="shared" si="84"/>
        <v>1</v>
      </c>
      <c r="S357" s="87">
        <f t="shared" si="85"/>
        <v>0</v>
      </c>
      <c r="T357" s="86">
        <f t="shared" si="86"/>
        <v>0</v>
      </c>
    </row>
    <row r="358" spans="1:21" x14ac:dyDescent="0.25">
      <c r="A358" s="82">
        <v>384</v>
      </c>
      <c r="P358" s="86">
        <f t="shared" si="82"/>
        <v>0</v>
      </c>
      <c r="Q358" s="87">
        <f t="shared" si="83"/>
        <v>1900</v>
      </c>
      <c r="R358" s="87">
        <f t="shared" si="84"/>
        <v>1</v>
      </c>
      <c r="S358" s="87">
        <f t="shared" si="85"/>
        <v>0</v>
      </c>
      <c r="T358" s="86">
        <f t="shared" si="86"/>
        <v>0</v>
      </c>
    </row>
    <row r="359" spans="1:21" x14ac:dyDescent="0.25">
      <c r="A359" s="82">
        <v>385</v>
      </c>
      <c r="P359" s="86">
        <f t="shared" si="82"/>
        <v>0</v>
      </c>
      <c r="Q359" s="87">
        <f t="shared" si="83"/>
        <v>1900</v>
      </c>
      <c r="R359" s="87">
        <f t="shared" si="84"/>
        <v>1</v>
      </c>
      <c r="S359" s="87">
        <f t="shared" si="85"/>
        <v>0</v>
      </c>
      <c r="T359" s="86">
        <f t="shared" si="86"/>
        <v>0</v>
      </c>
    </row>
    <row r="360" spans="1:21" x14ac:dyDescent="0.25">
      <c r="A360" s="82">
        <v>386</v>
      </c>
      <c r="P360" s="86">
        <f t="shared" si="82"/>
        <v>0</v>
      </c>
      <c r="Q360" s="87">
        <f t="shared" si="83"/>
        <v>1900</v>
      </c>
      <c r="R360" s="87">
        <f t="shared" si="84"/>
        <v>1</v>
      </c>
      <c r="S360" s="87">
        <f t="shared" si="85"/>
        <v>0</v>
      </c>
      <c r="T360" s="86">
        <f t="shared" si="86"/>
        <v>0</v>
      </c>
    </row>
    <row r="361" spans="1:21" x14ac:dyDescent="0.25">
      <c r="A361" s="82">
        <v>387</v>
      </c>
      <c r="P361" s="86">
        <f t="shared" si="82"/>
        <v>0</v>
      </c>
      <c r="Q361" s="87">
        <f t="shared" si="83"/>
        <v>1900</v>
      </c>
      <c r="R361" s="87">
        <f t="shared" si="84"/>
        <v>1</v>
      </c>
      <c r="S361" s="87">
        <f t="shared" si="85"/>
        <v>0</v>
      </c>
      <c r="T361" s="86">
        <f t="shared" si="86"/>
        <v>0</v>
      </c>
    </row>
    <row r="362" spans="1:21" x14ac:dyDescent="0.25">
      <c r="A362" s="82">
        <v>388</v>
      </c>
      <c r="P362" s="86">
        <f t="shared" si="82"/>
        <v>0</v>
      </c>
      <c r="Q362" s="87">
        <f t="shared" si="83"/>
        <v>1900</v>
      </c>
      <c r="R362" s="87">
        <f t="shared" si="84"/>
        <v>1</v>
      </c>
      <c r="S362" s="87">
        <f t="shared" si="85"/>
        <v>0</v>
      </c>
      <c r="T362" s="86">
        <f t="shared" si="86"/>
        <v>0</v>
      </c>
    </row>
    <row r="363" spans="1:21" x14ac:dyDescent="0.25">
      <c r="A363" s="82">
        <v>389</v>
      </c>
      <c r="P363" s="86">
        <f t="shared" si="82"/>
        <v>0</v>
      </c>
      <c r="Q363" s="87">
        <f t="shared" si="83"/>
        <v>1900</v>
      </c>
      <c r="R363" s="87">
        <f t="shared" si="84"/>
        <v>1</v>
      </c>
      <c r="S363" s="87">
        <f t="shared" si="85"/>
        <v>0</v>
      </c>
      <c r="T363" s="86">
        <f t="shared" si="86"/>
        <v>0</v>
      </c>
    </row>
    <row r="364" spans="1:21" x14ac:dyDescent="0.25">
      <c r="A364" s="82">
        <v>390</v>
      </c>
      <c r="P364" s="86">
        <f t="shared" si="82"/>
        <v>0</v>
      </c>
      <c r="Q364" s="87">
        <f t="shared" si="83"/>
        <v>1900</v>
      </c>
      <c r="R364" s="87">
        <f t="shared" si="84"/>
        <v>1</v>
      </c>
      <c r="S364" s="87">
        <f t="shared" si="85"/>
        <v>0</v>
      </c>
      <c r="T364" s="86">
        <f t="shared" si="86"/>
        <v>0</v>
      </c>
    </row>
    <row r="365" spans="1:21" x14ac:dyDescent="0.25">
      <c r="A365" s="82">
        <v>391</v>
      </c>
      <c r="P365" s="86">
        <f t="shared" si="82"/>
        <v>0</v>
      </c>
      <c r="Q365" s="87">
        <f t="shared" si="83"/>
        <v>1900</v>
      </c>
      <c r="R365" s="87">
        <f t="shared" si="84"/>
        <v>1</v>
      </c>
      <c r="S365" s="87">
        <f t="shared" si="85"/>
        <v>0</v>
      </c>
      <c r="T365" s="86">
        <f t="shared" si="86"/>
        <v>0</v>
      </c>
    </row>
    <row r="366" spans="1:21" x14ac:dyDescent="0.25">
      <c r="A366" s="82">
        <v>392</v>
      </c>
      <c r="P366" s="86">
        <f t="shared" si="82"/>
        <v>0</v>
      </c>
      <c r="Q366" s="87">
        <f t="shared" si="83"/>
        <v>1900</v>
      </c>
      <c r="R366" s="87">
        <f t="shared" si="84"/>
        <v>1</v>
      </c>
      <c r="S366" s="87">
        <f t="shared" si="85"/>
        <v>0</v>
      </c>
      <c r="T366" s="86">
        <f t="shared" si="86"/>
        <v>0</v>
      </c>
    </row>
    <row r="367" spans="1:21" x14ac:dyDescent="0.25">
      <c r="A367" s="82">
        <v>393</v>
      </c>
      <c r="P367" s="86">
        <f t="shared" si="82"/>
        <v>0</v>
      </c>
      <c r="Q367" s="87">
        <f t="shared" si="83"/>
        <v>1900</v>
      </c>
      <c r="R367" s="87">
        <f t="shared" si="84"/>
        <v>1</v>
      </c>
      <c r="S367" s="87">
        <f t="shared" si="85"/>
        <v>0</v>
      </c>
      <c r="T367" s="86">
        <f t="shared" si="86"/>
        <v>0</v>
      </c>
    </row>
    <row r="368" spans="1:21" x14ac:dyDescent="0.25">
      <c r="A368" s="82">
        <v>394</v>
      </c>
      <c r="P368" s="86">
        <f t="shared" si="82"/>
        <v>0</v>
      </c>
      <c r="Q368" s="87">
        <f t="shared" si="83"/>
        <v>1900</v>
      </c>
      <c r="R368" s="87">
        <f t="shared" si="84"/>
        <v>1</v>
      </c>
      <c r="S368" s="87">
        <f t="shared" si="85"/>
        <v>0</v>
      </c>
      <c r="T368" s="86">
        <f t="shared" si="86"/>
        <v>0</v>
      </c>
    </row>
    <row r="369" spans="1:20" x14ac:dyDescent="0.25">
      <c r="A369" s="82">
        <v>395</v>
      </c>
      <c r="P369" s="86">
        <f t="shared" si="82"/>
        <v>0</v>
      </c>
      <c r="Q369" s="87">
        <f t="shared" si="83"/>
        <v>1900</v>
      </c>
      <c r="R369" s="87">
        <f t="shared" si="84"/>
        <v>1</v>
      </c>
      <c r="S369" s="87">
        <f t="shared" si="85"/>
        <v>0</v>
      </c>
      <c r="T369" s="86">
        <f t="shared" si="86"/>
        <v>0</v>
      </c>
    </row>
    <row r="370" spans="1:20" x14ac:dyDescent="0.25">
      <c r="A370" s="82">
        <v>396</v>
      </c>
      <c r="P370" s="86">
        <f t="shared" si="82"/>
        <v>0</v>
      </c>
      <c r="Q370" s="87">
        <f t="shared" si="83"/>
        <v>1900</v>
      </c>
      <c r="R370" s="87">
        <f t="shared" si="84"/>
        <v>1</v>
      </c>
      <c r="S370" s="87">
        <f t="shared" si="85"/>
        <v>0</v>
      </c>
      <c r="T370" s="86">
        <f t="shared" si="86"/>
        <v>0</v>
      </c>
    </row>
    <row r="371" spans="1:20" x14ac:dyDescent="0.25">
      <c r="A371" s="82">
        <v>397</v>
      </c>
      <c r="P371" s="86">
        <f t="shared" si="82"/>
        <v>0</v>
      </c>
      <c r="Q371" s="87">
        <f t="shared" si="83"/>
        <v>1900</v>
      </c>
      <c r="R371" s="87">
        <f t="shared" si="84"/>
        <v>1</v>
      </c>
      <c r="S371" s="87">
        <f t="shared" si="85"/>
        <v>0</v>
      </c>
      <c r="T371" s="86">
        <f t="shared" si="86"/>
        <v>0</v>
      </c>
    </row>
    <row r="372" spans="1:20" x14ac:dyDescent="0.25">
      <c r="A372" s="82">
        <v>398</v>
      </c>
      <c r="P372" s="86">
        <f t="shared" si="82"/>
        <v>0</v>
      </c>
      <c r="Q372" s="87">
        <f t="shared" si="83"/>
        <v>1900</v>
      </c>
      <c r="R372" s="87">
        <f t="shared" si="84"/>
        <v>1</v>
      </c>
      <c r="S372" s="87">
        <f t="shared" si="85"/>
        <v>0</v>
      </c>
      <c r="T372" s="86">
        <f t="shared" si="86"/>
        <v>0</v>
      </c>
    </row>
    <row r="373" spans="1:20" x14ac:dyDescent="0.25">
      <c r="A373" s="82">
        <v>399</v>
      </c>
      <c r="P373" s="86">
        <f t="shared" si="82"/>
        <v>0</v>
      </c>
      <c r="Q373" s="87">
        <f t="shared" si="83"/>
        <v>1900</v>
      </c>
      <c r="R373" s="87">
        <f t="shared" si="84"/>
        <v>1</v>
      </c>
      <c r="S373" s="87">
        <f t="shared" si="85"/>
        <v>0</v>
      </c>
      <c r="T373" s="86">
        <f t="shared" si="86"/>
        <v>0</v>
      </c>
    </row>
    <row r="374" spans="1:20" x14ac:dyDescent="0.25">
      <c r="A374" s="82">
        <v>400</v>
      </c>
      <c r="P374" s="86">
        <f t="shared" si="82"/>
        <v>0</v>
      </c>
      <c r="Q374" s="87">
        <f t="shared" si="83"/>
        <v>1900</v>
      </c>
      <c r="R374" s="87">
        <f t="shared" si="84"/>
        <v>1</v>
      </c>
      <c r="S374" s="87">
        <f t="shared" si="85"/>
        <v>0</v>
      </c>
      <c r="T374" s="86">
        <f t="shared" si="86"/>
        <v>0</v>
      </c>
    </row>
    <row r="375" spans="1:20" x14ac:dyDescent="0.25">
      <c r="A375" s="82">
        <v>401</v>
      </c>
      <c r="P375" s="86">
        <f t="shared" si="82"/>
        <v>0</v>
      </c>
      <c r="Q375" s="87">
        <f t="shared" si="83"/>
        <v>1900</v>
      </c>
      <c r="R375" s="87">
        <f t="shared" si="84"/>
        <v>1</v>
      </c>
      <c r="S375" s="87">
        <f t="shared" si="85"/>
        <v>0</v>
      </c>
      <c r="T375" s="86">
        <f t="shared" si="86"/>
        <v>0</v>
      </c>
    </row>
    <row r="376" spans="1:20" x14ac:dyDescent="0.25">
      <c r="A376" s="82">
        <v>402</v>
      </c>
      <c r="P376" s="86">
        <f t="shared" si="82"/>
        <v>0</v>
      </c>
      <c r="Q376" s="87">
        <f t="shared" si="83"/>
        <v>1900</v>
      </c>
      <c r="R376" s="87">
        <f t="shared" si="84"/>
        <v>1</v>
      </c>
      <c r="S376" s="87">
        <f t="shared" si="85"/>
        <v>0</v>
      </c>
      <c r="T376" s="86">
        <f t="shared" si="86"/>
        <v>0</v>
      </c>
    </row>
    <row r="377" spans="1:20" x14ac:dyDescent="0.25">
      <c r="A377" s="82">
        <v>403</v>
      </c>
      <c r="P377" s="86">
        <f t="shared" si="82"/>
        <v>0</v>
      </c>
      <c r="Q377" s="87">
        <f t="shared" si="83"/>
        <v>1900</v>
      </c>
      <c r="R377" s="87">
        <f t="shared" si="84"/>
        <v>1</v>
      </c>
      <c r="S377" s="87">
        <f t="shared" si="85"/>
        <v>0</v>
      </c>
      <c r="T377" s="86">
        <f t="shared" si="86"/>
        <v>0</v>
      </c>
    </row>
    <row r="378" spans="1:20" x14ac:dyDescent="0.25">
      <c r="A378" s="82">
        <v>404</v>
      </c>
      <c r="P378" s="86">
        <f t="shared" si="82"/>
        <v>0</v>
      </c>
      <c r="Q378" s="87">
        <f t="shared" si="83"/>
        <v>1900</v>
      </c>
      <c r="R378" s="87">
        <f t="shared" si="84"/>
        <v>1</v>
      </c>
      <c r="S378" s="87">
        <f t="shared" si="85"/>
        <v>0</v>
      </c>
      <c r="T378" s="86">
        <f t="shared" si="86"/>
        <v>0</v>
      </c>
    </row>
    <row r="379" spans="1:20" x14ac:dyDescent="0.25">
      <c r="A379" s="82">
        <v>405</v>
      </c>
      <c r="P379" s="86">
        <f t="shared" si="82"/>
        <v>0</v>
      </c>
      <c r="Q379" s="87">
        <f t="shared" si="83"/>
        <v>1900</v>
      </c>
      <c r="R379" s="87">
        <f t="shared" si="84"/>
        <v>1</v>
      </c>
      <c r="S379" s="87">
        <f t="shared" si="85"/>
        <v>0</v>
      </c>
      <c r="T379" s="86">
        <f t="shared" si="86"/>
        <v>0</v>
      </c>
    </row>
    <row r="380" spans="1:20" x14ac:dyDescent="0.25">
      <c r="A380" s="82">
        <v>406</v>
      </c>
      <c r="P380" s="86">
        <f t="shared" si="82"/>
        <v>0</v>
      </c>
      <c r="Q380" s="87">
        <f t="shared" si="83"/>
        <v>1900</v>
      </c>
      <c r="R380" s="87">
        <f t="shared" si="84"/>
        <v>1</v>
      </c>
      <c r="S380" s="87">
        <f t="shared" si="85"/>
        <v>0</v>
      </c>
      <c r="T380" s="86">
        <f t="shared" si="86"/>
        <v>0</v>
      </c>
    </row>
    <row r="381" spans="1:20" x14ac:dyDescent="0.25">
      <c r="A381" s="82">
        <v>407</v>
      </c>
      <c r="P381" s="86">
        <f t="shared" si="82"/>
        <v>0</v>
      </c>
      <c r="Q381" s="87">
        <f t="shared" si="83"/>
        <v>1900</v>
      </c>
      <c r="R381" s="87">
        <f t="shared" si="84"/>
        <v>1</v>
      </c>
      <c r="S381" s="87">
        <f t="shared" si="85"/>
        <v>0</v>
      </c>
      <c r="T381" s="86">
        <f t="shared" si="86"/>
        <v>0</v>
      </c>
    </row>
    <row r="382" spans="1:20" x14ac:dyDescent="0.25">
      <c r="A382" s="82">
        <v>408</v>
      </c>
      <c r="P382" s="86">
        <f t="shared" si="82"/>
        <v>0</v>
      </c>
      <c r="Q382" s="87">
        <f t="shared" si="83"/>
        <v>1900</v>
      </c>
      <c r="R382" s="87">
        <f t="shared" si="84"/>
        <v>1</v>
      </c>
      <c r="S382" s="87">
        <f t="shared" si="85"/>
        <v>0</v>
      </c>
      <c r="T382" s="86">
        <f t="shared" si="86"/>
        <v>0</v>
      </c>
    </row>
    <row r="383" spans="1:20" x14ac:dyDescent="0.25">
      <c r="A383" s="82">
        <v>409</v>
      </c>
      <c r="P383" s="86">
        <f t="shared" si="82"/>
        <v>0</v>
      </c>
      <c r="Q383" s="87">
        <f t="shared" si="83"/>
        <v>1900</v>
      </c>
      <c r="R383" s="87">
        <f t="shared" si="84"/>
        <v>1</v>
      </c>
      <c r="S383" s="87">
        <f t="shared" si="85"/>
        <v>0</v>
      </c>
      <c r="T383" s="86">
        <f t="shared" si="86"/>
        <v>0</v>
      </c>
    </row>
    <row r="384" spans="1:20" x14ac:dyDescent="0.25">
      <c r="A384" s="82">
        <v>410</v>
      </c>
      <c r="P384" s="86">
        <f t="shared" si="82"/>
        <v>0</v>
      </c>
      <c r="Q384" s="87">
        <f t="shared" si="83"/>
        <v>1900</v>
      </c>
      <c r="R384" s="87">
        <f t="shared" si="84"/>
        <v>1</v>
      </c>
      <c r="S384" s="87">
        <f t="shared" si="85"/>
        <v>0</v>
      </c>
      <c r="T384" s="86">
        <f t="shared" si="86"/>
        <v>0</v>
      </c>
    </row>
    <row r="385" spans="1:20" x14ac:dyDescent="0.25">
      <c r="A385" s="82">
        <v>411</v>
      </c>
      <c r="L385" s="85"/>
      <c r="P385" s="86">
        <f t="shared" si="82"/>
        <v>0</v>
      </c>
      <c r="Q385" s="87">
        <f t="shared" si="83"/>
        <v>1900</v>
      </c>
      <c r="R385" s="87">
        <f t="shared" si="84"/>
        <v>1</v>
      </c>
      <c r="S385" s="87">
        <f t="shared" si="85"/>
        <v>0</v>
      </c>
      <c r="T385" s="86">
        <f t="shared" si="86"/>
        <v>0</v>
      </c>
    </row>
    <row r="386" spans="1:20" x14ac:dyDescent="0.25">
      <c r="A386" s="82">
        <v>412</v>
      </c>
      <c r="P386" s="86">
        <f t="shared" si="82"/>
        <v>0</v>
      </c>
      <c r="Q386" s="87">
        <f t="shared" si="83"/>
        <v>1900</v>
      </c>
      <c r="R386" s="87">
        <f t="shared" si="84"/>
        <v>1</v>
      </c>
      <c r="S386" s="87">
        <f t="shared" si="85"/>
        <v>0</v>
      </c>
      <c r="T386" s="86">
        <f t="shared" si="86"/>
        <v>0</v>
      </c>
    </row>
    <row r="387" spans="1:20" x14ac:dyDescent="0.25">
      <c r="A387" s="82">
        <v>413</v>
      </c>
      <c r="P387" s="86">
        <f t="shared" si="82"/>
        <v>0</v>
      </c>
      <c r="Q387" s="87">
        <f t="shared" si="83"/>
        <v>1900</v>
      </c>
      <c r="R387" s="87">
        <f t="shared" si="84"/>
        <v>1</v>
      </c>
      <c r="S387" s="87">
        <f t="shared" si="85"/>
        <v>0</v>
      </c>
      <c r="T387" s="86">
        <f t="shared" si="86"/>
        <v>0</v>
      </c>
    </row>
    <row r="388" spans="1:20" x14ac:dyDescent="0.25">
      <c r="A388" s="82">
        <v>414</v>
      </c>
      <c r="P388" s="86">
        <f t="shared" si="82"/>
        <v>0</v>
      </c>
      <c r="Q388" s="87">
        <f t="shared" si="83"/>
        <v>1900</v>
      </c>
      <c r="R388" s="87">
        <f t="shared" si="84"/>
        <v>1</v>
      </c>
      <c r="S388" s="87">
        <f t="shared" si="85"/>
        <v>0</v>
      </c>
      <c r="T388" s="86">
        <f t="shared" si="86"/>
        <v>0</v>
      </c>
    </row>
    <row r="389" spans="1:20" x14ac:dyDescent="0.25">
      <c r="A389" s="82">
        <v>415</v>
      </c>
      <c r="L389" s="85"/>
      <c r="P389" s="86">
        <f t="shared" si="82"/>
        <v>0</v>
      </c>
      <c r="Q389" s="87">
        <f t="shared" si="83"/>
        <v>1900</v>
      </c>
      <c r="R389" s="87">
        <f t="shared" si="84"/>
        <v>1</v>
      </c>
      <c r="S389" s="87">
        <f t="shared" si="85"/>
        <v>0</v>
      </c>
      <c r="T389" s="86">
        <f t="shared" si="86"/>
        <v>0</v>
      </c>
    </row>
    <row r="390" spans="1:20" x14ac:dyDescent="0.25">
      <c r="A390" s="82">
        <v>416</v>
      </c>
      <c r="P390" s="86">
        <f t="shared" si="82"/>
        <v>0</v>
      </c>
      <c r="Q390" s="87">
        <f t="shared" si="83"/>
        <v>1900</v>
      </c>
      <c r="R390" s="87">
        <f t="shared" si="84"/>
        <v>1</v>
      </c>
      <c r="S390" s="87">
        <f t="shared" si="85"/>
        <v>0</v>
      </c>
      <c r="T390" s="86">
        <f t="shared" si="86"/>
        <v>0</v>
      </c>
    </row>
    <row r="391" spans="1:20" x14ac:dyDescent="0.25">
      <c r="A391" s="82">
        <v>417</v>
      </c>
      <c r="P391" s="86">
        <f t="shared" si="82"/>
        <v>0</v>
      </c>
      <c r="Q391" s="87">
        <f t="shared" si="83"/>
        <v>1900</v>
      </c>
      <c r="R391" s="87">
        <f t="shared" si="84"/>
        <v>1</v>
      </c>
      <c r="S391" s="87">
        <f t="shared" si="85"/>
        <v>0</v>
      </c>
      <c r="T391" s="86">
        <f t="shared" si="86"/>
        <v>0</v>
      </c>
    </row>
    <row r="392" spans="1:20" x14ac:dyDescent="0.25">
      <c r="A392" s="82">
        <v>418</v>
      </c>
      <c r="P392" s="86">
        <f t="shared" si="82"/>
        <v>0</v>
      </c>
      <c r="Q392" s="87">
        <f t="shared" si="83"/>
        <v>1900</v>
      </c>
      <c r="R392" s="87">
        <f t="shared" si="84"/>
        <v>1</v>
      </c>
      <c r="S392" s="87">
        <f t="shared" si="85"/>
        <v>0</v>
      </c>
      <c r="T392" s="86">
        <f t="shared" si="86"/>
        <v>0</v>
      </c>
    </row>
    <row r="393" spans="1:20" x14ac:dyDescent="0.25">
      <c r="A393" s="82">
        <v>419</v>
      </c>
      <c r="P393" s="86">
        <f t="shared" si="82"/>
        <v>0</v>
      </c>
      <c r="Q393" s="87">
        <f t="shared" si="83"/>
        <v>1900</v>
      </c>
      <c r="R393" s="87">
        <f t="shared" si="84"/>
        <v>1</v>
      </c>
      <c r="S393" s="87">
        <f t="shared" si="85"/>
        <v>0</v>
      </c>
      <c r="T393" s="86">
        <f t="shared" si="86"/>
        <v>0</v>
      </c>
    </row>
    <row r="394" spans="1:20" x14ac:dyDescent="0.25">
      <c r="A394" s="82">
        <v>420</v>
      </c>
      <c r="P394" s="86">
        <f t="shared" si="82"/>
        <v>0</v>
      </c>
      <c r="Q394" s="87">
        <f t="shared" si="83"/>
        <v>1900</v>
      </c>
      <c r="R394" s="87">
        <f t="shared" si="84"/>
        <v>1</v>
      </c>
      <c r="S394" s="87">
        <f t="shared" si="85"/>
        <v>0</v>
      </c>
      <c r="T394" s="86">
        <f t="shared" si="86"/>
        <v>0</v>
      </c>
    </row>
    <row r="395" spans="1:20" x14ac:dyDescent="0.25">
      <c r="A395" s="82">
        <v>421</v>
      </c>
      <c r="P395" s="86">
        <f t="shared" si="82"/>
        <v>0</v>
      </c>
      <c r="Q395" s="87">
        <f t="shared" si="83"/>
        <v>1900</v>
      </c>
      <c r="R395" s="87">
        <f t="shared" si="84"/>
        <v>1</v>
      </c>
      <c r="S395" s="87">
        <f t="shared" si="85"/>
        <v>0</v>
      </c>
      <c r="T395" s="86">
        <f t="shared" si="86"/>
        <v>0</v>
      </c>
    </row>
    <row r="396" spans="1:20" x14ac:dyDescent="0.25">
      <c r="A396" s="82">
        <v>422</v>
      </c>
      <c r="P396" s="86">
        <f t="shared" si="82"/>
        <v>0</v>
      </c>
      <c r="Q396" s="87">
        <f t="shared" si="83"/>
        <v>1900</v>
      </c>
      <c r="R396" s="87">
        <f t="shared" si="84"/>
        <v>1</v>
      </c>
      <c r="S396" s="87">
        <f t="shared" si="85"/>
        <v>0</v>
      </c>
      <c r="T396" s="86">
        <f t="shared" si="86"/>
        <v>0</v>
      </c>
    </row>
    <row r="397" spans="1:20" x14ac:dyDescent="0.25">
      <c r="A397" s="82">
        <v>423</v>
      </c>
      <c r="P397" s="86">
        <f t="shared" si="82"/>
        <v>0</v>
      </c>
      <c r="Q397" s="87">
        <f t="shared" si="83"/>
        <v>1900</v>
      </c>
      <c r="R397" s="87">
        <f t="shared" si="84"/>
        <v>1</v>
      </c>
      <c r="S397" s="87">
        <f t="shared" si="85"/>
        <v>0</v>
      </c>
      <c r="T397" s="86">
        <f t="shared" si="86"/>
        <v>0</v>
      </c>
    </row>
    <row r="398" spans="1:20" x14ac:dyDescent="0.25">
      <c r="A398" s="82">
        <v>424</v>
      </c>
      <c r="P398" s="86">
        <f t="shared" si="82"/>
        <v>0</v>
      </c>
      <c r="Q398" s="87">
        <f t="shared" si="83"/>
        <v>1900</v>
      </c>
      <c r="R398" s="87">
        <f t="shared" si="84"/>
        <v>1</v>
      </c>
      <c r="S398" s="87">
        <f t="shared" si="85"/>
        <v>0</v>
      </c>
      <c r="T398" s="86">
        <f t="shared" si="86"/>
        <v>0</v>
      </c>
    </row>
    <row r="399" spans="1:20" x14ac:dyDescent="0.25">
      <c r="A399" s="82">
        <v>425</v>
      </c>
      <c r="P399" s="86">
        <f t="shared" si="82"/>
        <v>0</v>
      </c>
      <c r="Q399" s="87">
        <f t="shared" si="83"/>
        <v>1900</v>
      </c>
      <c r="R399" s="87">
        <f t="shared" si="84"/>
        <v>1</v>
      </c>
      <c r="S399" s="87">
        <f t="shared" si="85"/>
        <v>0</v>
      </c>
      <c r="T399" s="86">
        <f t="shared" si="86"/>
        <v>0</v>
      </c>
    </row>
    <row r="400" spans="1:20" x14ac:dyDescent="0.25">
      <c r="A400" s="82">
        <v>426</v>
      </c>
      <c r="P400" s="86">
        <f t="shared" si="82"/>
        <v>0</v>
      </c>
      <c r="Q400" s="87">
        <f t="shared" si="83"/>
        <v>1900</v>
      </c>
      <c r="R400" s="87">
        <f t="shared" si="84"/>
        <v>1</v>
      </c>
      <c r="S400" s="87">
        <f t="shared" si="85"/>
        <v>0</v>
      </c>
      <c r="T400" s="86">
        <f t="shared" si="86"/>
        <v>0</v>
      </c>
    </row>
    <row r="401" spans="1:20" x14ac:dyDescent="0.25">
      <c r="A401" s="82">
        <v>427</v>
      </c>
      <c r="P401" s="86">
        <f t="shared" si="82"/>
        <v>0</v>
      </c>
      <c r="Q401" s="87">
        <f t="shared" si="83"/>
        <v>1900</v>
      </c>
      <c r="R401" s="87">
        <f t="shared" si="84"/>
        <v>1</v>
      </c>
      <c r="S401" s="87">
        <f t="shared" si="85"/>
        <v>0</v>
      </c>
      <c r="T401" s="86">
        <f t="shared" si="86"/>
        <v>0</v>
      </c>
    </row>
    <row r="402" spans="1:20" x14ac:dyDescent="0.25">
      <c r="A402" s="82">
        <v>428</v>
      </c>
      <c r="P402" s="86">
        <f t="shared" si="82"/>
        <v>0</v>
      </c>
      <c r="Q402" s="87">
        <f t="shared" si="83"/>
        <v>1900</v>
      </c>
      <c r="R402" s="87">
        <f t="shared" si="84"/>
        <v>1</v>
      </c>
      <c r="S402" s="87">
        <f t="shared" si="85"/>
        <v>0</v>
      </c>
      <c r="T402" s="86">
        <f t="shared" si="86"/>
        <v>0</v>
      </c>
    </row>
    <row r="403" spans="1:20" x14ac:dyDescent="0.25">
      <c r="A403" s="82">
        <v>429</v>
      </c>
      <c r="P403" s="86">
        <f t="shared" si="82"/>
        <v>0</v>
      </c>
      <c r="Q403" s="87">
        <f t="shared" si="83"/>
        <v>1900</v>
      </c>
      <c r="R403" s="87">
        <f t="shared" si="84"/>
        <v>1</v>
      </c>
      <c r="S403" s="87">
        <f t="shared" si="85"/>
        <v>0</v>
      </c>
      <c r="T403" s="86">
        <f t="shared" si="86"/>
        <v>0</v>
      </c>
    </row>
    <row r="404" spans="1:20" x14ac:dyDescent="0.25">
      <c r="A404" s="82">
        <v>430</v>
      </c>
      <c r="P404" s="86">
        <f t="shared" si="82"/>
        <v>0</v>
      </c>
      <c r="Q404" s="87">
        <f t="shared" si="83"/>
        <v>1900</v>
      </c>
      <c r="R404" s="87">
        <f t="shared" si="84"/>
        <v>1</v>
      </c>
      <c r="S404" s="87">
        <f t="shared" si="85"/>
        <v>0</v>
      </c>
      <c r="T404" s="86">
        <f t="shared" si="86"/>
        <v>0</v>
      </c>
    </row>
    <row r="405" spans="1:20" x14ac:dyDescent="0.25">
      <c r="A405" s="82">
        <v>431</v>
      </c>
      <c r="P405" s="86">
        <f t="shared" si="82"/>
        <v>0</v>
      </c>
      <c r="Q405" s="87">
        <f t="shared" si="83"/>
        <v>1900</v>
      </c>
      <c r="R405" s="87">
        <f t="shared" si="84"/>
        <v>1</v>
      </c>
      <c r="S405" s="87">
        <f t="shared" si="85"/>
        <v>0</v>
      </c>
      <c r="T405" s="86">
        <f t="shared" si="86"/>
        <v>0</v>
      </c>
    </row>
    <row r="406" spans="1:20" x14ac:dyDescent="0.25">
      <c r="A406" s="82">
        <v>432</v>
      </c>
      <c r="P406" s="86">
        <f t="shared" si="82"/>
        <v>0</v>
      </c>
      <c r="Q406" s="87">
        <f t="shared" si="83"/>
        <v>1900</v>
      </c>
      <c r="R406" s="87">
        <f t="shared" si="84"/>
        <v>1</v>
      </c>
      <c r="S406" s="87">
        <f t="shared" si="85"/>
        <v>0</v>
      </c>
      <c r="T406" s="86">
        <f t="shared" si="86"/>
        <v>0</v>
      </c>
    </row>
    <row r="407" spans="1:20" x14ac:dyDescent="0.25">
      <c r="A407" s="82">
        <v>433</v>
      </c>
      <c r="P407" s="86">
        <f t="shared" si="82"/>
        <v>0</v>
      </c>
      <c r="Q407" s="87">
        <f t="shared" si="83"/>
        <v>1900</v>
      </c>
      <c r="R407" s="87">
        <f t="shared" si="84"/>
        <v>1</v>
      </c>
      <c r="S407" s="87">
        <f t="shared" si="85"/>
        <v>0</v>
      </c>
      <c r="T407" s="86">
        <f t="shared" si="86"/>
        <v>0</v>
      </c>
    </row>
    <row r="408" spans="1:20" x14ac:dyDescent="0.25">
      <c r="A408" s="82">
        <v>434</v>
      </c>
      <c r="P408" s="86">
        <f t="shared" si="82"/>
        <v>0</v>
      </c>
      <c r="Q408" s="87">
        <f t="shared" si="83"/>
        <v>1900</v>
      </c>
      <c r="R408" s="87">
        <f t="shared" si="84"/>
        <v>1</v>
      </c>
      <c r="S408" s="87">
        <f t="shared" si="85"/>
        <v>0</v>
      </c>
      <c r="T408" s="86">
        <f t="shared" si="86"/>
        <v>0</v>
      </c>
    </row>
    <row r="409" spans="1:20" x14ac:dyDescent="0.25">
      <c r="A409" s="82">
        <v>435</v>
      </c>
      <c r="P409" s="86">
        <f t="shared" si="82"/>
        <v>0</v>
      </c>
      <c r="Q409" s="87">
        <f t="shared" si="83"/>
        <v>1900</v>
      </c>
      <c r="R409" s="87">
        <f t="shared" si="84"/>
        <v>1</v>
      </c>
      <c r="S409" s="87">
        <f t="shared" si="85"/>
        <v>0</v>
      </c>
      <c r="T409" s="86">
        <f t="shared" si="86"/>
        <v>0</v>
      </c>
    </row>
    <row r="410" spans="1:20" x14ac:dyDescent="0.25">
      <c r="A410" s="82">
        <v>436</v>
      </c>
      <c r="P410" s="86">
        <f t="shared" si="82"/>
        <v>0</v>
      </c>
      <c r="Q410" s="87">
        <f t="shared" si="83"/>
        <v>1900</v>
      </c>
      <c r="R410" s="87">
        <f t="shared" si="84"/>
        <v>1</v>
      </c>
      <c r="S410" s="87">
        <f t="shared" si="85"/>
        <v>0</v>
      </c>
      <c r="T410" s="86">
        <f t="shared" si="86"/>
        <v>0</v>
      </c>
    </row>
    <row r="411" spans="1:20" x14ac:dyDescent="0.25">
      <c r="A411" s="82">
        <v>437</v>
      </c>
      <c r="P411" s="86">
        <f t="shared" si="82"/>
        <v>0</v>
      </c>
      <c r="Q411" s="87">
        <f t="shared" si="83"/>
        <v>1900</v>
      </c>
      <c r="R411" s="87">
        <f t="shared" si="84"/>
        <v>1</v>
      </c>
      <c r="S411" s="87">
        <f t="shared" si="85"/>
        <v>0</v>
      </c>
      <c r="T411" s="86">
        <f t="shared" si="86"/>
        <v>0</v>
      </c>
    </row>
    <row r="412" spans="1:20" x14ac:dyDescent="0.25">
      <c r="A412" s="82">
        <v>438</v>
      </c>
      <c r="P412" s="86">
        <f t="shared" si="82"/>
        <v>0</v>
      </c>
      <c r="Q412" s="87">
        <f t="shared" si="83"/>
        <v>1900</v>
      </c>
      <c r="R412" s="87">
        <f t="shared" si="84"/>
        <v>1</v>
      </c>
      <c r="S412" s="87">
        <f t="shared" si="85"/>
        <v>0</v>
      </c>
      <c r="T412" s="86">
        <f t="shared" si="86"/>
        <v>0</v>
      </c>
    </row>
    <row r="413" spans="1:20" x14ac:dyDescent="0.25">
      <c r="A413" s="82">
        <v>439</v>
      </c>
      <c r="P413" s="86">
        <f t="shared" ref="P413:P476" si="87">N413-O413</f>
        <v>0</v>
      </c>
      <c r="Q413" s="87">
        <f t="shared" ref="Q413:Q476" si="88">YEAR(B413)</f>
        <v>1900</v>
      </c>
      <c r="R413" s="87">
        <f t="shared" ref="R413:R476" si="89">MONTH(B413)</f>
        <v>1</v>
      </c>
      <c r="S413" s="87">
        <f t="shared" ref="S413:S476" si="90">DAY(B413)</f>
        <v>0</v>
      </c>
      <c r="T413" s="86">
        <f t="shared" ref="T413:T476" si="91">SUM(M413:N413)</f>
        <v>0</v>
      </c>
    </row>
    <row r="414" spans="1:20" x14ac:dyDescent="0.25">
      <c r="A414" s="82">
        <v>440</v>
      </c>
      <c r="P414" s="86">
        <f t="shared" si="87"/>
        <v>0</v>
      </c>
      <c r="Q414" s="87">
        <f t="shared" si="88"/>
        <v>1900</v>
      </c>
      <c r="R414" s="87">
        <f t="shared" si="89"/>
        <v>1</v>
      </c>
      <c r="S414" s="87">
        <f t="shared" si="90"/>
        <v>0</v>
      </c>
      <c r="T414" s="86">
        <f t="shared" si="91"/>
        <v>0</v>
      </c>
    </row>
    <row r="415" spans="1:20" x14ac:dyDescent="0.25">
      <c r="A415" s="82">
        <v>441</v>
      </c>
      <c r="P415" s="86">
        <f t="shared" si="87"/>
        <v>0</v>
      </c>
      <c r="Q415" s="87">
        <f t="shared" si="88"/>
        <v>1900</v>
      </c>
      <c r="R415" s="87">
        <f t="shared" si="89"/>
        <v>1</v>
      </c>
      <c r="S415" s="87">
        <f t="shared" si="90"/>
        <v>0</v>
      </c>
      <c r="T415" s="86">
        <f t="shared" si="91"/>
        <v>0</v>
      </c>
    </row>
    <row r="416" spans="1:20" x14ac:dyDescent="0.25">
      <c r="A416" s="82">
        <v>442</v>
      </c>
      <c r="P416" s="86">
        <f t="shared" si="87"/>
        <v>0</v>
      </c>
      <c r="Q416" s="87">
        <f t="shared" si="88"/>
        <v>1900</v>
      </c>
      <c r="R416" s="87">
        <f t="shared" si="89"/>
        <v>1</v>
      </c>
      <c r="S416" s="87">
        <f t="shared" si="90"/>
        <v>0</v>
      </c>
      <c r="T416" s="86">
        <f t="shared" si="91"/>
        <v>0</v>
      </c>
    </row>
    <row r="417" spans="1:20" x14ac:dyDescent="0.25">
      <c r="A417" s="82">
        <v>443</v>
      </c>
      <c r="P417" s="86">
        <f t="shared" si="87"/>
        <v>0</v>
      </c>
      <c r="Q417" s="87">
        <f t="shared" si="88"/>
        <v>1900</v>
      </c>
      <c r="R417" s="87">
        <f t="shared" si="89"/>
        <v>1</v>
      </c>
      <c r="S417" s="87">
        <f t="shared" si="90"/>
        <v>0</v>
      </c>
      <c r="T417" s="86">
        <f t="shared" si="91"/>
        <v>0</v>
      </c>
    </row>
    <row r="418" spans="1:20" x14ac:dyDescent="0.25">
      <c r="A418" s="82">
        <v>444</v>
      </c>
      <c r="P418" s="86">
        <f t="shared" si="87"/>
        <v>0</v>
      </c>
      <c r="Q418" s="87">
        <f t="shared" si="88"/>
        <v>1900</v>
      </c>
      <c r="R418" s="87">
        <f t="shared" si="89"/>
        <v>1</v>
      </c>
      <c r="S418" s="87">
        <f t="shared" si="90"/>
        <v>0</v>
      </c>
      <c r="T418" s="86">
        <f t="shared" si="91"/>
        <v>0</v>
      </c>
    </row>
    <row r="419" spans="1:20" x14ac:dyDescent="0.25">
      <c r="A419" s="82">
        <v>445</v>
      </c>
      <c r="P419" s="86">
        <f t="shared" si="87"/>
        <v>0</v>
      </c>
      <c r="Q419" s="87">
        <f t="shared" si="88"/>
        <v>1900</v>
      </c>
      <c r="R419" s="87">
        <f t="shared" si="89"/>
        <v>1</v>
      </c>
      <c r="S419" s="87">
        <f t="shared" si="90"/>
        <v>0</v>
      </c>
      <c r="T419" s="86">
        <f t="shared" si="91"/>
        <v>0</v>
      </c>
    </row>
    <row r="420" spans="1:20" x14ac:dyDescent="0.25">
      <c r="A420" s="82">
        <v>446</v>
      </c>
      <c r="P420" s="86">
        <f t="shared" si="87"/>
        <v>0</v>
      </c>
      <c r="Q420" s="87">
        <f t="shared" si="88"/>
        <v>1900</v>
      </c>
      <c r="R420" s="87">
        <f t="shared" si="89"/>
        <v>1</v>
      </c>
      <c r="S420" s="87">
        <f t="shared" si="90"/>
        <v>0</v>
      </c>
      <c r="T420" s="86">
        <f t="shared" si="91"/>
        <v>0</v>
      </c>
    </row>
    <row r="421" spans="1:20" x14ac:dyDescent="0.25">
      <c r="A421" s="82">
        <v>447</v>
      </c>
      <c r="P421" s="86">
        <f t="shared" si="87"/>
        <v>0</v>
      </c>
      <c r="Q421" s="87">
        <f t="shared" si="88"/>
        <v>1900</v>
      </c>
      <c r="R421" s="87">
        <f t="shared" si="89"/>
        <v>1</v>
      </c>
      <c r="S421" s="87">
        <f t="shared" si="90"/>
        <v>0</v>
      </c>
      <c r="T421" s="86">
        <f t="shared" si="91"/>
        <v>0</v>
      </c>
    </row>
    <row r="422" spans="1:20" x14ac:dyDescent="0.25">
      <c r="A422" s="82">
        <v>448</v>
      </c>
      <c r="P422" s="86">
        <f t="shared" si="87"/>
        <v>0</v>
      </c>
      <c r="Q422" s="87">
        <f t="shared" si="88"/>
        <v>1900</v>
      </c>
      <c r="R422" s="87">
        <f t="shared" si="89"/>
        <v>1</v>
      </c>
      <c r="S422" s="87">
        <f t="shared" si="90"/>
        <v>0</v>
      </c>
      <c r="T422" s="86">
        <f t="shared" si="91"/>
        <v>0</v>
      </c>
    </row>
    <row r="423" spans="1:20" x14ac:dyDescent="0.25">
      <c r="A423" s="82">
        <v>449</v>
      </c>
      <c r="P423" s="86">
        <f t="shared" si="87"/>
        <v>0</v>
      </c>
      <c r="Q423" s="87">
        <f t="shared" si="88"/>
        <v>1900</v>
      </c>
      <c r="R423" s="87">
        <f t="shared" si="89"/>
        <v>1</v>
      </c>
      <c r="S423" s="87">
        <f t="shared" si="90"/>
        <v>0</v>
      </c>
      <c r="T423" s="86">
        <f t="shared" si="91"/>
        <v>0</v>
      </c>
    </row>
    <row r="424" spans="1:20" x14ac:dyDescent="0.25">
      <c r="A424" s="82">
        <v>450</v>
      </c>
      <c r="P424" s="86">
        <f t="shared" si="87"/>
        <v>0</v>
      </c>
      <c r="Q424" s="87">
        <f t="shared" si="88"/>
        <v>1900</v>
      </c>
      <c r="R424" s="87">
        <f t="shared" si="89"/>
        <v>1</v>
      </c>
      <c r="S424" s="87">
        <f t="shared" si="90"/>
        <v>0</v>
      </c>
      <c r="T424" s="86">
        <f t="shared" si="91"/>
        <v>0</v>
      </c>
    </row>
    <row r="425" spans="1:20" x14ac:dyDescent="0.25">
      <c r="A425" s="82">
        <v>451</v>
      </c>
      <c r="P425" s="86">
        <f t="shared" si="87"/>
        <v>0</v>
      </c>
      <c r="Q425" s="87">
        <f t="shared" si="88"/>
        <v>1900</v>
      </c>
      <c r="R425" s="87">
        <f t="shared" si="89"/>
        <v>1</v>
      </c>
      <c r="S425" s="87">
        <f t="shared" si="90"/>
        <v>0</v>
      </c>
      <c r="T425" s="86">
        <f t="shared" si="91"/>
        <v>0</v>
      </c>
    </row>
    <row r="426" spans="1:20" x14ac:dyDescent="0.25">
      <c r="A426" s="82">
        <v>452</v>
      </c>
      <c r="P426" s="86">
        <f t="shared" si="87"/>
        <v>0</v>
      </c>
      <c r="Q426" s="87">
        <f t="shared" si="88"/>
        <v>1900</v>
      </c>
      <c r="R426" s="87">
        <f t="shared" si="89"/>
        <v>1</v>
      </c>
      <c r="S426" s="87">
        <f t="shared" si="90"/>
        <v>0</v>
      </c>
      <c r="T426" s="86">
        <f t="shared" si="91"/>
        <v>0</v>
      </c>
    </row>
    <row r="427" spans="1:20" x14ac:dyDescent="0.25">
      <c r="A427" s="82">
        <v>453</v>
      </c>
      <c r="P427" s="86">
        <f t="shared" si="87"/>
        <v>0</v>
      </c>
      <c r="Q427" s="87">
        <f t="shared" si="88"/>
        <v>1900</v>
      </c>
      <c r="R427" s="87">
        <f t="shared" si="89"/>
        <v>1</v>
      </c>
      <c r="S427" s="87">
        <f t="shared" si="90"/>
        <v>0</v>
      </c>
      <c r="T427" s="86">
        <f t="shared" si="91"/>
        <v>0</v>
      </c>
    </row>
    <row r="428" spans="1:20" x14ac:dyDescent="0.25">
      <c r="A428" s="82">
        <v>454</v>
      </c>
      <c r="P428" s="86">
        <f t="shared" si="87"/>
        <v>0</v>
      </c>
      <c r="Q428" s="87">
        <f t="shared" si="88"/>
        <v>1900</v>
      </c>
      <c r="R428" s="87">
        <f t="shared" si="89"/>
        <v>1</v>
      </c>
      <c r="S428" s="87">
        <f t="shared" si="90"/>
        <v>0</v>
      </c>
      <c r="T428" s="86">
        <f t="shared" si="91"/>
        <v>0</v>
      </c>
    </row>
    <row r="429" spans="1:20" x14ac:dyDescent="0.25">
      <c r="A429" s="82">
        <v>455</v>
      </c>
      <c r="P429" s="86">
        <f t="shared" si="87"/>
        <v>0</v>
      </c>
      <c r="Q429" s="87">
        <f t="shared" si="88"/>
        <v>1900</v>
      </c>
      <c r="R429" s="87">
        <f t="shared" si="89"/>
        <v>1</v>
      </c>
      <c r="S429" s="87">
        <f t="shared" si="90"/>
        <v>0</v>
      </c>
      <c r="T429" s="86">
        <f t="shared" si="91"/>
        <v>0</v>
      </c>
    </row>
    <row r="430" spans="1:20" x14ac:dyDescent="0.25">
      <c r="A430" s="82">
        <v>456</v>
      </c>
      <c r="P430" s="86">
        <f t="shared" si="87"/>
        <v>0</v>
      </c>
      <c r="Q430" s="87">
        <f t="shared" si="88"/>
        <v>1900</v>
      </c>
      <c r="R430" s="87">
        <f t="shared" si="89"/>
        <v>1</v>
      </c>
      <c r="S430" s="87">
        <f t="shared" si="90"/>
        <v>0</v>
      </c>
      <c r="T430" s="86">
        <f t="shared" si="91"/>
        <v>0</v>
      </c>
    </row>
    <row r="431" spans="1:20" x14ac:dyDescent="0.25">
      <c r="A431" s="82">
        <v>457</v>
      </c>
      <c r="P431" s="86">
        <f t="shared" si="87"/>
        <v>0</v>
      </c>
      <c r="Q431" s="87">
        <f t="shared" si="88"/>
        <v>1900</v>
      </c>
      <c r="R431" s="87">
        <f t="shared" si="89"/>
        <v>1</v>
      </c>
      <c r="S431" s="87">
        <f t="shared" si="90"/>
        <v>0</v>
      </c>
      <c r="T431" s="86">
        <f t="shared" si="91"/>
        <v>0</v>
      </c>
    </row>
    <row r="432" spans="1:20" x14ac:dyDescent="0.25">
      <c r="A432" s="82">
        <v>458</v>
      </c>
      <c r="P432" s="86">
        <f t="shared" si="87"/>
        <v>0</v>
      </c>
      <c r="Q432" s="87">
        <f t="shared" si="88"/>
        <v>1900</v>
      </c>
      <c r="R432" s="87">
        <f t="shared" si="89"/>
        <v>1</v>
      </c>
      <c r="S432" s="87">
        <f t="shared" si="90"/>
        <v>0</v>
      </c>
      <c r="T432" s="86">
        <f t="shared" si="91"/>
        <v>0</v>
      </c>
    </row>
    <row r="433" spans="1:20" x14ac:dyDescent="0.25">
      <c r="A433" s="82">
        <v>459</v>
      </c>
      <c r="P433" s="86">
        <f t="shared" si="87"/>
        <v>0</v>
      </c>
      <c r="Q433" s="87">
        <f t="shared" si="88"/>
        <v>1900</v>
      </c>
      <c r="R433" s="87">
        <f t="shared" si="89"/>
        <v>1</v>
      </c>
      <c r="S433" s="87">
        <f t="shared" si="90"/>
        <v>0</v>
      </c>
      <c r="T433" s="86">
        <f t="shared" si="91"/>
        <v>0</v>
      </c>
    </row>
    <row r="434" spans="1:20" x14ac:dyDescent="0.25">
      <c r="A434" s="82">
        <v>460</v>
      </c>
      <c r="P434" s="86">
        <f t="shared" si="87"/>
        <v>0</v>
      </c>
      <c r="Q434" s="87">
        <f t="shared" si="88"/>
        <v>1900</v>
      </c>
      <c r="R434" s="87">
        <f t="shared" si="89"/>
        <v>1</v>
      </c>
      <c r="S434" s="87">
        <f t="shared" si="90"/>
        <v>0</v>
      </c>
      <c r="T434" s="86">
        <f t="shared" si="91"/>
        <v>0</v>
      </c>
    </row>
    <row r="435" spans="1:20" x14ac:dyDescent="0.25">
      <c r="A435" s="82">
        <v>461</v>
      </c>
      <c r="P435" s="86">
        <f t="shared" si="87"/>
        <v>0</v>
      </c>
      <c r="Q435" s="87">
        <f t="shared" si="88"/>
        <v>1900</v>
      </c>
      <c r="R435" s="87">
        <f t="shared" si="89"/>
        <v>1</v>
      </c>
      <c r="S435" s="87">
        <f t="shared" si="90"/>
        <v>0</v>
      </c>
      <c r="T435" s="86">
        <f t="shared" si="91"/>
        <v>0</v>
      </c>
    </row>
    <row r="436" spans="1:20" x14ac:dyDescent="0.25">
      <c r="A436" s="82">
        <v>462</v>
      </c>
      <c r="P436" s="86">
        <f t="shared" si="87"/>
        <v>0</v>
      </c>
      <c r="Q436" s="87">
        <f t="shared" si="88"/>
        <v>1900</v>
      </c>
      <c r="R436" s="87">
        <f t="shared" si="89"/>
        <v>1</v>
      </c>
      <c r="S436" s="87">
        <f t="shared" si="90"/>
        <v>0</v>
      </c>
      <c r="T436" s="86">
        <f t="shared" si="91"/>
        <v>0</v>
      </c>
    </row>
    <row r="437" spans="1:20" x14ac:dyDescent="0.25">
      <c r="A437" s="82">
        <v>463</v>
      </c>
      <c r="P437" s="86">
        <f t="shared" si="87"/>
        <v>0</v>
      </c>
      <c r="Q437" s="87">
        <f t="shared" si="88"/>
        <v>1900</v>
      </c>
      <c r="R437" s="87">
        <f t="shared" si="89"/>
        <v>1</v>
      </c>
      <c r="S437" s="87">
        <f t="shared" si="90"/>
        <v>0</v>
      </c>
      <c r="T437" s="86">
        <f t="shared" si="91"/>
        <v>0</v>
      </c>
    </row>
    <row r="438" spans="1:20" x14ac:dyDescent="0.25">
      <c r="A438" s="82">
        <v>464</v>
      </c>
      <c r="P438" s="86">
        <f t="shared" si="87"/>
        <v>0</v>
      </c>
      <c r="Q438" s="87">
        <f t="shared" si="88"/>
        <v>1900</v>
      </c>
      <c r="R438" s="87">
        <f t="shared" si="89"/>
        <v>1</v>
      </c>
      <c r="S438" s="87">
        <f t="shared" si="90"/>
        <v>0</v>
      </c>
      <c r="T438" s="86">
        <f t="shared" si="91"/>
        <v>0</v>
      </c>
    </row>
    <row r="439" spans="1:20" x14ac:dyDescent="0.25">
      <c r="A439" s="82">
        <v>465</v>
      </c>
      <c r="P439" s="86">
        <f t="shared" si="87"/>
        <v>0</v>
      </c>
      <c r="Q439" s="87">
        <f t="shared" si="88"/>
        <v>1900</v>
      </c>
      <c r="R439" s="87">
        <f t="shared" si="89"/>
        <v>1</v>
      </c>
      <c r="S439" s="87">
        <f t="shared" si="90"/>
        <v>0</v>
      </c>
      <c r="T439" s="86">
        <f t="shared" si="91"/>
        <v>0</v>
      </c>
    </row>
    <row r="440" spans="1:20" x14ac:dyDescent="0.25">
      <c r="A440" s="82">
        <v>466</v>
      </c>
      <c r="P440" s="86">
        <f t="shared" si="87"/>
        <v>0</v>
      </c>
      <c r="Q440" s="87">
        <f t="shared" si="88"/>
        <v>1900</v>
      </c>
      <c r="R440" s="87">
        <f t="shared" si="89"/>
        <v>1</v>
      </c>
      <c r="S440" s="87">
        <f t="shared" si="90"/>
        <v>0</v>
      </c>
      <c r="T440" s="86">
        <f t="shared" si="91"/>
        <v>0</v>
      </c>
    </row>
    <row r="441" spans="1:20" x14ac:dyDescent="0.25">
      <c r="A441" s="82">
        <v>467</v>
      </c>
      <c r="P441" s="86">
        <f t="shared" si="87"/>
        <v>0</v>
      </c>
      <c r="Q441" s="87">
        <f t="shared" si="88"/>
        <v>1900</v>
      </c>
      <c r="R441" s="87">
        <f t="shared" si="89"/>
        <v>1</v>
      </c>
      <c r="S441" s="87">
        <f t="shared" si="90"/>
        <v>0</v>
      </c>
      <c r="T441" s="86">
        <f t="shared" si="91"/>
        <v>0</v>
      </c>
    </row>
    <row r="442" spans="1:20" x14ac:dyDescent="0.25">
      <c r="A442" s="82">
        <v>468</v>
      </c>
      <c r="P442" s="86">
        <f t="shared" si="87"/>
        <v>0</v>
      </c>
      <c r="Q442" s="87">
        <f t="shared" si="88"/>
        <v>1900</v>
      </c>
      <c r="R442" s="87">
        <f t="shared" si="89"/>
        <v>1</v>
      </c>
      <c r="S442" s="87">
        <f t="shared" si="90"/>
        <v>0</v>
      </c>
      <c r="T442" s="86">
        <f t="shared" si="91"/>
        <v>0</v>
      </c>
    </row>
    <row r="443" spans="1:20" x14ac:dyDescent="0.25">
      <c r="A443" s="82">
        <v>469</v>
      </c>
      <c r="P443" s="86">
        <f t="shared" si="87"/>
        <v>0</v>
      </c>
      <c r="Q443" s="87">
        <f t="shared" si="88"/>
        <v>1900</v>
      </c>
      <c r="R443" s="87">
        <f t="shared" si="89"/>
        <v>1</v>
      </c>
      <c r="S443" s="87">
        <f t="shared" si="90"/>
        <v>0</v>
      </c>
      <c r="T443" s="86">
        <f t="shared" si="91"/>
        <v>0</v>
      </c>
    </row>
    <row r="444" spans="1:20" x14ac:dyDescent="0.25">
      <c r="A444" s="82">
        <v>470</v>
      </c>
      <c r="P444" s="86">
        <f t="shared" si="87"/>
        <v>0</v>
      </c>
      <c r="Q444" s="87">
        <f t="shared" si="88"/>
        <v>1900</v>
      </c>
      <c r="R444" s="87">
        <f t="shared" si="89"/>
        <v>1</v>
      </c>
      <c r="S444" s="87">
        <f t="shared" si="90"/>
        <v>0</v>
      </c>
      <c r="T444" s="86">
        <f t="shared" si="91"/>
        <v>0</v>
      </c>
    </row>
    <row r="445" spans="1:20" x14ac:dyDescent="0.25">
      <c r="A445" s="82">
        <v>471</v>
      </c>
      <c r="P445" s="86">
        <f t="shared" si="87"/>
        <v>0</v>
      </c>
      <c r="Q445" s="87">
        <f t="shared" si="88"/>
        <v>1900</v>
      </c>
      <c r="R445" s="87">
        <f t="shared" si="89"/>
        <v>1</v>
      </c>
      <c r="S445" s="87">
        <f t="shared" si="90"/>
        <v>0</v>
      </c>
      <c r="T445" s="86">
        <f t="shared" si="91"/>
        <v>0</v>
      </c>
    </row>
    <row r="446" spans="1:20" x14ac:dyDescent="0.25">
      <c r="A446" s="82">
        <v>472</v>
      </c>
      <c r="P446" s="86">
        <f t="shared" si="87"/>
        <v>0</v>
      </c>
      <c r="Q446" s="87">
        <f t="shared" si="88"/>
        <v>1900</v>
      </c>
      <c r="R446" s="87">
        <f t="shared" si="89"/>
        <v>1</v>
      </c>
      <c r="S446" s="87">
        <f t="shared" si="90"/>
        <v>0</v>
      </c>
      <c r="T446" s="86">
        <f t="shared" si="91"/>
        <v>0</v>
      </c>
    </row>
    <row r="447" spans="1:20" x14ac:dyDescent="0.25">
      <c r="A447" s="82">
        <v>473</v>
      </c>
      <c r="P447" s="86">
        <f t="shared" si="87"/>
        <v>0</v>
      </c>
      <c r="Q447" s="87">
        <f t="shared" si="88"/>
        <v>1900</v>
      </c>
      <c r="R447" s="87">
        <f t="shared" si="89"/>
        <v>1</v>
      </c>
      <c r="S447" s="87">
        <f t="shared" si="90"/>
        <v>0</v>
      </c>
      <c r="T447" s="86">
        <f t="shared" si="91"/>
        <v>0</v>
      </c>
    </row>
    <row r="448" spans="1:20" x14ac:dyDescent="0.25">
      <c r="A448" s="82">
        <v>474</v>
      </c>
      <c r="P448" s="86">
        <f t="shared" si="87"/>
        <v>0</v>
      </c>
      <c r="Q448" s="87">
        <f t="shared" si="88"/>
        <v>1900</v>
      </c>
      <c r="R448" s="87">
        <f t="shared" si="89"/>
        <v>1</v>
      </c>
      <c r="S448" s="87">
        <f t="shared" si="90"/>
        <v>0</v>
      </c>
      <c r="T448" s="86">
        <f t="shared" si="91"/>
        <v>0</v>
      </c>
    </row>
    <row r="449" spans="1:20" x14ac:dyDescent="0.25">
      <c r="A449" s="82">
        <v>475</v>
      </c>
      <c r="P449" s="86">
        <f t="shared" si="87"/>
        <v>0</v>
      </c>
      <c r="Q449" s="87">
        <f t="shared" si="88"/>
        <v>1900</v>
      </c>
      <c r="R449" s="87">
        <f t="shared" si="89"/>
        <v>1</v>
      </c>
      <c r="S449" s="87">
        <f t="shared" si="90"/>
        <v>0</v>
      </c>
      <c r="T449" s="86">
        <f t="shared" si="91"/>
        <v>0</v>
      </c>
    </row>
    <row r="450" spans="1:20" x14ac:dyDescent="0.25">
      <c r="A450" s="82">
        <v>476</v>
      </c>
      <c r="P450" s="86">
        <f t="shared" si="87"/>
        <v>0</v>
      </c>
      <c r="Q450" s="87">
        <f t="shared" si="88"/>
        <v>1900</v>
      </c>
      <c r="R450" s="87">
        <f t="shared" si="89"/>
        <v>1</v>
      </c>
      <c r="S450" s="87">
        <f t="shared" si="90"/>
        <v>0</v>
      </c>
      <c r="T450" s="86">
        <f t="shared" si="91"/>
        <v>0</v>
      </c>
    </row>
    <row r="451" spans="1:20" x14ac:dyDescent="0.25">
      <c r="A451" s="82">
        <v>477</v>
      </c>
      <c r="P451" s="86">
        <f t="shared" si="87"/>
        <v>0</v>
      </c>
      <c r="Q451" s="87">
        <f t="shared" si="88"/>
        <v>1900</v>
      </c>
      <c r="R451" s="87">
        <f t="shared" si="89"/>
        <v>1</v>
      </c>
      <c r="S451" s="87">
        <f t="shared" si="90"/>
        <v>0</v>
      </c>
      <c r="T451" s="86">
        <f t="shared" si="91"/>
        <v>0</v>
      </c>
    </row>
    <row r="452" spans="1:20" x14ac:dyDescent="0.25">
      <c r="A452" s="82">
        <v>478</v>
      </c>
      <c r="P452" s="86">
        <f t="shared" si="87"/>
        <v>0</v>
      </c>
      <c r="Q452" s="87">
        <f t="shared" si="88"/>
        <v>1900</v>
      </c>
      <c r="R452" s="87">
        <f t="shared" si="89"/>
        <v>1</v>
      </c>
      <c r="S452" s="87">
        <f t="shared" si="90"/>
        <v>0</v>
      </c>
      <c r="T452" s="86">
        <f t="shared" si="91"/>
        <v>0</v>
      </c>
    </row>
    <row r="453" spans="1:20" x14ac:dyDescent="0.25">
      <c r="A453" s="82">
        <v>479</v>
      </c>
      <c r="P453" s="86">
        <f t="shared" si="87"/>
        <v>0</v>
      </c>
      <c r="Q453" s="87">
        <f t="shared" si="88"/>
        <v>1900</v>
      </c>
      <c r="R453" s="87">
        <f t="shared" si="89"/>
        <v>1</v>
      </c>
      <c r="S453" s="87">
        <f t="shared" si="90"/>
        <v>0</v>
      </c>
      <c r="T453" s="86">
        <f t="shared" si="91"/>
        <v>0</v>
      </c>
    </row>
    <row r="454" spans="1:20" x14ac:dyDescent="0.25">
      <c r="A454" s="82">
        <v>480</v>
      </c>
      <c r="P454" s="86">
        <f t="shared" si="87"/>
        <v>0</v>
      </c>
      <c r="Q454" s="87">
        <f t="shared" si="88"/>
        <v>1900</v>
      </c>
      <c r="R454" s="87">
        <f t="shared" si="89"/>
        <v>1</v>
      </c>
      <c r="S454" s="87">
        <f t="shared" si="90"/>
        <v>0</v>
      </c>
      <c r="T454" s="86">
        <f t="shared" si="91"/>
        <v>0</v>
      </c>
    </row>
    <row r="455" spans="1:20" x14ac:dyDescent="0.25">
      <c r="A455" s="82">
        <v>481</v>
      </c>
      <c r="P455" s="86">
        <f t="shared" si="87"/>
        <v>0</v>
      </c>
      <c r="Q455" s="87">
        <f t="shared" si="88"/>
        <v>1900</v>
      </c>
      <c r="R455" s="87">
        <f t="shared" si="89"/>
        <v>1</v>
      </c>
      <c r="S455" s="87">
        <f t="shared" si="90"/>
        <v>0</v>
      </c>
      <c r="T455" s="86">
        <f t="shared" si="91"/>
        <v>0</v>
      </c>
    </row>
    <row r="456" spans="1:20" x14ac:dyDescent="0.25">
      <c r="A456" s="82">
        <v>482</v>
      </c>
      <c r="P456" s="86">
        <f t="shared" si="87"/>
        <v>0</v>
      </c>
      <c r="Q456" s="87">
        <f t="shared" si="88"/>
        <v>1900</v>
      </c>
      <c r="R456" s="87">
        <f t="shared" si="89"/>
        <v>1</v>
      </c>
      <c r="S456" s="87">
        <f t="shared" si="90"/>
        <v>0</v>
      </c>
      <c r="T456" s="86">
        <f t="shared" si="91"/>
        <v>0</v>
      </c>
    </row>
    <row r="457" spans="1:20" x14ac:dyDescent="0.25">
      <c r="A457" s="82">
        <v>483</v>
      </c>
      <c r="P457" s="86">
        <f t="shared" si="87"/>
        <v>0</v>
      </c>
      <c r="Q457" s="87">
        <f t="shared" si="88"/>
        <v>1900</v>
      </c>
      <c r="R457" s="87">
        <f t="shared" si="89"/>
        <v>1</v>
      </c>
      <c r="S457" s="87">
        <f t="shared" si="90"/>
        <v>0</v>
      </c>
      <c r="T457" s="86">
        <f t="shared" si="91"/>
        <v>0</v>
      </c>
    </row>
    <row r="458" spans="1:20" x14ac:dyDescent="0.25">
      <c r="A458" s="82">
        <v>484</v>
      </c>
      <c r="P458" s="86">
        <f t="shared" si="87"/>
        <v>0</v>
      </c>
      <c r="Q458" s="87">
        <f t="shared" si="88"/>
        <v>1900</v>
      </c>
      <c r="R458" s="87">
        <f t="shared" si="89"/>
        <v>1</v>
      </c>
      <c r="S458" s="87">
        <f t="shared" si="90"/>
        <v>0</v>
      </c>
      <c r="T458" s="86">
        <f t="shared" si="91"/>
        <v>0</v>
      </c>
    </row>
    <row r="459" spans="1:20" x14ac:dyDescent="0.25">
      <c r="A459" s="82">
        <v>485</v>
      </c>
      <c r="P459" s="86">
        <f t="shared" si="87"/>
        <v>0</v>
      </c>
      <c r="Q459" s="87">
        <f t="shared" si="88"/>
        <v>1900</v>
      </c>
      <c r="R459" s="87">
        <f t="shared" si="89"/>
        <v>1</v>
      </c>
      <c r="S459" s="87">
        <f t="shared" si="90"/>
        <v>0</v>
      </c>
      <c r="T459" s="86">
        <f t="shared" si="91"/>
        <v>0</v>
      </c>
    </row>
    <row r="460" spans="1:20" x14ac:dyDescent="0.25">
      <c r="A460" s="82">
        <v>486</v>
      </c>
      <c r="P460" s="86">
        <f t="shared" si="87"/>
        <v>0</v>
      </c>
      <c r="Q460" s="87">
        <f t="shared" si="88"/>
        <v>1900</v>
      </c>
      <c r="R460" s="87">
        <f t="shared" si="89"/>
        <v>1</v>
      </c>
      <c r="S460" s="87">
        <f t="shared" si="90"/>
        <v>0</v>
      </c>
      <c r="T460" s="86">
        <f t="shared" si="91"/>
        <v>0</v>
      </c>
    </row>
    <row r="461" spans="1:20" x14ac:dyDescent="0.25">
      <c r="A461" s="82">
        <v>487</v>
      </c>
      <c r="P461" s="86">
        <f t="shared" si="87"/>
        <v>0</v>
      </c>
      <c r="Q461" s="87">
        <f t="shared" si="88"/>
        <v>1900</v>
      </c>
      <c r="R461" s="87">
        <f t="shared" si="89"/>
        <v>1</v>
      </c>
      <c r="S461" s="87">
        <f t="shared" si="90"/>
        <v>0</v>
      </c>
      <c r="T461" s="86">
        <f t="shared" si="91"/>
        <v>0</v>
      </c>
    </row>
    <row r="462" spans="1:20" x14ac:dyDescent="0.25">
      <c r="A462" s="82">
        <v>488</v>
      </c>
      <c r="P462" s="86">
        <f t="shared" si="87"/>
        <v>0</v>
      </c>
      <c r="Q462" s="87">
        <f t="shared" si="88"/>
        <v>1900</v>
      </c>
      <c r="R462" s="87">
        <f t="shared" si="89"/>
        <v>1</v>
      </c>
      <c r="S462" s="87">
        <f t="shared" si="90"/>
        <v>0</v>
      </c>
      <c r="T462" s="86">
        <f t="shared" si="91"/>
        <v>0</v>
      </c>
    </row>
    <row r="463" spans="1:20" x14ac:dyDescent="0.25">
      <c r="A463" s="82">
        <v>489</v>
      </c>
      <c r="P463" s="86">
        <f t="shared" si="87"/>
        <v>0</v>
      </c>
      <c r="Q463" s="87">
        <f t="shared" si="88"/>
        <v>1900</v>
      </c>
      <c r="R463" s="87">
        <f t="shared" si="89"/>
        <v>1</v>
      </c>
      <c r="S463" s="87">
        <f t="shared" si="90"/>
        <v>0</v>
      </c>
      <c r="T463" s="86">
        <f t="shared" si="91"/>
        <v>0</v>
      </c>
    </row>
    <row r="464" spans="1:20" x14ac:dyDescent="0.25">
      <c r="A464" s="82">
        <v>490</v>
      </c>
      <c r="P464" s="86">
        <f t="shared" si="87"/>
        <v>0</v>
      </c>
      <c r="Q464" s="87">
        <f t="shared" si="88"/>
        <v>1900</v>
      </c>
      <c r="R464" s="87">
        <f t="shared" si="89"/>
        <v>1</v>
      </c>
      <c r="S464" s="87">
        <f t="shared" si="90"/>
        <v>0</v>
      </c>
      <c r="T464" s="86">
        <f t="shared" si="91"/>
        <v>0</v>
      </c>
    </row>
    <row r="465" spans="1:20" x14ac:dyDescent="0.25">
      <c r="A465" s="82">
        <v>491</v>
      </c>
      <c r="P465" s="86">
        <f t="shared" si="87"/>
        <v>0</v>
      </c>
      <c r="Q465" s="87">
        <f t="shared" si="88"/>
        <v>1900</v>
      </c>
      <c r="R465" s="87">
        <f t="shared" si="89"/>
        <v>1</v>
      </c>
      <c r="S465" s="87">
        <f t="shared" si="90"/>
        <v>0</v>
      </c>
      <c r="T465" s="86">
        <f t="shared" si="91"/>
        <v>0</v>
      </c>
    </row>
    <row r="466" spans="1:20" x14ac:dyDescent="0.25">
      <c r="A466" s="82">
        <v>492</v>
      </c>
      <c r="P466" s="86">
        <f t="shared" si="87"/>
        <v>0</v>
      </c>
      <c r="Q466" s="87">
        <f t="shared" si="88"/>
        <v>1900</v>
      </c>
      <c r="R466" s="87">
        <f t="shared" si="89"/>
        <v>1</v>
      </c>
      <c r="S466" s="87">
        <f t="shared" si="90"/>
        <v>0</v>
      </c>
      <c r="T466" s="86">
        <f t="shared" si="91"/>
        <v>0</v>
      </c>
    </row>
    <row r="467" spans="1:20" x14ac:dyDescent="0.25">
      <c r="A467" s="82">
        <v>493</v>
      </c>
      <c r="P467" s="86">
        <f t="shared" si="87"/>
        <v>0</v>
      </c>
      <c r="Q467" s="87">
        <f t="shared" si="88"/>
        <v>1900</v>
      </c>
      <c r="R467" s="87">
        <f t="shared" si="89"/>
        <v>1</v>
      </c>
      <c r="S467" s="87">
        <f t="shared" si="90"/>
        <v>0</v>
      </c>
      <c r="T467" s="86">
        <f t="shared" si="91"/>
        <v>0</v>
      </c>
    </row>
    <row r="468" spans="1:20" x14ac:dyDescent="0.25">
      <c r="A468" s="82">
        <v>494</v>
      </c>
      <c r="P468" s="86">
        <f t="shared" si="87"/>
        <v>0</v>
      </c>
      <c r="Q468" s="87">
        <f t="shared" si="88"/>
        <v>1900</v>
      </c>
      <c r="R468" s="87">
        <f t="shared" si="89"/>
        <v>1</v>
      </c>
      <c r="S468" s="87">
        <f t="shared" si="90"/>
        <v>0</v>
      </c>
      <c r="T468" s="86">
        <f t="shared" si="91"/>
        <v>0</v>
      </c>
    </row>
    <row r="469" spans="1:20" x14ac:dyDescent="0.25">
      <c r="A469" s="82">
        <v>495</v>
      </c>
      <c r="P469" s="86">
        <f t="shared" si="87"/>
        <v>0</v>
      </c>
      <c r="Q469" s="87">
        <f t="shared" si="88"/>
        <v>1900</v>
      </c>
      <c r="R469" s="87">
        <f t="shared" si="89"/>
        <v>1</v>
      </c>
      <c r="S469" s="87">
        <f t="shared" si="90"/>
        <v>0</v>
      </c>
      <c r="T469" s="86">
        <f t="shared" si="91"/>
        <v>0</v>
      </c>
    </row>
    <row r="470" spans="1:20" x14ac:dyDescent="0.25">
      <c r="A470" s="82">
        <v>496</v>
      </c>
      <c r="P470" s="86">
        <f t="shared" si="87"/>
        <v>0</v>
      </c>
      <c r="Q470" s="87">
        <f t="shared" si="88"/>
        <v>1900</v>
      </c>
      <c r="R470" s="87">
        <f t="shared" si="89"/>
        <v>1</v>
      </c>
      <c r="S470" s="87">
        <f t="shared" si="90"/>
        <v>0</v>
      </c>
      <c r="T470" s="86">
        <f t="shared" si="91"/>
        <v>0</v>
      </c>
    </row>
    <row r="471" spans="1:20" x14ac:dyDescent="0.25">
      <c r="A471" s="82">
        <v>497</v>
      </c>
      <c r="P471" s="86">
        <f t="shared" si="87"/>
        <v>0</v>
      </c>
      <c r="Q471" s="87">
        <f t="shared" si="88"/>
        <v>1900</v>
      </c>
      <c r="R471" s="87">
        <f t="shared" si="89"/>
        <v>1</v>
      </c>
      <c r="S471" s="87">
        <f t="shared" si="90"/>
        <v>0</v>
      </c>
      <c r="T471" s="86">
        <f t="shared" si="91"/>
        <v>0</v>
      </c>
    </row>
    <row r="472" spans="1:20" x14ac:dyDescent="0.25">
      <c r="A472" s="82">
        <v>498</v>
      </c>
      <c r="P472" s="86">
        <f t="shared" si="87"/>
        <v>0</v>
      </c>
      <c r="Q472" s="87">
        <f t="shared" si="88"/>
        <v>1900</v>
      </c>
      <c r="R472" s="87">
        <f t="shared" si="89"/>
        <v>1</v>
      </c>
      <c r="S472" s="87">
        <f t="shared" si="90"/>
        <v>0</v>
      </c>
      <c r="T472" s="86">
        <f t="shared" si="91"/>
        <v>0</v>
      </c>
    </row>
    <row r="473" spans="1:20" x14ac:dyDescent="0.25">
      <c r="A473" s="82">
        <v>499</v>
      </c>
      <c r="P473" s="86">
        <f t="shared" si="87"/>
        <v>0</v>
      </c>
      <c r="Q473" s="87">
        <f t="shared" si="88"/>
        <v>1900</v>
      </c>
      <c r="R473" s="87">
        <f t="shared" si="89"/>
        <v>1</v>
      </c>
      <c r="S473" s="87">
        <f t="shared" si="90"/>
        <v>0</v>
      </c>
      <c r="T473" s="86">
        <f t="shared" si="91"/>
        <v>0</v>
      </c>
    </row>
    <row r="474" spans="1:20" x14ac:dyDescent="0.25">
      <c r="A474" s="82">
        <v>500</v>
      </c>
      <c r="P474" s="86">
        <f t="shared" si="87"/>
        <v>0</v>
      </c>
      <c r="Q474" s="87">
        <f t="shared" si="88"/>
        <v>1900</v>
      </c>
      <c r="R474" s="87">
        <f t="shared" si="89"/>
        <v>1</v>
      </c>
      <c r="S474" s="87">
        <f t="shared" si="90"/>
        <v>0</v>
      </c>
      <c r="T474" s="86">
        <f t="shared" si="91"/>
        <v>0</v>
      </c>
    </row>
    <row r="475" spans="1:20" x14ac:dyDescent="0.25">
      <c r="A475" s="82">
        <v>501</v>
      </c>
      <c r="P475" s="86">
        <f t="shared" si="87"/>
        <v>0</v>
      </c>
      <c r="Q475" s="87">
        <f t="shared" si="88"/>
        <v>1900</v>
      </c>
      <c r="R475" s="87">
        <f t="shared" si="89"/>
        <v>1</v>
      </c>
      <c r="S475" s="87">
        <f t="shared" si="90"/>
        <v>0</v>
      </c>
      <c r="T475" s="86">
        <f t="shared" si="91"/>
        <v>0</v>
      </c>
    </row>
    <row r="476" spans="1:20" x14ac:dyDescent="0.25">
      <c r="A476" s="82">
        <v>502</v>
      </c>
      <c r="P476" s="86">
        <f t="shared" si="87"/>
        <v>0</v>
      </c>
      <c r="Q476" s="87">
        <f t="shared" si="88"/>
        <v>1900</v>
      </c>
      <c r="R476" s="87">
        <f t="shared" si="89"/>
        <v>1</v>
      </c>
      <c r="S476" s="87">
        <f t="shared" si="90"/>
        <v>0</v>
      </c>
      <c r="T476" s="86">
        <f t="shared" si="91"/>
        <v>0</v>
      </c>
    </row>
    <row r="477" spans="1:20" x14ac:dyDescent="0.25">
      <c r="A477" s="82">
        <v>503</v>
      </c>
      <c r="P477" s="86">
        <f t="shared" ref="P477:P492" si="92">N477-O477</f>
        <v>0</v>
      </c>
      <c r="Q477" s="87">
        <f t="shared" ref="Q477:Q540" si="93">YEAR(B477)</f>
        <v>1900</v>
      </c>
      <c r="R477" s="87">
        <f t="shared" ref="R477:R540" si="94">MONTH(B477)</f>
        <v>1</v>
      </c>
      <c r="S477" s="87">
        <f t="shared" ref="S477:S540" si="95">DAY(B477)</f>
        <v>0</v>
      </c>
      <c r="T477" s="86">
        <f t="shared" ref="T477:T540" si="96">SUM(M477:N477)</f>
        <v>0</v>
      </c>
    </row>
    <row r="478" spans="1:20" x14ac:dyDescent="0.25">
      <c r="A478" s="82">
        <v>504</v>
      </c>
      <c r="P478" s="86">
        <f t="shared" si="92"/>
        <v>0</v>
      </c>
      <c r="Q478" s="87">
        <f t="shared" si="93"/>
        <v>1900</v>
      </c>
      <c r="R478" s="87">
        <f t="shared" si="94"/>
        <v>1</v>
      </c>
      <c r="S478" s="87">
        <f t="shared" si="95"/>
        <v>0</v>
      </c>
      <c r="T478" s="86">
        <f t="shared" si="96"/>
        <v>0</v>
      </c>
    </row>
    <row r="479" spans="1:20" x14ac:dyDescent="0.25">
      <c r="A479" s="82">
        <v>505</v>
      </c>
      <c r="P479" s="86">
        <f t="shared" si="92"/>
        <v>0</v>
      </c>
      <c r="Q479" s="87">
        <f t="shared" si="93"/>
        <v>1900</v>
      </c>
      <c r="R479" s="87">
        <f t="shared" si="94"/>
        <v>1</v>
      </c>
      <c r="S479" s="87">
        <f t="shared" si="95"/>
        <v>0</v>
      </c>
      <c r="T479" s="86">
        <f t="shared" si="96"/>
        <v>0</v>
      </c>
    </row>
    <row r="480" spans="1:20" x14ac:dyDescent="0.25">
      <c r="A480" s="82">
        <v>506</v>
      </c>
      <c r="P480" s="86">
        <f t="shared" si="92"/>
        <v>0</v>
      </c>
      <c r="Q480" s="87">
        <f t="shared" si="93"/>
        <v>1900</v>
      </c>
      <c r="R480" s="87">
        <f t="shared" si="94"/>
        <v>1</v>
      </c>
      <c r="S480" s="87">
        <f t="shared" si="95"/>
        <v>0</v>
      </c>
      <c r="T480" s="86">
        <f t="shared" si="96"/>
        <v>0</v>
      </c>
    </row>
    <row r="481" spans="1:20" x14ac:dyDescent="0.25">
      <c r="A481" s="82">
        <v>507</v>
      </c>
      <c r="P481" s="86">
        <f t="shared" si="92"/>
        <v>0</v>
      </c>
      <c r="Q481" s="87">
        <f t="shared" si="93"/>
        <v>1900</v>
      </c>
      <c r="R481" s="87">
        <f t="shared" si="94"/>
        <v>1</v>
      </c>
      <c r="S481" s="87">
        <f t="shared" si="95"/>
        <v>0</v>
      </c>
      <c r="T481" s="86">
        <f t="shared" si="96"/>
        <v>0</v>
      </c>
    </row>
    <row r="482" spans="1:20" x14ac:dyDescent="0.25">
      <c r="A482" s="82">
        <v>508</v>
      </c>
      <c r="P482" s="86">
        <f t="shared" si="92"/>
        <v>0</v>
      </c>
      <c r="Q482" s="87">
        <f t="shared" si="93"/>
        <v>1900</v>
      </c>
      <c r="R482" s="87">
        <f t="shared" si="94"/>
        <v>1</v>
      </c>
      <c r="S482" s="87">
        <f t="shared" si="95"/>
        <v>0</v>
      </c>
      <c r="T482" s="86">
        <f t="shared" si="96"/>
        <v>0</v>
      </c>
    </row>
    <row r="483" spans="1:20" x14ac:dyDescent="0.25">
      <c r="A483" s="82">
        <v>509</v>
      </c>
      <c r="P483" s="86">
        <f t="shared" si="92"/>
        <v>0</v>
      </c>
      <c r="Q483" s="87">
        <f t="shared" si="93"/>
        <v>1900</v>
      </c>
      <c r="R483" s="87">
        <f t="shared" si="94"/>
        <v>1</v>
      </c>
      <c r="S483" s="87">
        <f t="shared" si="95"/>
        <v>0</v>
      </c>
      <c r="T483" s="86">
        <f t="shared" si="96"/>
        <v>0</v>
      </c>
    </row>
    <row r="484" spans="1:20" x14ac:dyDescent="0.25">
      <c r="A484" s="82">
        <v>510</v>
      </c>
      <c r="P484" s="86">
        <f t="shared" si="92"/>
        <v>0</v>
      </c>
      <c r="Q484" s="87">
        <f t="shared" si="93"/>
        <v>1900</v>
      </c>
      <c r="R484" s="87">
        <f t="shared" si="94"/>
        <v>1</v>
      </c>
      <c r="S484" s="87">
        <f t="shared" si="95"/>
        <v>0</v>
      </c>
      <c r="T484" s="86">
        <f t="shared" si="96"/>
        <v>0</v>
      </c>
    </row>
    <row r="485" spans="1:20" x14ac:dyDescent="0.25">
      <c r="A485" s="82">
        <v>511</v>
      </c>
      <c r="P485" s="86">
        <f t="shared" si="92"/>
        <v>0</v>
      </c>
      <c r="Q485" s="87">
        <f t="shared" si="93"/>
        <v>1900</v>
      </c>
      <c r="R485" s="87">
        <f t="shared" si="94"/>
        <v>1</v>
      </c>
      <c r="S485" s="87">
        <f t="shared" si="95"/>
        <v>0</v>
      </c>
      <c r="T485" s="86">
        <f t="shared" si="96"/>
        <v>0</v>
      </c>
    </row>
    <row r="486" spans="1:20" x14ac:dyDescent="0.25">
      <c r="A486" s="82">
        <v>512</v>
      </c>
      <c r="P486" s="86">
        <f t="shared" si="92"/>
        <v>0</v>
      </c>
      <c r="Q486" s="87">
        <f t="shared" si="93"/>
        <v>1900</v>
      </c>
      <c r="R486" s="87">
        <f t="shared" si="94"/>
        <v>1</v>
      </c>
      <c r="S486" s="87">
        <f t="shared" si="95"/>
        <v>0</v>
      </c>
      <c r="T486" s="86">
        <f t="shared" si="96"/>
        <v>0</v>
      </c>
    </row>
    <row r="487" spans="1:20" x14ac:dyDescent="0.25">
      <c r="A487" s="82">
        <v>513</v>
      </c>
      <c r="P487" s="86">
        <f t="shared" si="92"/>
        <v>0</v>
      </c>
      <c r="Q487" s="87">
        <f t="shared" si="93"/>
        <v>1900</v>
      </c>
      <c r="R487" s="87">
        <f t="shared" si="94"/>
        <v>1</v>
      </c>
      <c r="S487" s="87">
        <f t="shared" si="95"/>
        <v>0</v>
      </c>
      <c r="T487" s="86">
        <f t="shared" si="96"/>
        <v>0</v>
      </c>
    </row>
    <row r="488" spans="1:20" x14ac:dyDescent="0.25">
      <c r="A488" s="82">
        <v>514</v>
      </c>
      <c r="P488" s="86">
        <f t="shared" si="92"/>
        <v>0</v>
      </c>
      <c r="Q488" s="87">
        <f t="shared" si="93"/>
        <v>1900</v>
      </c>
      <c r="R488" s="87">
        <f t="shared" si="94"/>
        <v>1</v>
      </c>
      <c r="S488" s="87">
        <f t="shared" si="95"/>
        <v>0</v>
      </c>
      <c r="T488" s="86">
        <f t="shared" si="96"/>
        <v>0</v>
      </c>
    </row>
    <row r="489" spans="1:20" x14ac:dyDescent="0.25">
      <c r="A489" s="82">
        <v>515</v>
      </c>
      <c r="P489" s="86">
        <f t="shared" si="92"/>
        <v>0</v>
      </c>
      <c r="Q489" s="87">
        <f t="shared" si="93"/>
        <v>1900</v>
      </c>
      <c r="R489" s="87">
        <f t="shared" si="94"/>
        <v>1</v>
      </c>
      <c r="S489" s="87">
        <f t="shared" si="95"/>
        <v>0</v>
      </c>
      <c r="T489" s="86">
        <f t="shared" si="96"/>
        <v>0</v>
      </c>
    </row>
    <row r="490" spans="1:20" x14ac:dyDescent="0.25">
      <c r="A490" s="82">
        <v>516</v>
      </c>
      <c r="P490" s="86">
        <f t="shared" si="92"/>
        <v>0</v>
      </c>
      <c r="Q490" s="87">
        <f t="shared" si="93"/>
        <v>1900</v>
      </c>
      <c r="R490" s="87">
        <f t="shared" si="94"/>
        <v>1</v>
      </c>
      <c r="S490" s="87">
        <f t="shared" si="95"/>
        <v>0</v>
      </c>
      <c r="T490" s="86">
        <f t="shared" si="96"/>
        <v>0</v>
      </c>
    </row>
    <row r="491" spans="1:20" x14ac:dyDescent="0.25">
      <c r="A491" s="82">
        <v>517</v>
      </c>
      <c r="P491" s="86">
        <f t="shared" si="92"/>
        <v>0</v>
      </c>
      <c r="Q491" s="87">
        <f t="shared" si="93"/>
        <v>1900</v>
      </c>
      <c r="R491" s="87">
        <f t="shared" si="94"/>
        <v>1</v>
      </c>
      <c r="S491" s="87">
        <f t="shared" si="95"/>
        <v>0</v>
      </c>
      <c r="T491" s="86">
        <f t="shared" si="96"/>
        <v>0</v>
      </c>
    </row>
    <row r="492" spans="1:20" x14ac:dyDescent="0.25">
      <c r="A492" s="82">
        <v>518</v>
      </c>
      <c r="P492" s="86">
        <f t="shared" si="92"/>
        <v>0</v>
      </c>
      <c r="Q492" s="87">
        <f t="shared" si="93"/>
        <v>1900</v>
      </c>
      <c r="R492" s="87">
        <f t="shared" si="94"/>
        <v>1</v>
      </c>
      <c r="S492" s="87">
        <f t="shared" si="95"/>
        <v>0</v>
      </c>
      <c r="T492" s="86">
        <f t="shared" si="96"/>
        <v>0</v>
      </c>
    </row>
    <row r="493" spans="1:20" x14ac:dyDescent="0.25">
      <c r="A493" s="82">
        <v>519</v>
      </c>
      <c r="P493" s="86">
        <f>O484-O493</f>
        <v>0</v>
      </c>
      <c r="Q493" s="87">
        <f t="shared" si="93"/>
        <v>1900</v>
      </c>
      <c r="R493" s="87">
        <f t="shared" si="94"/>
        <v>1</v>
      </c>
      <c r="S493" s="87">
        <f t="shared" si="95"/>
        <v>0</v>
      </c>
      <c r="T493" s="86">
        <f t="shared" si="96"/>
        <v>0</v>
      </c>
    </row>
    <row r="494" spans="1:20" x14ac:dyDescent="0.25">
      <c r="A494" s="82">
        <v>520</v>
      </c>
      <c r="P494" s="86">
        <f t="shared" ref="P494:P555" si="97">N494-O494</f>
        <v>0</v>
      </c>
      <c r="Q494" s="87">
        <f t="shared" si="93"/>
        <v>1900</v>
      </c>
      <c r="R494" s="87">
        <f t="shared" si="94"/>
        <v>1</v>
      </c>
      <c r="S494" s="87">
        <f t="shared" si="95"/>
        <v>0</v>
      </c>
      <c r="T494" s="86">
        <f t="shared" si="96"/>
        <v>0</v>
      </c>
    </row>
    <row r="495" spans="1:20" x14ac:dyDescent="0.25">
      <c r="A495" s="82">
        <v>521</v>
      </c>
      <c r="P495" s="86">
        <f t="shared" si="97"/>
        <v>0</v>
      </c>
      <c r="Q495" s="87">
        <f t="shared" si="93"/>
        <v>1900</v>
      </c>
      <c r="R495" s="87">
        <f t="shared" si="94"/>
        <v>1</v>
      </c>
      <c r="S495" s="87">
        <f t="shared" si="95"/>
        <v>0</v>
      </c>
      <c r="T495" s="86">
        <f t="shared" si="96"/>
        <v>0</v>
      </c>
    </row>
    <row r="496" spans="1:20" x14ac:dyDescent="0.25">
      <c r="A496" s="82">
        <v>522</v>
      </c>
      <c r="P496" s="86">
        <f t="shared" si="97"/>
        <v>0</v>
      </c>
      <c r="Q496" s="87">
        <f t="shared" si="93"/>
        <v>1900</v>
      </c>
      <c r="R496" s="87">
        <f t="shared" si="94"/>
        <v>1</v>
      </c>
      <c r="S496" s="87">
        <f t="shared" si="95"/>
        <v>0</v>
      </c>
      <c r="T496" s="86">
        <f t="shared" si="96"/>
        <v>0</v>
      </c>
    </row>
    <row r="497" spans="1:20" x14ac:dyDescent="0.25">
      <c r="A497" s="82">
        <v>523</v>
      </c>
      <c r="P497" s="86">
        <f t="shared" si="97"/>
        <v>0</v>
      </c>
      <c r="Q497" s="87">
        <f t="shared" si="93"/>
        <v>1900</v>
      </c>
      <c r="R497" s="87">
        <f t="shared" si="94"/>
        <v>1</v>
      </c>
      <c r="S497" s="87">
        <f t="shared" si="95"/>
        <v>0</v>
      </c>
      <c r="T497" s="86">
        <f t="shared" si="96"/>
        <v>0</v>
      </c>
    </row>
    <row r="498" spans="1:20" x14ac:dyDescent="0.25">
      <c r="A498" s="82">
        <v>524</v>
      </c>
      <c r="P498" s="86">
        <f t="shared" si="97"/>
        <v>0</v>
      </c>
      <c r="Q498" s="87">
        <f t="shared" si="93"/>
        <v>1900</v>
      </c>
      <c r="R498" s="87">
        <f t="shared" si="94"/>
        <v>1</v>
      </c>
      <c r="S498" s="87">
        <f t="shared" si="95"/>
        <v>0</v>
      </c>
      <c r="T498" s="86">
        <f t="shared" si="96"/>
        <v>0</v>
      </c>
    </row>
    <row r="499" spans="1:20" x14ac:dyDescent="0.25">
      <c r="A499" s="82">
        <v>525</v>
      </c>
      <c r="P499" s="86">
        <f t="shared" si="97"/>
        <v>0</v>
      </c>
      <c r="Q499" s="87">
        <f t="shared" si="93"/>
        <v>1900</v>
      </c>
      <c r="R499" s="87">
        <f t="shared" si="94"/>
        <v>1</v>
      </c>
      <c r="S499" s="87">
        <f t="shared" si="95"/>
        <v>0</v>
      </c>
      <c r="T499" s="86">
        <f t="shared" si="96"/>
        <v>0</v>
      </c>
    </row>
    <row r="500" spans="1:20" x14ac:dyDescent="0.25">
      <c r="A500" s="82">
        <v>526</v>
      </c>
      <c r="P500" s="86">
        <f t="shared" si="97"/>
        <v>0</v>
      </c>
      <c r="Q500" s="87">
        <f t="shared" si="93"/>
        <v>1900</v>
      </c>
      <c r="R500" s="87">
        <f t="shared" si="94"/>
        <v>1</v>
      </c>
      <c r="S500" s="87">
        <f t="shared" si="95"/>
        <v>0</v>
      </c>
      <c r="T500" s="86">
        <f t="shared" si="96"/>
        <v>0</v>
      </c>
    </row>
    <row r="501" spans="1:20" x14ac:dyDescent="0.25">
      <c r="A501" s="82">
        <v>527</v>
      </c>
      <c r="P501" s="86">
        <f t="shared" si="97"/>
        <v>0</v>
      </c>
      <c r="Q501" s="87">
        <f t="shared" si="93"/>
        <v>1900</v>
      </c>
      <c r="R501" s="87">
        <f t="shared" si="94"/>
        <v>1</v>
      </c>
      <c r="S501" s="87">
        <f t="shared" si="95"/>
        <v>0</v>
      </c>
      <c r="T501" s="86">
        <f t="shared" si="96"/>
        <v>0</v>
      </c>
    </row>
    <row r="502" spans="1:20" x14ac:dyDescent="0.25">
      <c r="A502" s="82">
        <v>528</v>
      </c>
      <c r="P502" s="86">
        <f t="shared" si="97"/>
        <v>0</v>
      </c>
      <c r="Q502" s="87">
        <f t="shared" si="93"/>
        <v>1900</v>
      </c>
      <c r="R502" s="87">
        <f t="shared" si="94"/>
        <v>1</v>
      </c>
      <c r="S502" s="87">
        <f t="shared" si="95"/>
        <v>0</v>
      </c>
      <c r="T502" s="86">
        <f t="shared" si="96"/>
        <v>0</v>
      </c>
    </row>
    <row r="503" spans="1:20" x14ac:dyDescent="0.25">
      <c r="A503" s="82">
        <v>529</v>
      </c>
      <c r="P503" s="86">
        <f t="shared" si="97"/>
        <v>0</v>
      </c>
      <c r="Q503" s="87">
        <f t="shared" si="93"/>
        <v>1900</v>
      </c>
      <c r="R503" s="87">
        <f t="shared" si="94"/>
        <v>1</v>
      </c>
      <c r="S503" s="87">
        <f t="shared" si="95"/>
        <v>0</v>
      </c>
      <c r="T503" s="86">
        <f t="shared" si="96"/>
        <v>0</v>
      </c>
    </row>
    <row r="504" spans="1:20" x14ac:dyDescent="0.25">
      <c r="A504" s="82">
        <v>530</v>
      </c>
      <c r="P504" s="86">
        <f t="shared" si="97"/>
        <v>0</v>
      </c>
      <c r="Q504" s="87">
        <f t="shared" si="93"/>
        <v>1900</v>
      </c>
      <c r="R504" s="87">
        <f t="shared" si="94"/>
        <v>1</v>
      </c>
      <c r="S504" s="87">
        <f t="shared" si="95"/>
        <v>0</v>
      </c>
      <c r="T504" s="86">
        <f t="shared" si="96"/>
        <v>0</v>
      </c>
    </row>
    <row r="505" spans="1:20" x14ac:dyDescent="0.25">
      <c r="A505" s="82">
        <v>531</v>
      </c>
      <c r="P505" s="86">
        <f t="shared" si="97"/>
        <v>0</v>
      </c>
      <c r="Q505" s="87">
        <f t="shared" si="93"/>
        <v>1900</v>
      </c>
      <c r="R505" s="87">
        <f t="shared" si="94"/>
        <v>1</v>
      </c>
      <c r="S505" s="87">
        <f t="shared" si="95"/>
        <v>0</v>
      </c>
      <c r="T505" s="86">
        <f t="shared" si="96"/>
        <v>0</v>
      </c>
    </row>
    <row r="506" spans="1:20" x14ac:dyDescent="0.25">
      <c r="A506" s="82">
        <v>532</v>
      </c>
      <c r="P506" s="86">
        <f t="shared" si="97"/>
        <v>0</v>
      </c>
      <c r="Q506" s="87">
        <f t="shared" si="93"/>
        <v>1900</v>
      </c>
      <c r="R506" s="87">
        <f t="shared" si="94"/>
        <v>1</v>
      </c>
      <c r="S506" s="87">
        <f t="shared" si="95"/>
        <v>0</v>
      </c>
      <c r="T506" s="86">
        <f t="shared" si="96"/>
        <v>0</v>
      </c>
    </row>
    <row r="507" spans="1:20" x14ac:dyDescent="0.25">
      <c r="A507" s="82">
        <v>533</v>
      </c>
      <c r="P507" s="86">
        <f t="shared" si="97"/>
        <v>0</v>
      </c>
      <c r="Q507" s="87">
        <f t="shared" si="93"/>
        <v>1900</v>
      </c>
      <c r="R507" s="87">
        <f t="shared" si="94"/>
        <v>1</v>
      </c>
      <c r="S507" s="87">
        <f t="shared" si="95"/>
        <v>0</v>
      </c>
      <c r="T507" s="86">
        <f t="shared" si="96"/>
        <v>0</v>
      </c>
    </row>
    <row r="508" spans="1:20" x14ac:dyDescent="0.25">
      <c r="A508" s="82">
        <v>534</v>
      </c>
      <c r="P508" s="86">
        <f t="shared" si="97"/>
        <v>0</v>
      </c>
      <c r="Q508" s="87">
        <f t="shared" si="93"/>
        <v>1900</v>
      </c>
      <c r="R508" s="87">
        <f t="shared" si="94"/>
        <v>1</v>
      </c>
      <c r="S508" s="87">
        <f t="shared" si="95"/>
        <v>0</v>
      </c>
      <c r="T508" s="86">
        <f t="shared" si="96"/>
        <v>0</v>
      </c>
    </row>
    <row r="509" spans="1:20" x14ac:dyDescent="0.25">
      <c r="A509" s="82">
        <v>535</v>
      </c>
      <c r="P509" s="86">
        <f t="shared" si="97"/>
        <v>0</v>
      </c>
      <c r="Q509" s="87">
        <f t="shared" si="93"/>
        <v>1900</v>
      </c>
      <c r="R509" s="87">
        <f t="shared" si="94"/>
        <v>1</v>
      </c>
      <c r="S509" s="87">
        <f t="shared" si="95"/>
        <v>0</v>
      </c>
      <c r="T509" s="86">
        <f t="shared" si="96"/>
        <v>0</v>
      </c>
    </row>
    <row r="510" spans="1:20" x14ac:dyDescent="0.25">
      <c r="A510" s="82">
        <v>536</v>
      </c>
      <c r="P510" s="86">
        <f t="shared" si="97"/>
        <v>0</v>
      </c>
      <c r="Q510" s="87">
        <f t="shared" si="93"/>
        <v>1900</v>
      </c>
      <c r="R510" s="87">
        <f t="shared" si="94"/>
        <v>1</v>
      </c>
      <c r="S510" s="87">
        <f t="shared" si="95"/>
        <v>0</v>
      </c>
      <c r="T510" s="86">
        <f t="shared" si="96"/>
        <v>0</v>
      </c>
    </row>
    <row r="511" spans="1:20" x14ac:dyDescent="0.25">
      <c r="A511" s="82">
        <v>537</v>
      </c>
      <c r="P511" s="86">
        <f t="shared" si="97"/>
        <v>0</v>
      </c>
      <c r="Q511" s="87">
        <f t="shared" si="93"/>
        <v>1900</v>
      </c>
      <c r="R511" s="87">
        <f t="shared" si="94"/>
        <v>1</v>
      </c>
      <c r="S511" s="87">
        <f t="shared" si="95"/>
        <v>0</v>
      </c>
      <c r="T511" s="86">
        <f t="shared" si="96"/>
        <v>0</v>
      </c>
    </row>
    <row r="512" spans="1:20" x14ac:dyDescent="0.25">
      <c r="A512" s="82">
        <v>538</v>
      </c>
      <c r="P512" s="86">
        <f t="shared" si="97"/>
        <v>0</v>
      </c>
      <c r="Q512" s="87">
        <f t="shared" si="93"/>
        <v>1900</v>
      </c>
      <c r="R512" s="87">
        <f t="shared" si="94"/>
        <v>1</v>
      </c>
      <c r="S512" s="87">
        <f t="shared" si="95"/>
        <v>0</v>
      </c>
      <c r="T512" s="86">
        <f t="shared" si="96"/>
        <v>0</v>
      </c>
    </row>
    <row r="513" spans="1:20" x14ac:dyDescent="0.25">
      <c r="A513" s="82">
        <v>539</v>
      </c>
      <c r="P513" s="86">
        <f t="shared" si="97"/>
        <v>0</v>
      </c>
      <c r="Q513" s="87">
        <f t="shared" si="93"/>
        <v>1900</v>
      </c>
      <c r="R513" s="87">
        <f t="shared" si="94"/>
        <v>1</v>
      </c>
      <c r="S513" s="87">
        <f t="shared" si="95"/>
        <v>0</v>
      </c>
      <c r="T513" s="86">
        <f t="shared" si="96"/>
        <v>0</v>
      </c>
    </row>
    <row r="514" spans="1:20" x14ac:dyDescent="0.25">
      <c r="A514" s="82">
        <v>540</v>
      </c>
      <c r="P514" s="86">
        <f t="shared" si="97"/>
        <v>0</v>
      </c>
      <c r="Q514" s="87">
        <f t="shared" si="93"/>
        <v>1900</v>
      </c>
      <c r="R514" s="87">
        <f t="shared" si="94"/>
        <v>1</v>
      </c>
      <c r="S514" s="87">
        <f t="shared" si="95"/>
        <v>0</v>
      </c>
      <c r="T514" s="86">
        <f t="shared" si="96"/>
        <v>0</v>
      </c>
    </row>
    <row r="515" spans="1:20" x14ac:dyDescent="0.25">
      <c r="A515" s="82">
        <v>541</v>
      </c>
      <c r="P515" s="86">
        <f t="shared" si="97"/>
        <v>0</v>
      </c>
      <c r="Q515" s="87">
        <f t="shared" si="93"/>
        <v>1900</v>
      </c>
      <c r="R515" s="87">
        <f t="shared" si="94"/>
        <v>1</v>
      </c>
      <c r="S515" s="87">
        <f t="shared" si="95"/>
        <v>0</v>
      </c>
      <c r="T515" s="86">
        <f t="shared" si="96"/>
        <v>0</v>
      </c>
    </row>
    <row r="516" spans="1:20" x14ac:dyDescent="0.25">
      <c r="A516" s="82">
        <v>542</v>
      </c>
      <c r="P516" s="86">
        <f t="shared" si="97"/>
        <v>0</v>
      </c>
      <c r="Q516" s="87">
        <f t="shared" si="93"/>
        <v>1900</v>
      </c>
      <c r="R516" s="87">
        <f t="shared" si="94"/>
        <v>1</v>
      </c>
      <c r="S516" s="87">
        <f t="shared" si="95"/>
        <v>0</v>
      </c>
      <c r="T516" s="86">
        <f t="shared" si="96"/>
        <v>0</v>
      </c>
    </row>
    <row r="517" spans="1:20" x14ac:dyDescent="0.25">
      <c r="A517" s="82">
        <v>543</v>
      </c>
      <c r="P517" s="86">
        <f t="shared" si="97"/>
        <v>0</v>
      </c>
      <c r="Q517" s="87">
        <f t="shared" si="93"/>
        <v>1900</v>
      </c>
      <c r="R517" s="87">
        <f t="shared" si="94"/>
        <v>1</v>
      </c>
      <c r="S517" s="87">
        <f t="shared" si="95"/>
        <v>0</v>
      </c>
      <c r="T517" s="86">
        <f t="shared" si="96"/>
        <v>0</v>
      </c>
    </row>
    <row r="518" spans="1:20" x14ac:dyDescent="0.25">
      <c r="A518" s="82">
        <v>544</v>
      </c>
      <c r="P518" s="86">
        <f t="shared" si="97"/>
        <v>0</v>
      </c>
      <c r="Q518" s="87">
        <f t="shared" si="93"/>
        <v>1900</v>
      </c>
      <c r="R518" s="87">
        <f t="shared" si="94"/>
        <v>1</v>
      </c>
      <c r="S518" s="87">
        <f t="shared" si="95"/>
        <v>0</v>
      </c>
      <c r="T518" s="86">
        <f t="shared" si="96"/>
        <v>0</v>
      </c>
    </row>
    <row r="519" spans="1:20" x14ac:dyDescent="0.25">
      <c r="A519" s="82">
        <v>545</v>
      </c>
      <c r="P519" s="86">
        <f t="shared" si="97"/>
        <v>0</v>
      </c>
      <c r="Q519" s="87">
        <f t="shared" si="93"/>
        <v>1900</v>
      </c>
      <c r="R519" s="87">
        <f t="shared" si="94"/>
        <v>1</v>
      </c>
      <c r="S519" s="87">
        <f t="shared" si="95"/>
        <v>0</v>
      </c>
      <c r="T519" s="86">
        <f t="shared" si="96"/>
        <v>0</v>
      </c>
    </row>
    <row r="520" spans="1:20" x14ac:dyDescent="0.25">
      <c r="A520" s="82">
        <v>546</v>
      </c>
      <c r="P520" s="86">
        <f t="shared" si="97"/>
        <v>0</v>
      </c>
      <c r="Q520" s="87">
        <f t="shared" si="93"/>
        <v>1900</v>
      </c>
      <c r="R520" s="87">
        <f t="shared" si="94"/>
        <v>1</v>
      </c>
      <c r="S520" s="87">
        <f t="shared" si="95"/>
        <v>0</v>
      </c>
      <c r="T520" s="86">
        <f t="shared" si="96"/>
        <v>0</v>
      </c>
    </row>
    <row r="521" spans="1:20" x14ac:dyDescent="0.25">
      <c r="A521" s="82">
        <v>547</v>
      </c>
      <c r="P521" s="86">
        <f t="shared" si="97"/>
        <v>0</v>
      </c>
      <c r="Q521" s="87">
        <f t="shared" si="93"/>
        <v>1900</v>
      </c>
      <c r="R521" s="87">
        <f t="shared" si="94"/>
        <v>1</v>
      </c>
      <c r="S521" s="87">
        <f t="shared" si="95"/>
        <v>0</v>
      </c>
      <c r="T521" s="86">
        <f t="shared" si="96"/>
        <v>0</v>
      </c>
    </row>
    <row r="522" spans="1:20" x14ac:dyDescent="0.25">
      <c r="A522" s="82">
        <v>548</v>
      </c>
      <c r="P522" s="86">
        <f t="shared" si="97"/>
        <v>0</v>
      </c>
      <c r="Q522" s="87">
        <f t="shared" si="93"/>
        <v>1900</v>
      </c>
      <c r="R522" s="87">
        <f t="shared" si="94"/>
        <v>1</v>
      </c>
      <c r="S522" s="87">
        <f t="shared" si="95"/>
        <v>0</v>
      </c>
      <c r="T522" s="86">
        <f t="shared" si="96"/>
        <v>0</v>
      </c>
    </row>
    <row r="523" spans="1:20" x14ac:dyDescent="0.25">
      <c r="A523" s="82">
        <v>549</v>
      </c>
      <c r="P523" s="86">
        <f t="shared" si="97"/>
        <v>0</v>
      </c>
      <c r="Q523" s="87">
        <f t="shared" si="93"/>
        <v>1900</v>
      </c>
      <c r="R523" s="87">
        <f t="shared" si="94"/>
        <v>1</v>
      </c>
      <c r="S523" s="87">
        <f t="shared" si="95"/>
        <v>0</v>
      </c>
      <c r="T523" s="86">
        <f t="shared" si="96"/>
        <v>0</v>
      </c>
    </row>
    <row r="524" spans="1:20" x14ac:dyDescent="0.25">
      <c r="A524" s="82">
        <v>550</v>
      </c>
      <c r="P524" s="86">
        <f t="shared" si="97"/>
        <v>0</v>
      </c>
      <c r="Q524" s="87">
        <f t="shared" si="93"/>
        <v>1900</v>
      </c>
      <c r="R524" s="87">
        <f t="shared" si="94"/>
        <v>1</v>
      </c>
      <c r="S524" s="87">
        <f t="shared" si="95"/>
        <v>0</v>
      </c>
      <c r="T524" s="86">
        <f t="shared" si="96"/>
        <v>0</v>
      </c>
    </row>
    <row r="525" spans="1:20" x14ac:dyDescent="0.25">
      <c r="A525" s="82">
        <v>551</v>
      </c>
      <c r="P525" s="86">
        <f t="shared" si="97"/>
        <v>0</v>
      </c>
      <c r="Q525" s="87">
        <f t="shared" si="93"/>
        <v>1900</v>
      </c>
      <c r="R525" s="87">
        <f t="shared" si="94"/>
        <v>1</v>
      </c>
      <c r="S525" s="87">
        <f t="shared" si="95"/>
        <v>0</v>
      </c>
      <c r="T525" s="86">
        <f t="shared" si="96"/>
        <v>0</v>
      </c>
    </row>
    <row r="526" spans="1:20" x14ac:dyDescent="0.25">
      <c r="A526" s="82">
        <v>552</v>
      </c>
      <c r="P526" s="86">
        <f t="shared" si="97"/>
        <v>0</v>
      </c>
      <c r="Q526" s="87">
        <f t="shared" si="93"/>
        <v>1900</v>
      </c>
      <c r="R526" s="87">
        <f t="shared" si="94"/>
        <v>1</v>
      </c>
      <c r="S526" s="87">
        <f t="shared" si="95"/>
        <v>0</v>
      </c>
      <c r="T526" s="86">
        <f t="shared" si="96"/>
        <v>0</v>
      </c>
    </row>
    <row r="527" spans="1:20" x14ac:dyDescent="0.25">
      <c r="A527" s="82">
        <v>553</v>
      </c>
      <c r="P527" s="86">
        <f t="shared" si="97"/>
        <v>0</v>
      </c>
      <c r="Q527" s="87">
        <f t="shared" si="93"/>
        <v>1900</v>
      </c>
      <c r="R527" s="87">
        <f t="shared" si="94"/>
        <v>1</v>
      </c>
      <c r="S527" s="87">
        <f t="shared" si="95"/>
        <v>0</v>
      </c>
      <c r="T527" s="86">
        <f t="shared" si="96"/>
        <v>0</v>
      </c>
    </row>
    <row r="528" spans="1:20" x14ac:dyDescent="0.25">
      <c r="A528" s="82">
        <v>554</v>
      </c>
      <c r="P528" s="86">
        <f t="shared" si="97"/>
        <v>0</v>
      </c>
      <c r="Q528" s="87">
        <f t="shared" si="93"/>
        <v>1900</v>
      </c>
      <c r="R528" s="87">
        <f t="shared" si="94"/>
        <v>1</v>
      </c>
      <c r="S528" s="87">
        <f t="shared" si="95"/>
        <v>0</v>
      </c>
      <c r="T528" s="86">
        <f t="shared" si="96"/>
        <v>0</v>
      </c>
    </row>
    <row r="529" spans="1:20" x14ac:dyDescent="0.25">
      <c r="A529" s="82">
        <v>555</v>
      </c>
      <c r="P529" s="86">
        <f t="shared" si="97"/>
        <v>0</v>
      </c>
      <c r="Q529" s="87">
        <f t="shared" si="93"/>
        <v>1900</v>
      </c>
      <c r="R529" s="87">
        <f t="shared" si="94"/>
        <v>1</v>
      </c>
      <c r="S529" s="87">
        <f t="shared" si="95"/>
        <v>0</v>
      </c>
      <c r="T529" s="86">
        <f t="shared" si="96"/>
        <v>0</v>
      </c>
    </row>
    <row r="530" spans="1:20" x14ac:dyDescent="0.25">
      <c r="A530" s="82">
        <v>556</v>
      </c>
      <c r="P530" s="86">
        <f t="shared" si="97"/>
        <v>0</v>
      </c>
      <c r="Q530" s="87">
        <f t="shared" si="93"/>
        <v>1900</v>
      </c>
      <c r="R530" s="87">
        <f t="shared" si="94"/>
        <v>1</v>
      </c>
      <c r="S530" s="87">
        <f t="shared" si="95"/>
        <v>0</v>
      </c>
      <c r="T530" s="86">
        <f t="shared" si="96"/>
        <v>0</v>
      </c>
    </row>
    <row r="531" spans="1:20" x14ac:dyDescent="0.25">
      <c r="A531" s="82">
        <v>557</v>
      </c>
      <c r="P531" s="86">
        <f t="shared" si="97"/>
        <v>0</v>
      </c>
      <c r="Q531" s="87">
        <f t="shared" si="93"/>
        <v>1900</v>
      </c>
      <c r="R531" s="87">
        <f t="shared" si="94"/>
        <v>1</v>
      </c>
      <c r="S531" s="87">
        <f t="shared" si="95"/>
        <v>0</v>
      </c>
      <c r="T531" s="86">
        <f t="shared" si="96"/>
        <v>0</v>
      </c>
    </row>
    <row r="532" spans="1:20" x14ac:dyDescent="0.25">
      <c r="A532" s="82">
        <v>558</v>
      </c>
      <c r="P532" s="86">
        <f t="shared" si="97"/>
        <v>0</v>
      </c>
      <c r="Q532" s="87">
        <f t="shared" si="93"/>
        <v>1900</v>
      </c>
      <c r="R532" s="87">
        <f t="shared" si="94"/>
        <v>1</v>
      </c>
      <c r="S532" s="87">
        <f t="shared" si="95"/>
        <v>0</v>
      </c>
      <c r="T532" s="86">
        <f t="shared" si="96"/>
        <v>0</v>
      </c>
    </row>
    <row r="533" spans="1:20" x14ac:dyDescent="0.25">
      <c r="A533" s="82">
        <v>559</v>
      </c>
      <c r="P533" s="86">
        <f t="shared" si="97"/>
        <v>0</v>
      </c>
      <c r="Q533" s="87">
        <f t="shared" si="93"/>
        <v>1900</v>
      </c>
      <c r="R533" s="87">
        <f t="shared" si="94"/>
        <v>1</v>
      </c>
      <c r="S533" s="87">
        <f t="shared" si="95"/>
        <v>0</v>
      </c>
      <c r="T533" s="86">
        <f t="shared" si="96"/>
        <v>0</v>
      </c>
    </row>
    <row r="534" spans="1:20" x14ac:dyDescent="0.25">
      <c r="A534" s="82">
        <v>560</v>
      </c>
      <c r="P534" s="86">
        <f t="shared" si="97"/>
        <v>0</v>
      </c>
      <c r="Q534" s="87">
        <f t="shared" si="93"/>
        <v>1900</v>
      </c>
      <c r="R534" s="87">
        <f t="shared" si="94"/>
        <v>1</v>
      </c>
      <c r="S534" s="87">
        <f t="shared" si="95"/>
        <v>0</v>
      </c>
      <c r="T534" s="86">
        <f t="shared" si="96"/>
        <v>0</v>
      </c>
    </row>
    <row r="535" spans="1:20" x14ac:dyDescent="0.25">
      <c r="A535" s="82">
        <v>561</v>
      </c>
      <c r="P535" s="86">
        <f t="shared" si="97"/>
        <v>0</v>
      </c>
      <c r="Q535" s="87">
        <f t="shared" si="93"/>
        <v>1900</v>
      </c>
      <c r="R535" s="87">
        <f t="shared" si="94"/>
        <v>1</v>
      </c>
      <c r="S535" s="87">
        <f t="shared" si="95"/>
        <v>0</v>
      </c>
      <c r="T535" s="86">
        <f t="shared" si="96"/>
        <v>0</v>
      </c>
    </row>
    <row r="536" spans="1:20" x14ac:dyDescent="0.25">
      <c r="A536" s="82">
        <v>562</v>
      </c>
      <c r="P536" s="86">
        <f t="shared" si="97"/>
        <v>0</v>
      </c>
      <c r="Q536" s="87">
        <f t="shared" si="93"/>
        <v>1900</v>
      </c>
      <c r="R536" s="87">
        <f t="shared" si="94"/>
        <v>1</v>
      </c>
      <c r="S536" s="87">
        <f t="shared" si="95"/>
        <v>0</v>
      </c>
      <c r="T536" s="86">
        <f t="shared" si="96"/>
        <v>0</v>
      </c>
    </row>
    <row r="537" spans="1:20" x14ac:dyDescent="0.25">
      <c r="A537" s="82">
        <v>563</v>
      </c>
      <c r="P537" s="86">
        <f t="shared" si="97"/>
        <v>0</v>
      </c>
      <c r="Q537" s="87">
        <f t="shared" si="93"/>
        <v>1900</v>
      </c>
      <c r="R537" s="87">
        <f t="shared" si="94"/>
        <v>1</v>
      </c>
      <c r="S537" s="87">
        <f t="shared" si="95"/>
        <v>0</v>
      </c>
      <c r="T537" s="86">
        <f t="shared" si="96"/>
        <v>0</v>
      </c>
    </row>
    <row r="538" spans="1:20" x14ac:dyDescent="0.25">
      <c r="A538" s="82">
        <v>564</v>
      </c>
      <c r="P538" s="86">
        <f t="shared" si="97"/>
        <v>0</v>
      </c>
      <c r="Q538" s="87">
        <f t="shared" si="93"/>
        <v>1900</v>
      </c>
      <c r="R538" s="87">
        <f t="shared" si="94"/>
        <v>1</v>
      </c>
      <c r="S538" s="87">
        <f t="shared" si="95"/>
        <v>0</v>
      </c>
      <c r="T538" s="86">
        <f t="shared" si="96"/>
        <v>0</v>
      </c>
    </row>
    <row r="539" spans="1:20" x14ac:dyDescent="0.25">
      <c r="A539" s="82">
        <v>565</v>
      </c>
      <c r="P539" s="86">
        <f t="shared" si="97"/>
        <v>0</v>
      </c>
      <c r="Q539" s="87">
        <f t="shared" si="93"/>
        <v>1900</v>
      </c>
      <c r="R539" s="87">
        <f t="shared" si="94"/>
        <v>1</v>
      </c>
      <c r="S539" s="87">
        <f t="shared" si="95"/>
        <v>0</v>
      </c>
      <c r="T539" s="86">
        <f t="shared" si="96"/>
        <v>0</v>
      </c>
    </row>
    <row r="540" spans="1:20" x14ac:dyDescent="0.25">
      <c r="A540" s="82">
        <v>566</v>
      </c>
      <c r="P540" s="86">
        <f t="shared" si="97"/>
        <v>0</v>
      </c>
      <c r="Q540" s="87">
        <f t="shared" si="93"/>
        <v>1900</v>
      </c>
      <c r="R540" s="87">
        <f t="shared" si="94"/>
        <v>1</v>
      </c>
      <c r="S540" s="87">
        <f t="shared" si="95"/>
        <v>0</v>
      </c>
      <c r="T540" s="86">
        <f t="shared" si="96"/>
        <v>0</v>
      </c>
    </row>
    <row r="541" spans="1:20" x14ac:dyDescent="0.25">
      <c r="A541" s="82">
        <v>567</v>
      </c>
      <c r="P541" s="86">
        <f t="shared" si="97"/>
        <v>0</v>
      </c>
      <c r="Q541" s="87">
        <f t="shared" ref="Q541:Q604" si="98">YEAR(B541)</f>
        <v>1900</v>
      </c>
      <c r="R541" s="87">
        <f t="shared" ref="R541:R604" si="99">MONTH(B541)</f>
        <v>1</v>
      </c>
      <c r="S541" s="87">
        <f t="shared" ref="S541:S604" si="100">DAY(B541)</f>
        <v>0</v>
      </c>
      <c r="T541" s="86">
        <f t="shared" ref="T541:T604" si="101">SUM(M541:N541)</f>
        <v>0</v>
      </c>
    </row>
    <row r="542" spans="1:20" x14ac:dyDescent="0.25">
      <c r="A542" s="82">
        <v>568</v>
      </c>
      <c r="P542" s="86">
        <f t="shared" si="97"/>
        <v>0</v>
      </c>
      <c r="Q542" s="87">
        <f t="shared" si="98"/>
        <v>1900</v>
      </c>
      <c r="R542" s="87">
        <f t="shared" si="99"/>
        <v>1</v>
      </c>
      <c r="S542" s="87">
        <f t="shared" si="100"/>
        <v>0</v>
      </c>
      <c r="T542" s="86">
        <f t="shared" si="101"/>
        <v>0</v>
      </c>
    </row>
    <row r="543" spans="1:20" x14ac:dyDescent="0.25">
      <c r="A543" s="82">
        <v>569</v>
      </c>
      <c r="P543" s="86">
        <f t="shared" si="97"/>
        <v>0</v>
      </c>
      <c r="Q543" s="87">
        <f t="shared" si="98"/>
        <v>1900</v>
      </c>
      <c r="R543" s="87">
        <f t="shared" si="99"/>
        <v>1</v>
      </c>
      <c r="S543" s="87">
        <f t="shared" si="100"/>
        <v>0</v>
      </c>
      <c r="T543" s="86">
        <f t="shared" si="101"/>
        <v>0</v>
      </c>
    </row>
    <row r="544" spans="1:20" x14ac:dyDescent="0.25">
      <c r="A544" s="82">
        <v>570</v>
      </c>
      <c r="P544" s="86">
        <f t="shared" si="97"/>
        <v>0</v>
      </c>
      <c r="Q544" s="87">
        <f t="shared" si="98"/>
        <v>1900</v>
      </c>
      <c r="R544" s="87">
        <f t="shared" si="99"/>
        <v>1</v>
      </c>
      <c r="S544" s="87">
        <f t="shared" si="100"/>
        <v>0</v>
      </c>
      <c r="T544" s="86">
        <f t="shared" si="101"/>
        <v>0</v>
      </c>
    </row>
    <row r="545" spans="1:20" x14ac:dyDescent="0.25">
      <c r="A545" s="82">
        <v>571</v>
      </c>
      <c r="P545" s="86">
        <f t="shared" si="97"/>
        <v>0</v>
      </c>
      <c r="Q545" s="87">
        <f t="shared" si="98"/>
        <v>1900</v>
      </c>
      <c r="R545" s="87">
        <f t="shared" si="99"/>
        <v>1</v>
      </c>
      <c r="S545" s="87">
        <f t="shared" si="100"/>
        <v>0</v>
      </c>
      <c r="T545" s="86">
        <f t="shared" si="101"/>
        <v>0</v>
      </c>
    </row>
    <row r="546" spans="1:20" x14ac:dyDescent="0.25">
      <c r="A546" s="82">
        <v>572</v>
      </c>
      <c r="P546" s="86">
        <f t="shared" si="97"/>
        <v>0</v>
      </c>
      <c r="Q546" s="87">
        <f t="shared" si="98"/>
        <v>1900</v>
      </c>
      <c r="R546" s="87">
        <f t="shared" si="99"/>
        <v>1</v>
      </c>
      <c r="S546" s="87">
        <f t="shared" si="100"/>
        <v>0</v>
      </c>
      <c r="T546" s="86">
        <f t="shared" si="101"/>
        <v>0</v>
      </c>
    </row>
    <row r="547" spans="1:20" x14ac:dyDescent="0.25">
      <c r="A547" s="82">
        <v>573</v>
      </c>
      <c r="P547" s="86">
        <f t="shared" si="97"/>
        <v>0</v>
      </c>
      <c r="Q547" s="87">
        <f t="shared" si="98"/>
        <v>1900</v>
      </c>
      <c r="R547" s="87">
        <f t="shared" si="99"/>
        <v>1</v>
      </c>
      <c r="S547" s="87">
        <f t="shared" si="100"/>
        <v>0</v>
      </c>
      <c r="T547" s="86">
        <f t="shared" si="101"/>
        <v>0</v>
      </c>
    </row>
    <row r="548" spans="1:20" x14ac:dyDescent="0.25">
      <c r="A548" s="82">
        <v>574</v>
      </c>
      <c r="P548" s="86">
        <f t="shared" si="97"/>
        <v>0</v>
      </c>
      <c r="Q548" s="87">
        <f t="shared" si="98"/>
        <v>1900</v>
      </c>
      <c r="R548" s="87">
        <f t="shared" si="99"/>
        <v>1</v>
      </c>
      <c r="S548" s="87">
        <f t="shared" si="100"/>
        <v>0</v>
      </c>
      <c r="T548" s="86">
        <f t="shared" si="101"/>
        <v>0</v>
      </c>
    </row>
    <row r="549" spans="1:20" x14ac:dyDescent="0.25">
      <c r="A549" s="82">
        <v>575</v>
      </c>
      <c r="P549" s="86">
        <f t="shared" si="97"/>
        <v>0</v>
      </c>
      <c r="Q549" s="87">
        <f t="shared" si="98"/>
        <v>1900</v>
      </c>
      <c r="R549" s="87">
        <f t="shared" si="99"/>
        <v>1</v>
      </c>
      <c r="S549" s="87">
        <f t="shared" si="100"/>
        <v>0</v>
      </c>
      <c r="T549" s="86">
        <f t="shared" si="101"/>
        <v>0</v>
      </c>
    </row>
    <row r="550" spans="1:20" x14ac:dyDescent="0.25">
      <c r="A550" s="82">
        <v>576</v>
      </c>
      <c r="P550" s="86">
        <f t="shared" si="97"/>
        <v>0</v>
      </c>
      <c r="Q550" s="87">
        <f t="shared" si="98"/>
        <v>1900</v>
      </c>
      <c r="R550" s="87">
        <f t="shared" si="99"/>
        <v>1</v>
      </c>
      <c r="S550" s="87">
        <f t="shared" si="100"/>
        <v>0</v>
      </c>
      <c r="T550" s="86">
        <f t="shared" si="101"/>
        <v>0</v>
      </c>
    </row>
    <row r="551" spans="1:20" x14ac:dyDescent="0.25">
      <c r="A551" s="82">
        <v>577</v>
      </c>
      <c r="P551" s="86">
        <f t="shared" si="97"/>
        <v>0</v>
      </c>
      <c r="Q551" s="87">
        <f t="shared" si="98"/>
        <v>1900</v>
      </c>
      <c r="R551" s="87">
        <f t="shared" si="99"/>
        <v>1</v>
      </c>
      <c r="S551" s="87">
        <f t="shared" si="100"/>
        <v>0</v>
      </c>
      <c r="T551" s="86">
        <f t="shared" si="101"/>
        <v>0</v>
      </c>
    </row>
    <row r="552" spans="1:20" x14ac:dyDescent="0.25">
      <c r="A552" s="82">
        <v>578</v>
      </c>
      <c r="P552" s="86">
        <f t="shared" si="97"/>
        <v>0</v>
      </c>
      <c r="Q552" s="87">
        <f t="shared" si="98"/>
        <v>1900</v>
      </c>
      <c r="R552" s="87">
        <f t="shared" si="99"/>
        <v>1</v>
      </c>
      <c r="S552" s="87">
        <f t="shared" si="100"/>
        <v>0</v>
      </c>
      <c r="T552" s="86">
        <f t="shared" si="101"/>
        <v>0</v>
      </c>
    </row>
    <row r="553" spans="1:20" x14ac:dyDescent="0.25">
      <c r="A553" s="82">
        <v>579</v>
      </c>
      <c r="P553" s="86">
        <f t="shared" si="97"/>
        <v>0</v>
      </c>
      <c r="Q553" s="87">
        <f t="shared" si="98"/>
        <v>1900</v>
      </c>
      <c r="R553" s="87">
        <f t="shared" si="99"/>
        <v>1</v>
      </c>
      <c r="S553" s="87">
        <f t="shared" si="100"/>
        <v>0</v>
      </c>
      <c r="T553" s="86">
        <f t="shared" si="101"/>
        <v>0</v>
      </c>
    </row>
    <row r="554" spans="1:20" x14ac:dyDescent="0.25">
      <c r="A554" s="82">
        <v>580</v>
      </c>
      <c r="P554" s="86">
        <f t="shared" si="97"/>
        <v>0</v>
      </c>
      <c r="Q554" s="87">
        <f t="shared" si="98"/>
        <v>1900</v>
      </c>
      <c r="R554" s="87">
        <f t="shared" si="99"/>
        <v>1</v>
      </c>
      <c r="S554" s="87">
        <f t="shared" si="100"/>
        <v>0</v>
      </c>
      <c r="T554" s="86">
        <f t="shared" si="101"/>
        <v>0</v>
      </c>
    </row>
    <row r="555" spans="1:20" x14ac:dyDescent="0.25">
      <c r="A555" s="82">
        <v>581</v>
      </c>
      <c r="P555" s="86">
        <f t="shared" si="97"/>
        <v>0</v>
      </c>
      <c r="Q555" s="87">
        <f t="shared" si="98"/>
        <v>1900</v>
      </c>
      <c r="R555" s="87">
        <f t="shared" si="99"/>
        <v>1</v>
      </c>
      <c r="S555" s="87">
        <f t="shared" si="100"/>
        <v>0</v>
      </c>
      <c r="T555" s="86">
        <f t="shared" si="101"/>
        <v>0</v>
      </c>
    </row>
    <row r="556" spans="1:20" x14ac:dyDescent="0.25">
      <c r="A556" s="82">
        <v>582</v>
      </c>
      <c r="P556" s="86">
        <v>0</v>
      </c>
      <c r="Q556" s="87">
        <f t="shared" si="98"/>
        <v>1900</v>
      </c>
      <c r="R556" s="87">
        <f t="shared" si="99"/>
        <v>1</v>
      </c>
      <c r="S556" s="87">
        <f t="shared" si="100"/>
        <v>0</v>
      </c>
      <c r="T556" s="86">
        <f t="shared" si="101"/>
        <v>0</v>
      </c>
    </row>
    <row r="557" spans="1:20" x14ac:dyDescent="0.25">
      <c r="A557" s="82">
        <v>583</v>
      </c>
      <c r="P557" s="86">
        <f t="shared" ref="P557:P589" si="102">N557-O557</f>
        <v>0</v>
      </c>
      <c r="Q557" s="87">
        <f t="shared" si="98"/>
        <v>1900</v>
      </c>
      <c r="R557" s="87">
        <f t="shared" si="99"/>
        <v>1</v>
      </c>
      <c r="S557" s="87">
        <f t="shared" si="100"/>
        <v>0</v>
      </c>
      <c r="T557" s="86">
        <f t="shared" si="101"/>
        <v>0</v>
      </c>
    </row>
    <row r="558" spans="1:20" x14ac:dyDescent="0.25">
      <c r="A558" s="82">
        <v>584</v>
      </c>
      <c r="P558" s="86">
        <f t="shared" si="102"/>
        <v>0</v>
      </c>
      <c r="Q558" s="87">
        <f t="shared" si="98"/>
        <v>1900</v>
      </c>
      <c r="R558" s="87">
        <f t="shared" si="99"/>
        <v>1</v>
      </c>
      <c r="S558" s="87">
        <f t="shared" si="100"/>
        <v>0</v>
      </c>
      <c r="T558" s="86">
        <f t="shared" si="101"/>
        <v>0</v>
      </c>
    </row>
    <row r="559" spans="1:20" x14ac:dyDescent="0.25">
      <c r="A559" s="82">
        <v>585</v>
      </c>
      <c r="P559" s="86">
        <f t="shared" si="102"/>
        <v>0</v>
      </c>
      <c r="Q559" s="87">
        <f t="shared" si="98"/>
        <v>1900</v>
      </c>
      <c r="R559" s="87">
        <f t="shared" si="99"/>
        <v>1</v>
      </c>
      <c r="S559" s="87">
        <f t="shared" si="100"/>
        <v>0</v>
      </c>
      <c r="T559" s="86">
        <f t="shared" si="101"/>
        <v>0</v>
      </c>
    </row>
    <row r="560" spans="1:20" x14ac:dyDescent="0.25">
      <c r="A560" s="82">
        <v>586</v>
      </c>
      <c r="P560" s="86">
        <f t="shared" si="102"/>
        <v>0</v>
      </c>
      <c r="Q560" s="87">
        <f t="shared" si="98"/>
        <v>1900</v>
      </c>
      <c r="R560" s="87">
        <f t="shared" si="99"/>
        <v>1</v>
      </c>
      <c r="S560" s="87">
        <f t="shared" si="100"/>
        <v>0</v>
      </c>
      <c r="T560" s="86">
        <f t="shared" si="101"/>
        <v>0</v>
      </c>
    </row>
    <row r="561" spans="1:20" x14ac:dyDescent="0.25">
      <c r="A561" s="82">
        <v>587</v>
      </c>
      <c r="P561" s="86">
        <f t="shared" si="102"/>
        <v>0</v>
      </c>
      <c r="Q561" s="87">
        <f t="shared" si="98"/>
        <v>1900</v>
      </c>
      <c r="R561" s="87">
        <f t="shared" si="99"/>
        <v>1</v>
      </c>
      <c r="S561" s="87">
        <f t="shared" si="100"/>
        <v>0</v>
      </c>
      <c r="T561" s="86">
        <f t="shared" si="101"/>
        <v>0</v>
      </c>
    </row>
    <row r="562" spans="1:20" x14ac:dyDescent="0.25">
      <c r="A562" s="82">
        <v>588</v>
      </c>
      <c r="P562" s="86">
        <f t="shared" si="102"/>
        <v>0</v>
      </c>
      <c r="Q562" s="87">
        <f t="shared" si="98"/>
        <v>1900</v>
      </c>
      <c r="R562" s="87">
        <f t="shared" si="99"/>
        <v>1</v>
      </c>
      <c r="S562" s="87">
        <f t="shared" si="100"/>
        <v>0</v>
      </c>
      <c r="T562" s="86">
        <f t="shared" si="101"/>
        <v>0</v>
      </c>
    </row>
    <row r="563" spans="1:20" x14ac:dyDescent="0.25">
      <c r="A563" s="82">
        <v>589</v>
      </c>
      <c r="P563" s="86">
        <f t="shared" si="102"/>
        <v>0</v>
      </c>
      <c r="Q563" s="87">
        <f t="shared" si="98"/>
        <v>1900</v>
      </c>
      <c r="R563" s="87">
        <f t="shared" si="99"/>
        <v>1</v>
      </c>
      <c r="S563" s="87">
        <f t="shared" si="100"/>
        <v>0</v>
      </c>
      <c r="T563" s="86">
        <f t="shared" si="101"/>
        <v>0</v>
      </c>
    </row>
    <row r="564" spans="1:20" x14ac:dyDescent="0.25">
      <c r="A564" s="82">
        <v>590</v>
      </c>
      <c r="P564" s="86">
        <f t="shared" si="102"/>
        <v>0</v>
      </c>
      <c r="Q564" s="87">
        <f t="shared" si="98"/>
        <v>1900</v>
      </c>
      <c r="R564" s="87">
        <f t="shared" si="99"/>
        <v>1</v>
      </c>
      <c r="S564" s="87">
        <f t="shared" si="100"/>
        <v>0</v>
      </c>
      <c r="T564" s="86">
        <f t="shared" si="101"/>
        <v>0</v>
      </c>
    </row>
    <row r="565" spans="1:20" x14ac:dyDescent="0.25">
      <c r="A565" s="82">
        <v>591</v>
      </c>
      <c r="P565" s="86">
        <f t="shared" si="102"/>
        <v>0</v>
      </c>
      <c r="Q565" s="87">
        <f t="shared" si="98"/>
        <v>1900</v>
      </c>
      <c r="R565" s="87">
        <f t="shared" si="99"/>
        <v>1</v>
      </c>
      <c r="S565" s="87">
        <f t="shared" si="100"/>
        <v>0</v>
      </c>
      <c r="T565" s="86">
        <f t="shared" si="101"/>
        <v>0</v>
      </c>
    </row>
    <row r="566" spans="1:20" x14ac:dyDescent="0.25">
      <c r="A566" s="82">
        <v>592</v>
      </c>
      <c r="P566" s="86">
        <f t="shared" si="102"/>
        <v>0</v>
      </c>
      <c r="Q566" s="87">
        <f t="shared" si="98"/>
        <v>1900</v>
      </c>
      <c r="R566" s="87">
        <f t="shared" si="99"/>
        <v>1</v>
      </c>
      <c r="S566" s="87">
        <f t="shared" si="100"/>
        <v>0</v>
      </c>
      <c r="T566" s="86">
        <f t="shared" si="101"/>
        <v>0</v>
      </c>
    </row>
    <row r="567" spans="1:20" x14ac:dyDescent="0.25">
      <c r="A567" s="82">
        <v>593</v>
      </c>
      <c r="P567" s="86">
        <f t="shared" si="102"/>
        <v>0</v>
      </c>
      <c r="Q567" s="87">
        <f t="shared" si="98"/>
        <v>1900</v>
      </c>
      <c r="R567" s="87">
        <f t="shared" si="99"/>
        <v>1</v>
      </c>
      <c r="S567" s="87">
        <f t="shared" si="100"/>
        <v>0</v>
      </c>
      <c r="T567" s="86">
        <f t="shared" si="101"/>
        <v>0</v>
      </c>
    </row>
    <row r="568" spans="1:20" x14ac:dyDescent="0.25">
      <c r="A568" s="82">
        <v>594</v>
      </c>
      <c r="P568" s="86">
        <f t="shared" si="102"/>
        <v>0</v>
      </c>
      <c r="Q568" s="87">
        <f t="shared" si="98"/>
        <v>1900</v>
      </c>
      <c r="R568" s="87">
        <f t="shared" si="99"/>
        <v>1</v>
      </c>
      <c r="S568" s="87">
        <f t="shared" si="100"/>
        <v>0</v>
      </c>
      <c r="T568" s="86">
        <f t="shared" si="101"/>
        <v>0</v>
      </c>
    </row>
    <row r="569" spans="1:20" x14ac:dyDescent="0.25">
      <c r="A569" s="82">
        <v>595</v>
      </c>
      <c r="P569" s="86">
        <f t="shared" si="102"/>
        <v>0</v>
      </c>
      <c r="Q569" s="87">
        <f t="shared" si="98"/>
        <v>1900</v>
      </c>
      <c r="R569" s="87">
        <f t="shared" si="99"/>
        <v>1</v>
      </c>
      <c r="S569" s="87">
        <f t="shared" si="100"/>
        <v>0</v>
      </c>
      <c r="T569" s="86">
        <f t="shared" si="101"/>
        <v>0</v>
      </c>
    </row>
    <row r="570" spans="1:20" x14ac:dyDescent="0.25">
      <c r="A570" s="82">
        <v>596</v>
      </c>
      <c r="P570" s="86">
        <f t="shared" si="102"/>
        <v>0</v>
      </c>
      <c r="Q570" s="87">
        <f t="shared" si="98"/>
        <v>1900</v>
      </c>
      <c r="R570" s="87">
        <f t="shared" si="99"/>
        <v>1</v>
      </c>
      <c r="S570" s="87">
        <f t="shared" si="100"/>
        <v>0</v>
      </c>
      <c r="T570" s="86">
        <f t="shared" si="101"/>
        <v>0</v>
      </c>
    </row>
    <row r="571" spans="1:20" x14ac:dyDescent="0.25">
      <c r="A571" s="82">
        <v>597</v>
      </c>
      <c r="P571" s="86">
        <f t="shared" si="102"/>
        <v>0</v>
      </c>
      <c r="Q571" s="87">
        <f t="shared" si="98"/>
        <v>1900</v>
      </c>
      <c r="R571" s="87">
        <f t="shared" si="99"/>
        <v>1</v>
      </c>
      <c r="S571" s="87">
        <f t="shared" si="100"/>
        <v>0</v>
      </c>
      <c r="T571" s="86">
        <f t="shared" si="101"/>
        <v>0</v>
      </c>
    </row>
    <row r="572" spans="1:20" x14ac:dyDescent="0.25">
      <c r="A572" s="82">
        <v>598</v>
      </c>
      <c r="P572" s="86">
        <f t="shared" si="102"/>
        <v>0</v>
      </c>
      <c r="Q572" s="87">
        <f t="shared" si="98"/>
        <v>1900</v>
      </c>
      <c r="R572" s="87">
        <f t="shared" si="99"/>
        <v>1</v>
      </c>
      <c r="S572" s="87">
        <f t="shared" si="100"/>
        <v>0</v>
      </c>
      <c r="T572" s="86">
        <f t="shared" si="101"/>
        <v>0</v>
      </c>
    </row>
    <row r="573" spans="1:20" x14ac:dyDescent="0.25">
      <c r="A573" s="82">
        <v>599</v>
      </c>
      <c r="P573" s="86">
        <f t="shared" si="102"/>
        <v>0</v>
      </c>
      <c r="Q573" s="87">
        <f t="shared" si="98"/>
        <v>1900</v>
      </c>
      <c r="R573" s="87">
        <f t="shared" si="99"/>
        <v>1</v>
      </c>
      <c r="S573" s="87">
        <f t="shared" si="100"/>
        <v>0</v>
      </c>
      <c r="T573" s="86">
        <f t="shared" si="101"/>
        <v>0</v>
      </c>
    </row>
    <row r="574" spans="1:20" x14ac:dyDescent="0.25">
      <c r="A574" s="82">
        <v>600</v>
      </c>
      <c r="P574" s="86">
        <f t="shared" si="102"/>
        <v>0</v>
      </c>
      <c r="Q574" s="87">
        <f t="shared" si="98"/>
        <v>1900</v>
      </c>
      <c r="R574" s="87">
        <f t="shared" si="99"/>
        <v>1</v>
      </c>
      <c r="S574" s="87">
        <f t="shared" si="100"/>
        <v>0</v>
      </c>
      <c r="T574" s="86">
        <f t="shared" si="101"/>
        <v>0</v>
      </c>
    </row>
    <row r="575" spans="1:20" x14ac:dyDescent="0.25">
      <c r="A575" s="82">
        <v>601</v>
      </c>
      <c r="P575" s="86">
        <f t="shared" si="102"/>
        <v>0</v>
      </c>
      <c r="Q575" s="87">
        <f t="shared" si="98"/>
        <v>1900</v>
      </c>
      <c r="R575" s="87">
        <f t="shared" si="99"/>
        <v>1</v>
      </c>
      <c r="S575" s="87">
        <f t="shared" si="100"/>
        <v>0</v>
      </c>
      <c r="T575" s="86">
        <f t="shared" si="101"/>
        <v>0</v>
      </c>
    </row>
    <row r="576" spans="1:20" x14ac:dyDescent="0.25">
      <c r="A576" s="82">
        <v>602</v>
      </c>
      <c r="P576" s="86">
        <f t="shared" si="102"/>
        <v>0</v>
      </c>
      <c r="Q576" s="87">
        <f t="shared" si="98"/>
        <v>1900</v>
      </c>
      <c r="R576" s="87">
        <f t="shared" si="99"/>
        <v>1</v>
      </c>
      <c r="S576" s="87">
        <f t="shared" si="100"/>
        <v>0</v>
      </c>
      <c r="T576" s="86">
        <f t="shared" si="101"/>
        <v>0</v>
      </c>
    </row>
    <row r="577" spans="1:20" x14ac:dyDescent="0.25">
      <c r="A577" s="82">
        <v>603</v>
      </c>
      <c r="P577" s="86">
        <f t="shared" si="102"/>
        <v>0</v>
      </c>
      <c r="Q577" s="87">
        <f t="shared" si="98"/>
        <v>1900</v>
      </c>
      <c r="R577" s="87">
        <f t="shared" si="99"/>
        <v>1</v>
      </c>
      <c r="S577" s="87">
        <f t="shared" si="100"/>
        <v>0</v>
      </c>
      <c r="T577" s="86">
        <f t="shared" si="101"/>
        <v>0</v>
      </c>
    </row>
    <row r="578" spans="1:20" x14ac:dyDescent="0.25">
      <c r="A578" s="82">
        <v>604</v>
      </c>
      <c r="P578" s="86">
        <f t="shared" si="102"/>
        <v>0</v>
      </c>
      <c r="Q578" s="87">
        <f t="shared" si="98"/>
        <v>1900</v>
      </c>
      <c r="R578" s="87">
        <f t="shared" si="99"/>
        <v>1</v>
      </c>
      <c r="S578" s="87">
        <f t="shared" si="100"/>
        <v>0</v>
      </c>
      <c r="T578" s="86">
        <f t="shared" si="101"/>
        <v>0</v>
      </c>
    </row>
    <row r="579" spans="1:20" x14ac:dyDescent="0.25">
      <c r="A579" s="82">
        <v>605</v>
      </c>
      <c r="P579" s="86">
        <f t="shared" si="102"/>
        <v>0</v>
      </c>
      <c r="Q579" s="87">
        <f t="shared" si="98"/>
        <v>1900</v>
      </c>
      <c r="R579" s="87">
        <f t="shared" si="99"/>
        <v>1</v>
      </c>
      <c r="S579" s="87">
        <f t="shared" si="100"/>
        <v>0</v>
      </c>
      <c r="T579" s="86">
        <f t="shared" si="101"/>
        <v>0</v>
      </c>
    </row>
    <row r="580" spans="1:20" x14ac:dyDescent="0.25">
      <c r="A580" s="82">
        <v>606</v>
      </c>
      <c r="P580" s="86">
        <f t="shared" si="102"/>
        <v>0</v>
      </c>
      <c r="Q580" s="87">
        <f t="shared" si="98"/>
        <v>1900</v>
      </c>
      <c r="R580" s="87">
        <f t="shared" si="99"/>
        <v>1</v>
      </c>
      <c r="S580" s="87">
        <f t="shared" si="100"/>
        <v>0</v>
      </c>
      <c r="T580" s="86">
        <f t="shared" si="101"/>
        <v>0</v>
      </c>
    </row>
    <row r="581" spans="1:20" x14ac:dyDescent="0.25">
      <c r="A581" s="82">
        <v>607</v>
      </c>
      <c r="P581" s="86">
        <f t="shared" si="102"/>
        <v>0</v>
      </c>
      <c r="Q581" s="87">
        <f t="shared" si="98"/>
        <v>1900</v>
      </c>
      <c r="R581" s="87">
        <f t="shared" si="99"/>
        <v>1</v>
      </c>
      <c r="S581" s="87">
        <f t="shared" si="100"/>
        <v>0</v>
      </c>
      <c r="T581" s="86">
        <f t="shared" si="101"/>
        <v>0</v>
      </c>
    </row>
    <row r="582" spans="1:20" x14ac:dyDescent="0.25">
      <c r="A582" s="82">
        <v>608</v>
      </c>
      <c r="P582" s="86">
        <f t="shared" si="102"/>
        <v>0</v>
      </c>
      <c r="Q582" s="87">
        <f t="shared" si="98"/>
        <v>1900</v>
      </c>
      <c r="R582" s="87">
        <f t="shared" si="99"/>
        <v>1</v>
      </c>
      <c r="S582" s="87">
        <f t="shared" si="100"/>
        <v>0</v>
      </c>
      <c r="T582" s="86">
        <f t="shared" si="101"/>
        <v>0</v>
      </c>
    </row>
    <row r="583" spans="1:20" x14ac:dyDescent="0.25">
      <c r="A583" s="82">
        <v>609</v>
      </c>
      <c r="P583" s="86">
        <f t="shared" si="102"/>
        <v>0</v>
      </c>
      <c r="Q583" s="87">
        <f t="shared" si="98"/>
        <v>1900</v>
      </c>
      <c r="R583" s="87">
        <f t="shared" si="99"/>
        <v>1</v>
      </c>
      <c r="S583" s="87">
        <f t="shared" si="100"/>
        <v>0</v>
      </c>
      <c r="T583" s="86">
        <f t="shared" si="101"/>
        <v>0</v>
      </c>
    </row>
    <row r="584" spans="1:20" x14ac:dyDescent="0.25">
      <c r="A584" s="82">
        <v>610</v>
      </c>
      <c r="P584" s="86">
        <f t="shared" si="102"/>
        <v>0</v>
      </c>
      <c r="Q584" s="87">
        <f t="shared" si="98"/>
        <v>1900</v>
      </c>
      <c r="R584" s="87">
        <f t="shared" si="99"/>
        <v>1</v>
      </c>
      <c r="S584" s="87">
        <f t="shared" si="100"/>
        <v>0</v>
      </c>
      <c r="T584" s="86">
        <f t="shared" si="101"/>
        <v>0</v>
      </c>
    </row>
    <row r="585" spans="1:20" x14ac:dyDescent="0.25">
      <c r="A585" s="82">
        <v>611</v>
      </c>
      <c r="P585" s="86">
        <f t="shared" si="102"/>
        <v>0</v>
      </c>
      <c r="Q585" s="87">
        <f t="shared" si="98"/>
        <v>1900</v>
      </c>
      <c r="R585" s="87">
        <f t="shared" si="99"/>
        <v>1</v>
      </c>
      <c r="S585" s="87">
        <f t="shared" si="100"/>
        <v>0</v>
      </c>
      <c r="T585" s="86">
        <f t="shared" si="101"/>
        <v>0</v>
      </c>
    </row>
    <row r="586" spans="1:20" x14ac:dyDescent="0.25">
      <c r="A586" s="82">
        <v>612</v>
      </c>
      <c r="P586" s="86">
        <f t="shared" si="102"/>
        <v>0</v>
      </c>
      <c r="Q586" s="87">
        <f t="shared" si="98"/>
        <v>1900</v>
      </c>
      <c r="R586" s="87">
        <f t="shared" si="99"/>
        <v>1</v>
      </c>
      <c r="S586" s="87">
        <f t="shared" si="100"/>
        <v>0</v>
      </c>
      <c r="T586" s="86">
        <f t="shared" si="101"/>
        <v>0</v>
      </c>
    </row>
    <row r="587" spans="1:20" x14ac:dyDescent="0.25">
      <c r="A587" s="82">
        <v>613</v>
      </c>
      <c r="P587" s="86">
        <f t="shared" si="102"/>
        <v>0</v>
      </c>
      <c r="Q587" s="87">
        <f t="shared" si="98"/>
        <v>1900</v>
      </c>
      <c r="R587" s="87">
        <f t="shared" si="99"/>
        <v>1</v>
      </c>
      <c r="S587" s="87">
        <f t="shared" si="100"/>
        <v>0</v>
      </c>
      <c r="T587" s="86">
        <f t="shared" si="101"/>
        <v>0</v>
      </c>
    </row>
    <row r="588" spans="1:20" x14ac:dyDescent="0.25">
      <c r="A588" s="82">
        <v>614</v>
      </c>
      <c r="P588" s="86">
        <f t="shared" si="102"/>
        <v>0</v>
      </c>
      <c r="Q588" s="87">
        <f t="shared" si="98"/>
        <v>1900</v>
      </c>
      <c r="R588" s="87">
        <f t="shared" si="99"/>
        <v>1</v>
      </c>
      <c r="S588" s="87">
        <f t="shared" si="100"/>
        <v>0</v>
      </c>
      <c r="T588" s="86">
        <f t="shared" si="101"/>
        <v>0</v>
      </c>
    </row>
    <row r="589" spans="1:20" x14ac:dyDescent="0.25">
      <c r="A589" s="82">
        <v>615</v>
      </c>
      <c r="P589" s="86">
        <f t="shared" si="102"/>
        <v>0</v>
      </c>
      <c r="Q589" s="87">
        <f t="shared" si="98"/>
        <v>1900</v>
      </c>
      <c r="R589" s="87">
        <f t="shared" si="99"/>
        <v>1</v>
      </c>
      <c r="S589" s="87">
        <f t="shared" si="100"/>
        <v>0</v>
      </c>
      <c r="T589" s="86">
        <f t="shared" si="101"/>
        <v>0</v>
      </c>
    </row>
    <row r="590" spans="1:20" x14ac:dyDescent="0.25">
      <c r="A590" s="82">
        <v>616</v>
      </c>
      <c r="P590" s="86" t="s">
        <v>1666</v>
      </c>
      <c r="Q590" s="87">
        <f t="shared" si="98"/>
        <v>1900</v>
      </c>
      <c r="R590" s="87">
        <f t="shared" si="99"/>
        <v>1</v>
      </c>
      <c r="S590" s="87">
        <f t="shared" si="100"/>
        <v>0</v>
      </c>
      <c r="T590" s="86">
        <f t="shared" si="101"/>
        <v>0</v>
      </c>
    </row>
    <row r="591" spans="1:20" x14ac:dyDescent="0.25">
      <c r="A591" s="82">
        <v>617</v>
      </c>
      <c r="P591" s="86">
        <f t="shared" ref="P591:P654" si="103">N591-O591</f>
        <v>0</v>
      </c>
      <c r="Q591" s="87">
        <f t="shared" si="98"/>
        <v>1900</v>
      </c>
      <c r="R591" s="87">
        <f t="shared" si="99"/>
        <v>1</v>
      </c>
      <c r="S591" s="87">
        <f t="shared" si="100"/>
        <v>0</v>
      </c>
      <c r="T591" s="86">
        <f t="shared" si="101"/>
        <v>0</v>
      </c>
    </row>
    <row r="592" spans="1:20" x14ac:dyDescent="0.25">
      <c r="A592" s="82">
        <v>618</v>
      </c>
      <c r="P592" s="86">
        <f t="shared" si="103"/>
        <v>0</v>
      </c>
      <c r="Q592" s="87">
        <f t="shared" si="98"/>
        <v>1900</v>
      </c>
      <c r="R592" s="87">
        <f t="shared" si="99"/>
        <v>1</v>
      </c>
      <c r="S592" s="87">
        <f t="shared" si="100"/>
        <v>0</v>
      </c>
      <c r="T592" s="86">
        <f t="shared" si="101"/>
        <v>0</v>
      </c>
    </row>
    <row r="593" spans="1:20" x14ac:dyDescent="0.25">
      <c r="A593" s="82">
        <v>619</v>
      </c>
      <c r="P593" s="86">
        <f t="shared" si="103"/>
        <v>0</v>
      </c>
      <c r="Q593" s="87">
        <f t="shared" si="98"/>
        <v>1900</v>
      </c>
      <c r="R593" s="87">
        <f t="shared" si="99"/>
        <v>1</v>
      </c>
      <c r="S593" s="87">
        <f t="shared" si="100"/>
        <v>0</v>
      </c>
      <c r="T593" s="86">
        <f t="shared" si="101"/>
        <v>0</v>
      </c>
    </row>
    <row r="594" spans="1:20" x14ac:dyDescent="0.25">
      <c r="A594" s="82">
        <v>620</v>
      </c>
      <c r="P594" s="86">
        <f t="shared" si="103"/>
        <v>0</v>
      </c>
      <c r="Q594" s="87">
        <f t="shared" si="98"/>
        <v>1900</v>
      </c>
      <c r="R594" s="87">
        <f t="shared" si="99"/>
        <v>1</v>
      </c>
      <c r="S594" s="87">
        <f t="shared" si="100"/>
        <v>0</v>
      </c>
      <c r="T594" s="86">
        <f t="shared" si="101"/>
        <v>0</v>
      </c>
    </row>
    <row r="595" spans="1:20" x14ac:dyDescent="0.25">
      <c r="A595" s="82">
        <v>621</v>
      </c>
      <c r="P595" s="86">
        <f t="shared" si="103"/>
        <v>0</v>
      </c>
      <c r="Q595" s="87">
        <f t="shared" si="98"/>
        <v>1900</v>
      </c>
      <c r="R595" s="87">
        <f t="shared" si="99"/>
        <v>1</v>
      </c>
      <c r="S595" s="87">
        <f t="shared" si="100"/>
        <v>0</v>
      </c>
      <c r="T595" s="86">
        <f t="shared" si="101"/>
        <v>0</v>
      </c>
    </row>
    <row r="596" spans="1:20" x14ac:dyDescent="0.25">
      <c r="A596" s="82">
        <v>622</v>
      </c>
      <c r="P596" s="86">
        <f t="shared" si="103"/>
        <v>0</v>
      </c>
      <c r="Q596" s="87">
        <f t="shared" si="98"/>
        <v>1900</v>
      </c>
      <c r="R596" s="87">
        <f t="shared" si="99"/>
        <v>1</v>
      </c>
      <c r="S596" s="87">
        <f t="shared" si="100"/>
        <v>0</v>
      </c>
      <c r="T596" s="86">
        <f t="shared" si="101"/>
        <v>0</v>
      </c>
    </row>
    <row r="597" spans="1:20" x14ac:dyDescent="0.25">
      <c r="A597" s="82">
        <v>623</v>
      </c>
      <c r="P597" s="86">
        <f t="shared" si="103"/>
        <v>0</v>
      </c>
      <c r="Q597" s="87">
        <f t="shared" si="98"/>
        <v>1900</v>
      </c>
      <c r="R597" s="87">
        <f t="shared" si="99"/>
        <v>1</v>
      </c>
      <c r="S597" s="87">
        <f t="shared" si="100"/>
        <v>0</v>
      </c>
      <c r="T597" s="86">
        <f t="shared" si="101"/>
        <v>0</v>
      </c>
    </row>
    <row r="598" spans="1:20" x14ac:dyDescent="0.25">
      <c r="A598" s="82">
        <v>624</v>
      </c>
      <c r="P598" s="86">
        <f t="shared" si="103"/>
        <v>0</v>
      </c>
      <c r="Q598" s="87">
        <f t="shared" si="98"/>
        <v>1900</v>
      </c>
      <c r="R598" s="87">
        <f t="shared" si="99"/>
        <v>1</v>
      </c>
      <c r="S598" s="87">
        <f t="shared" si="100"/>
        <v>0</v>
      </c>
      <c r="T598" s="86">
        <f t="shared" si="101"/>
        <v>0</v>
      </c>
    </row>
    <row r="599" spans="1:20" x14ac:dyDescent="0.25">
      <c r="A599" s="82">
        <v>625</v>
      </c>
      <c r="P599" s="86">
        <f t="shared" si="103"/>
        <v>0</v>
      </c>
      <c r="Q599" s="87">
        <f t="shared" si="98"/>
        <v>1900</v>
      </c>
      <c r="R599" s="87">
        <f t="shared" si="99"/>
        <v>1</v>
      </c>
      <c r="S599" s="87">
        <f t="shared" si="100"/>
        <v>0</v>
      </c>
      <c r="T599" s="86">
        <f t="shared" si="101"/>
        <v>0</v>
      </c>
    </row>
    <row r="600" spans="1:20" x14ac:dyDescent="0.25">
      <c r="A600" s="82">
        <v>626</v>
      </c>
      <c r="P600" s="86">
        <f t="shared" si="103"/>
        <v>0</v>
      </c>
      <c r="Q600" s="87">
        <f t="shared" si="98"/>
        <v>1900</v>
      </c>
      <c r="R600" s="87">
        <f t="shared" si="99"/>
        <v>1</v>
      </c>
      <c r="S600" s="87">
        <f t="shared" si="100"/>
        <v>0</v>
      </c>
      <c r="T600" s="86">
        <f t="shared" si="101"/>
        <v>0</v>
      </c>
    </row>
    <row r="601" spans="1:20" x14ac:dyDescent="0.25">
      <c r="A601" s="82">
        <v>627</v>
      </c>
      <c r="P601" s="86">
        <f t="shared" si="103"/>
        <v>0</v>
      </c>
      <c r="Q601" s="87">
        <f t="shared" si="98"/>
        <v>1900</v>
      </c>
      <c r="R601" s="87">
        <f t="shared" si="99"/>
        <v>1</v>
      </c>
      <c r="S601" s="87">
        <f t="shared" si="100"/>
        <v>0</v>
      </c>
      <c r="T601" s="86">
        <f t="shared" si="101"/>
        <v>0</v>
      </c>
    </row>
    <row r="602" spans="1:20" x14ac:dyDescent="0.25">
      <c r="A602" s="82">
        <v>628</v>
      </c>
      <c r="P602" s="86">
        <f t="shared" si="103"/>
        <v>0</v>
      </c>
      <c r="Q602" s="87">
        <f t="shared" si="98"/>
        <v>1900</v>
      </c>
      <c r="R602" s="87">
        <f t="shared" si="99"/>
        <v>1</v>
      </c>
      <c r="S602" s="87">
        <f t="shared" si="100"/>
        <v>0</v>
      </c>
      <c r="T602" s="86">
        <f t="shared" si="101"/>
        <v>0</v>
      </c>
    </row>
    <row r="603" spans="1:20" x14ac:dyDescent="0.25">
      <c r="A603" s="82">
        <v>629</v>
      </c>
      <c r="P603" s="86">
        <f t="shared" si="103"/>
        <v>0</v>
      </c>
      <c r="Q603" s="87">
        <f t="shared" si="98"/>
        <v>1900</v>
      </c>
      <c r="R603" s="87">
        <f t="shared" si="99"/>
        <v>1</v>
      </c>
      <c r="S603" s="87">
        <f t="shared" si="100"/>
        <v>0</v>
      </c>
      <c r="T603" s="86">
        <f t="shared" si="101"/>
        <v>0</v>
      </c>
    </row>
    <row r="604" spans="1:20" x14ac:dyDescent="0.25">
      <c r="A604" s="82">
        <v>630</v>
      </c>
      <c r="P604" s="86">
        <f t="shared" si="103"/>
        <v>0</v>
      </c>
      <c r="Q604" s="87">
        <f t="shared" si="98"/>
        <v>1900</v>
      </c>
      <c r="R604" s="87">
        <f t="shared" si="99"/>
        <v>1</v>
      </c>
      <c r="S604" s="87">
        <f t="shared" si="100"/>
        <v>0</v>
      </c>
      <c r="T604" s="86">
        <f t="shared" si="101"/>
        <v>0</v>
      </c>
    </row>
    <row r="605" spans="1:20" x14ac:dyDescent="0.25">
      <c r="A605" s="82">
        <v>631</v>
      </c>
      <c r="P605" s="86">
        <f t="shared" si="103"/>
        <v>0</v>
      </c>
      <c r="Q605" s="87">
        <f t="shared" ref="Q605:Q668" si="104">YEAR(B605)</f>
        <v>1900</v>
      </c>
      <c r="R605" s="87">
        <f t="shared" ref="R605:R668" si="105">MONTH(B605)</f>
        <v>1</v>
      </c>
      <c r="S605" s="87">
        <f t="shared" ref="S605:S668" si="106">DAY(B605)</f>
        <v>0</v>
      </c>
      <c r="T605" s="86">
        <f t="shared" ref="T605:T668" si="107">SUM(M605:N605)</f>
        <v>0</v>
      </c>
    </row>
    <row r="606" spans="1:20" x14ac:dyDescent="0.25">
      <c r="A606" s="82">
        <v>632</v>
      </c>
      <c r="P606" s="86">
        <f t="shared" si="103"/>
        <v>0</v>
      </c>
      <c r="Q606" s="87">
        <f t="shared" si="104"/>
        <v>1900</v>
      </c>
      <c r="R606" s="87">
        <f t="shared" si="105"/>
        <v>1</v>
      </c>
      <c r="S606" s="87">
        <f t="shared" si="106"/>
        <v>0</v>
      </c>
      <c r="T606" s="86">
        <f t="shared" si="107"/>
        <v>0</v>
      </c>
    </row>
    <row r="607" spans="1:20" x14ac:dyDescent="0.25">
      <c r="A607" s="82">
        <v>633</v>
      </c>
      <c r="P607" s="86">
        <f t="shared" si="103"/>
        <v>0</v>
      </c>
      <c r="Q607" s="87">
        <f t="shared" si="104"/>
        <v>1900</v>
      </c>
      <c r="R607" s="87">
        <f t="shared" si="105"/>
        <v>1</v>
      </c>
      <c r="S607" s="87">
        <f t="shared" si="106"/>
        <v>0</v>
      </c>
      <c r="T607" s="86">
        <f t="shared" si="107"/>
        <v>0</v>
      </c>
    </row>
    <row r="608" spans="1:20" x14ac:dyDescent="0.25">
      <c r="A608" s="82">
        <v>634</v>
      </c>
      <c r="P608" s="86">
        <f t="shared" si="103"/>
        <v>0</v>
      </c>
      <c r="Q608" s="87">
        <f t="shared" si="104"/>
        <v>1900</v>
      </c>
      <c r="R608" s="87">
        <f t="shared" si="105"/>
        <v>1</v>
      </c>
      <c r="S608" s="87">
        <f t="shared" si="106"/>
        <v>0</v>
      </c>
      <c r="T608" s="86">
        <f t="shared" si="107"/>
        <v>0</v>
      </c>
    </row>
    <row r="609" spans="1:20" x14ac:dyDescent="0.25">
      <c r="A609" s="82">
        <v>635</v>
      </c>
      <c r="P609" s="86">
        <f t="shared" si="103"/>
        <v>0</v>
      </c>
      <c r="Q609" s="87">
        <f t="shared" si="104"/>
        <v>1900</v>
      </c>
      <c r="R609" s="87">
        <f t="shared" si="105"/>
        <v>1</v>
      </c>
      <c r="S609" s="87">
        <f t="shared" si="106"/>
        <v>0</v>
      </c>
      <c r="T609" s="86">
        <f t="shared" si="107"/>
        <v>0</v>
      </c>
    </row>
    <row r="610" spans="1:20" x14ac:dyDescent="0.25">
      <c r="A610" s="82">
        <v>636</v>
      </c>
      <c r="P610" s="86">
        <f t="shared" si="103"/>
        <v>0</v>
      </c>
      <c r="Q610" s="87">
        <f t="shared" si="104"/>
        <v>1900</v>
      </c>
      <c r="R610" s="87">
        <f t="shared" si="105"/>
        <v>1</v>
      </c>
      <c r="S610" s="87">
        <f t="shared" si="106"/>
        <v>0</v>
      </c>
      <c r="T610" s="86">
        <f t="shared" si="107"/>
        <v>0</v>
      </c>
    </row>
    <row r="611" spans="1:20" x14ac:dyDescent="0.25">
      <c r="A611" s="82">
        <v>637</v>
      </c>
      <c r="P611" s="86">
        <f t="shared" si="103"/>
        <v>0</v>
      </c>
      <c r="Q611" s="87">
        <f t="shared" si="104"/>
        <v>1900</v>
      </c>
      <c r="R611" s="87">
        <f t="shared" si="105"/>
        <v>1</v>
      </c>
      <c r="S611" s="87">
        <f t="shared" si="106"/>
        <v>0</v>
      </c>
      <c r="T611" s="86">
        <f t="shared" si="107"/>
        <v>0</v>
      </c>
    </row>
    <row r="612" spans="1:20" x14ac:dyDescent="0.25">
      <c r="A612" s="82">
        <v>638</v>
      </c>
      <c r="P612" s="86">
        <f t="shared" si="103"/>
        <v>0</v>
      </c>
      <c r="Q612" s="87">
        <f t="shared" si="104"/>
        <v>1900</v>
      </c>
      <c r="R612" s="87">
        <f t="shared" si="105"/>
        <v>1</v>
      </c>
      <c r="S612" s="87">
        <f t="shared" si="106"/>
        <v>0</v>
      </c>
      <c r="T612" s="86">
        <f t="shared" si="107"/>
        <v>0</v>
      </c>
    </row>
    <row r="613" spans="1:20" x14ac:dyDescent="0.25">
      <c r="A613" s="82">
        <v>639</v>
      </c>
      <c r="P613" s="86">
        <f t="shared" si="103"/>
        <v>0</v>
      </c>
      <c r="Q613" s="87">
        <f t="shared" si="104"/>
        <v>1900</v>
      </c>
      <c r="R613" s="87">
        <f t="shared" si="105"/>
        <v>1</v>
      </c>
      <c r="S613" s="87">
        <f t="shared" si="106"/>
        <v>0</v>
      </c>
      <c r="T613" s="86">
        <f t="shared" si="107"/>
        <v>0</v>
      </c>
    </row>
    <row r="614" spans="1:20" x14ac:dyDescent="0.25">
      <c r="A614" s="82">
        <v>640</v>
      </c>
      <c r="P614" s="86">
        <f t="shared" si="103"/>
        <v>0</v>
      </c>
      <c r="Q614" s="87">
        <f t="shared" si="104"/>
        <v>1900</v>
      </c>
      <c r="R614" s="87">
        <f t="shared" si="105"/>
        <v>1</v>
      </c>
      <c r="S614" s="87">
        <f t="shared" si="106"/>
        <v>0</v>
      </c>
      <c r="T614" s="86">
        <f t="shared" si="107"/>
        <v>0</v>
      </c>
    </row>
    <row r="615" spans="1:20" x14ac:dyDescent="0.25">
      <c r="A615" s="82">
        <v>641</v>
      </c>
      <c r="P615" s="86">
        <f t="shared" si="103"/>
        <v>0</v>
      </c>
      <c r="Q615" s="87">
        <f t="shared" si="104"/>
        <v>1900</v>
      </c>
      <c r="R615" s="87">
        <f t="shared" si="105"/>
        <v>1</v>
      </c>
      <c r="S615" s="87">
        <f t="shared" si="106"/>
        <v>0</v>
      </c>
      <c r="T615" s="86">
        <f t="shared" si="107"/>
        <v>0</v>
      </c>
    </row>
    <row r="616" spans="1:20" x14ac:dyDescent="0.25">
      <c r="A616" s="82">
        <v>642</v>
      </c>
      <c r="P616" s="86">
        <f t="shared" si="103"/>
        <v>0</v>
      </c>
      <c r="Q616" s="87">
        <f t="shared" si="104"/>
        <v>1900</v>
      </c>
      <c r="R616" s="87">
        <f t="shared" si="105"/>
        <v>1</v>
      </c>
      <c r="S616" s="87">
        <f t="shared" si="106"/>
        <v>0</v>
      </c>
      <c r="T616" s="86">
        <f t="shared" si="107"/>
        <v>0</v>
      </c>
    </row>
    <row r="617" spans="1:20" x14ac:dyDescent="0.25">
      <c r="A617" s="82">
        <v>643</v>
      </c>
      <c r="P617" s="86">
        <f t="shared" si="103"/>
        <v>0</v>
      </c>
      <c r="Q617" s="87">
        <f t="shared" si="104"/>
        <v>1900</v>
      </c>
      <c r="R617" s="87">
        <f t="shared" si="105"/>
        <v>1</v>
      </c>
      <c r="S617" s="87">
        <f t="shared" si="106"/>
        <v>0</v>
      </c>
      <c r="T617" s="86">
        <f t="shared" si="107"/>
        <v>0</v>
      </c>
    </row>
    <row r="618" spans="1:20" x14ac:dyDescent="0.25">
      <c r="A618" s="82">
        <v>644</v>
      </c>
      <c r="P618" s="86">
        <f t="shared" si="103"/>
        <v>0</v>
      </c>
      <c r="Q618" s="87">
        <f t="shared" si="104"/>
        <v>1900</v>
      </c>
      <c r="R618" s="87">
        <f t="shared" si="105"/>
        <v>1</v>
      </c>
      <c r="S618" s="87">
        <f t="shared" si="106"/>
        <v>0</v>
      </c>
      <c r="T618" s="86">
        <f t="shared" si="107"/>
        <v>0</v>
      </c>
    </row>
    <row r="619" spans="1:20" x14ac:dyDescent="0.25">
      <c r="A619" s="82">
        <v>645</v>
      </c>
      <c r="P619" s="86">
        <f t="shared" si="103"/>
        <v>0</v>
      </c>
      <c r="Q619" s="87">
        <f t="shared" si="104"/>
        <v>1900</v>
      </c>
      <c r="R619" s="87">
        <f t="shared" si="105"/>
        <v>1</v>
      </c>
      <c r="S619" s="87">
        <f t="shared" si="106"/>
        <v>0</v>
      </c>
      <c r="T619" s="86">
        <f t="shared" si="107"/>
        <v>0</v>
      </c>
    </row>
    <row r="620" spans="1:20" x14ac:dyDescent="0.25">
      <c r="A620" s="82">
        <v>646</v>
      </c>
      <c r="P620" s="86">
        <f t="shared" si="103"/>
        <v>0</v>
      </c>
      <c r="Q620" s="87">
        <f t="shared" si="104"/>
        <v>1900</v>
      </c>
      <c r="R620" s="87">
        <f t="shared" si="105"/>
        <v>1</v>
      </c>
      <c r="S620" s="87">
        <f t="shared" si="106"/>
        <v>0</v>
      </c>
      <c r="T620" s="86">
        <f t="shared" si="107"/>
        <v>0</v>
      </c>
    </row>
    <row r="621" spans="1:20" x14ac:dyDescent="0.25">
      <c r="A621" s="82">
        <v>647</v>
      </c>
      <c r="P621" s="86">
        <f t="shared" si="103"/>
        <v>0</v>
      </c>
      <c r="Q621" s="87">
        <f t="shared" si="104"/>
        <v>1900</v>
      </c>
      <c r="R621" s="87">
        <f t="shared" si="105"/>
        <v>1</v>
      </c>
      <c r="S621" s="87">
        <f t="shared" si="106"/>
        <v>0</v>
      </c>
      <c r="T621" s="86">
        <f t="shared" si="107"/>
        <v>0</v>
      </c>
    </row>
    <row r="622" spans="1:20" x14ac:dyDescent="0.25">
      <c r="A622" s="82">
        <v>648</v>
      </c>
      <c r="P622" s="86">
        <f t="shared" si="103"/>
        <v>0</v>
      </c>
      <c r="Q622" s="87">
        <f t="shared" si="104"/>
        <v>1900</v>
      </c>
      <c r="R622" s="87">
        <f t="shared" si="105"/>
        <v>1</v>
      </c>
      <c r="S622" s="87">
        <f t="shared" si="106"/>
        <v>0</v>
      </c>
      <c r="T622" s="86">
        <f t="shared" si="107"/>
        <v>0</v>
      </c>
    </row>
    <row r="623" spans="1:20" x14ac:dyDescent="0.25">
      <c r="A623" s="82">
        <v>649</v>
      </c>
      <c r="P623" s="86">
        <f t="shared" si="103"/>
        <v>0</v>
      </c>
      <c r="Q623" s="87">
        <f t="shared" si="104"/>
        <v>1900</v>
      </c>
      <c r="R623" s="87">
        <f t="shared" si="105"/>
        <v>1</v>
      </c>
      <c r="S623" s="87">
        <f t="shared" si="106"/>
        <v>0</v>
      </c>
      <c r="T623" s="86">
        <f t="shared" si="107"/>
        <v>0</v>
      </c>
    </row>
    <row r="624" spans="1:20" x14ac:dyDescent="0.25">
      <c r="A624" s="82">
        <v>650</v>
      </c>
      <c r="P624" s="86">
        <f t="shared" si="103"/>
        <v>0</v>
      </c>
      <c r="Q624" s="87">
        <f t="shared" si="104"/>
        <v>1900</v>
      </c>
      <c r="R624" s="87">
        <f t="shared" si="105"/>
        <v>1</v>
      </c>
      <c r="S624" s="87">
        <f t="shared" si="106"/>
        <v>0</v>
      </c>
      <c r="T624" s="86">
        <f t="shared" si="107"/>
        <v>0</v>
      </c>
    </row>
    <row r="625" spans="1:20" x14ac:dyDescent="0.25">
      <c r="A625" s="82">
        <v>651</v>
      </c>
      <c r="P625" s="86">
        <f t="shared" si="103"/>
        <v>0</v>
      </c>
      <c r="Q625" s="87">
        <f t="shared" si="104"/>
        <v>1900</v>
      </c>
      <c r="R625" s="87">
        <f t="shared" si="105"/>
        <v>1</v>
      </c>
      <c r="S625" s="87">
        <f t="shared" si="106"/>
        <v>0</v>
      </c>
      <c r="T625" s="86">
        <f t="shared" si="107"/>
        <v>0</v>
      </c>
    </row>
    <row r="626" spans="1:20" x14ac:dyDescent="0.25">
      <c r="A626" s="82">
        <v>652</v>
      </c>
      <c r="P626" s="86">
        <f t="shared" si="103"/>
        <v>0</v>
      </c>
      <c r="Q626" s="87">
        <f t="shared" si="104"/>
        <v>1900</v>
      </c>
      <c r="R626" s="87">
        <f t="shared" si="105"/>
        <v>1</v>
      </c>
      <c r="S626" s="87">
        <f t="shared" si="106"/>
        <v>0</v>
      </c>
      <c r="T626" s="86">
        <f t="shared" si="107"/>
        <v>0</v>
      </c>
    </row>
    <row r="627" spans="1:20" x14ac:dyDescent="0.25">
      <c r="A627" s="82">
        <v>653</v>
      </c>
      <c r="P627" s="86">
        <f t="shared" si="103"/>
        <v>0</v>
      </c>
      <c r="Q627" s="87">
        <f t="shared" si="104"/>
        <v>1900</v>
      </c>
      <c r="R627" s="87">
        <f t="shared" si="105"/>
        <v>1</v>
      </c>
      <c r="S627" s="87">
        <f t="shared" si="106"/>
        <v>0</v>
      </c>
      <c r="T627" s="86">
        <f t="shared" si="107"/>
        <v>0</v>
      </c>
    </row>
    <row r="628" spans="1:20" x14ac:dyDescent="0.25">
      <c r="A628" s="82">
        <v>654</v>
      </c>
      <c r="P628" s="86">
        <f t="shared" si="103"/>
        <v>0</v>
      </c>
      <c r="Q628" s="87">
        <f t="shared" si="104"/>
        <v>1900</v>
      </c>
      <c r="R628" s="87">
        <f t="shared" si="105"/>
        <v>1</v>
      </c>
      <c r="S628" s="87">
        <f t="shared" si="106"/>
        <v>0</v>
      </c>
      <c r="T628" s="86">
        <f t="shared" si="107"/>
        <v>0</v>
      </c>
    </row>
    <row r="629" spans="1:20" x14ac:dyDescent="0.25">
      <c r="A629" s="82">
        <v>655</v>
      </c>
      <c r="P629" s="86">
        <f t="shared" si="103"/>
        <v>0</v>
      </c>
      <c r="Q629" s="87">
        <f t="shared" si="104"/>
        <v>1900</v>
      </c>
      <c r="R629" s="87">
        <f t="shared" si="105"/>
        <v>1</v>
      </c>
      <c r="S629" s="87">
        <f t="shared" si="106"/>
        <v>0</v>
      </c>
      <c r="T629" s="86">
        <f t="shared" si="107"/>
        <v>0</v>
      </c>
    </row>
    <row r="630" spans="1:20" x14ac:dyDescent="0.25">
      <c r="A630" s="82">
        <v>656</v>
      </c>
      <c r="P630" s="86">
        <f t="shared" si="103"/>
        <v>0</v>
      </c>
      <c r="Q630" s="87">
        <f t="shared" si="104"/>
        <v>1900</v>
      </c>
      <c r="R630" s="87">
        <f t="shared" si="105"/>
        <v>1</v>
      </c>
      <c r="S630" s="87">
        <f t="shared" si="106"/>
        <v>0</v>
      </c>
      <c r="T630" s="86">
        <f t="shared" si="107"/>
        <v>0</v>
      </c>
    </row>
    <row r="631" spans="1:20" x14ac:dyDescent="0.25">
      <c r="A631" s="82">
        <v>657</v>
      </c>
      <c r="P631" s="86">
        <f t="shared" si="103"/>
        <v>0</v>
      </c>
      <c r="Q631" s="87">
        <f t="shared" si="104"/>
        <v>1900</v>
      </c>
      <c r="R631" s="87">
        <f t="shared" si="105"/>
        <v>1</v>
      </c>
      <c r="S631" s="87">
        <f t="shared" si="106"/>
        <v>0</v>
      </c>
      <c r="T631" s="86">
        <f t="shared" si="107"/>
        <v>0</v>
      </c>
    </row>
    <row r="632" spans="1:20" x14ac:dyDescent="0.25">
      <c r="A632" s="82">
        <v>658</v>
      </c>
      <c r="P632" s="86">
        <f t="shared" si="103"/>
        <v>0</v>
      </c>
      <c r="Q632" s="87">
        <f t="shared" si="104"/>
        <v>1900</v>
      </c>
      <c r="R632" s="87">
        <f t="shared" si="105"/>
        <v>1</v>
      </c>
      <c r="S632" s="87">
        <f t="shared" si="106"/>
        <v>0</v>
      </c>
      <c r="T632" s="86">
        <f t="shared" si="107"/>
        <v>0</v>
      </c>
    </row>
    <row r="633" spans="1:20" x14ac:dyDescent="0.25">
      <c r="A633" s="82">
        <v>659</v>
      </c>
      <c r="P633" s="86">
        <f t="shared" si="103"/>
        <v>0</v>
      </c>
      <c r="Q633" s="87">
        <f t="shared" si="104"/>
        <v>1900</v>
      </c>
      <c r="R633" s="87">
        <f t="shared" si="105"/>
        <v>1</v>
      </c>
      <c r="S633" s="87">
        <f t="shared" si="106"/>
        <v>0</v>
      </c>
      <c r="T633" s="86">
        <f t="shared" si="107"/>
        <v>0</v>
      </c>
    </row>
    <row r="634" spans="1:20" x14ac:dyDescent="0.25">
      <c r="A634" s="82">
        <v>660</v>
      </c>
      <c r="P634" s="86">
        <f t="shared" si="103"/>
        <v>0</v>
      </c>
      <c r="Q634" s="87">
        <f t="shared" si="104"/>
        <v>1900</v>
      </c>
      <c r="R634" s="87">
        <f t="shared" si="105"/>
        <v>1</v>
      </c>
      <c r="S634" s="87">
        <f t="shared" si="106"/>
        <v>0</v>
      </c>
      <c r="T634" s="86">
        <f t="shared" si="107"/>
        <v>0</v>
      </c>
    </row>
    <row r="635" spans="1:20" x14ac:dyDescent="0.25">
      <c r="A635" s="82">
        <v>661</v>
      </c>
      <c r="P635" s="86">
        <f t="shared" si="103"/>
        <v>0</v>
      </c>
      <c r="Q635" s="87">
        <f t="shared" si="104"/>
        <v>1900</v>
      </c>
      <c r="R635" s="87">
        <f t="shared" si="105"/>
        <v>1</v>
      </c>
      <c r="S635" s="87">
        <f t="shared" si="106"/>
        <v>0</v>
      </c>
      <c r="T635" s="86">
        <f t="shared" si="107"/>
        <v>0</v>
      </c>
    </row>
    <row r="636" spans="1:20" x14ac:dyDescent="0.25">
      <c r="A636" s="82">
        <v>662</v>
      </c>
      <c r="P636" s="86">
        <f t="shared" si="103"/>
        <v>0</v>
      </c>
      <c r="Q636" s="87">
        <f t="shared" si="104"/>
        <v>1900</v>
      </c>
      <c r="R636" s="87">
        <f t="shared" si="105"/>
        <v>1</v>
      </c>
      <c r="S636" s="87">
        <f t="shared" si="106"/>
        <v>0</v>
      </c>
      <c r="T636" s="86">
        <f t="shared" si="107"/>
        <v>0</v>
      </c>
    </row>
    <row r="637" spans="1:20" x14ac:dyDescent="0.25">
      <c r="A637" s="82">
        <v>663</v>
      </c>
      <c r="P637" s="86">
        <f t="shared" si="103"/>
        <v>0</v>
      </c>
      <c r="Q637" s="87">
        <f t="shared" si="104"/>
        <v>1900</v>
      </c>
      <c r="R637" s="87">
        <f t="shared" si="105"/>
        <v>1</v>
      </c>
      <c r="S637" s="87">
        <f t="shared" si="106"/>
        <v>0</v>
      </c>
      <c r="T637" s="86">
        <f t="shared" si="107"/>
        <v>0</v>
      </c>
    </row>
    <row r="638" spans="1:20" x14ac:dyDescent="0.25">
      <c r="A638" s="82">
        <v>664</v>
      </c>
      <c r="P638" s="86">
        <f t="shared" si="103"/>
        <v>0</v>
      </c>
      <c r="Q638" s="87">
        <f t="shared" si="104"/>
        <v>1900</v>
      </c>
      <c r="R638" s="87">
        <f t="shared" si="105"/>
        <v>1</v>
      </c>
      <c r="S638" s="87">
        <f t="shared" si="106"/>
        <v>0</v>
      </c>
      <c r="T638" s="86">
        <f t="shared" si="107"/>
        <v>0</v>
      </c>
    </row>
    <row r="639" spans="1:20" x14ac:dyDescent="0.25">
      <c r="A639" s="82">
        <v>665</v>
      </c>
      <c r="P639" s="86">
        <f t="shared" si="103"/>
        <v>0</v>
      </c>
      <c r="Q639" s="87">
        <f t="shared" si="104"/>
        <v>1900</v>
      </c>
      <c r="R639" s="87">
        <f t="shared" si="105"/>
        <v>1</v>
      </c>
      <c r="S639" s="87">
        <f t="shared" si="106"/>
        <v>0</v>
      </c>
      <c r="T639" s="86">
        <f t="shared" si="107"/>
        <v>0</v>
      </c>
    </row>
    <row r="640" spans="1:20" x14ac:dyDescent="0.25">
      <c r="A640" s="82">
        <v>666</v>
      </c>
      <c r="P640" s="86">
        <f t="shared" si="103"/>
        <v>0</v>
      </c>
      <c r="Q640" s="87">
        <f t="shared" si="104"/>
        <v>1900</v>
      </c>
      <c r="R640" s="87">
        <f t="shared" si="105"/>
        <v>1</v>
      </c>
      <c r="S640" s="87">
        <f t="shared" si="106"/>
        <v>0</v>
      </c>
      <c r="T640" s="86">
        <f t="shared" si="107"/>
        <v>0</v>
      </c>
    </row>
    <row r="641" spans="1:20" x14ac:dyDescent="0.25">
      <c r="A641" s="82">
        <v>667</v>
      </c>
      <c r="P641" s="86">
        <f t="shared" si="103"/>
        <v>0</v>
      </c>
      <c r="Q641" s="87">
        <f t="shared" si="104"/>
        <v>1900</v>
      </c>
      <c r="R641" s="87">
        <f t="shared" si="105"/>
        <v>1</v>
      </c>
      <c r="S641" s="87">
        <f t="shared" si="106"/>
        <v>0</v>
      </c>
      <c r="T641" s="86">
        <f t="shared" si="107"/>
        <v>0</v>
      </c>
    </row>
    <row r="642" spans="1:20" x14ac:dyDescent="0.25">
      <c r="A642" s="82">
        <v>668</v>
      </c>
      <c r="P642" s="86">
        <f t="shared" si="103"/>
        <v>0</v>
      </c>
      <c r="Q642" s="87">
        <f t="shared" si="104"/>
        <v>1900</v>
      </c>
      <c r="R642" s="87">
        <f t="shared" si="105"/>
        <v>1</v>
      </c>
      <c r="S642" s="87">
        <f t="shared" si="106"/>
        <v>0</v>
      </c>
      <c r="T642" s="86">
        <f t="shared" si="107"/>
        <v>0</v>
      </c>
    </row>
    <row r="643" spans="1:20" x14ac:dyDescent="0.25">
      <c r="A643" s="82">
        <v>669</v>
      </c>
      <c r="P643" s="86">
        <f t="shared" si="103"/>
        <v>0</v>
      </c>
      <c r="Q643" s="87">
        <f t="shared" si="104"/>
        <v>1900</v>
      </c>
      <c r="R643" s="87">
        <f t="shared" si="105"/>
        <v>1</v>
      </c>
      <c r="S643" s="87">
        <f t="shared" si="106"/>
        <v>0</v>
      </c>
      <c r="T643" s="86">
        <f t="shared" si="107"/>
        <v>0</v>
      </c>
    </row>
    <row r="644" spans="1:20" x14ac:dyDescent="0.25">
      <c r="A644" s="82">
        <v>670</v>
      </c>
      <c r="P644" s="86">
        <f t="shared" si="103"/>
        <v>0</v>
      </c>
      <c r="Q644" s="87">
        <f t="shared" si="104"/>
        <v>1900</v>
      </c>
      <c r="R644" s="87">
        <f t="shared" si="105"/>
        <v>1</v>
      </c>
      <c r="S644" s="87">
        <f t="shared" si="106"/>
        <v>0</v>
      </c>
      <c r="T644" s="86">
        <f t="shared" si="107"/>
        <v>0</v>
      </c>
    </row>
    <row r="645" spans="1:20" x14ac:dyDescent="0.25">
      <c r="A645" s="82">
        <v>671</v>
      </c>
      <c r="P645" s="86">
        <f t="shared" si="103"/>
        <v>0</v>
      </c>
      <c r="Q645" s="87">
        <f t="shared" si="104"/>
        <v>1900</v>
      </c>
      <c r="R645" s="87">
        <f t="shared" si="105"/>
        <v>1</v>
      </c>
      <c r="S645" s="87">
        <f t="shared" si="106"/>
        <v>0</v>
      </c>
      <c r="T645" s="86">
        <f t="shared" si="107"/>
        <v>0</v>
      </c>
    </row>
    <row r="646" spans="1:20" x14ac:dyDescent="0.25">
      <c r="A646" s="82">
        <v>672</v>
      </c>
      <c r="P646" s="86">
        <f t="shared" si="103"/>
        <v>0</v>
      </c>
      <c r="Q646" s="87">
        <f t="shared" si="104"/>
        <v>1900</v>
      </c>
      <c r="R646" s="87">
        <f t="shared" si="105"/>
        <v>1</v>
      </c>
      <c r="S646" s="87">
        <f t="shared" si="106"/>
        <v>0</v>
      </c>
      <c r="T646" s="86">
        <f t="shared" si="107"/>
        <v>0</v>
      </c>
    </row>
    <row r="647" spans="1:20" x14ac:dyDescent="0.25">
      <c r="A647" s="82">
        <v>673</v>
      </c>
      <c r="P647" s="86">
        <f t="shared" si="103"/>
        <v>0</v>
      </c>
      <c r="Q647" s="87">
        <f t="shared" si="104"/>
        <v>1900</v>
      </c>
      <c r="R647" s="87">
        <f t="shared" si="105"/>
        <v>1</v>
      </c>
      <c r="S647" s="87">
        <f t="shared" si="106"/>
        <v>0</v>
      </c>
      <c r="T647" s="86">
        <f t="shared" si="107"/>
        <v>0</v>
      </c>
    </row>
    <row r="648" spans="1:20" x14ac:dyDescent="0.25">
      <c r="A648" s="82">
        <v>674</v>
      </c>
      <c r="P648" s="86">
        <f t="shared" si="103"/>
        <v>0</v>
      </c>
      <c r="Q648" s="87">
        <f t="shared" si="104"/>
        <v>1900</v>
      </c>
      <c r="R648" s="87">
        <f t="shared" si="105"/>
        <v>1</v>
      </c>
      <c r="S648" s="87">
        <f t="shared" si="106"/>
        <v>0</v>
      </c>
      <c r="T648" s="86">
        <f t="shared" si="107"/>
        <v>0</v>
      </c>
    </row>
    <row r="649" spans="1:20" x14ac:dyDescent="0.25">
      <c r="A649" s="82">
        <v>675</v>
      </c>
      <c r="P649" s="86">
        <f t="shared" si="103"/>
        <v>0</v>
      </c>
      <c r="Q649" s="87">
        <f t="shared" si="104"/>
        <v>1900</v>
      </c>
      <c r="R649" s="87">
        <f t="shared" si="105"/>
        <v>1</v>
      </c>
      <c r="S649" s="87">
        <f t="shared" si="106"/>
        <v>0</v>
      </c>
      <c r="T649" s="86">
        <f t="shared" si="107"/>
        <v>0</v>
      </c>
    </row>
    <row r="650" spans="1:20" x14ac:dyDescent="0.25">
      <c r="A650" s="82">
        <v>676</v>
      </c>
      <c r="P650" s="86">
        <f t="shared" si="103"/>
        <v>0</v>
      </c>
      <c r="Q650" s="87">
        <f t="shared" si="104"/>
        <v>1900</v>
      </c>
      <c r="R650" s="87">
        <f t="shared" si="105"/>
        <v>1</v>
      </c>
      <c r="S650" s="87">
        <f t="shared" si="106"/>
        <v>0</v>
      </c>
      <c r="T650" s="86">
        <f t="shared" si="107"/>
        <v>0</v>
      </c>
    </row>
    <row r="651" spans="1:20" x14ac:dyDescent="0.25">
      <c r="A651" s="82">
        <v>677</v>
      </c>
      <c r="P651" s="86">
        <f t="shared" si="103"/>
        <v>0</v>
      </c>
      <c r="Q651" s="87">
        <f t="shared" si="104"/>
        <v>1900</v>
      </c>
      <c r="R651" s="87">
        <f t="shared" si="105"/>
        <v>1</v>
      </c>
      <c r="S651" s="87">
        <f t="shared" si="106"/>
        <v>0</v>
      </c>
      <c r="T651" s="86">
        <f t="shared" si="107"/>
        <v>0</v>
      </c>
    </row>
    <row r="652" spans="1:20" x14ac:dyDescent="0.25">
      <c r="A652" s="82">
        <v>678</v>
      </c>
      <c r="P652" s="86">
        <f t="shared" si="103"/>
        <v>0</v>
      </c>
      <c r="Q652" s="87">
        <f t="shared" si="104"/>
        <v>1900</v>
      </c>
      <c r="R652" s="87">
        <f t="shared" si="105"/>
        <v>1</v>
      </c>
      <c r="S652" s="87">
        <f t="shared" si="106"/>
        <v>0</v>
      </c>
      <c r="T652" s="86">
        <f t="shared" si="107"/>
        <v>0</v>
      </c>
    </row>
    <row r="653" spans="1:20" x14ac:dyDescent="0.25">
      <c r="A653" s="82">
        <v>679</v>
      </c>
      <c r="P653" s="86">
        <f t="shared" si="103"/>
        <v>0</v>
      </c>
      <c r="Q653" s="87">
        <f t="shared" si="104"/>
        <v>1900</v>
      </c>
      <c r="R653" s="87">
        <f t="shared" si="105"/>
        <v>1</v>
      </c>
      <c r="S653" s="87">
        <f t="shared" si="106"/>
        <v>0</v>
      </c>
      <c r="T653" s="86">
        <f t="shared" si="107"/>
        <v>0</v>
      </c>
    </row>
    <row r="654" spans="1:20" x14ac:dyDescent="0.25">
      <c r="A654" s="82">
        <v>680</v>
      </c>
      <c r="P654" s="86">
        <f t="shared" si="103"/>
        <v>0</v>
      </c>
      <c r="Q654" s="87">
        <f t="shared" si="104"/>
        <v>1900</v>
      </c>
      <c r="R654" s="87">
        <f t="shared" si="105"/>
        <v>1</v>
      </c>
      <c r="S654" s="87">
        <f t="shared" si="106"/>
        <v>0</v>
      </c>
      <c r="T654" s="86">
        <f t="shared" si="107"/>
        <v>0</v>
      </c>
    </row>
    <row r="655" spans="1:20" x14ac:dyDescent="0.25">
      <c r="A655" s="82">
        <v>681</v>
      </c>
      <c r="P655" s="86">
        <f t="shared" ref="P655:P705" si="108">N655-O655</f>
        <v>0</v>
      </c>
      <c r="Q655" s="87">
        <f t="shared" si="104"/>
        <v>1900</v>
      </c>
      <c r="R655" s="87">
        <f t="shared" si="105"/>
        <v>1</v>
      </c>
      <c r="S655" s="87">
        <f t="shared" si="106"/>
        <v>0</v>
      </c>
      <c r="T655" s="86">
        <f t="shared" si="107"/>
        <v>0</v>
      </c>
    </row>
    <row r="656" spans="1:20" x14ac:dyDescent="0.25">
      <c r="A656" s="82">
        <v>682</v>
      </c>
      <c r="P656" s="86">
        <f t="shared" si="108"/>
        <v>0</v>
      </c>
      <c r="Q656" s="87">
        <f t="shared" si="104"/>
        <v>1900</v>
      </c>
      <c r="R656" s="87">
        <f t="shared" si="105"/>
        <v>1</v>
      </c>
      <c r="S656" s="87">
        <f t="shared" si="106"/>
        <v>0</v>
      </c>
      <c r="T656" s="86">
        <f t="shared" si="107"/>
        <v>0</v>
      </c>
    </row>
    <row r="657" spans="1:22" x14ac:dyDescent="0.25">
      <c r="A657" s="82">
        <v>683</v>
      </c>
      <c r="P657" s="86">
        <f t="shared" si="108"/>
        <v>0</v>
      </c>
      <c r="Q657" s="87">
        <f t="shared" si="104"/>
        <v>1900</v>
      </c>
      <c r="R657" s="87">
        <f t="shared" si="105"/>
        <v>1</v>
      </c>
      <c r="S657" s="87">
        <f t="shared" si="106"/>
        <v>0</v>
      </c>
      <c r="T657" s="86">
        <f t="shared" si="107"/>
        <v>0</v>
      </c>
    </row>
    <row r="658" spans="1:22" x14ac:dyDescent="0.25">
      <c r="A658" s="82">
        <v>684</v>
      </c>
      <c r="P658" s="86">
        <f t="shared" si="108"/>
        <v>0</v>
      </c>
      <c r="Q658" s="87">
        <f t="shared" si="104"/>
        <v>1900</v>
      </c>
      <c r="R658" s="87">
        <f t="shared" si="105"/>
        <v>1</v>
      </c>
      <c r="S658" s="87">
        <f t="shared" si="106"/>
        <v>0</v>
      </c>
      <c r="T658" s="86">
        <f t="shared" si="107"/>
        <v>0</v>
      </c>
      <c r="V658" s="85"/>
    </row>
    <row r="659" spans="1:22" x14ac:dyDescent="0.25">
      <c r="A659" s="82">
        <v>685</v>
      </c>
      <c r="P659" s="86">
        <f t="shared" si="108"/>
        <v>0</v>
      </c>
      <c r="Q659" s="87">
        <f t="shared" si="104"/>
        <v>1900</v>
      </c>
      <c r="R659" s="87">
        <f t="shared" si="105"/>
        <v>1</v>
      </c>
      <c r="S659" s="87">
        <f t="shared" si="106"/>
        <v>0</v>
      </c>
      <c r="T659" s="86">
        <f t="shared" si="107"/>
        <v>0</v>
      </c>
    </row>
    <row r="660" spans="1:22" x14ac:dyDescent="0.25">
      <c r="A660" s="82">
        <v>686</v>
      </c>
      <c r="P660" s="86">
        <f t="shared" si="108"/>
        <v>0</v>
      </c>
      <c r="Q660" s="87">
        <f t="shared" si="104"/>
        <v>1900</v>
      </c>
      <c r="R660" s="87">
        <f t="shared" si="105"/>
        <v>1</v>
      </c>
      <c r="S660" s="87">
        <f t="shared" si="106"/>
        <v>0</v>
      </c>
      <c r="T660" s="86">
        <f t="shared" si="107"/>
        <v>0</v>
      </c>
    </row>
    <row r="661" spans="1:22" x14ac:dyDescent="0.25">
      <c r="A661" s="82">
        <v>687</v>
      </c>
      <c r="P661" s="86">
        <f t="shared" si="108"/>
        <v>0</v>
      </c>
      <c r="Q661" s="87">
        <f t="shared" si="104"/>
        <v>1900</v>
      </c>
      <c r="R661" s="87">
        <f t="shared" si="105"/>
        <v>1</v>
      </c>
      <c r="S661" s="87">
        <f t="shared" si="106"/>
        <v>0</v>
      </c>
      <c r="T661" s="86">
        <f t="shared" si="107"/>
        <v>0</v>
      </c>
    </row>
    <row r="662" spans="1:22" x14ac:dyDescent="0.25">
      <c r="A662" s="82">
        <v>688</v>
      </c>
      <c r="P662" s="86">
        <f t="shared" si="108"/>
        <v>0</v>
      </c>
      <c r="Q662" s="87">
        <f t="shared" si="104"/>
        <v>1900</v>
      </c>
      <c r="R662" s="87">
        <f t="shared" si="105"/>
        <v>1</v>
      </c>
      <c r="S662" s="87">
        <f t="shared" si="106"/>
        <v>0</v>
      </c>
      <c r="T662" s="86">
        <f t="shared" si="107"/>
        <v>0</v>
      </c>
    </row>
    <row r="663" spans="1:22" x14ac:dyDescent="0.25">
      <c r="A663" s="82">
        <v>689</v>
      </c>
      <c r="P663" s="86">
        <f t="shared" si="108"/>
        <v>0</v>
      </c>
      <c r="Q663" s="87">
        <f t="shared" si="104"/>
        <v>1900</v>
      </c>
      <c r="R663" s="87">
        <f t="shared" si="105"/>
        <v>1</v>
      </c>
      <c r="S663" s="87">
        <f t="shared" si="106"/>
        <v>0</v>
      </c>
      <c r="T663" s="86">
        <f t="shared" si="107"/>
        <v>0</v>
      </c>
    </row>
    <row r="664" spans="1:22" x14ac:dyDescent="0.25">
      <c r="A664" s="82">
        <v>690</v>
      </c>
      <c r="P664" s="86">
        <f t="shared" si="108"/>
        <v>0</v>
      </c>
      <c r="Q664" s="87">
        <f t="shared" si="104"/>
        <v>1900</v>
      </c>
      <c r="R664" s="87">
        <f t="shared" si="105"/>
        <v>1</v>
      </c>
      <c r="S664" s="87">
        <f t="shared" si="106"/>
        <v>0</v>
      </c>
      <c r="T664" s="86">
        <f t="shared" si="107"/>
        <v>0</v>
      </c>
    </row>
    <row r="665" spans="1:22" x14ac:dyDescent="0.25">
      <c r="A665" s="82">
        <v>691</v>
      </c>
      <c r="P665" s="86">
        <f t="shared" si="108"/>
        <v>0</v>
      </c>
      <c r="Q665" s="87">
        <f t="shared" si="104"/>
        <v>1900</v>
      </c>
      <c r="R665" s="87">
        <f t="shared" si="105"/>
        <v>1</v>
      </c>
      <c r="S665" s="87">
        <f t="shared" si="106"/>
        <v>0</v>
      </c>
      <c r="T665" s="86">
        <f t="shared" si="107"/>
        <v>0</v>
      </c>
    </row>
    <row r="666" spans="1:22" x14ac:dyDescent="0.25">
      <c r="A666" s="82">
        <v>692</v>
      </c>
      <c r="P666" s="86">
        <f t="shared" si="108"/>
        <v>0</v>
      </c>
      <c r="Q666" s="87">
        <f t="shared" si="104"/>
        <v>1900</v>
      </c>
      <c r="R666" s="87">
        <f t="shared" si="105"/>
        <v>1</v>
      </c>
      <c r="S666" s="87">
        <f t="shared" si="106"/>
        <v>0</v>
      </c>
      <c r="T666" s="86">
        <f t="shared" si="107"/>
        <v>0</v>
      </c>
    </row>
    <row r="667" spans="1:22" x14ac:dyDescent="0.25">
      <c r="A667" s="82">
        <v>693</v>
      </c>
      <c r="P667" s="86">
        <f t="shared" si="108"/>
        <v>0</v>
      </c>
      <c r="Q667" s="87">
        <f t="shared" si="104"/>
        <v>1900</v>
      </c>
      <c r="R667" s="87">
        <f t="shared" si="105"/>
        <v>1</v>
      </c>
      <c r="S667" s="87">
        <f t="shared" si="106"/>
        <v>0</v>
      </c>
      <c r="T667" s="86">
        <f t="shared" si="107"/>
        <v>0</v>
      </c>
    </row>
    <row r="668" spans="1:22" x14ac:dyDescent="0.25">
      <c r="A668" s="82">
        <v>694</v>
      </c>
      <c r="P668" s="86">
        <f t="shared" si="108"/>
        <v>0</v>
      </c>
      <c r="Q668" s="87">
        <f t="shared" si="104"/>
        <v>1900</v>
      </c>
      <c r="R668" s="87">
        <f t="shared" si="105"/>
        <v>1</v>
      </c>
      <c r="S668" s="87">
        <f t="shared" si="106"/>
        <v>0</v>
      </c>
      <c r="T668" s="86">
        <f t="shared" si="107"/>
        <v>0</v>
      </c>
    </row>
    <row r="669" spans="1:22" x14ac:dyDescent="0.25">
      <c r="A669" s="82">
        <v>695</v>
      </c>
      <c r="P669" s="86">
        <f t="shared" si="108"/>
        <v>0</v>
      </c>
      <c r="Q669" s="87">
        <f t="shared" ref="Q669:Q732" si="109">YEAR(B669)</f>
        <v>1900</v>
      </c>
      <c r="R669" s="87">
        <f t="shared" ref="R669:R732" si="110">MONTH(B669)</f>
        <v>1</v>
      </c>
      <c r="S669" s="87">
        <f t="shared" ref="S669:S732" si="111">DAY(B669)</f>
        <v>0</v>
      </c>
      <c r="T669" s="86">
        <f t="shared" ref="T669:T732" si="112">SUM(M669:N669)</f>
        <v>0</v>
      </c>
    </row>
    <row r="670" spans="1:22" x14ac:dyDescent="0.25">
      <c r="A670" s="82">
        <v>696</v>
      </c>
      <c r="P670" s="86">
        <f t="shared" si="108"/>
        <v>0</v>
      </c>
      <c r="Q670" s="87">
        <f t="shared" si="109"/>
        <v>1900</v>
      </c>
      <c r="R670" s="87">
        <f t="shared" si="110"/>
        <v>1</v>
      </c>
      <c r="S670" s="87">
        <f t="shared" si="111"/>
        <v>0</v>
      </c>
      <c r="T670" s="86">
        <f t="shared" si="112"/>
        <v>0</v>
      </c>
    </row>
    <row r="671" spans="1:22" x14ac:dyDescent="0.25">
      <c r="A671" s="82">
        <v>697</v>
      </c>
      <c r="P671" s="86">
        <f t="shared" si="108"/>
        <v>0</v>
      </c>
      <c r="Q671" s="87">
        <f t="shared" si="109"/>
        <v>1900</v>
      </c>
      <c r="R671" s="87">
        <f t="shared" si="110"/>
        <v>1</v>
      </c>
      <c r="S671" s="87">
        <f t="shared" si="111"/>
        <v>0</v>
      </c>
      <c r="T671" s="86">
        <f t="shared" si="112"/>
        <v>0</v>
      </c>
    </row>
    <row r="672" spans="1:22" x14ac:dyDescent="0.25">
      <c r="A672" s="82">
        <v>698</v>
      </c>
      <c r="P672" s="86">
        <f t="shared" si="108"/>
        <v>0</v>
      </c>
      <c r="Q672" s="87">
        <f t="shared" si="109"/>
        <v>1900</v>
      </c>
      <c r="R672" s="87">
        <f t="shared" si="110"/>
        <v>1</v>
      </c>
      <c r="S672" s="87">
        <f t="shared" si="111"/>
        <v>0</v>
      </c>
      <c r="T672" s="86">
        <f t="shared" si="112"/>
        <v>0</v>
      </c>
    </row>
    <row r="673" spans="1:20" x14ac:dyDescent="0.25">
      <c r="A673" s="82">
        <v>699</v>
      </c>
      <c r="P673" s="86">
        <f t="shared" si="108"/>
        <v>0</v>
      </c>
      <c r="Q673" s="87">
        <f t="shared" si="109"/>
        <v>1900</v>
      </c>
      <c r="R673" s="87">
        <f t="shared" si="110"/>
        <v>1</v>
      </c>
      <c r="S673" s="87">
        <f t="shared" si="111"/>
        <v>0</v>
      </c>
      <c r="T673" s="86">
        <f t="shared" si="112"/>
        <v>0</v>
      </c>
    </row>
    <row r="674" spans="1:20" x14ac:dyDescent="0.25">
      <c r="A674" s="82">
        <v>700</v>
      </c>
      <c r="P674" s="86">
        <f t="shared" si="108"/>
        <v>0</v>
      </c>
      <c r="Q674" s="87">
        <f t="shared" si="109"/>
        <v>1900</v>
      </c>
      <c r="R674" s="87">
        <f t="shared" si="110"/>
        <v>1</v>
      </c>
      <c r="S674" s="87">
        <f t="shared" si="111"/>
        <v>0</v>
      </c>
      <c r="T674" s="86">
        <f t="shared" si="112"/>
        <v>0</v>
      </c>
    </row>
    <row r="675" spans="1:20" x14ac:dyDescent="0.25">
      <c r="A675" s="82">
        <v>701</v>
      </c>
      <c r="L675" s="85"/>
      <c r="P675" s="86">
        <f t="shared" si="108"/>
        <v>0</v>
      </c>
      <c r="Q675" s="87">
        <f t="shared" si="109"/>
        <v>1900</v>
      </c>
      <c r="R675" s="87">
        <f t="shared" si="110"/>
        <v>1</v>
      </c>
      <c r="S675" s="87">
        <f t="shared" si="111"/>
        <v>0</v>
      </c>
      <c r="T675" s="86">
        <f t="shared" si="112"/>
        <v>0</v>
      </c>
    </row>
    <row r="676" spans="1:20" x14ac:dyDescent="0.25">
      <c r="A676" s="82">
        <v>702</v>
      </c>
      <c r="P676" s="86">
        <f t="shared" si="108"/>
        <v>0</v>
      </c>
      <c r="Q676" s="87">
        <f t="shared" si="109"/>
        <v>1900</v>
      </c>
      <c r="R676" s="87">
        <f t="shared" si="110"/>
        <v>1</v>
      </c>
      <c r="S676" s="87">
        <f t="shared" si="111"/>
        <v>0</v>
      </c>
      <c r="T676" s="86">
        <f t="shared" si="112"/>
        <v>0</v>
      </c>
    </row>
    <row r="677" spans="1:20" x14ac:dyDescent="0.25">
      <c r="A677" s="82">
        <v>703</v>
      </c>
      <c r="P677" s="86">
        <f t="shared" si="108"/>
        <v>0</v>
      </c>
      <c r="Q677" s="87">
        <f t="shared" si="109"/>
        <v>1900</v>
      </c>
      <c r="R677" s="87">
        <f t="shared" si="110"/>
        <v>1</v>
      </c>
      <c r="S677" s="87">
        <f t="shared" si="111"/>
        <v>0</v>
      </c>
      <c r="T677" s="86">
        <f t="shared" si="112"/>
        <v>0</v>
      </c>
    </row>
    <row r="678" spans="1:20" x14ac:dyDescent="0.25">
      <c r="A678" s="82">
        <v>704</v>
      </c>
      <c r="P678" s="86">
        <f t="shared" si="108"/>
        <v>0</v>
      </c>
      <c r="Q678" s="87">
        <f t="shared" si="109"/>
        <v>1900</v>
      </c>
      <c r="R678" s="87">
        <f t="shared" si="110"/>
        <v>1</v>
      </c>
      <c r="S678" s="87">
        <f t="shared" si="111"/>
        <v>0</v>
      </c>
      <c r="T678" s="86">
        <f t="shared" si="112"/>
        <v>0</v>
      </c>
    </row>
    <row r="679" spans="1:20" x14ac:dyDescent="0.25">
      <c r="A679" s="82">
        <v>705</v>
      </c>
      <c r="P679" s="86">
        <f t="shared" si="108"/>
        <v>0</v>
      </c>
      <c r="Q679" s="87">
        <f t="shared" si="109"/>
        <v>1900</v>
      </c>
      <c r="R679" s="87">
        <f t="shared" si="110"/>
        <v>1</v>
      </c>
      <c r="S679" s="87">
        <f t="shared" si="111"/>
        <v>0</v>
      </c>
      <c r="T679" s="86">
        <f t="shared" si="112"/>
        <v>0</v>
      </c>
    </row>
    <row r="680" spans="1:20" x14ac:dyDescent="0.25">
      <c r="A680" s="82">
        <v>706</v>
      </c>
      <c r="P680" s="86">
        <f t="shared" si="108"/>
        <v>0</v>
      </c>
      <c r="Q680" s="87">
        <f t="shared" si="109"/>
        <v>1900</v>
      </c>
      <c r="R680" s="87">
        <f t="shared" si="110"/>
        <v>1</v>
      </c>
      <c r="S680" s="87">
        <f t="shared" si="111"/>
        <v>0</v>
      </c>
      <c r="T680" s="86">
        <f t="shared" si="112"/>
        <v>0</v>
      </c>
    </row>
    <row r="681" spans="1:20" x14ac:dyDescent="0.25">
      <c r="A681" s="82">
        <v>707</v>
      </c>
      <c r="P681" s="86">
        <f t="shared" si="108"/>
        <v>0</v>
      </c>
      <c r="Q681" s="87">
        <f t="shared" si="109"/>
        <v>1900</v>
      </c>
      <c r="R681" s="87">
        <f t="shared" si="110"/>
        <v>1</v>
      </c>
      <c r="S681" s="87">
        <f t="shared" si="111"/>
        <v>0</v>
      </c>
      <c r="T681" s="86">
        <f t="shared" si="112"/>
        <v>0</v>
      </c>
    </row>
    <row r="682" spans="1:20" x14ac:dyDescent="0.25">
      <c r="A682" s="82">
        <v>708</v>
      </c>
      <c r="P682" s="86">
        <f t="shared" si="108"/>
        <v>0</v>
      </c>
      <c r="Q682" s="87">
        <f t="shared" si="109"/>
        <v>1900</v>
      </c>
      <c r="R682" s="87">
        <f t="shared" si="110"/>
        <v>1</v>
      </c>
      <c r="S682" s="87">
        <f t="shared" si="111"/>
        <v>0</v>
      </c>
      <c r="T682" s="86">
        <f t="shared" si="112"/>
        <v>0</v>
      </c>
    </row>
    <row r="683" spans="1:20" x14ac:dyDescent="0.25">
      <c r="A683" s="82">
        <v>709</v>
      </c>
      <c r="P683" s="86">
        <f t="shared" si="108"/>
        <v>0</v>
      </c>
      <c r="Q683" s="87">
        <f t="shared" si="109"/>
        <v>1900</v>
      </c>
      <c r="R683" s="87">
        <f t="shared" si="110"/>
        <v>1</v>
      </c>
      <c r="S683" s="87">
        <f t="shared" si="111"/>
        <v>0</v>
      </c>
      <c r="T683" s="86">
        <f t="shared" si="112"/>
        <v>0</v>
      </c>
    </row>
    <row r="684" spans="1:20" x14ac:dyDescent="0.25">
      <c r="A684" s="82">
        <v>710</v>
      </c>
      <c r="P684" s="86">
        <f t="shared" si="108"/>
        <v>0</v>
      </c>
      <c r="Q684" s="87">
        <f t="shared" si="109"/>
        <v>1900</v>
      </c>
      <c r="R684" s="87">
        <f t="shared" si="110"/>
        <v>1</v>
      </c>
      <c r="S684" s="87">
        <f t="shared" si="111"/>
        <v>0</v>
      </c>
      <c r="T684" s="86">
        <f t="shared" si="112"/>
        <v>0</v>
      </c>
    </row>
    <row r="685" spans="1:20" x14ac:dyDescent="0.25">
      <c r="A685" s="82">
        <v>711</v>
      </c>
      <c r="P685" s="86">
        <f t="shared" si="108"/>
        <v>0</v>
      </c>
      <c r="Q685" s="87">
        <f t="shared" si="109"/>
        <v>1900</v>
      </c>
      <c r="R685" s="87">
        <f t="shared" si="110"/>
        <v>1</v>
      </c>
      <c r="S685" s="87">
        <f t="shared" si="111"/>
        <v>0</v>
      </c>
      <c r="T685" s="86">
        <f t="shared" si="112"/>
        <v>0</v>
      </c>
    </row>
    <row r="686" spans="1:20" x14ac:dyDescent="0.25">
      <c r="A686" s="82">
        <v>712</v>
      </c>
      <c r="P686" s="86">
        <f t="shared" si="108"/>
        <v>0</v>
      </c>
      <c r="Q686" s="87">
        <f t="shared" si="109"/>
        <v>1900</v>
      </c>
      <c r="R686" s="87">
        <f t="shared" si="110"/>
        <v>1</v>
      </c>
      <c r="S686" s="87">
        <f t="shared" si="111"/>
        <v>0</v>
      </c>
      <c r="T686" s="86">
        <f t="shared" si="112"/>
        <v>0</v>
      </c>
    </row>
    <row r="687" spans="1:20" x14ac:dyDescent="0.25">
      <c r="A687" s="82">
        <v>713</v>
      </c>
      <c r="P687" s="86">
        <f t="shared" si="108"/>
        <v>0</v>
      </c>
      <c r="Q687" s="87">
        <f t="shared" si="109"/>
        <v>1900</v>
      </c>
      <c r="R687" s="87">
        <f t="shared" si="110"/>
        <v>1</v>
      </c>
      <c r="S687" s="87">
        <f t="shared" si="111"/>
        <v>0</v>
      </c>
      <c r="T687" s="86">
        <f t="shared" si="112"/>
        <v>0</v>
      </c>
    </row>
    <row r="688" spans="1:20" x14ac:dyDescent="0.25">
      <c r="A688" s="82">
        <v>714</v>
      </c>
      <c r="P688" s="86">
        <f t="shared" si="108"/>
        <v>0</v>
      </c>
      <c r="Q688" s="87">
        <f t="shared" si="109"/>
        <v>1900</v>
      </c>
      <c r="R688" s="87">
        <f t="shared" si="110"/>
        <v>1</v>
      </c>
      <c r="S688" s="87">
        <f t="shared" si="111"/>
        <v>0</v>
      </c>
      <c r="T688" s="86">
        <f t="shared" si="112"/>
        <v>0</v>
      </c>
    </row>
    <row r="689" spans="1:20" x14ac:dyDescent="0.25">
      <c r="A689" s="82">
        <v>715</v>
      </c>
      <c r="P689" s="86">
        <f t="shared" si="108"/>
        <v>0</v>
      </c>
      <c r="Q689" s="87">
        <f t="shared" si="109"/>
        <v>1900</v>
      </c>
      <c r="R689" s="87">
        <f t="shared" si="110"/>
        <v>1</v>
      </c>
      <c r="S689" s="87">
        <f t="shared" si="111"/>
        <v>0</v>
      </c>
      <c r="T689" s="86">
        <f t="shared" si="112"/>
        <v>0</v>
      </c>
    </row>
    <row r="690" spans="1:20" x14ac:dyDescent="0.25">
      <c r="A690" s="82">
        <v>716</v>
      </c>
      <c r="P690" s="86">
        <f t="shared" si="108"/>
        <v>0</v>
      </c>
      <c r="Q690" s="87">
        <f t="shared" si="109"/>
        <v>1900</v>
      </c>
      <c r="R690" s="87">
        <f t="shared" si="110"/>
        <v>1</v>
      </c>
      <c r="S690" s="87">
        <f t="shared" si="111"/>
        <v>0</v>
      </c>
      <c r="T690" s="86">
        <f t="shared" si="112"/>
        <v>0</v>
      </c>
    </row>
    <row r="691" spans="1:20" x14ac:dyDescent="0.25">
      <c r="A691" s="82">
        <v>717</v>
      </c>
      <c r="P691" s="86">
        <f t="shared" si="108"/>
        <v>0</v>
      </c>
      <c r="Q691" s="87">
        <f t="shared" si="109"/>
        <v>1900</v>
      </c>
      <c r="R691" s="87">
        <f t="shared" si="110"/>
        <v>1</v>
      </c>
      <c r="S691" s="87">
        <f t="shared" si="111"/>
        <v>0</v>
      </c>
      <c r="T691" s="86">
        <f t="shared" si="112"/>
        <v>0</v>
      </c>
    </row>
    <row r="692" spans="1:20" x14ac:dyDescent="0.25">
      <c r="A692" s="82">
        <v>718</v>
      </c>
      <c r="P692" s="86">
        <f t="shared" si="108"/>
        <v>0</v>
      </c>
      <c r="Q692" s="87">
        <f t="shared" si="109"/>
        <v>1900</v>
      </c>
      <c r="R692" s="87">
        <f t="shared" si="110"/>
        <v>1</v>
      </c>
      <c r="S692" s="87">
        <f t="shared" si="111"/>
        <v>0</v>
      </c>
      <c r="T692" s="86">
        <f t="shared" si="112"/>
        <v>0</v>
      </c>
    </row>
    <row r="693" spans="1:20" x14ac:dyDescent="0.25">
      <c r="A693" s="82">
        <v>719</v>
      </c>
      <c r="P693" s="86">
        <f t="shared" si="108"/>
        <v>0</v>
      </c>
      <c r="Q693" s="87">
        <f t="shared" si="109"/>
        <v>1900</v>
      </c>
      <c r="R693" s="87">
        <f t="shared" si="110"/>
        <v>1</v>
      </c>
      <c r="S693" s="87">
        <f t="shared" si="111"/>
        <v>0</v>
      </c>
      <c r="T693" s="86">
        <f t="shared" si="112"/>
        <v>0</v>
      </c>
    </row>
    <row r="694" spans="1:20" x14ac:dyDescent="0.25">
      <c r="A694" s="82">
        <v>720</v>
      </c>
      <c r="P694" s="86">
        <f t="shared" si="108"/>
        <v>0</v>
      </c>
      <c r="Q694" s="87">
        <f t="shared" si="109"/>
        <v>1900</v>
      </c>
      <c r="R694" s="87">
        <f t="shared" si="110"/>
        <v>1</v>
      </c>
      <c r="S694" s="87">
        <f t="shared" si="111"/>
        <v>0</v>
      </c>
      <c r="T694" s="86">
        <f t="shared" si="112"/>
        <v>0</v>
      </c>
    </row>
    <row r="695" spans="1:20" x14ac:dyDescent="0.25">
      <c r="A695" s="82">
        <v>721</v>
      </c>
      <c r="P695" s="86">
        <f t="shared" si="108"/>
        <v>0</v>
      </c>
      <c r="Q695" s="87">
        <f t="shared" si="109"/>
        <v>1900</v>
      </c>
      <c r="R695" s="87">
        <f t="shared" si="110"/>
        <v>1</v>
      </c>
      <c r="S695" s="87">
        <f t="shared" si="111"/>
        <v>0</v>
      </c>
      <c r="T695" s="86">
        <f t="shared" si="112"/>
        <v>0</v>
      </c>
    </row>
    <row r="696" spans="1:20" x14ac:dyDescent="0.25">
      <c r="A696" s="82">
        <v>722</v>
      </c>
      <c r="P696" s="86">
        <f t="shared" si="108"/>
        <v>0</v>
      </c>
      <c r="Q696" s="87">
        <f t="shared" si="109"/>
        <v>1900</v>
      </c>
      <c r="R696" s="87">
        <f t="shared" si="110"/>
        <v>1</v>
      </c>
      <c r="S696" s="87">
        <f t="shared" si="111"/>
        <v>0</v>
      </c>
      <c r="T696" s="86">
        <f t="shared" si="112"/>
        <v>0</v>
      </c>
    </row>
    <row r="697" spans="1:20" x14ac:dyDescent="0.25">
      <c r="A697" s="82">
        <v>723</v>
      </c>
      <c r="P697" s="86">
        <f t="shared" si="108"/>
        <v>0</v>
      </c>
      <c r="Q697" s="87">
        <f t="shared" si="109"/>
        <v>1900</v>
      </c>
      <c r="R697" s="87">
        <f t="shared" si="110"/>
        <v>1</v>
      </c>
      <c r="S697" s="87">
        <f t="shared" si="111"/>
        <v>0</v>
      </c>
      <c r="T697" s="86">
        <f t="shared" si="112"/>
        <v>0</v>
      </c>
    </row>
    <row r="698" spans="1:20" x14ac:dyDescent="0.25">
      <c r="A698" s="82">
        <v>724</v>
      </c>
      <c r="P698" s="86">
        <f t="shared" si="108"/>
        <v>0</v>
      </c>
      <c r="Q698" s="87">
        <f t="shared" si="109"/>
        <v>1900</v>
      </c>
      <c r="R698" s="87">
        <f t="shared" si="110"/>
        <v>1</v>
      </c>
      <c r="S698" s="87">
        <f t="shared" si="111"/>
        <v>0</v>
      </c>
      <c r="T698" s="86">
        <f t="shared" si="112"/>
        <v>0</v>
      </c>
    </row>
    <row r="699" spans="1:20" x14ac:dyDescent="0.25">
      <c r="A699" s="82">
        <v>725</v>
      </c>
      <c r="P699" s="86">
        <f t="shared" si="108"/>
        <v>0</v>
      </c>
      <c r="Q699" s="87">
        <f t="shared" si="109"/>
        <v>1900</v>
      </c>
      <c r="R699" s="87">
        <f t="shared" si="110"/>
        <v>1</v>
      </c>
      <c r="S699" s="87">
        <f t="shared" si="111"/>
        <v>0</v>
      </c>
      <c r="T699" s="86">
        <f t="shared" si="112"/>
        <v>0</v>
      </c>
    </row>
    <row r="700" spans="1:20" x14ac:dyDescent="0.25">
      <c r="A700" s="82">
        <v>726</v>
      </c>
      <c r="P700" s="86">
        <f t="shared" si="108"/>
        <v>0</v>
      </c>
      <c r="Q700" s="87">
        <f t="shared" si="109"/>
        <v>1900</v>
      </c>
      <c r="R700" s="87">
        <f t="shared" si="110"/>
        <v>1</v>
      </c>
      <c r="S700" s="87">
        <f t="shared" si="111"/>
        <v>0</v>
      </c>
      <c r="T700" s="86">
        <f t="shared" si="112"/>
        <v>0</v>
      </c>
    </row>
    <row r="701" spans="1:20" x14ac:dyDescent="0.25">
      <c r="A701" s="82">
        <v>727</v>
      </c>
      <c r="P701" s="86">
        <f t="shared" si="108"/>
        <v>0</v>
      </c>
      <c r="Q701" s="87">
        <f t="shared" si="109"/>
        <v>1900</v>
      </c>
      <c r="R701" s="87">
        <f t="shared" si="110"/>
        <v>1</v>
      </c>
      <c r="S701" s="87">
        <f t="shared" si="111"/>
        <v>0</v>
      </c>
      <c r="T701" s="86">
        <f t="shared" si="112"/>
        <v>0</v>
      </c>
    </row>
    <row r="702" spans="1:20" x14ac:dyDescent="0.25">
      <c r="A702" s="82">
        <v>728</v>
      </c>
      <c r="P702" s="86">
        <f t="shared" si="108"/>
        <v>0</v>
      </c>
      <c r="Q702" s="87">
        <f t="shared" si="109"/>
        <v>1900</v>
      </c>
      <c r="R702" s="87">
        <f t="shared" si="110"/>
        <v>1</v>
      </c>
      <c r="S702" s="87">
        <f t="shared" si="111"/>
        <v>0</v>
      </c>
      <c r="T702" s="86">
        <f t="shared" si="112"/>
        <v>0</v>
      </c>
    </row>
    <row r="703" spans="1:20" x14ac:dyDescent="0.25">
      <c r="A703" s="82">
        <v>729</v>
      </c>
      <c r="P703" s="86">
        <f t="shared" si="108"/>
        <v>0</v>
      </c>
      <c r="Q703" s="87">
        <f t="shared" si="109"/>
        <v>1900</v>
      </c>
      <c r="R703" s="87">
        <f t="shared" si="110"/>
        <v>1</v>
      </c>
      <c r="S703" s="87">
        <f t="shared" si="111"/>
        <v>0</v>
      </c>
      <c r="T703" s="86">
        <f t="shared" si="112"/>
        <v>0</v>
      </c>
    </row>
    <row r="704" spans="1:20" x14ac:dyDescent="0.25">
      <c r="A704" s="82">
        <v>730</v>
      </c>
      <c r="P704" s="86">
        <f t="shared" si="108"/>
        <v>0</v>
      </c>
      <c r="Q704" s="87">
        <f t="shared" si="109"/>
        <v>1900</v>
      </c>
      <c r="R704" s="87">
        <f t="shared" si="110"/>
        <v>1</v>
      </c>
      <c r="S704" s="87">
        <f t="shared" si="111"/>
        <v>0</v>
      </c>
      <c r="T704" s="86">
        <f t="shared" si="112"/>
        <v>0</v>
      </c>
    </row>
    <row r="705" spans="1:20" x14ac:dyDescent="0.25">
      <c r="A705" s="82">
        <v>731</v>
      </c>
      <c r="P705" s="86">
        <f t="shared" si="108"/>
        <v>0</v>
      </c>
      <c r="Q705" s="87">
        <f t="shared" si="109"/>
        <v>1900</v>
      </c>
      <c r="R705" s="87">
        <f t="shared" si="110"/>
        <v>1</v>
      </c>
      <c r="S705" s="87">
        <f t="shared" si="111"/>
        <v>0</v>
      </c>
      <c r="T705" s="86">
        <f t="shared" si="112"/>
        <v>0</v>
      </c>
    </row>
    <row r="706" spans="1:20" x14ac:dyDescent="0.25">
      <c r="A706" s="82">
        <v>732</v>
      </c>
      <c r="P706" s="86">
        <v>0</v>
      </c>
      <c r="Q706" s="87">
        <f t="shared" si="109"/>
        <v>1900</v>
      </c>
      <c r="R706" s="87">
        <f t="shared" si="110"/>
        <v>1</v>
      </c>
      <c r="S706" s="87">
        <f t="shared" si="111"/>
        <v>0</v>
      </c>
      <c r="T706" s="86">
        <f t="shared" si="112"/>
        <v>0</v>
      </c>
    </row>
    <row r="707" spans="1:20" x14ac:dyDescent="0.25">
      <c r="A707" s="82">
        <v>733</v>
      </c>
      <c r="P707" s="86">
        <f t="shared" ref="P707:P745" si="113">N707-O707</f>
        <v>0</v>
      </c>
      <c r="Q707" s="87">
        <f t="shared" si="109"/>
        <v>1900</v>
      </c>
      <c r="R707" s="87">
        <f t="shared" si="110"/>
        <v>1</v>
      </c>
      <c r="S707" s="87">
        <f t="shared" si="111"/>
        <v>0</v>
      </c>
      <c r="T707" s="86">
        <f t="shared" si="112"/>
        <v>0</v>
      </c>
    </row>
    <row r="708" spans="1:20" x14ac:dyDescent="0.25">
      <c r="A708" s="82">
        <v>734</v>
      </c>
      <c r="P708" s="86">
        <f t="shared" si="113"/>
        <v>0</v>
      </c>
      <c r="Q708" s="87">
        <f t="shared" si="109"/>
        <v>1900</v>
      </c>
      <c r="R708" s="87">
        <f t="shared" si="110"/>
        <v>1</v>
      </c>
      <c r="S708" s="87">
        <f t="shared" si="111"/>
        <v>0</v>
      </c>
      <c r="T708" s="86">
        <f t="shared" si="112"/>
        <v>0</v>
      </c>
    </row>
    <row r="709" spans="1:20" x14ac:dyDescent="0.25">
      <c r="A709" s="82">
        <v>735</v>
      </c>
      <c r="P709" s="86">
        <f t="shared" si="113"/>
        <v>0</v>
      </c>
      <c r="Q709" s="87">
        <f t="shared" si="109"/>
        <v>1900</v>
      </c>
      <c r="R709" s="87">
        <f t="shared" si="110"/>
        <v>1</v>
      </c>
      <c r="S709" s="87">
        <f t="shared" si="111"/>
        <v>0</v>
      </c>
      <c r="T709" s="86">
        <f t="shared" si="112"/>
        <v>0</v>
      </c>
    </row>
    <row r="710" spans="1:20" x14ac:dyDescent="0.25">
      <c r="A710" s="82">
        <v>736</v>
      </c>
      <c r="P710" s="86">
        <f t="shared" si="113"/>
        <v>0</v>
      </c>
      <c r="Q710" s="87">
        <f t="shared" si="109"/>
        <v>1900</v>
      </c>
      <c r="R710" s="87">
        <f t="shared" si="110"/>
        <v>1</v>
      </c>
      <c r="S710" s="87">
        <f t="shared" si="111"/>
        <v>0</v>
      </c>
      <c r="T710" s="86">
        <f t="shared" si="112"/>
        <v>0</v>
      </c>
    </row>
    <row r="711" spans="1:20" x14ac:dyDescent="0.25">
      <c r="A711" s="82">
        <v>737</v>
      </c>
      <c r="P711" s="86">
        <f t="shared" si="113"/>
        <v>0</v>
      </c>
      <c r="Q711" s="87">
        <f t="shared" si="109"/>
        <v>1900</v>
      </c>
      <c r="R711" s="87">
        <f t="shared" si="110"/>
        <v>1</v>
      </c>
      <c r="S711" s="87">
        <f t="shared" si="111"/>
        <v>0</v>
      </c>
      <c r="T711" s="86">
        <f t="shared" si="112"/>
        <v>0</v>
      </c>
    </row>
    <row r="712" spans="1:20" x14ac:dyDescent="0.25">
      <c r="A712" s="82">
        <v>738</v>
      </c>
      <c r="P712" s="86">
        <f t="shared" si="113"/>
        <v>0</v>
      </c>
      <c r="Q712" s="87">
        <f t="shared" si="109"/>
        <v>1900</v>
      </c>
      <c r="R712" s="87">
        <f t="shared" si="110"/>
        <v>1</v>
      </c>
      <c r="S712" s="87">
        <f t="shared" si="111"/>
        <v>0</v>
      </c>
      <c r="T712" s="86">
        <f t="shared" si="112"/>
        <v>0</v>
      </c>
    </row>
    <row r="713" spans="1:20" x14ac:dyDescent="0.25">
      <c r="A713" s="82">
        <v>739</v>
      </c>
      <c r="P713" s="86">
        <f t="shared" si="113"/>
        <v>0</v>
      </c>
      <c r="Q713" s="87">
        <f t="shared" si="109"/>
        <v>1900</v>
      </c>
      <c r="R713" s="87">
        <f t="shared" si="110"/>
        <v>1</v>
      </c>
      <c r="S713" s="87">
        <f t="shared" si="111"/>
        <v>0</v>
      </c>
      <c r="T713" s="86">
        <f t="shared" si="112"/>
        <v>0</v>
      </c>
    </row>
    <row r="714" spans="1:20" x14ac:dyDescent="0.25">
      <c r="A714" s="82">
        <v>740</v>
      </c>
      <c r="P714" s="86">
        <f t="shared" si="113"/>
        <v>0</v>
      </c>
      <c r="Q714" s="87">
        <f t="shared" si="109"/>
        <v>1900</v>
      </c>
      <c r="R714" s="87">
        <f t="shared" si="110"/>
        <v>1</v>
      </c>
      <c r="S714" s="87">
        <f t="shared" si="111"/>
        <v>0</v>
      </c>
      <c r="T714" s="86">
        <f t="shared" si="112"/>
        <v>0</v>
      </c>
    </row>
    <row r="715" spans="1:20" x14ac:dyDescent="0.25">
      <c r="A715" s="82">
        <v>741</v>
      </c>
      <c r="P715" s="86">
        <f t="shared" si="113"/>
        <v>0</v>
      </c>
      <c r="Q715" s="87">
        <f t="shared" si="109"/>
        <v>1900</v>
      </c>
      <c r="R715" s="87">
        <f t="shared" si="110"/>
        <v>1</v>
      </c>
      <c r="S715" s="87">
        <f t="shared" si="111"/>
        <v>0</v>
      </c>
      <c r="T715" s="86">
        <f t="shared" si="112"/>
        <v>0</v>
      </c>
    </row>
    <row r="716" spans="1:20" x14ac:dyDescent="0.25">
      <c r="A716" s="82">
        <v>742</v>
      </c>
      <c r="P716" s="86">
        <f t="shared" si="113"/>
        <v>0</v>
      </c>
      <c r="Q716" s="87">
        <f t="shared" si="109"/>
        <v>1900</v>
      </c>
      <c r="R716" s="87">
        <f t="shared" si="110"/>
        <v>1</v>
      </c>
      <c r="S716" s="87">
        <f t="shared" si="111"/>
        <v>0</v>
      </c>
      <c r="T716" s="86">
        <f t="shared" si="112"/>
        <v>0</v>
      </c>
    </row>
    <row r="717" spans="1:20" x14ac:dyDescent="0.25">
      <c r="A717" s="82">
        <v>743</v>
      </c>
      <c r="P717" s="86">
        <f t="shared" si="113"/>
        <v>0</v>
      </c>
      <c r="Q717" s="87">
        <f t="shared" si="109"/>
        <v>1900</v>
      </c>
      <c r="R717" s="87">
        <f t="shared" si="110"/>
        <v>1</v>
      </c>
      <c r="S717" s="87">
        <f t="shared" si="111"/>
        <v>0</v>
      </c>
      <c r="T717" s="86">
        <f t="shared" si="112"/>
        <v>0</v>
      </c>
    </row>
    <row r="718" spans="1:20" x14ac:dyDescent="0.25">
      <c r="A718" s="82">
        <v>744</v>
      </c>
      <c r="P718" s="86">
        <f t="shared" si="113"/>
        <v>0</v>
      </c>
      <c r="Q718" s="87">
        <f t="shared" si="109"/>
        <v>1900</v>
      </c>
      <c r="R718" s="87">
        <f t="shared" si="110"/>
        <v>1</v>
      </c>
      <c r="S718" s="87">
        <f t="shared" si="111"/>
        <v>0</v>
      </c>
      <c r="T718" s="86">
        <f t="shared" si="112"/>
        <v>0</v>
      </c>
    </row>
    <row r="719" spans="1:20" x14ac:dyDescent="0.25">
      <c r="A719" s="82">
        <v>745</v>
      </c>
      <c r="P719" s="86">
        <f t="shared" si="113"/>
        <v>0</v>
      </c>
      <c r="Q719" s="87">
        <f t="shared" si="109"/>
        <v>1900</v>
      </c>
      <c r="R719" s="87">
        <f t="shared" si="110"/>
        <v>1</v>
      </c>
      <c r="S719" s="87">
        <f t="shared" si="111"/>
        <v>0</v>
      </c>
      <c r="T719" s="86">
        <f t="shared" si="112"/>
        <v>0</v>
      </c>
    </row>
    <row r="720" spans="1:20" x14ac:dyDescent="0.25">
      <c r="A720" s="82">
        <v>746</v>
      </c>
      <c r="P720" s="86">
        <f t="shared" si="113"/>
        <v>0</v>
      </c>
      <c r="Q720" s="87">
        <f t="shared" si="109"/>
        <v>1900</v>
      </c>
      <c r="R720" s="87">
        <f t="shared" si="110"/>
        <v>1</v>
      </c>
      <c r="S720" s="87">
        <f t="shared" si="111"/>
        <v>0</v>
      </c>
      <c r="T720" s="86">
        <f t="shared" si="112"/>
        <v>0</v>
      </c>
    </row>
    <row r="721" spans="1:20" x14ac:dyDescent="0.25">
      <c r="A721" s="82">
        <v>747</v>
      </c>
      <c r="P721" s="86">
        <f t="shared" si="113"/>
        <v>0</v>
      </c>
      <c r="Q721" s="87">
        <f t="shared" si="109"/>
        <v>1900</v>
      </c>
      <c r="R721" s="87">
        <f t="shared" si="110"/>
        <v>1</v>
      </c>
      <c r="S721" s="87">
        <f t="shared" si="111"/>
        <v>0</v>
      </c>
      <c r="T721" s="86">
        <f t="shared" si="112"/>
        <v>0</v>
      </c>
    </row>
    <row r="722" spans="1:20" x14ac:dyDescent="0.25">
      <c r="A722" s="82">
        <v>748</v>
      </c>
      <c r="P722" s="86">
        <f t="shared" si="113"/>
        <v>0</v>
      </c>
      <c r="Q722" s="87">
        <f t="shared" si="109"/>
        <v>1900</v>
      </c>
      <c r="R722" s="87">
        <f t="shared" si="110"/>
        <v>1</v>
      </c>
      <c r="S722" s="87">
        <f t="shared" si="111"/>
        <v>0</v>
      </c>
      <c r="T722" s="86">
        <f t="shared" si="112"/>
        <v>0</v>
      </c>
    </row>
    <row r="723" spans="1:20" x14ac:dyDescent="0.25">
      <c r="A723" s="82">
        <v>749</v>
      </c>
      <c r="P723" s="86">
        <f t="shared" si="113"/>
        <v>0</v>
      </c>
      <c r="Q723" s="87">
        <f t="shared" si="109"/>
        <v>1900</v>
      </c>
      <c r="R723" s="87">
        <f t="shared" si="110"/>
        <v>1</v>
      </c>
      <c r="S723" s="87">
        <f t="shared" si="111"/>
        <v>0</v>
      </c>
      <c r="T723" s="86">
        <f t="shared" si="112"/>
        <v>0</v>
      </c>
    </row>
    <row r="724" spans="1:20" x14ac:dyDescent="0.25">
      <c r="A724" s="82">
        <v>750</v>
      </c>
      <c r="P724" s="86">
        <f t="shared" si="113"/>
        <v>0</v>
      </c>
      <c r="Q724" s="87">
        <f t="shared" si="109"/>
        <v>1900</v>
      </c>
      <c r="R724" s="87">
        <f t="shared" si="110"/>
        <v>1</v>
      </c>
      <c r="S724" s="87">
        <f t="shared" si="111"/>
        <v>0</v>
      </c>
      <c r="T724" s="86">
        <f t="shared" si="112"/>
        <v>0</v>
      </c>
    </row>
    <row r="725" spans="1:20" x14ac:dyDescent="0.25">
      <c r="A725" s="82">
        <v>751</v>
      </c>
      <c r="P725" s="86">
        <f t="shared" si="113"/>
        <v>0</v>
      </c>
      <c r="Q725" s="87">
        <f t="shared" si="109"/>
        <v>1900</v>
      </c>
      <c r="R725" s="87">
        <f t="shared" si="110"/>
        <v>1</v>
      </c>
      <c r="S725" s="87">
        <f t="shared" si="111"/>
        <v>0</v>
      </c>
      <c r="T725" s="86">
        <f t="shared" si="112"/>
        <v>0</v>
      </c>
    </row>
    <row r="726" spans="1:20" x14ac:dyDescent="0.25">
      <c r="A726" s="82">
        <v>752</v>
      </c>
      <c r="P726" s="86">
        <f t="shared" si="113"/>
        <v>0</v>
      </c>
      <c r="Q726" s="87">
        <f t="shared" si="109"/>
        <v>1900</v>
      </c>
      <c r="R726" s="87">
        <f t="shared" si="110"/>
        <v>1</v>
      </c>
      <c r="S726" s="87">
        <f t="shared" si="111"/>
        <v>0</v>
      </c>
      <c r="T726" s="86">
        <f t="shared" si="112"/>
        <v>0</v>
      </c>
    </row>
    <row r="727" spans="1:20" x14ac:dyDescent="0.25">
      <c r="A727" s="82">
        <v>753</v>
      </c>
      <c r="P727" s="86">
        <f t="shared" si="113"/>
        <v>0</v>
      </c>
      <c r="Q727" s="87">
        <f t="shared" si="109"/>
        <v>1900</v>
      </c>
      <c r="R727" s="87">
        <f t="shared" si="110"/>
        <v>1</v>
      </c>
      <c r="S727" s="87">
        <f t="shared" si="111"/>
        <v>0</v>
      </c>
      <c r="T727" s="86">
        <f t="shared" si="112"/>
        <v>0</v>
      </c>
    </row>
    <row r="728" spans="1:20" x14ac:dyDescent="0.25">
      <c r="A728" s="82">
        <v>754</v>
      </c>
      <c r="P728" s="86">
        <f t="shared" si="113"/>
        <v>0</v>
      </c>
      <c r="Q728" s="87">
        <f t="shared" si="109"/>
        <v>1900</v>
      </c>
      <c r="R728" s="87">
        <f t="shared" si="110"/>
        <v>1</v>
      </c>
      <c r="S728" s="87">
        <f t="shared" si="111"/>
        <v>0</v>
      </c>
      <c r="T728" s="86">
        <f t="shared" si="112"/>
        <v>0</v>
      </c>
    </row>
    <row r="729" spans="1:20" x14ac:dyDescent="0.25">
      <c r="A729" s="82">
        <v>755</v>
      </c>
      <c r="P729" s="86">
        <f t="shared" si="113"/>
        <v>0</v>
      </c>
      <c r="Q729" s="87">
        <f t="shared" si="109"/>
        <v>1900</v>
      </c>
      <c r="R729" s="87">
        <f t="shared" si="110"/>
        <v>1</v>
      </c>
      <c r="S729" s="87">
        <f t="shared" si="111"/>
        <v>0</v>
      </c>
      <c r="T729" s="86">
        <f t="shared" si="112"/>
        <v>0</v>
      </c>
    </row>
    <row r="730" spans="1:20" x14ac:dyDescent="0.25">
      <c r="A730" s="82">
        <v>756</v>
      </c>
      <c r="P730" s="86">
        <f t="shared" si="113"/>
        <v>0</v>
      </c>
      <c r="Q730" s="87">
        <f t="shared" si="109"/>
        <v>1900</v>
      </c>
      <c r="R730" s="87">
        <f t="shared" si="110"/>
        <v>1</v>
      </c>
      <c r="S730" s="87">
        <f t="shared" si="111"/>
        <v>0</v>
      </c>
      <c r="T730" s="86">
        <f t="shared" si="112"/>
        <v>0</v>
      </c>
    </row>
    <row r="731" spans="1:20" x14ac:dyDescent="0.25">
      <c r="A731" s="82">
        <v>757</v>
      </c>
      <c r="P731" s="86">
        <f t="shared" si="113"/>
        <v>0</v>
      </c>
      <c r="Q731" s="87">
        <f t="shared" si="109"/>
        <v>1900</v>
      </c>
      <c r="R731" s="87">
        <f t="shared" si="110"/>
        <v>1</v>
      </c>
      <c r="S731" s="87">
        <f t="shared" si="111"/>
        <v>0</v>
      </c>
      <c r="T731" s="86">
        <f t="shared" si="112"/>
        <v>0</v>
      </c>
    </row>
    <row r="732" spans="1:20" x14ac:dyDescent="0.25">
      <c r="A732" s="82">
        <v>758</v>
      </c>
      <c r="P732" s="86">
        <f t="shared" si="113"/>
        <v>0</v>
      </c>
      <c r="Q732" s="87">
        <f t="shared" si="109"/>
        <v>1900</v>
      </c>
      <c r="R732" s="87">
        <f t="shared" si="110"/>
        <v>1</v>
      </c>
      <c r="S732" s="87">
        <f t="shared" si="111"/>
        <v>0</v>
      </c>
      <c r="T732" s="86">
        <f t="shared" si="112"/>
        <v>0</v>
      </c>
    </row>
    <row r="733" spans="1:20" x14ac:dyDescent="0.25">
      <c r="A733" s="82">
        <v>759</v>
      </c>
      <c r="P733" s="86">
        <f t="shared" si="113"/>
        <v>0</v>
      </c>
      <c r="Q733" s="87">
        <f t="shared" ref="Q733:Q796" si="114">YEAR(B733)</f>
        <v>1900</v>
      </c>
      <c r="R733" s="87">
        <f t="shared" ref="R733:R796" si="115">MONTH(B733)</f>
        <v>1</v>
      </c>
      <c r="S733" s="87">
        <f t="shared" ref="S733:S796" si="116">DAY(B733)</f>
        <v>0</v>
      </c>
      <c r="T733" s="86">
        <f t="shared" ref="T733:T796" si="117">SUM(M733:N733)</f>
        <v>0</v>
      </c>
    </row>
    <row r="734" spans="1:20" x14ac:dyDescent="0.25">
      <c r="A734" s="82">
        <v>760</v>
      </c>
      <c r="P734" s="86">
        <f t="shared" si="113"/>
        <v>0</v>
      </c>
      <c r="Q734" s="87">
        <f t="shared" si="114"/>
        <v>1900</v>
      </c>
      <c r="R734" s="87">
        <f t="shared" si="115"/>
        <v>1</v>
      </c>
      <c r="S734" s="87">
        <f t="shared" si="116"/>
        <v>0</v>
      </c>
      <c r="T734" s="86">
        <f t="shared" si="117"/>
        <v>0</v>
      </c>
    </row>
    <row r="735" spans="1:20" x14ac:dyDescent="0.25">
      <c r="A735" s="82">
        <v>761</v>
      </c>
      <c r="P735" s="86">
        <f t="shared" si="113"/>
        <v>0</v>
      </c>
      <c r="Q735" s="87">
        <f t="shared" si="114"/>
        <v>1900</v>
      </c>
      <c r="R735" s="87">
        <f t="shared" si="115"/>
        <v>1</v>
      </c>
      <c r="S735" s="87">
        <f t="shared" si="116"/>
        <v>0</v>
      </c>
      <c r="T735" s="86">
        <f t="shared" si="117"/>
        <v>0</v>
      </c>
    </row>
    <row r="736" spans="1:20" x14ac:dyDescent="0.25">
      <c r="A736" s="82">
        <v>762</v>
      </c>
      <c r="P736" s="86">
        <f t="shared" si="113"/>
        <v>0</v>
      </c>
      <c r="Q736" s="87">
        <f t="shared" si="114"/>
        <v>1900</v>
      </c>
      <c r="R736" s="87">
        <f t="shared" si="115"/>
        <v>1</v>
      </c>
      <c r="S736" s="87">
        <f t="shared" si="116"/>
        <v>0</v>
      </c>
      <c r="T736" s="86">
        <f t="shared" si="117"/>
        <v>0</v>
      </c>
    </row>
    <row r="737" spans="1:20" x14ac:dyDescent="0.25">
      <c r="A737" s="82">
        <v>763</v>
      </c>
      <c r="P737" s="86">
        <f t="shared" si="113"/>
        <v>0</v>
      </c>
      <c r="Q737" s="87">
        <f t="shared" si="114"/>
        <v>1900</v>
      </c>
      <c r="R737" s="87">
        <f t="shared" si="115"/>
        <v>1</v>
      </c>
      <c r="S737" s="87">
        <f t="shared" si="116"/>
        <v>0</v>
      </c>
      <c r="T737" s="86">
        <f t="shared" si="117"/>
        <v>0</v>
      </c>
    </row>
    <row r="738" spans="1:20" x14ac:dyDescent="0.25">
      <c r="A738" s="82">
        <v>764</v>
      </c>
      <c r="P738" s="86">
        <f t="shared" si="113"/>
        <v>0</v>
      </c>
      <c r="Q738" s="87">
        <f t="shared" si="114"/>
        <v>1900</v>
      </c>
      <c r="R738" s="87">
        <f t="shared" si="115"/>
        <v>1</v>
      </c>
      <c r="S738" s="87">
        <f t="shared" si="116"/>
        <v>0</v>
      </c>
      <c r="T738" s="86">
        <f t="shared" si="117"/>
        <v>0</v>
      </c>
    </row>
    <row r="739" spans="1:20" x14ac:dyDescent="0.25">
      <c r="A739" s="82">
        <v>765</v>
      </c>
      <c r="P739" s="86">
        <f t="shared" si="113"/>
        <v>0</v>
      </c>
      <c r="Q739" s="87">
        <f t="shared" si="114"/>
        <v>1900</v>
      </c>
      <c r="R739" s="87">
        <f t="shared" si="115"/>
        <v>1</v>
      </c>
      <c r="S739" s="87">
        <f t="shared" si="116"/>
        <v>0</v>
      </c>
      <c r="T739" s="86">
        <f t="shared" si="117"/>
        <v>0</v>
      </c>
    </row>
    <row r="740" spans="1:20" x14ac:dyDescent="0.25">
      <c r="A740" s="82">
        <v>766</v>
      </c>
      <c r="P740" s="86">
        <f t="shared" si="113"/>
        <v>0</v>
      </c>
      <c r="Q740" s="87">
        <f t="shared" si="114"/>
        <v>1900</v>
      </c>
      <c r="R740" s="87">
        <f t="shared" si="115"/>
        <v>1</v>
      </c>
      <c r="S740" s="87">
        <f t="shared" si="116"/>
        <v>0</v>
      </c>
      <c r="T740" s="86">
        <f t="shared" si="117"/>
        <v>0</v>
      </c>
    </row>
    <row r="741" spans="1:20" x14ac:dyDescent="0.25">
      <c r="A741" s="82">
        <v>767</v>
      </c>
      <c r="P741" s="86">
        <f t="shared" si="113"/>
        <v>0</v>
      </c>
      <c r="Q741" s="87">
        <f t="shared" si="114"/>
        <v>1900</v>
      </c>
      <c r="R741" s="87">
        <f t="shared" si="115"/>
        <v>1</v>
      </c>
      <c r="S741" s="87">
        <f t="shared" si="116"/>
        <v>0</v>
      </c>
      <c r="T741" s="86">
        <f t="shared" si="117"/>
        <v>0</v>
      </c>
    </row>
    <row r="742" spans="1:20" x14ac:dyDescent="0.25">
      <c r="A742" s="82">
        <v>768</v>
      </c>
      <c r="P742" s="86">
        <f t="shared" si="113"/>
        <v>0</v>
      </c>
      <c r="Q742" s="87">
        <f t="shared" si="114"/>
        <v>1900</v>
      </c>
      <c r="R742" s="87">
        <f t="shared" si="115"/>
        <v>1</v>
      </c>
      <c r="S742" s="87">
        <f t="shared" si="116"/>
        <v>0</v>
      </c>
      <c r="T742" s="86">
        <f t="shared" si="117"/>
        <v>0</v>
      </c>
    </row>
    <row r="743" spans="1:20" x14ac:dyDescent="0.25">
      <c r="A743" s="82">
        <v>769</v>
      </c>
      <c r="P743" s="86">
        <f t="shared" si="113"/>
        <v>0</v>
      </c>
      <c r="Q743" s="87">
        <f t="shared" si="114"/>
        <v>1900</v>
      </c>
      <c r="R743" s="87">
        <f t="shared" si="115"/>
        <v>1</v>
      </c>
      <c r="S743" s="87">
        <f t="shared" si="116"/>
        <v>0</v>
      </c>
      <c r="T743" s="86">
        <f t="shared" si="117"/>
        <v>0</v>
      </c>
    </row>
    <row r="744" spans="1:20" x14ac:dyDescent="0.25">
      <c r="A744" s="82">
        <v>770</v>
      </c>
      <c r="P744" s="86">
        <f t="shared" si="113"/>
        <v>0</v>
      </c>
      <c r="Q744" s="87">
        <f t="shared" si="114"/>
        <v>1900</v>
      </c>
      <c r="R744" s="87">
        <f t="shared" si="115"/>
        <v>1</v>
      </c>
      <c r="S744" s="87">
        <f t="shared" si="116"/>
        <v>0</v>
      </c>
      <c r="T744" s="86">
        <f t="shared" si="117"/>
        <v>0</v>
      </c>
    </row>
    <row r="745" spans="1:20" x14ac:dyDescent="0.25">
      <c r="A745" s="82">
        <v>771</v>
      </c>
      <c r="P745" s="86">
        <f t="shared" si="113"/>
        <v>0</v>
      </c>
      <c r="Q745" s="87">
        <f t="shared" si="114"/>
        <v>1900</v>
      </c>
      <c r="R745" s="87">
        <f t="shared" si="115"/>
        <v>1</v>
      </c>
      <c r="S745" s="87">
        <f t="shared" si="116"/>
        <v>0</v>
      </c>
      <c r="T745" s="86">
        <f t="shared" si="117"/>
        <v>0</v>
      </c>
    </row>
    <row r="746" spans="1:20" x14ac:dyDescent="0.25">
      <c r="A746" s="82">
        <v>772</v>
      </c>
      <c r="P746" s="86">
        <v>0</v>
      </c>
      <c r="Q746" s="87">
        <f t="shared" si="114"/>
        <v>1900</v>
      </c>
      <c r="R746" s="87">
        <f t="shared" si="115"/>
        <v>1</v>
      </c>
      <c r="S746" s="87">
        <f t="shared" si="116"/>
        <v>0</v>
      </c>
      <c r="T746" s="86">
        <f t="shared" si="117"/>
        <v>0</v>
      </c>
    </row>
    <row r="747" spans="1:20" x14ac:dyDescent="0.25">
      <c r="A747" s="82">
        <v>773</v>
      </c>
      <c r="P747" s="86">
        <f t="shared" ref="P747:P810" si="118">N747-O747</f>
        <v>0</v>
      </c>
      <c r="Q747" s="87">
        <f t="shared" si="114"/>
        <v>1900</v>
      </c>
      <c r="R747" s="87">
        <f t="shared" si="115"/>
        <v>1</v>
      </c>
      <c r="S747" s="87">
        <f t="shared" si="116"/>
        <v>0</v>
      </c>
      <c r="T747" s="86">
        <f t="shared" si="117"/>
        <v>0</v>
      </c>
    </row>
    <row r="748" spans="1:20" x14ac:dyDescent="0.25">
      <c r="A748" s="82">
        <v>774</v>
      </c>
      <c r="P748" s="86">
        <f t="shared" si="118"/>
        <v>0</v>
      </c>
      <c r="Q748" s="87">
        <f t="shared" si="114"/>
        <v>1900</v>
      </c>
      <c r="R748" s="87">
        <f t="shared" si="115"/>
        <v>1</v>
      </c>
      <c r="S748" s="87">
        <f t="shared" si="116"/>
        <v>0</v>
      </c>
      <c r="T748" s="86">
        <f t="shared" si="117"/>
        <v>0</v>
      </c>
    </row>
    <row r="749" spans="1:20" x14ac:dyDescent="0.25">
      <c r="A749" s="82">
        <v>775</v>
      </c>
      <c r="P749" s="86">
        <f t="shared" si="118"/>
        <v>0</v>
      </c>
      <c r="Q749" s="87">
        <f t="shared" si="114"/>
        <v>1900</v>
      </c>
      <c r="R749" s="87">
        <f t="shared" si="115"/>
        <v>1</v>
      </c>
      <c r="S749" s="87">
        <f t="shared" si="116"/>
        <v>0</v>
      </c>
      <c r="T749" s="86">
        <f t="shared" si="117"/>
        <v>0</v>
      </c>
    </row>
    <row r="750" spans="1:20" x14ac:dyDescent="0.25">
      <c r="A750" s="82">
        <v>776</v>
      </c>
      <c r="P750" s="86">
        <f t="shared" si="118"/>
        <v>0</v>
      </c>
      <c r="Q750" s="87">
        <f t="shared" si="114"/>
        <v>1900</v>
      </c>
      <c r="R750" s="87">
        <f t="shared" si="115"/>
        <v>1</v>
      </c>
      <c r="S750" s="87">
        <f t="shared" si="116"/>
        <v>0</v>
      </c>
      <c r="T750" s="86">
        <f t="shared" si="117"/>
        <v>0</v>
      </c>
    </row>
    <row r="751" spans="1:20" x14ac:dyDescent="0.25">
      <c r="A751" s="82">
        <v>777</v>
      </c>
      <c r="P751" s="86">
        <f t="shared" si="118"/>
        <v>0</v>
      </c>
      <c r="Q751" s="87">
        <f t="shared" si="114"/>
        <v>1900</v>
      </c>
      <c r="R751" s="87">
        <f t="shared" si="115"/>
        <v>1</v>
      </c>
      <c r="S751" s="87">
        <f t="shared" si="116"/>
        <v>0</v>
      </c>
      <c r="T751" s="86">
        <f t="shared" si="117"/>
        <v>0</v>
      </c>
    </row>
    <row r="752" spans="1:20" x14ac:dyDescent="0.25">
      <c r="A752" s="82">
        <v>778</v>
      </c>
      <c r="P752" s="86">
        <f t="shared" si="118"/>
        <v>0</v>
      </c>
      <c r="Q752" s="87">
        <f t="shared" si="114"/>
        <v>1900</v>
      </c>
      <c r="R752" s="87">
        <f t="shared" si="115"/>
        <v>1</v>
      </c>
      <c r="S752" s="87">
        <f t="shared" si="116"/>
        <v>0</v>
      </c>
      <c r="T752" s="86">
        <f t="shared" si="117"/>
        <v>0</v>
      </c>
    </row>
    <row r="753" spans="1:20" x14ac:dyDescent="0.25">
      <c r="A753" s="82">
        <v>779</v>
      </c>
      <c r="P753" s="86">
        <f t="shared" si="118"/>
        <v>0</v>
      </c>
      <c r="Q753" s="87">
        <f t="shared" si="114"/>
        <v>1900</v>
      </c>
      <c r="R753" s="87">
        <f t="shared" si="115"/>
        <v>1</v>
      </c>
      <c r="S753" s="87">
        <f t="shared" si="116"/>
        <v>0</v>
      </c>
      <c r="T753" s="86">
        <f t="shared" si="117"/>
        <v>0</v>
      </c>
    </row>
    <row r="754" spans="1:20" x14ac:dyDescent="0.25">
      <c r="A754" s="82">
        <v>780</v>
      </c>
      <c r="P754" s="86">
        <f t="shared" si="118"/>
        <v>0</v>
      </c>
      <c r="Q754" s="87">
        <f t="shared" si="114"/>
        <v>1900</v>
      </c>
      <c r="R754" s="87">
        <f t="shared" si="115"/>
        <v>1</v>
      </c>
      <c r="S754" s="87">
        <f t="shared" si="116"/>
        <v>0</v>
      </c>
      <c r="T754" s="86">
        <f t="shared" si="117"/>
        <v>0</v>
      </c>
    </row>
    <row r="755" spans="1:20" x14ac:dyDescent="0.25">
      <c r="A755" s="82">
        <v>781</v>
      </c>
      <c r="P755" s="86">
        <f t="shared" si="118"/>
        <v>0</v>
      </c>
      <c r="Q755" s="87">
        <f t="shared" si="114"/>
        <v>1900</v>
      </c>
      <c r="R755" s="87">
        <f t="shared" si="115"/>
        <v>1</v>
      </c>
      <c r="S755" s="87">
        <f t="shared" si="116"/>
        <v>0</v>
      </c>
      <c r="T755" s="86">
        <f t="shared" si="117"/>
        <v>0</v>
      </c>
    </row>
    <row r="756" spans="1:20" x14ac:dyDescent="0.25">
      <c r="A756" s="82">
        <v>782</v>
      </c>
      <c r="P756" s="86">
        <f t="shared" si="118"/>
        <v>0</v>
      </c>
      <c r="Q756" s="87">
        <f t="shared" si="114"/>
        <v>1900</v>
      </c>
      <c r="R756" s="87">
        <f t="shared" si="115"/>
        <v>1</v>
      </c>
      <c r="S756" s="87">
        <f t="shared" si="116"/>
        <v>0</v>
      </c>
      <c r="T756" s="86">
        <f t="shared" si="117"/>
        <v>0</v>
      </c>
    </row>
    <row r="757" spans="1:20" x14ac:dyDescent="0.25">
      <c r="A757" s="82">
        <v>783</v>
      </c>
      <c r="P757" s="86">
        <f t="shared" si="118"/>
        <v>0</v>
      </c>
      <c r="Q757" s="87">
        <f t="shared" si="114"/>
        <v>1900</v>
      </c>
      <c r="R757" s="87">
        <f t="shared" si="115"/>
        <v>1</v>
      </c>
      <c r="S757" s="87">
        <f t="shared" si="116"/>
        <v>0</v>
      </c>
      <c r="T757" s="86">
        <f t="shared" si="117"/>
        <v>0</v>
      </c>
    </row>
    <row r="758" spans="1:20" x14ac:dyDescent="0.25">
      <c r="A758" s="82">
        <v>784</v>
      </c>
      <c r="P758" s="86">
        <f t="shared" si="118"/>
        <v>0</v>
      </c>
      <c r="Q758" s="87">
        <f t="shared" si="114"/>
        <v>1900</v>
      </c>
      <c r="R758" s="87">
        <f t="shared" si="115"/>
        <v>1</v>
      </c>
      <c r="S758" s="87">
        <f t="shared" si="116"/>
        <v>0</v>
      </c>
      <c r="T758" s="86">
        <f t="shared" si="117"/>
        <v>0</v>
      </c>
    </row>
    <row r="759" spans="1:20" x14ac:dyDescent="0.25">
      <c r="A759" s="82">
        <v>785</v>
      </c>
      <c r="P759" s="86">
        <f t="shared" si="118"/>
        <v>0</v>
      </c>
      <c r="Q759" s="87">
        <f t="shared" si="114"/>
        <v>1900</v>
      </c>
      <c r="R759" s="87">
        <f t="shared" si="115"/>
        <v>1</v>
      </c>
      <c r="S759" s="87">
        <f t="shared" si="116"/>
        <v>0</v>
      </c>
      <c r="T759" s="86">
        <f t="shared" si="117"/>
        <v>0</v>
      </c>
    </row>
    <row r="760" spans="1:20" x14ac:dyDescent="0.25">
      <c r="A760" s="82">
        <v>786</v>
      </c>
      <c r="P760" s="86">
        <f t="shared" si="118"/>
        <v>0</v>
      </c>
      <c r="Q760" s="87">
        <f t="shared" si="114"/>
        <v>1900</v>
      </c>
      <c r="R760" s="87">
        <f t="shared" si="115"/>
        <v>1</v>
      </c>
      <c r="S760" s="87">
        <f t="shared" si="116"/>
        <v>0</v>
      </c>
      <c r="T760" s="86">
        <f t="shared" si="117"/>
        <v>0</v>
      </c>
    </row>
    <row r="761" spans="1:20" x14ac:dyDescent="0.25">
      <c r="A761" s="82">
        <v>787</v>
      </c>
      <c r="P761" s="86">
        <f t="shared" si="118"/>
        <v>0</v>
      </c>
      <c r="Q761" s="87">
        <f t="shared" si="114"/>
        <v>1900</v>
      </c>
      <c r="R761" s="87">
        <f t="shared" si="115"/>
        <v>1</v>
      </c>
      <c r="S761" s="87">
        <f t="shared" si="116"/>
        <v>0</v>
      </c>
      <c r="T761" s="86">
        <f t="shared" si="117"/>
        <v>0</v>
      </c>
    </row>
    <row r="762" spans="1:20" x14ac:dyDescent="0.25">
      <c r="A762" s="82">
        <v>788</v>
      </c>
      <c r="P762" s="86">
        <f t="shared" si="118"/>
        <v>0</v>
      </c>
      <c r="Q762" s="87">
        <f t="shared" si="114"/>
        <v>1900</v>
      </c>
      <c r="R762" s="87">
        <f t="shared" si="115"/>
        <v>1</v>
      </c>
      <c r="S762" s="87">
        <f t="shared" si="116"/>
        <v>0</v>
      </c>
      <c r="T762" s="86">
        <f t="shared" si="117"/>
        <v>0</v>
      </c>
    </row>
    <row r="763" spans="1:20" x14ac:dyDescent="0.25">
      <c r="A763" s="82">
        <v>789</v>
      </c>
      <c r="P763" s="86">
        <f t="shared" si="118"/>
        <v>0</v>
      </c>
      <c r="Q763" s="87">
        <f t="shared" si="114"/>
        <v>1900</v>
      </c>
      <c r="R763" s="87">
        <f t="shared" si="115"/>
        <v>1</v>
      </c>
      <c r="S763" s="87">
        <f t="shared" si="116"/>
        <v>0</v>
      </c>
      <c r="T763" s="86">
        <f t="shared" si="117"/>
        <v>0</v>
      </c>
    </row>
    <row r="764" spans="1:20" x14ac:dyDescent="0.25">
      <c r="A764" s="82">
        <v>790</v>
      </c>
      <c r="P764" s="86">
        <f t="shared" si="118"/>
        <v>0</v>
      </c>
      <c r="Q764" s="87">
        <f t="shared" si="114"/>
        <v>1900</v>
      </c>
      <c r="R764" s="87">
        <f t="shared" si="115"/>
        <v>1</v>
      </c>
      <c r="S764" s="87">
        <f t="shared" si="116"/>
        <v>0</v>
      </c>
      <c r="T764" s="86">
        <f t="shared" si="117"/>
        <v>0</v>
      </c>
    </row>
    <row r="765" spans="1:20" x14ac:dyDescent="0.25">
      <c r="A765" s="82">
        <v>791</v>
      </c>
      <c r="P765" s="86">
        <f t="shared" si="118"/>
        <v>0</v>
      </c>
      <c r="Q765" s="87">
        <f t="shared" si="114"/>
        <v>1900</v>
      </c>
      <c r="R765" s="87">
        <f t="shared" si="115"/>
        <v>1</v>
      </c>
      <c r="S765" s="87">
        <f t="shared" si="116"/>
        <v>0</v>
      </c>
      <c r="T765" s="86">
        <f t="shared" si="117"/>
        <v>0</v>
      </c>
    </row>
    <row r="766" spans="1:20" x14ac:dyDescent="0.25">
      <c r="A766" s="82">
        <v>792</v>
      </c>
      <c r="P766" s="86">
        <f t="shared" si="118"/>
        <v>0</v>
      </c>
      <c r="Q766" s="87">
        <f t="shared" si="114"/>
        <v>1900</v>
      </c>
      <c r="R766" s="87">
        <f t="shared" si="115"/>
        <v>1</v>
      </c>
      <c r="S766" s="87">
        <f t="shared" si="116"/>
        <v>0</v>
      </c>
      <c r="T766" s="86">
        <f t="shared" si="117"/>
        <v>0</v>
      </c>
    </row>
    <row r="767" spans="1:20" x14ac:dyDescent="0.25">
      <c r="A767" s="82">
        <v>793</v>
      </c>
      <c r="P767" s="86">
        <f t="shared" si="118"/>
        <v>0</v>
      </c>
      <c r="Q767" s="87">
        <f t="shared" si="114"/>
        <v>1900</v>
      </c>
      <c r="R767" s="87">
        <f t="shared" si="115"/>
        <v>1</v>
      </c>
      <c r="S767" s="87">
        <f t="shared" si="116"/>
        <v>0</v>
      </c>
      <c r="T767" s="86">
        <f t="shared" si="117"/>
        <v>0</v>
      </c>
    </row>
    <row r="768" spans="1:20" x14ac:dyDescent="0.25">
      <c r="A768" s="82">
        <v>794</v>
      </c>
      <c r="P768" s="86">
        <f t="shared" si="118"/>
        <v>0</v>
      </c>
      <c r="Q768" s="87">
        <f t="shared" si="114"/>
        <v>1900</v>
      </c>
      <c r="R768" s="87">
        <f t="shared" si="115"/>
        <v>1</v>
      </c>
      <c r="S768" s="87">
        <f t="shared" si="116"/>
        <v>0</v>
      </c>
      <c r="T768" s="86">
        <f t="shared" si="117"/>
        <v>0</v>
      </c>
    </row>
    <row r="769" spans="1:20" x14ac:dyDescent="0.25">
      <c r="A769" s="82">
        <v>795</v>
      </c>
      <c r="P769" s="86">
        <f t="shared" si="118"/>
        <v>0</v>
      </c>
      <c r="Q769" s="87">
        <f t="shared" si="114"/>
        <v>1900</v>
      </c>
      <c r="R769" s="87">
        <f t="shared" si="115"/>
        <v>1</v>
      </c>
      <c r="S769" s="87">
        <f t="shared" si="116"/>
        <v>0</v>
      </c>
      <c r="T769" s="86">
        <f t="shared" si="117"/>
        <v>0</v>
      </c>
    </row>
    <row r="770" spans="1:20" x14ac:dyDescent="0.25">
      <c r="A770" s="82">
        <v>796</v>
      </c>
      <c r="P770" s="86">
        <f t="shared" si="118"/>
        <v>0</v>
      </c>
      <c r="Q770" s="87">
        <f t="shared" si="114"/>
        <v>1900</v>
      </c>
      <c r="R770" s="87">
        <f t="shared" si="115"/>
        <v>1</v>
      </c>
      <c r="S770" s="87">
        <f t="shared" si="116"/>
        <v>0</v>
      </c>
      <c r="T770" s="86">
        <f t="shared" si="117"/>
        <v>0</v>
      </c>
    </row>
    <row r="771" spans="1:20" x14ac:dyDescent="0.25">
      <c r="A771" s="82">
        <v>797</v>
      </c>
      <c r="P771" s="86">
        <f t="shared" si="118"/>
        <v>0</v>
      </c>
      <c r="Q771" s="87">
        <f t="shared" si="114"/>
        <v>1900</v>
      </c>
      <c r="R771" s="87">
        <f t="shared" si="115"/>
        <v>1</v>
      </c>
      <c r="S771" s="87">
        <f t="shared" si="116"/>
        <v>0</v>
      </c>
      <c r="T771" s="86">
        <f t="shared" si="117"/>
        <v>0</v>
      </c>
    </row>
    <row r="772" spans="1:20" x14ac:dyDescent="0.25">
      <c r="A772" s="82">
        <v>798</v>
      </c>
      <c r="P772" s="86">
        <f t="shared" si="118"/>
        <v>0</v>
      </c>
      <c r="Q772" s="87">
        <f t="shared" si="114"/>
        <v>1900</v>
      </c>
      <c r="R772" s="87">
        <f t="shared" si="115"/>
        <v>1</v>
      </c>
      <c r="S772" s="87">
        <f t="shared" si="116"/>
        <v>0</v>
      </c>
      <c r="T772" s="86">
        <f t="shared" si="117"/>
        <v>0</v>
      </c>
    </row>
    <row r="773" spans="1:20" x14ac:dyDescent="0.25">
      <c r="A773" s="82">
        <v>799</v>
      </c>
      <c r="P773" s="86">
        <f t="shared" si="118"/>
        <v>0</v>
      </c>
      <c r="Q773" s="87">
        <f t="shared" si="114"/>
        <v>1900</v>
      </c>
      <c r="R773" s="87">
        <f t="shared" si="115"/>
        <v>1</v>
      </c>
      <c r="S773" s="87">
        <f t="shared" si="116"/>
        <v>0</v>
      </c>
      <c r="T773" s="86">
        <f t="shared" si="117"/>
        <v>0</v>
      </c>
    </row>
    <row r="774" spans="1:20" x14ac:dyDescent="0.25">
      <c r="A774" s="82">
        <v>800</v>
      </c>
      <c r="P774" s="86">
        <f t="shared" si="118"/>
        <v>0</v>
      </c>
      <c r="Q774" s="87">
        <f t="shared" si="114"/>
        <v>1900</v>
      </c>
      <c r="R774" s="87">
        <f t="shared" si="115"/>
        <v>1</v>
      </c>
      <c r="S774" s="87">
        <f t="shared" si="116"/>
        <v>0</v>
      </c>
      <c r="T774" s="86">
        <f t="shared" si="117"/>
        <v>0</v>
      </c>
    </row>
    <row r="775" spans="1:20" x14ac:dyDescent="0.25">
      <c r="A775" s="82">
        <v>801</v>
      </c>
      <c r="P775" s="86">
        <f t="shared" si="118"/>
        <v>0</v>
      </c>
      <c r="Q775" s="87">
        <f t="shared" si="114"/>
        <v>1900</v>
      </c>
      <c r="R775" s="87">
        <f t="shared" si="115"/>
        <v>1</v>
      </c>
      <c r="S775" s="87">
        <f t="shared" si="116"/>
        <v>0</v>
      </c>
      <c r="T775" s="86">
        <f t="shared" si="117"/>
        <v>0</v>
      </c>
    </row>
    <row r="776" spans="1:20" x14ac:dyDescent="0.25">
      <c r="A776" s="82">
        <v>802</v>
      </c>
      <c r="P776" s="86">
        <f t="shared" si="118"/>
        <v>0</v>
      </c>
      <c r="Q776" s="87">
        <f t="shared" si="114"/>
        <v>1900</v>
      </c>
      <c r="R776" s="87">
        <f t="shared" si="115"/>
        <v>1</v>
      </c>
      <c r="S776" s="87">
        <f t="shared" si="116"/>
        <v>0</v>
      </c>
      <c r="T776" s="86">
        <f t="shared" si="117"/>
        <v>0</v>
      </c>
    </row>
    <row r="777" spans="1:20" x14ac:dyDescent="0.25">
      <c r="A777" s="82">
        <v>803</v>
      </c>
      <c r="P777" s="86">
        <f t="shared" si="118"/>
        <v>0</v>
      </c>
      <c r="Q777" s="87">
        <f t="shared" si="114"/>
        <v>1900</v>
      </c>
      <c r="R777" s="87">
        <f t="shared" si="115"/>
        <v>1</v>
      </c>
      <c r="S777" s="87">
        <f t="shared" si="116"/>
        <v>0</v>
      </c>
      <c r="T777" s="86">
        <f t="shared" si="117"/>
        <v>0</v>
      </c>
    </row>
    <row r="778" spans="1:20" x14ac:dyDescent="0.25">
      <c r="A778" s="82">
        <v>804</v>
      </c>
      <c r="P778" s="86">
        <f t="shared" si="118"/>
        <v>0</v>
      </c>
      <c r="Q778" s="87">
        <f t="shared" si="114"/>
        <v>1900</v>
      </c>
      <c r="R778" s="87">
        <f t="shared" si="115"/>
        <v>1</v>
      </c>
      <c r="S778" s="87">
        <f t="shared" si="116"/>
        <v>0</v>
      </c>
      <c r="T778" s="86">
        <f t="shared" si="117"/>
        <v>0</v>
      </c>
    </row>
    <row r="779" spans="1:20" x14ac:dyDescent="0.25">
      <c r="A779" s="82">
        <v>805</v>
      </c>
      <c r="P779" s="86">
        <f t="shared" si="118"/>
        <v>0</v>
      </c>
      <c r="Q779" s="87">
        <f t="shared" si="114"/>
        <v>1900</v>
      </c>
      <c r="R779" s="87">
        <f t="shared" si="115"/>
        <v>1</v>
      </c>
      <c r="S779" s="87">
        <f t="shared" si="116"/>
        <v>0</v>
      </c>
      <c r="T779" s="86">
        <f t="shared" si="117"/>
        <v>0</v>
      </c>
    </row>
    <row r="780" spans="1:20" x14ac:dyDescent="0.25">
      <c r="A780" s="82">
        <v>806</v>
      </c>
      <c r="P780" s="86">
        <f t="shared" si="118"/>
        <v>0</v>
      </c>
      <c r="Q780" s="87">
        <f t="shared" si="114"/>
        <v>1900</v>
      </c>
      <c r="R780" s="87">
        <f t="shared" si="115"/>
        <v>1</v>
      </c>
      <c r="S780" s="87">
        <f t="shared" si="116"/>
        <v>0</v>
      </c>
      <c r="T780" s="86">
        <f t="shared" si="117"/>
        <v>0</v>
      </c>
    </row>
    <row r="781" spans="1:20" x14ac:dyDescent="0.25">
      <c r="A781" s="82">
        <v>807</v>
      </c>
      <c r="P781" s="86">
        <f t="shared" si="118"/>
        <v>0</v>
      </c>
      <c r="Q781" s="87">
        <f t="shared" si="114"/>
        <v>1900</v>
      </c>
      <c r="R781" s="87">
        <f t="shared" si="115"/>
        <v>1</v>
      </c>
      <c r="S781" s="87">
        <f t="shared" si="116"/>
        <v>0</v>
      </c>
      <c r="T781" s="86">
        <f t="shared" si="117"/>
        <v>0</v>
      </c>
    </row>
    <row r="782" spans="1:20" x14ac:dyDescent="0.25">
      <c r="A782" s="82">
        <v>808</v>
      </c>
      <c r="P782" s="86">
        <f t="shared" si="118"/>
        <v>0</v>
      </c>
      <c r="Q782" s="87">
        <f t="shared" si="114"/>
        <v>1900</v>
      </c>
      <c r="R782" s="87">
        <f t="shared" si="115"/>
        <v>1</v>
      </c>
      <c r="S782" s="87">
        <f t="shared" si="116"/>
        <v>0</v>
      </c>
      <c r="T782" s="86">
        <f t="shared" si="117"/>
        <v>0</v>
      </c>
    </row>
    <row r="783" spans="1:20" x14ac:dyDescent="0.25">
      <c r="A783" s="82">
        <v>809</v>
      </c>
      <c r="P783" s="86">
        <f t="shared" si="118"/>
        <v>0</v>
      </c>
      <c r="Q783" s="87">
        <f t="shared" si="114"/>
        <v>1900</v>
      </c>
      <c r="R783" s="87">
        <f t="shared" si="115"/>
        <v>1</v>
      </c>
      <c r="S783" s="87">
        <f t="shared" si="116"/>
        <v>0</v>
      </c>
      <c r="T783" s="86">
        <f t="shared" si="117"/>
        <v>0</v>
      </c>
    </row>
    <row r="784" spans="1:20" x14ac:dyDescent="0.25">
      <c r="A784" s="82">
        <v>810</v>
      </c>
      <c r="P784" s="86">
        <f t="shared" si="118"/>
        <v>0</v>
      </c>
      <c r="Q784" s="87">
        <f t="shared" si="114"/>
        <v>1900</v>
      </c>
      <c r="R784" s="87">
        <f t="shared" si="115"/>
        <v>1</v>
      </c>
      <c r="S784" s="87">
        <f t="shared" si="116"/>
        <v>0</v>
      </c>
      <c r="T784" s="86">
        <f t="shared" si="117"/>
        <v>0</v>
      </c>
    </row>
    <row r="785" spans="1:20" x14ac:dyDescent="0.25">
      <c r="A785" s="82">
        <v>811</v>
      </c>
      <c r="P785" s="86">
        <f t="shared" si="118"/>
        <v>0</v>
      </c>
      <c r="Q785" s="87">
        <f t="shared" si="114"/>
        <v>1900</v>
      </c>
      <c r="R785" s="87">
        <f t="shared" si="115"/>
        <v>1</v>
      </c>
      <c r="S785" s="87">
        <f t="shared" si="116"/>
        <v>0</v>
      </c>
      <c r="T785" s="86">
        <f t="shared" si="117"/>
        <v>0</v>
      </c>
    </row>
    <row r="786" spans="1:20" x14ac:dyDescent="0.25">
      <c r="A786" s="82">
        <v>812</v>
      </c>
      <c r="P786" s="86">
        <f t="shared" si="118"/>
        <v>0</v>
      </c>
      <c r="Q786" s="87">
        <f t="shared" si="114"/>
        <v>1900</v>
      </c>
      <c r="R786" s="87">
        <f t="shared" si="115"/>
        <v>1</v>
      </c>
      <c r="S786" s="87">
        <f t="shared" si="116"/>
        <v>0</v>
      </c>
      <c r="T786" s="86">
        <f t="shared" si="117"/>
        <v>0</v>
      </c>
    </row>
    <row r="787" spans="1:20" x14ac:dyDescent="0.25">
      <c r="A787" s="82">
        <v>813</v>
      </c>
      <c r="P787" s="86">
        <f t="shared" si="118"/>
        <v>0</v>
      </c>
      <c r="Q787" s="87">
        <f t="shared" si="114"/>
        <v>1900</v>
      </c>
      <c r="R787" s="87">
        <f t="shared" si="115"/>
        <v>1</v>
      </c>
      <c r="S787" s="87">
        <f t="shared" si="116"/>
        <v>0</v>
      </c>
      <c r="T787" s="86">
        <f t="shared" si="117"/>
        <v>0</v>
      </c>
    </row>
    <row r="788" spans="1:20" x14ac:dyDescent="0.25">
      <c r="A788" s="82">
        <v>814</v>
      </c>
      <c r="P788" s="86">
        <f t="shared" si="118"/>
        <v>0</v>
      </c>
      <c r="Q788" s="87">
        <f t="shared" si="114"/>
        <v>1900</v>
      </c>
      <c r="R788" s="87">
        <f t="shared" si="115"/>
        <v>1</v>
      </c>
      <c r="S788" s="87">
        <f t="shared" si="116"/>
        <v>0</v>
      </c>
      <c r="T788" s="86">
        <f t="shared" si="117"/>
        <v>0</v>
      </c>
    </row>
    <row r="789" spans="1:20" x14ac:dyDescent="0.25">
      <c r="A789" s="82">
        <v>815</v>
      </c>
      <c r="P789" s="86">
        <f t="shared" si="118"/>
        <v>0</v>
      </c>
      <c r="Q789" s="87">
        <f t="shared" si="114"/>
        <v>1900</v>
      </c>
      <c r="R789" s="87">
        <f t="shared" si="115"/>
        <v>1</v>
      </c>
      <c r="S789" s="87">
        <f t="shared" si="116"/>
        <v>0</v>
      </c>
      <c r="T789" s="86">
        <f t="shared" si="117"/>
        <v>0</v>
      </c>
    </row>
    <row r="790" spans="1:20" x14ac:dyDescent="0.25">
      <c r="A790" s="82">
        <v>816</v>
      </c>
      <c r="P790" s="86">
        <f t="shared" si="118"/>
        <v>0</v>
      </c>
      <c r="Q790" s="87">
        <f t="shared" si="114"/>
        <v>1900</v>
      </c>
      <c r="R790" s="87">
        <f t="shared" si="115"/>
        <v>1</v>
      </c>
      <c r="S790" s="87">
        <f t="shared" si="116"/>
        <v>0</v>
      </c>
      <c r="T790" s="86">
        <f t="shared" si="117"/>
        <v>0</v>
      </c>
    </row>
    <row r="791" spans="1:20" x14ac:dyDescent="0.25">
      <c r="A791" s="82">
        <v>817</v>
      </c>
      <c r="P791" s="86">
        <f t="shared" si="118"/>
        <v>0</v>
      </c>
      <c r="Q791" s="87">
        <f t="shared" si="114"/>
        <v>1900</v>
      </c>
      <c r="R791" s="87">
        <f t="shared" si="115"/>
        <v>1</v>
      </c>
      <c r="S791" s="87">
        <f t="shared" si="116"/>
        <v>0</v>
      </c>
      <c r="T791" s="86">
        <f t="shared" si="117"/>
        <v>0</v>
      </c>
    </row>
    <row r="792" spans="1:20" x14ac:dyDescent="0.25">
      <c r="A792" s="82">
        <v>818</v>
      </c>
      <c r="P792" s="86">
        <f t="shared" si="118"/>
        <v>0</v>
      </c>
      <c r="Q792" s="87">
        <f t="shared" si="114"/>
        <v>1900</v>
      </c>
      <c r="R792" s="87">
        <f t="shared" si="115"/>
        <v>1</v>
      </c>
      <c r="S792" s="87">
        <f t="shared" si="116"/>
        <v>0</v>
      </c>
      <c r="T792" s="86">
        <f t="shared" si="117"/>
        <v>0</v>
      </c>
    </row>
    <row r="793" spans="1:20" x14ac:dyDescent="0.25">
      <c r="A793" s="82">
        <v>819</v>
      </c>
      <c r="P793" s="86">
        <f t="shared" si="118"/>
        <v>0</v>
      </c>
      <c r="Q793" s="87">
        <f t="shared" si="114"/>
        <v>1900</v>
      </c>
      <c r="R793" s="87">
        <f t="shared" si="115"/>
        <v>1</v>
      </c>
      <c r="S793" s="87">
        <f t="shared" si="116"/>
        <v>0</v>
      </c>
      <c r="T793" s="86">
        <f t="shared" si="117"/>
        <v>0</v>
      </c>
    </row>
    <row r="794" spans="1:20" x14ac:dyDescent="0.25">
      <c r="A794" s="82">
        <v>820</v>
      </c>
      <c r="P794" s="86">
        <f t="shared" si="118"/>
        <v>0</v>
      </c>
      <c r="Q794" s="87">
        <f t="shared" si="114"/>
        <v>1900</v>
      </c>
      <c r="R794" s="87">
        <f t="shared" si="115"/>
        <v>1</v>
      </c>
      <c r="S794" s="87">
        <f t="shared" si="116"/>
        <v>0</v>
      </c>
      <c r="T794" s="86">
        <f t="shared" si="117"/>
        <v>0</v>
      </c>
    </row>
    <row r="795" spans="1:20" x14ac:dyDescent="0.25">
      <c r="A795" s="82">
        <v>821</v>
      </c>
      <c r="P795" s="86">
        <f t="shared" si="118"/>
        <v>0</v>
      </c>
      <c r="Q795" s="87">
        <f t="shared" si="114"/>
        <v>1900</v>
      </c>
      <c r="R795" s="87">
        <f t="shared" si="115"/>
        <v>1</v>
      </c>
      <c r="S795" s="87">
        <f t="shared" si="116"/>
        <v>0</v>
      </c>
      <c r="T795" s="86">
        <f t="shared" si="117"/>
        <v>0</v>
      </c>
    </row>
    <row r="796" spans="1:20" x14ac:dyDescent="0.25">
      <c r="A796" s="82">
        <v>822</v>
      </c>
      <c r="P796" s="86">
        <f t="shared" si="118"/>
        <v>0</v>
      </c>
      <c r="Q796" s="87">
        <f t="shared" si="114"/>
        <v>1900</v>
      </c>
      <c r="R796" s="87">
        <f t="shared" si="115"/>
        <v>1</v>
      </c>
      <c r="S796" s="87">
        <f t="shared" si="116"/>
        <v>0</v>
      </c>
      <c r="T796" s="86">
        <f t="shared" si="117"/>
        <v>0</v>
      </c>
    </row>
    <row r="797" spans="1:20" x14ac:dyDescent="0.25">
      <c r="A797" s="82">
        <v>823</v>
      </c>
      <c r="P797" s="86">
        <f t="shared" si="118"/>
        <v>0</v>
      </c>
      <c r="Q797" s="87">
        <f t="shared" ref="Q797:Q860" si="119">YEAR(B797)</f>
        <v>1900</v>
      </c>
      <c r="R797" s="87">
        <f t="shared" ref="R797:R860" si="120">MONTH(B797)</f>
        <v>1</v>
      </c>
      <c r="S797" s="87">
        <f t="shared" ref="S797:S860" si="121">DAY(B797)</f>
        <v>0</v>
      </c>
      <c r="T797" s="86">
        <f t="shared" ref="T797:T860" si="122">SUM(M797:N797)</f>
        <v>0</v>
      </c>
    </row>
    <row r="798" spans="1:20" x14ac:dyDescent="0.25">
      <c r="A798" s="82">
        <v>824</v>
      </c>
      <c r="P798" s="86">
        <f t="shared" si="118"/>
        <v>0</v>
      </c>
      <c r="Q798" s="87">
        <f t="shared" si="119"/>
        <v>1900</v>
      </c>
      <c r="R798" s="87">
        <f t="shared" si="120"/>
        <v>1</v>
      </c>
      <c r="S798" s="87">
        <f t="shared" si="121"/>
        <v>0</v>
      </c>
      <c r="T798" s="86">
        <f t="shared" si="122"/>
        <v>0</v>
      </c>
    </row>
    <row r="799" spans="1:20" x14ac:dyDescent="0.25">
      <c r="A799" s="82">
        <v>825</v>
      </c>
      <c r="P799" s="86">
        <f t="shared" si="118"/>
        <v>0</v>
      </c>
      <c r="Q799" s="87">
        <f t="shared" si="119"/>
        <v>1900</v>
      </c>
      <c r="R799" s="87">
        <f t="shared" si="120"/>
        <v>1</v>
      </c>
      <c r="S799" s="87">
        <f t="shared" si="121"/>
        <v>0</v>
      </c>
      <c r="T799" s="86">
        <f t="shared" si="122"/>
        <v>0</v>
      </c>
    </row>
    <row r="800" spans="1:20" x14ac:dyDescent="0.25">
      <c r="A800" s="82">
        <v>826</v>
      </c>
      <c r="P800" s="86">
        <f t="shared" si="118"/>
        <v>0</v>
      </c>
      <c r="Q800" s="87">
        <f t="shared" si="119"/>
        <v>1900</v>
      </c>
      <c r="R800" s="87">
        <f t="shared" si="120"/>
        <v>1</v>
      </c>
      <c r="S800" s="87">
        <f t="shared" si="121"/>
        <v>0</v>
      </c>
      <c r="T800" s="86">
        <f t="shared" si="122"/>
        <v>0</v>
      </c>
    </row>
    <row r="801" spans="1:20" x14ac:dyDescent="0.25">
      <c r="A801" s="82">
        <v>827</v>
      </c>
      <c r="P801" s="86">
        <f t="shared" si="118"/>
        <v>0</v>
      </c>
      <c r="Q801" s="87">
        <f t="shared" si="119"/>
        <v>1900</v>
      </c>
      <c r="R801" s="87">
        <f t="shared" si="120"/>
        <v>1</v>
      </c>
      <c r="S801" s="87">
        <f t="shared" si="121"/>
        <v>0</v>
      </c>
      <c r="T801" s="86">
        <f t="shared" si="122"/>
        <v>0</v>
      </c>
    </row>
    <row r="802" spans="1:20" x14ac:dyDescent="0.25">
      <c r="A802" s="82">
        <v>828</v>
      </c>
      <c r="P802" s="86">
        <f t="shared" si="118"/>
        <v>0</v>
      </c>
      <c r="Q802" s="87">
        <f t="shared" si="119"/>
        <v>1900</v>
      </c>
      <c r="R802" s="87">
        <f t="shared" si="120"/>
        <v>1</v>
      </c>
      <c r="S802" s="87">
        <f t="shared" si="121"/>
        <v>0</v>
      </c>
      <c r="T802" s="86">
        <f t="shared" si="122"/>
        <v>0</v>
      </c>
    </row>
    <row r="803" spans="1:20" x14ac:dyDescent="0.25">
      <c r="A803" s="82">
        <v>829</v>
      </c>
      <c r="P803" s="86">
        <f t="shared" si="118"/>
        <v>0</v>
      </c>
      <c r="Q803" s="87">
        <f t="shared" si="119"/>
        <v>1900</v>
      </c>
      <c r="R803" s="87">
        <f t="shared" si="120"/>
        <v>1</v>
      </c>
      <c r="S803" s="87">
        <f t="shared" si="121"/>
        <v>0</v>
      </c>
      <c r="T803" s="86">
        <f t="shared" si="122"/>
        <v>0</v>
      </c>
    </row>
    <row r="804" spans="1:20" x14ac:dyDescent="0.25">
      <c r="A804" s="82">
        <v>830</v>
      </c>
      <c r="P804" s="86">
        <f t="shared" si="118"/>
        <v>0</v>
      </c>
      <c r="Q804" s="87">
        <f t="shared" si="119"/>
        <v>1900</v>
      </c>
      <c r="R804" s="87">
        <f t="shared" si="120"/>
        <v>1</v>
      </c>
      <c r="S804" s="87">
        <f t="shared" si="121"/>
        <v>0</v>
      </c>
      <c r="T804" s="86">
        <f t="shared" si="122"/>
        <v>0</v>
      </c>
    </row>
    <row r="805" spans="1:20" x14ac:dyDescent="0.25">
      <c r="A805" s="82">
        <v>831</v>
      </c>
      <c r="P805" s="86">
        <f t="shared" si="118"/>
        <v>0</v>
      </c>
      <c r="Q805" s="87">
        <f t="shared" si="119"/>
        <v>1900</v>
      </c>
      <c r="R805" s="87">
        <f t="shared" si="120"/>
        <v>1</v>
      </c>
      <c r="S805" s="87">
        <f t="shared" si="121"/>
        <v>0</v>
      </c>
      <c r="T805" s="86">
        <f t="shared" si="122"/>
        <v>0</v>
      </c>
    </row>
    <row r="806" spans="1:20" x14ac:dyDescent="0.25">
      <c r="A806" s="82">
        <v>832</v>
      </c>
      <c r="P806" s="86">
        <f t="shared" si="118"/>
        <v>0</v>
      </c>
      <c r="Q806" s="87">
        <f t="shared" si="119"/>
        <v>1900</v>
      </c>
      <c r="R806" s="87">
        <f t="shared" si="120"/>
        <v>1</v>
      </c>
      <c r="S806" s="87">
        <f t="shared" si="121"/>
        <v>0</v>
      </c>
      <c r="T806" s="86">
        <f t="shared" si="122"/>
        <v>0</v>
      </c>
    </row>
    <row r="807" spans="1:20" x14ac:dyDescent="0.25">
      <c r="A807" s="82">
        <v>833</v>
      </c>
      <c r="P807" s="86">
        <f t="shared" si="118"/>
        <v>0</v>
      </c>
      <c r="Q807" s="87">
        <f t="shared" si="119"/>
        <v>1900</v>
      </c>
      <c r="R807" s="87">
        <f t="shared" si="120"/>
        <v>1</v>
      </c>
      <c r="S807" s="87">
        <f t="shared" si="121"/>
        <v>0</v>
      </c>
      <c r="T807" s="86">
        <f t="shared" si="122"/>
        <v>0</v>
      </c>
    </row>
    <row r="808" spans="1:20" x14ac:dyDescent="0.25">
      <c r="A808" s="82">
        <v>834</v>
      </c>
      <c r="P808" s="86">
        <f t="shared" si="118"/>
        <v>0</v>
      </c>
      <c r="Q808" s="87">
        <f t="shared" si="119"/>
        <v>1900</v>
      </c>
      <c r="R808" s="87">
        <f t="shared" si="120"/>
        <v>1</v>
      </c>
      <c r="S808" s="87">
        <f t="shared" si="121"/>
        <v>0</v>
      </c>
      <c r="T808" s="86">
        <f t="shared" si="122"/>
        <v>0</v>
      </c>
    </row>
    <row r="809" spans="1:20" x14ac:dyDescent="0.25">
      <c r="A809" s="82">
        <v>835</v>
      </c>
      <c r="P809" s="86">
        <f t="shared" si="118"/>
        <v>0</v>
      </c>
      <c r="Q809" s="87">
        <f t="shared" si="119"/>
        <v>1900</v>
      </c>
      <c r="R809" s="87">
        <f t="shared" si="120"/>
        <v>1</v>
      </c>
      <c r="S809" s="87">
        <f t="shared" si="121"/>
        <v>0</v>
      </c>
      <c r="T809" s="86">
        <f t="shared" si="122"/>
        <v>0</v>
      </c>
    </row>
    <row r="810" spans="1:20" x14ac:dyDescent="0.25">
      <c r="A810" s="82">
        <v>836</v>
      </c>
      <c r="P810" s="86">
        <f t="shared" si="118"/>
        <v>0</v>
      </c>
      <c r="Q810" s="87">
        <f t="shared" si="119"/>
        <v>1900</v>
      </c>
      <c r="R810" s="87">
        <f t="shared" si="120"/>
        <v>1</v>
      </c>
      <c r="S810" s="87">
        <f t="shared" si="121"/>
        <v>0</v>
      </c>
      <c r="T810" s="86">
        <f t="shared" si="122"/>
        <v>0</v>
      </c>
    </row>
    <row r="811" spans="1:20" x14ac:dyDescent="0.25">
      <c r="A811" s="82">
        <v>837</v>
      </c>
      <c r="P811" s="86">
        <f t="shared" ref="P811:P874" si="123">N811-O811</f>
        <v>0</v>
      </c>
      <c r="Q811" s="87">
        <f t="shared" si="119"/>
        <v>1900</v>
      </c>
      <c r="R811" s="87">
        <f t="shared" si="120"/>
        <v>1</v>
      </c>
      <c r="S811" s="87">
        <f t="shared" si="121"/>
        <v>0</v>
      </c>
      <c r="T811" s="86">
        <f t="shared" si="122"/>
        <v>0</v>
      </c>
    </row>
    <row r="812" spans="1:20" x14ac:dyDescent="0.25">
      <c r="A812" s="82">
        <v>838</v>
      </c>
      <c r="P812" s="86">
        <f t="shared" si="123"/>
        <v>0</v>
      </c>
      <c r="Q812" s="87">
        <f t="shared" si="119"/>
        <v>1900</v>
      </c>
      <c r="R812" s="87">
        <f t="shared" si="120"/>
        <v>1</v>
      </c>
      <c r="S812" s="87">
        <f t="shared" si="121"/>
        <v>0</v>
      </c>
      <c r="T812" s="86">
        <f t="shared" si="122"/>
        <v>0</v>
      </c>
    </row>
    <row r="813" spans="1:20" x14ac:dyDescent="0.25">
      <c r="A813" s="82">
        <v>839</v>
      </c>
      <c r="P813" s="86">
        <f t="shared" si="123"/>
        <v>0</v>
      </c>
      <c r="Q813" s="87">
        <f t="shared" si="119"/>
        <v>1900</v>
      </c>
      <c r="R813" s="87">
        <f t="shared" si="120"/>
        <v>1</v>
      </c>
      <c r="S813" s="87">
        <f t="shared" si="121"/>
        <v>0</v>
      </c>
      <c r="T813" s="86">
        <f t="shared" si="122"/>
        <v>0</v>
      </c>
    </row>
    <row r="814" spans="1:20" x14ac:dyDescent="0.25">
      <c r="A814" s="82">
        <v>840</v>
      </c>
      <c r="P814" s="86">
        <f t="shared" si="123"/>
        <v>0</v>
      </c>
      <c r="Q814" s="87">
        <f t="shared" si="119"/>
        <v>1900</v>
      </c>
      <c r="R814" s="87">
        <f t="shared" si="120"/>
        <v>1</v>
      </c>
      <c r="S814" s="87">
        <f t="shared" si="121"/>
        <v>0</v>
      </c>
      <c r="T814" s="86">
        <f t="shared" si="122"/>
        <v>0</v>
      </c>
    </row>
    <row r="815" spans="1:20" x14ac:dyDescent="0.25">
      <c r="A815" s="82">
        <v>841</v>
      </c>
      <c r="P815" s="86">
        <f t="shared" si="123"/>
        <v>0</v>
      </c>
      <c r="Q815" s="87">
        <f t="shared" si="119"/>
        <v>1900</v>
      </c>
      <c r="R815" s="87">
        <f t="shared" si="120"/>
        <v>1</v>
      </c>
      <c r="S815" s="87">
        <f t="shared" si="121"/>
        <v>0</v>
      </c>
      <c r="T815" s="86">
        <f t="shared" si="122"/>
        <v>0</v>
      </c>
    </row>
    <row r="816" spans="1:20" x14ac:dyDescent="0.25">
      <c r="A816" s="82">
        <v>842</v>
      </c>
      <c r="P816" s="86">
        <f t="shared" si="123"/>
        <v>0</v>
      </c>
      <c r="Q816" s="87">
        <f t="shared" si="119"/>
        <v>1900</v>
      </c>
      <c r="R816" s="87">
        <f t="shared" si="120"/>
        <v>1</v>
      </c>
      <c r="S816" s="87">
        <f t="shared" si="121"/>
        <v>0</v>
      </c>
      <c r="T816" s="86">
        <f t="shared" si="122"/>
        <v>0</v>
      </c>
    </row>
    <row r="817" spans="1:20" x14ac:dyDescent="0.25">
      <c r="A817" s="82">
        <v>843</v>
      </c>
      <c r="P817" s="86">
        <f t="shared" si="123"/>
        <v>0</v>
      </c>
      <c r="Q817" s="87">
        <f t="shared" si="119"/>
        <v>1900</v>
      </c>
      <c r="R817" s="87">
        <f t="shared" si="120"/>
        <v>1</v>
      </c>
      <c r="S817" s="87">
        <f t="shared" si="121"/>
        <v>0</v>
      </c>
      <c r="T817" s="86">
        <f t="shared" si="122"/>
        <v>0</v>
      </c>
    </row>
    <row r="818" spans="1:20" x14ac:dyDescent="0.25">
      <c r="A818" s="82">
        <v>844</v>
      </c>
      <c r="P818" s="86">
        <f t="shared" si="123"/>
        <v>0</v>
      </c>
      <c r="Q818" s="87">
        <f t="shared" si="119"/>
        <v>1900</v>
      </c>
      <c r="R818" s="87">
        <f t="shared" si="120"/>
        <v>1</v>
      </c>
      <c r="S818" s="87">
        <f t="shared" si="121"/>
        <v>0</v>
      </c>
      <c r="T818" s="86">
        <f t="shared" si="122"/>
        <v>0</v>
      </c>
    </row>
    <row r="819" spans="1:20" x14ac:dyDescent="0.25">
      <c r="A819" s="82">
        <v>845</v>
      </c>
      <c r="P819" s="86">
        <f t="shared" si="123"/>
        <v>0</v>
      </c>
      <c r="Q819" s="87">
        <f t="shared" si="119"/>
        <v>1900</v>
      </c>
      <c r="R819" s="87">
        <f t="shared" si="120"/>
        <v>1</v>
      </c>
      <c r="S819" s="87">
        <f t="shared" si="121"/>
        <v>0</v>
      </c>
      <c r="T819" s="86">
        <f t="shared" si="122"/>
        <v>0</v>
      </c>
    </row>
    <row r="820" spans="1:20" x14ac:dyDescent="0.25">
      <c r="A820" s="82">
        <v>846</v>
      </c>
      <c r="P820" s="86">
        <f t="shared" si="123"/>
        <v>0</v>
      </c>
      <c r="Q820" s="87">
        <f t="shared" si="119"/>
        <v>1900</v>
      </c>
      <c r="R820" s="87">
        <f t="shared" si="120"/>
        <v>1</v>
      </c>
      <c r="S820" s="87">
        <f t="shared" si="121"/>
        <v>0</v>
      </c>
      <c r="T820" s="86">
        <f t="shared" si="122"/>
        <v>0</v>
      </c>
    </row>
    <row r="821" spans="1:20" x14ac:dyDescent="0.25">
      <c r="A821" s="82">
        <v>847</v>
      </c>
      <c r="P821" s="86">
        <f t="shared" si="123"/>
        <v>0</v>
      </c>
      <c r="Q821" s="87">
        <f t="shared" si="119"/>
        <v>1900</v>
      </c>
      <c r="R821" s="87">
        <f t="shared" si="120"/>
        <v>1</v>
      </c>
      <c r="S821" s="87">
        <f t="shared" si="121"/>
        <v>0</v>
      </c>
      <c r="T821" s="86">
        <f t="shared" si="122"/>
        <v>0</v>
      </c>
    </row>
    <row r="822" spans="1:20" x14ac:dyDescent="0.25">
      <c r="A822" s="82">
        <v>848</v>
      </c>
      <c r="P822" s="86">
        <f t="shared" si="123"/>
        <v>0</v>
      </c>
      <c r="Q822" s="87">
        <f t="shared" si="119"/>
        <v>1900</v>
      </c>
      <c r="R822" s="87">
        <f t="shared" si="120"/>
        <v>1</v>
      </c>
      <c r="S822" s="87">
        <f t="shared" si="121"/>
        <v>0</v>
      </c>
      <c r="T822" s="86">
        <f t="shared" si="122"/>
        <v>0</v>
      </c>
    </row>
    <row r="823" spans="1:20" x14ac:dyDescent="0.25">
      <c r="A823" s="82">
        <v>849</v>
      </c>
      <c r="P823" s="86">
        <f t="shared" si="123"/>
        <v>0</v>
      </c>
      <c r="Q823" s="87">
        <f t="shared" si="119"/>
        <v>1900</v>
      </c>
      <c r="R823" s="87">
        <f t="shared" si="120"/>
        <v>1</v>
      </c>
      <c r="S823" s="87">
        <f t="shared" si="121"/>
        <v>0</v>
      </c>
      <c r="T823" s="86">
        <f t="shared" si="122"/>
        <v>0</v>
      </c>
    </row>
    <row r="824" spans="1:20" x14ac:dyDescent="0.25">
      <c r="A824" s="82">
        <v>850</v>
      </c>
      <c r="P824" s="86">
        <f t="shared" si="123"/>
        <v>0</v>
      </c>
      <c r="Q824" s="87">
        <f t="shared" si="119"/>
        <v>1900</v>
      </c>
      <c r="R824" s="87">
        <f t="shared" si="120"/>
        <v>1</v>
      </c>
      <c r="S824" s="87">
        <f t="shared" si="121"/>
        <v>0</v>
      </c>
      <c r="T824" s="86">
        <f t="shared" si="122"/>
        <v>0</v>
      </c>
    </row>
    <row r="825" spans="1:20" x14ac:dyDescent="0.25">
      <c r="A825" s="82">
        <v>851</v>
      </c>
      <c r="P825" s="86">
        <f t="shared" si="123"/>
        <v>0</v>
      </c>
      <c r="Q825" s="87">
        <f t="shared" si="119"/>
        <v>1900</v>
      </c>
      <c r="R825" s="87">
        <f t="shared" si="120"/>
        <v>1</v>
      </c>
      <c r="S825" s="87">
        <f t="shared" si="121"/>
        <v>0</v>
      </c>
      <c r="T825" s="86">
        <f t="shared" si="122"/>
        <v>0</v>
      </c>
    </row>
    <row r="826" spans="1:20" x14ac:dyDescent="0.25">
      <c r="A826" s="82">
        <v>852</v>
      </c>
      <c r="P826" s="86">
        <f t="shared" si="123"/>
        <v>0</v>
      </c>
      <c r="Q826" s="87">
        <f t="shared" si="119"/>
        <v>1900</v>
      </c>
      <c r="R826" s="87">
        <f t="shared" si="120"/>
        <v>1</v>
      </c>
      <c r="S826" s="87">
        <f t="shared" si="121"/>
        <v>0</v>
      </c>
      <c r="T826" s="86">
        <f t="shared" si="122"/>
        <v>0</v>
      </c>
    </row>
    <row r="827" spans="1:20" x14ac:dyDescent="0.25">
      <c r="A827" s="82">
        <v>853</v>
      </c>
      <c r="P827" s="86">
        <f t="shared" si="123"/>
        <v>0</v>
      </c>
      <c r="Q827" s="87">
        <f t="shared" si="119"/>
        <v>1900</v>
      </c>
      <c r="R827" s="87">
        <f t="shared" si="120"/>
        <v>1</v>
      </c>
      <c r="S827" s="87">
        <f t="shared" si="121"/>
        <v>0</v>
      </c>
      <c r="T827" s="86">
        <f t="shared" si="122"/>
        <v>0</v>
      </c>
    </row>
    <row r="828" spans="1:20" x14ac:dyDescent="0.25">
      <c r="A828" s="82">
        <v>854</v>
      </c>
      <c r="P828" s="86">
        <f t="shared" si="123"/>
        <v>0</v>
      </c>
      <c r="Q828" s="87">
        <f t="shared" si="119"/>
        <v>1900</v>
      </c>
      <c r="R828" s="87">
        <f t="shared" si="120"/>
        <v>1</v>
      </c>
      <c r="S828" s="87">
        <f t="shared" si="121"/>
        <v>0</v>
      </c>
      <c r="T828" s="86">
        <f t="shared" si="122"/>
        <v>0</v>
      </c>
    </row>
    <row r="829" spans="1:20" x14ac:dyDescent="0.25">
      <c r="A829" s="82">
        <v>855</v>
      </c>
      <c r="P829" s="86">
        <f t="shared" si="123"/>
        <v>0</v>
      </c>
      <c r="Q829" s="87">
        <f t="shared" si="119"/>
        <v>1900</v>
      </c>
      <c r="R829" s="87">
        <f t="shared" si="120"/>
        <v>1</v>
      </c>
      <c r="S829" s="87">
        <f t="shared" si="121"/>
        <v>0</v>
      </c>
      <c r="T829" s="86">
        <f t="shared" si="122"/>
        <v>0</v>
      </c>
    </row>
    <row r="830" spans="1:20" x14ac:dyDescent="0.25">
      <c r="A830" s="82">
        <v>856</v>
      </c>
      <c r="P830" s="86">
        <f t="shared" si="123"/>
        <v>0</v>
      </c>
      <c r="Q830" s="87">
        <f t="shared" si="119"/>
        <v>1900</v>
      </c>
      <c r="R830" s="87">
        <f t="shared" si="120"/>
        <v>1</v>
      </c>
      <c r="S830" s="87">
        <f t="shared" si="121"/>
        <v>0</v>
      </c>
      <c r="T830" s="86">
        <f t="shared" si="122"/>
        <v>0</v>
      </c>
    </row>
    <row r="831" spans="1:20" x14ac:dyDescent="0.25">
      <c r="A831" s="82">
        <v>857</v>
      </c>
      <c r="P831" s="86">
        <f t="shared" si="123"/>
        <v>0</v>
      </c>
      <c r="Q831" s="87">
        <f t="shared" si="119"/>
        <v>1900</v>
      </c>
      <c r="R831" s="87">
        <f t="shared" si="120"/>
        <v>1</v>
      </c>
      <c r="S831" s="87">
        <f t="shared" si="121"/>
        <v>0</v>
      </c>
      <c r="T831" s="86">
        <f t="shared" si="122"/>
        <v>0</v>
      </c>
    </row>
    <row r="832" spans="1:20" x14ac:dyDescent="0.25">
      <c r="A832" s="82">
        <v>858</v>
      </c>
      <c r="P832" s="86">
        <f t="shared" si="123"/>
        <v>0</v>
      </c>
      <c r="Q832" s="87">
        <f t="shared" si="119"/>
        <v>1900</v>
      </c>
      <c r="R832" s="87">
        <f t="shared" si="120"/>
        <v>1</v>
      </c>
      <c r="S832" s="87">
        <f t="shared" si="121"/>
        <v>0</v>
      </c>
      <c r="T832" s="86">
        <f t="shared" si="122"/>
        <v>0</v>
      </c>
    </row>
    <row r="833" spans="1:20" x14ac:dyDescent="0.25">
      <c r="A833" s="82">
        <v>859</v>
      </c>
      <c r="P833" s="86">
        <f t="shared" si="123"/>
        <v>0</v>
      </c>
      <c r="Q833" s="87">
        <f t="shared" si="119"/>
        <v>1900</v>
      </c>
      <c r="R833" s="87">
        <f t="shared" si="120"/>
        <v>1</v>
      </c>
      <c r="S833" s="87">
        <f t="shared" si="121"/>
        <v>0</v>
      </c>
      <c r="T833" s="86">
        <f t="shared" si="122"/>
        <v>0</v>
      </c>
    </row>
    <row r="834" spans="1:20" x14ac:dyDescent="0.25">
      <c r="A834" s="82">
        <v>860</v>
      </c>
      <c r="P834" s="86">
        <f t="shared" si="123"/>
        <v>0</v>
      </c>
      <c r="Q834" s="87">
        <f t="shared" si="119"/>
        <v>1900</v>
      </c>
      <c r="R834" s="87">
        <f t="shared" si="120"/>
        <v>1</v>
      </c>
      <c r="S834" s="87">
        <f t="shared" si="121"/>
        <v>0</v>
      </c>
      <c r="T834" s="86">
        <f t="shared" si="122"/>
        <v>0</v>
      </c>
    </row>
    <row r="835" spans="1:20" x14ac:dyDescent="0.25">
      <c r="A835" s="82">
        <v>861</v>
      </c>
      <c r="P835" s="86">
        <f t="shared" si="123"/>
        <v>0</v>
      </c>
      <c r="Q835" s="87">
        <f t="shared" si="119"/>
        <v>1900</v>
      </c>
      <c r="R835" s="87">
        <f t="shared" si="120"/>
        <v>1</v>
      </c>
      <c r="S835" s="87">
        <f t="shared" si="121"/>
        <v>0</v>
      </c>
      <c r="T835" s="86">
        <f t="shared" si="122"/>
        <v>0</v>
      </c>
    </row>
    <row r="836" spans="1:20" x14ac:dyDescent="0.25">
      <c r="A836" s="82">
        <v>862</v>
      </c>
      <c r="P836" s="86">
        <f t="shared" si="123"/>
        <v>0</v>
      </c>
      <c r="Q836" s="87">
        <f t="shared" si="119"/>
        <v>1900</v>
      </c>
      <c r="R836" s="87">
        <f t="shared" si="120"/>
        <v>1</v>
      </c>
      <c r="S836" s="87">
        <f t="shared" si="121"/>
        <v>0</v>
      </c>
      <c r="T836" s="86">
        <f t="shared" si="122"/>
        <v>0</v>
      </c>
    </row>
    <row r="837" spans="1:20" x14ac:dyDescent="0.25">
      <c r="A837" s="82">
        <v>863</v>
      </c>
      <c r="P837" s="86">
        <f t="shared" si="123"/>
        <v>0</v>
      </c>
      <c r="Q837" s="87">
        <f t="shared" si="119"/>
        <v>1900</v>
      </c>
      <c r="R837" s="87">
        <f t="shared" si="120"/>
        <v>1</v>
      </c>
      <c r="S837" s="87">
        <f t="shared" si="121"/>
        <v>0</v>
      </c>
      <c r="T837" s="86">
        <f t="shared" si="122"/>
        <v>0</v>
      </c>
    </row>
    <row r="838" spans="1:20" x14ac:dyDescent="0.25">
      <c r="A838" s="82">
        <v>864</v>
      </c>
      <c r="P838" s="86">
        <f t="shared" si="123"/>
        <v>0</v>
      </c>
      <c r="Q838" s="87">
        <f t="shared" si="119"/>
        <v>1900</v>
      </c>
      <c r="R838" s="87">
        <f t="shared" si="120"/>
        <v>1</v>
      </c>
      <c r="S838" s="87">
        <f t="shared" si="121"/>
        <v>0</v>
      </c>
      <c r="T838" s="86">
        <f t="shared" si="122"/>
        <v>0</v>
      </c>
    </row>
    <row r="839" spans="1:20" x14ac:dyDescent="0.25">
      <c r="A839" s="82">
        <v>865</v>
      </c>
      <c r="P839" s="86">
        <f t="shared" si="123"/>
        <v>0</v>
      </c>
      <c r="Q839" s="87">
        <f t="shared" si="119"/>
        <v>1900</v>
      </c>
      <c r="R839" s="87">
        <f t="shared" si="120"/>
        <v>1</v>
      </c>
      <c r="S839" s="87">
        <f t="shared" si="121"/>
        <v>0</v>
      </c>
      <c r="T839" s="86">
        <f t="shared" si="122"/>
        <v>0</v>
      </c>
    </row>
    <row r="840" spans="1:20" x14ac:dyDescent="0.25">
      <c r="A840" s="82">
        <v>866</v>
      </c>
      <c r="P840" s="86">
        <f t="shared" si="123"/>
        <v>0</v>
      </c>
      <c r="Q840" s="87">
        <f t="shared" si="119"/>
        <v>1900</v>
      </c>
      <c r="R840" s="87">
        <f t="shared" si="120"/>
        <v>1</v>
      </c>
      <c r="S840" s="87">
        <f t="shared" si="121"/>
        <v>0</v>
      </c>
      <c r="T840" s="86">
        <f t="shared" si="122"/>
        <v>0</v>
      </c>
    </row>
    <row r="841" spans="1:20" x14ac:dyDescent="0.25">
      <c r="A841" s="82">
        <v>867</v>
      </c>
      <c r="P841" s="86">
        <f t="shared" si="123"/>
        <v>0</v>
      </c>
      <c r="Q841" s="87">
        <f t="shared" si="119"/>
        <v>1900</v>
      </c>
      <c r="R841" s="87">
        <f t="shared" si="120"/>
        <v>1</v>
      </c>
      <c r="S841" s="87">
        <f t="shared" si="121"/>
        <v>0</v>
      </c>
      <c r="T841" s="86">
        <f t="shared" si="122"/>
        <v>0</v>
      </c>
    </row>
    <row r="842" spans="1:20" x14ac:dyDescent="0.25">
      <c r="A842" s="82">
        <v>868</v>
      </c>
      <c r="P842" s="86">
        <f t="shared" si="123"/>
        <v>0</v>
      </c>
      <c r="Q842" s="87">
        <f t="shared" si="119"/>
        <v>1900</v>
      </c>
      <c r="R842" s="87">
        <f t="shared" si="120"/>
        <v>1</v>
      </c>
      <c r="S842" s="87">
        <f t="shared" si="121"/>
        <v>0</v>
      </c>
      <c r="T842" s="86">
        <f t="shared" si="122"/>
        <v>0</v>
      </c>
    </row>
    <row r="843" spans="1:20" x14ac:dyDescent="0.25">
      <c r="A843" s="82">
        <v>869</v>
      </c>
      <c r="P843" s="86">
        <f t="shared" si="123"/>
        <v>0</v>
      </c>
      <c r="Q843" s="87">
        <f t="shared" si="119"/>
        <v>1900</v>
      </c>
      <c r="R843" s="87">
        <f t="shared" si="120"/>
        <v>1</v>
      </c>
      <c r="S843" s="87">
        <f t="shared" si="121"/>
        <v>0</v>
      </c>
      <c r="T843" s="86">
        <f t="shared" si="122"/>
        <v>0</v>
      </c>
    </row>
    <row r="844" spans="1:20" x14ac:dyDescent="0.25">
      <c r="A844" s="82">
        <v>870</v>
      </c>
      <c r="P844" s="86">
        <f t="shared" si="123"/>
        <v>0</v>
      </c>
      <c r="Q844" s="87">
        <f t="shared" si="119"/>
        <v>1900</v>
      </c>
      <c r="R844" s="87">
        <f t="shared" si="120"/>
        <v>1</v>
      </c>
      <c r="S844" s="87">
        <f t="shared" si="121"/>
        <v>0</v>
      </c>
      <c r="T844" s="86">
        <f t="shared" si="122"/>
        <v>0</v>
      </c>
    </row>
    <row r="845" spans="1:20" x14ac:dyDescent="0.25">
      <c r="A845" s="82">
        <v>871</v>
      </c>
      <c r="P845" s="86">
        <f t="shared" si="123"/>
        <v>0</v>
      </c>
      <c r="Q845" s="87">
        <f t="shared" si="119"/>
        <v>1900</v>
      </c>
      <c r="R845" s="87">
        <f t="shared" si="120"/>
        <v>1</v>
      </c>
      <c r="S845" s="87">
        <f t="shared" si="121"/>
        <v>0</v>
      </c>
      <c r="T845" s="86">
        <f t="shared" si="122"/>
        <v>0</v>
      </c>
    </row>
    <row r="846" spans="1:20" x14ac:dyDescent="0.25">
      <c r="A846" s="82">
        <v>872</v>
      </c>
      <c r="P846" s="86">
        <f t="shared" si="123"/>
        <v>0</v>
      </c>
      <c r="Q846" s="87">
        <f t="shared" si="119"/>
        <v>1900</v>
      </c>
      <c r="R846" s="87">
        <f t="shared" si="120"/>
        <v>1</v>
      </c>
      <c r="S846" s="87">
        <f t="shared" si="121"/>
        <v>0</v>
      </c>
      <c r="T846" s="86">
        <f t="shared" si="122"/>
        <v>0</v>
      </c>
    </row>
    <row r="847" spans="1:20" x14ac:dyDescent="0.25">
      <c r="A847" s="82">
        <v>873</v>
      </c>
      <c r="P847" s="86">
        <f t="shared" si="123"/>
        <v>0</v>
      </c>
      <c r="Q847" s="87">
        <f t="shared" si="119"/>
        <v>1900</v>
      </c>
      <c r="R847" s="87">
        <f t="shared" si="120"/>
        <v>1</v>
      </c>
      <c r="S847" s="87">
        <f t="shared" si="121"/>
        <v>0</v>
      </c>
      <c r="T847" s="86">
        <f t="shared" si="122"/>
        <v>0</v>
      </c>
    </row>
    <row r="848" spans="1:20" x14ac:dyDescent="0.25">
      <c r="A848" s="82">
        <v>874</v>
      </c>
      <c r="P848" s="86">
        <f t="shared" si="123"/>
        <v>0</v>
      </c>
      <c r="Q848" s="87">
        <f t="shared" si="119"/>
        <v>1900</v>
      </c>
      <c r="R848" s="87">
        <f t="shared" si="120"/>
        <v>1</v>
      </c>
      <c r="S848" s="87">
        <f t="shared" si="121"/>
        <v>0</v>
      </c>
      <c r="T848" s="86">
        <f t="shared" si="122"/>
        <v>0</v>
      </c>
    </row>
    <row r="849" spans="1:20" x14ac:dyDescent="0.25">
      <c r="A849" s="82">
        <v>875</v>
      </c>
      <c r="P849" s="86">
        <f t="shared" si="123"/>
        <v>0</v>
      </c>
      <c r="Q849" s="87">
        <f t="shared" si="119"/>
        <v>1900</v>
      </c>
      <c r="R849" s="87">
        <f t="shared" si="120"/>
        <v>1</v>
      </c>
      <c r="S849" s="87">
        <f t="shared" si="121"/>
        <v>0</v>
      </c>
      <c r="T849" s="86">
        <f t="shared" si="122"/>
        <v>0</v>
      </c>
    </row>
    <row r="850" spans="1:20" x14ac:dyDescent="0.25">
      <c r="A850" s="82">
        <v>876</v>
      </c>
      <c r="P850" s="86">
        <f t="shared" si="123"/>
        <v>0</v>
      </c>
      <c r="Q850" s="87">
        <f t="shared" si="119"/>
        <v>1900</v>
      </c>
      <c r="R850" s="87">
        <f t="shared" si="120"/>
        <v>1</v>
      </c>
      <c r="S850" s="87">
        <f t="shared" si="121"/>
        <v>0</v>
      </c>
      <c r="T850" s="86">
        <f t="shared" si="122"/>
        <v>0</v>
      </c>
    </row>
    <row r="851" spans="1:20" x14ac:dyDescent="0.25">
      <c r="A851" s="82">
        <v>877</v>
      </c>
      <c r="P851" s="86">
        <f t="shared" si="123"/>
        <v>0</v>
      </c>
      <c r="Q851" s="87">
        <f t="shared" si="119"/>
        <v>1900</v>
      </c>
      <c r="R851" s="87">
        <f t="shared" si="120"/>
        <v>1</v>
      </c>
      <c r="S851" s="87">
        <f t="shared" si="121"/>
        <v>0</v>
      </c>
      <c r="T851" s="86">
        <f t="shared" si="122"/>
        <v>0</v>
      </c>
    </row>
    <row r="852" spans="1:20" x14ac:dyDescent="0.25">
      <c r="A852" s="82">
        <v>878</v>
      </c>
      <c r="P852" s="86">
        <f t="shared" si="123"/>
        <v>0</v>
      </c>
      <c r="Q852" s="87">
        <f t="shared" si="119"/>
        <v>1900</v>
      </c>
      <c r="R852" s="87">
        <f t="shared" si="120"/>
        <v>1</v>
      </c>
      <c r="S852" s="87">
        <f t="shared" si="121"/>
        <v>0</v>
      </c>
      <c r="T852" s="86">
        <f t="shared" si="122"/>
        <v>0</v>
      </c>
    </row>
    <row r="853" spans="1:20" x14ac:dyDescent="0.25">
      <c r="A853" s="82">
        <v>879</v>
      </c>
      <c r="P853" s="86">
        <f t="shared" si="123"/>
        <v>0</v>
      </c>
      <c r="Q853" s="87">
        <f t="shared" si="119"/>
        <v>1900</v>
      </c>
      <c r="R853" s="87">
        <f t="shared" si="120"/>
        <v>1</v>
      </c>
      <c r="S853" s="87">
        <f t="shared" si="121"/>
        <v>0</v>
      </c>
      <c r="T853" s="86">
        <f t="shared" si="122"/>
        <v>0</v>
      </c>
    </row>
    <row r="854" spans="1:20" x14ac:dyDescent="0.25">
      <c r="A854" s="82">
        <v>880</v>
      </c>
      <c r="P854" s="86">
        <f t="shared" si="123"/>
        <v>0</v>
      </c>
      <c r="Q854" s="87">
        <f t="shared" si="119"/>
        <v>1900</v>
      </c>
      <c r="R854" s="87">
        <f t="shared" si="120"/>
        <v>1</v>
      </c>
      <c r="S854" s="87">
        <f t="shared" si="121"/>
        <v>0</v>
      </c>
      <c r="T854" s="86">
        <f t="shared" si="122"/>
        <v>0</v>
      </c>
    </row>
    <row r="855" spans="1:20" x14ac:dyDescent="0.25">
      <c r="A855" s="82">
        <v>881</v>
      </c>
      <c r="P855" s="86">
        <f t="shared" si="123"/>
        <v>0</v>
      </c>
      <c r="Q855" s="87">
        <f t="shared" si="119"/>
        <v>1900</v>
      </c>
      <c r="R855" s="87">
        <f t="shared" si="120"/>
        <v>1</v>
      </c>
      <c r="S855" s="87">
        <f t="shared" si="121"/>
        <v>0</v>
      </c>
      <c r="T855" s="86">
        <f t="shared" si="122"/>
        <v>0</v>
      </c>
    </row>
    <row r="856" spans="1:20" x14ac:dyDescent="0.25">
      <c r="A856" s="82">
        <v>882</v>
      </c>
      <c r="P856" s="86">
        <f t="shared" si="123"/>
        <v>0</v>
      </c>
      <c r="Q856" s="87">
        <f t="shared" si="119"/>
        <v>1900</v>
      </c>
      <c r="R856" s="87">
        <f t="shared" si="120"/>
        <v>1</v>
      </c>
      <c r="S856" s="87">
        <f t="shared" si="121"/>
        <v>0</v>
      </c>
      <c r="T856" s="86">
        <f t="shared" si="122"/>
        <v>0</v>
      </c>
    </row>
    <row r="857" spans="1:20" x14ac:dyDescent="0.25">
      <c r="A857" s="82">
        <v>883</v>
      </c>
      <c r="P857" s="86">
        <f t="shared" si="123"/>
        <v>0</v>
      </c>
      <c r="Q857" s="87">
        <f t="shared" si="119"/>
        <v>1900</v>
      </c>
      <c r="R857" s="87">
        <f t="shared" si="120"/>
        <v>1</v>
      </c>
      <c r="S857" s="87">
        <f t="shared" si="121"/>
        <v>0</v>
      </c>
      <c r="T857" s="86">
        <f t="shared" si="122"/>
        <v>0</v>
      </c>
    </row>
    <row r="858" spans="1:20" x14ac:dyDescent="0.25">
      <c r="A858" s="82">
        <v>884</v>
      </c>
      <c r="P858" s="86">
        <f t="shared" si="123"/>
        <v>0</v>
      </c>
      <c r="Q858" s="87">
        <f t="shared" si="119"/>
        <v>1900</v>
      </c>
      <c r="R858" s="87">
        <f t="shared" si="120"/>
        <v>1</v>
      </c>
      <c r="S858" s="87">
        <f t="shared" si="121"/>
        <v>0</v>
      </c>
      <c r="T858" s="86">
        <f t="shared" si="122"/>
        <v>0</v>
      </c>
    </row>
    <row r="859" spans="1:20" x14ac:dyDescent="0.25">
      <c r="A859" s="82">
        <v>885</v>
      </c>
      <c r="P859" s="86">
        <f t="shared" si="123"/>
        <v>0</v>
      </c>
      <c r="Q859" s="87">
        <f t="shared" si="119"/>
        <v>1900</v>
      </c>
      <c r="R859" s="87">
        <f t="shared" si="120"/>
        <v>1</v>
      </c>
      <c r="S859" s="87">
        <f t="shared" si="121"/>
        <v>0</v>
      </c>
      <c r="T859" s="86">
        <f t="shared" si="122"/>
        <v>0</v>
      </c>
    </row>
    <row r="860" spans="1:20" x14ac:dyDescent="0.25">
      <c r="A860" s="82">
        <v>886</v>
      </c>
      <c r="P860" s="86">
        <f t="shared" si="123"/>
        <v>0</v>
      </c>
      <c r="Q860" s="87">
        <f t="shared" si="119"/>
        <v>1900</v>
      </c>
      <c r="R860" s="87">
        <f t="shared" si="120"/>
        <v>1</v>
      </c>
      <c r="S860" s="87">
        <f t="shared" si="121"/>
        <v>0</v>
      </c>
      <c r="T860" s="86">
        <f t="shared" si="122"/>
        <v>0</v>
      </c>
    </row>
    <row r="861" spans="1:20" x14ac:dyDescent="0.25">
      <c r="A861" s="82">
        <v>887</v>
      </c>
      <c r="P861" s="86">
        <f t="shared" si="123"/>
        <v>0</v>
      </c>
      <c r="Q861" s="87">
        <f t="shared" ref="Q861:Q924" si="124">YEAR(B861)</f>
        <v>1900</v>
      </c>
      <c r="R861" s="87">
        <f t="shared" ref="R861:R924" si="125">MONTH(B861)</f>
        <v>1</v>
      </c>
      <c r="S861" s="87">
        <f t="shared" ref="S861:S924" si="126">DAY(B861)</f>
        <v>0</v>
      </c>
      <c r="T861" s="86">
        <f t="shared" ref="T861:T924" si="127">SUM(M861:N861)</f>
        <v>0</v>
      </c>
    </row>
    <row r="862" spans="1:20" x14ac:dyDescent="0.25">
      <c r="A862" s="82">
        <v>888</v>
      </c>
      <c r="P862" s="86">
        <f t="shared" si="123"/>
        <v>0</v>
      </c>
      <c r="Q862" s="87">
        <f t="shared" si="124"/>
        <v>1900</v>
      </c>
      <c r="R862" s="87">
        <f t="shared" si="125"/>
        <v>1</v>
      </c>
      <c r="S862" s="87">
        <f t="shared" si="126"/>
        <v>0</v>
      </c>
      <c r="T862" s="86">
        <f t="shared" si="127"/>
        <v>0</v>
      </c>
    </row>
    <row r="863" spans="1:20" x14ac:dyDescent="0.25">
      <c r="A863" s="82">
        <v>889</v>
      </c>
      <c r="P863" s="86">
        <f t="shared" si="123"/>
        <v>0</v>
      </c>
      <c r="Q863" s="87">
        <f t="shared" si="124"/>
        <v>1900</v>
      </c>
      <c r="R863" s="87">
        <f t="shared" si="125"/>
        <v>1</v>
      </c>
      <c r="S863" s="87">
        <f t="shared" si="126"/>
        <v>0</v>
      </c>
      <c r="T863" s="86">
        <f t="shared" si="127"/>
        <v>0</v>
      </c>
    </row>
    <row r="864" spans="1:20" x14ac:dyDescent="0.25">
      <c r="A864" s="82">
        <v>890</v>
      </c>
      <c r="P864" s="86">
        <f t="shared" si="123"/>
        <v>0</v>
      </c>
      <c r="Q864" s="87">
        <f t="shared" si="124"/>
        <v>1900</v>
      </c>
      <c r="R864" s="87">
        <f t="shared" si="125"/>
        <v>1</v>
      </c>
      <c r="S864" s="87">
        <f t="shared" si="126"/>
        <v>0</v>
      </c>
      <c r="T864" s="86">
        <f t="shared" si="127"/>
        <v>0</v>
      </c>
    </row>
    <row r="865" spans="1:20" x14ac:dyDescent="0.25">
      <c r="A865" s="82">
        <v>891</v>
      </c>
      <c r="P865" s="86">
        <f t="shared" si="123"/>
        <v>0</v>
      </c>
      <c r="Q865" s="87">
        <f t="shared" si="124"/>
        <v>1900</v>
      </c>
      <c r="R865" s="87">
        <f t="shared" si="125"/>
        <v>1</v>
      </c>
      <c r="S865" s="87">
        <f t="shared" si="126"/>
        <v>0</v>
      </c>
      <c r="T865" s="86">
        <f t="shared" si="127"/>
        <v>0</v>
      </c>
    </row>
    <row r="866" spans="1:20" x14ac:dyDescent="0.25">
      <c r="A866" s="82">
        <v>892</v>
      </c>
      <c r="P866" s="86">
        <f t="shared" si="123"/>
        <v>0</v>
      </c>
      <c r="Q866" s="87">
        <f t="shared" si="124"/>
        <v>1900</v>
      </c>
      <c r="R866" s="87">
        <f t="shared" si="125"/>
        <v>1</v>
      </c>
      <c r="S866" s="87">
        <f t="shared" si="126"/>
        <v>0</v>
      </c>
      <c r="T866" s="86">
        <f t="shared" si="127"/>
        <v>0</v>
      </c>
    </row>
    <row r="867" spans="1:20" x14ac:dyDescent="0.25">
      <c r="A867" s="82">
        <v>893</v>
      </c>
      <c r="P867" s="86">
        <f t="shared" si="123"/>
        <v>0</v>
      </c>
      <c r="Q867" s="87">
        <f t="shared" si="124"/>
        <v>1900</v>
      </c>
      <c r="R867" s="87">
        <f t="shared" si="125"/>
        <v>1</v>
      </c>
      <c r="S867" s="87">
        <f t="shared" si="126"/>
        <v>0</v>
      </c>
      <c r="T867" s="86">
        <f t="shared" si="127"/>
        <v>0</v>
      </c>
    </row>
    <row r="868" spans="1:20" x14ac:dyDescent="0.25">
      <c r="A868" s="82">
        <v>894</v>
      </c>
      <c r="P868" s="86">
        <f t="shared" si="123"/>
        <v>0</v>
      </c>
      <c r="Q868" s="87">
        <f t="shared" si="124"/>
        <v>1900</v>
      </c>
      <c r="R868" s="87">
        <f t="shared" si="125"/>
        <v>1</v>
      </c>
      <c r="S868" s="87">
        <f t="shared" si="126"/>
        <v>0</v>
      </c>
      <c r="T868" s="86">
        <f t="shared" si="127"/>
        <v>0</v>
      </c>
    </row>
    <row r="869" spans="1:20" x14ac:dyDescent="0.25">
      <c r="A869" s="82">
        <v>895</v>
      </c>
      <c r="P869" s="86">
        <f t="shared" si="123"/>
        <v>0</v>
      </c>
      <c r="Q869" s="87">
        <f t="shared" si="124"/>
        <v>1900</v>
      </c>
      <c r="R869" s="87">
        <f t="shared" si="125"/>
        <v>1</v>
      </c>
      <c r="S869" s="87">
        <f t="shared" si="126"/>
        <v>0</v>
      </c>
      <c r="T869" s="86">
        <f t="shared" si="127"/>
        <v>0</v>
      </c>
    </row>
    <row r="870" spans="1:20" x14ac:dyDescent="0.25">
      <c r="A870" s="82">
        <v>896</v>
      </c>
      <c r="P870" s="86">
        <f t="shared" si="123"/>
        <v>0</v>
      </c>
      <c r="Q870" s="87">
        <f t="shared" si="124"/>
        <v>1900</v>
      </c>
      <c r="R870" s="87">
        <f t="shared" si="125"/>
        <v>1</v>
      </c>
      <c r="S870" s="87">
        <f t="shared" si="126"/>
        <v>0</v>
      </c>
      <c r="T870" s="86">
        <f t="shared" si="127"/>
        <v>0</v>
      </c>
    </row>
    <row r="871" spans="1:20" x14ac:dyDescent="0.25">
      <c r="A871" s="82">
        <v>897</v>
      </c>
      <c r="P871" s="86">
        <f t="shared" si="123"/>
        <v>0</v>
      </c>
      <c r="Q871" s="87">
        <f t="shared" si="124"/>
        <v>1900</v>
      </c>
      <c r="R871" s="87">
        <f t="shared" si="125"/>
        <v>1</v>
      </c>
      <c r="S871" s="87">
        <f t="shared" si="126"/>
        <v>0</v>
      </c>
      <c r="T871" s="86">
        <f t="shared" si="127"/>
        <v>0</v>
      </c>
    </row>
    <row r="872" spans="1:20" x14ac:dyDescent="0.25">
      <c r="A872" s="82">
        <v>898</v>
      </c>
      <c r="P872" s="86">
        <f t="shared" si="123"/>
        <v>0</v>
      </c>
      <c r="Q872" s="87">
        <f t="shared" si="124"/>
        <v>1900</v>
      </c>
      <c r="R872" s="87">
        <f t="shared" si="125"/>
        <v>1</v>
      </c>
      <c r="S872" s="87">
        <f t="shared" si="126"/>
        <v>0</v>
      </c>
      <c r="T872" s="86">
        <f t="shared" si="127"/>
        <v>0</v>
      </c>
    </row>
    <row r="873" spans="1:20" x14ac:dyDescent="0.25">
      <c r="A873" s="82">
        <v>899</v>
      </c>
      <c r="P873" s="86">
        <f t="shared" si="123"/>
        <v>0</v>
      </c>
      <c r="Q873" s="87">
        <f t="shared" si="124"/>
        <v>1900</v>
      </c>
      <c r="R873" s="87">
        <f t="shared" si="125"/>
        <v>1</v>
      </c>
      <c r="S873" s="87">
        <f t="shared" si="126"/>
        <v>0</v>
      </c>
      <c r="T873" s="86">
        <f t="shared" si="127"/>
        <v>0</v>
      </c>
    </row>
    <row r="874" spans="1:20" x14ac:dyDescent="0.25">
      <c r="A874" s="82">
        <v>900</v>
      </c>
      <c r="P874" s="86">
        <f t="shared" si="123"/>
        <v>0</v>
      </c>
      <c r="Q874" s="87">
        <f t="shared" si="124"/>
        <v>1900</v>
      </c>
      <c r="R874" s="87">
        <f t="shared" si="125"/>
        <v>1</v>
      </c>
      <c r="S874" s="87">
        <f t="shared" si="126"/>
        <v>0</v>
      </c>
      <c r="T874" s="86">
        <f t="shared" si="127"/>
        <v>0</v>
      </c>
    </row>
    <row r="875" spans="1:20" x14ac:dyDescent="0.25">
      <c r="A875" s="82">
        <v>901</v>
      </c>
      <c r="P875" s="86">
        <f t="shared" ref="P875:P938" si="128">N875-O875</f>
        <v>0</v>
      </c>
      <c r="Q875" s="87">
        <f t="shared" si="124"/>
        <v>1900</v>
      </c>
      <c r="R875" s="87">
        <f t="shared" si="125"/>
        <v>1</v>
      </c>
      <c r="S875" s="87">
        <f t="shared" si="126"/>
        <v>0</v>
      </c>
      <c r="T875" s="86">
        <f t="shared" si="127"/>
        <v>0</v>
      </c>
    </row>
    <row r="876" spans="1:20" x14ac:dyDescent="0.25">
      <c r="A876" s="82">
        <v>902</v>
      </c>
      <c r="P876" s="86">
        <f t="shared" si="128"/>
        <v>0</v>
      </c>
      <c r="Q876" s="87">
        <f t="shared" si="124"/>
        <v>1900</v>
      </c>
      <c r="R876" s="87">
        <f t="shared" si="125"/>
        <v>1</v>
      </c>
      <c r="S876" s="87">
        <f t="shared" si="126"/>
        <v>0</v>
      </c>
      <c r="T876" s="86">
        <f t="shared" si="127"/>
        <v>0</v>
      </c>
    </row>
    <row r="877" spans="1:20" x14ac:dyDescent="0.25">
      <c r="A877" s="82">
        <v>903</v>
      </c>
      <c r="P877" s="86">
        <f t="shared" si="128"/>
        <v>0</v>
      </c>
      <c r="Q877" s="87">
        <f t="shared" si="124"/>
        <v>1900</v>
      </c>
      <c r="R877" s="87">
        <f t="shared" si="125"/>
        <v>1</v>
      </c>
      <c r="S877" s="87">
        <f t="shared" si="126"/>
        <v>0</v>
      </c>
      <c r="T877" s="86">
        <f t="shared" si="127"/>
        <v>0</v>
      </c>
    </row>
    <row r="878" spans="1:20" x14ac:dyDescent="0.25">
      <c r="A878" s="82">
        <v>904</v>
      </c>
      <c r="P878" s="86">
        <f t="shared" si="128"/>
        <v>0</v>
      </c>
      <c r="Q878" s="87">
        <f t="shared" si="124"/>
        <v>1900</v>
      </c>
      <c r="R878" s="87">
        <f t="shared" si="125"/>
        <v>1</v>
      </c>
      <c r="S878" s="87">
        <f t="shared" si="126"/>
        <v>0</v>
      </c>
      <c r="T878" s="86">
        <f t="shared" si="127"/>
        <v>0</v>
      </c>
    </row>
    <row r="879" spans="1:20" x14ac:dyDescent="0.25">
      <c r="A879" s="82">
        <v>905</v>
      </c>
      <c r="P879" s="86">
        <f t="shared" si="128"/>
        <v>0</v>
      </c>
      <c r="Q879" s="87">
        <f t="shared" si="124"/>
        <v>1900</v>
      </c>
      <c r="R879" s="87">
        <f t="shared" si="125"/>
        <v>1</v>
      </c>
      <c r="S879" s="87">
        <f t="shared" si="126"/>
        <v>0</v>
      </c>
      <c r="T879" s="86">
        <f t="shared" si="127"/>
        <v>0</v>
      </c>
    </row>
    <row r="880" spans="1:20" x14ac:dyDescent="0.25">
      <c r="A880" s="82">
        <v>906</v>
      </c>
      <c r="P880" s="86">
        <f t="shared" si="128"/>
        <v>0</v>
      </c>
      <c r="Q880" s="87">
        <f t="shared" si="124"/>
        <v>1900</v>
      </c>
      <c r="R880" s="87">
        <f t="shared" si="125"/>
        <v>1</v>
      </c>
      <c r="S880" s="87">
        <f t="shared" si="126"/>
        <v>0</v>
      </c>
      <c r="T880" s="86">
        <f t="shared" si="127"/>
        <v>0</v>
      </c>
    </row>
    <row r="881" spans="1:20" x14ac:dyDescent="0.25">
      <c r="A881" s="82">
        <v>907</v>
      </c>
      <c r="P881" s="86">
        <f t="shared" si="128"/>
        <v>0</v>
      </c>
      <c r="Q881" s="87">
        <f t="shared" si="124"/>
        <v>1900</v>
      </c>
      <c r="R881" s="87">
        <f t="shared" si="125"/>
        <v>1</v>
      </c>
      <c r="S881" s="87">
        <f t="shared" si="126"/>
        <v>0</v>
      </c>
      <c r="T881" s="86">
        <f t="shared" si="127"/>
        <v>0</v>
      </c>
    </row>
    <row r="882" spans="1:20" x14ac:dyDescent="0.25">
      <c r="A882" s="82">
        <v>908</v>
      </c>
      <c r="P882" s="86">
        <f t="shared" si="128"/>
        <v>0</v>
      </c>
      <c r="Q882" s="87">
        <f t="shared" si="124"/>
        <v>1900</v>
      </c>
      <c r="R882" s="87">
        <f t="shared" si="125"/>
        <v>1</v>
      </c>
      <c r="S882" s="87">
        <f t="shared" si="126"/>
        <v>0</v>
      </c>
      <c r="T882" s="86">
        <f t="shared" si="127"/>
        <v>0</v>
      </c>
    </row>
    <row r="883" spans="1:20" x14ac:dyDescent="0.25">
      <c r="A883" s="82">
        <v>909</v>
      </c>
      <c r="P883" s="86">
        <f t="shared" si="128"/>
        <v>0</v>
      </c>
      <c r="Q883" s="87">
        <f t="shared" si="124"/>
        <v>1900</v>
      </c>
      <c r="R883" s="87">
        <f t="shared" si="125"/>
        <v>1</v>
      </c>
      <c r="S883" s="87">
        <f t="shared" si="126"/>
        <v>0</v>
      </c>
      <c r="T883" s="86">
        <f t="shared" si="127"/>
        <v>0</v>
      </c>
    </row>
    <row r="884" spans="1:20" x14ac:dyDescent="0.25">
      <c r="A884" s="82">
        <v>910</v>
      </c>
      <c r="P884" s="86">
        <f t="shared" si="128"/>
        <v>0</v>
      </c>
      <c r="Q884" s="87">
        <f t="shared" si="124"/>
        <v>1900</v>
      </c>
      <c r="R884" s="87">
        <f t="shared" si="125"/>
        <v>1</v>
      </c>
      <c r="S884" s="87">
        <f t="shared" si="126"/>
        <v>0</v>
      </c>
      <c r="T884" s="86">
        <f t="shared" si="127"/>
        <v>0</v>
      </c>
    </row>
    <row r="885" spans="1:20" x14ac:dyDescent="0.25">
      <c r="A885" s="82">
        <v>911</v>
      </c>
      <c r="P885" s="86">
        <f t="shared" si="128"/>
        <v>0</v>
      </c>
      <c r="Q885" s="87">
        <f t="shared" si="124"/>
        <v>1900</v>
      </c>
      <c r="R885" s="87">
        <f t="shared" si="125"/>
        <v>1</v>
      </c>
      <c r="S885" s="87">
        <f t="shared" si="126"/>
        <v>0</v>
      </c>
      <c r="T885" s="86">
        <f t="shared" si="127"/>
        <v>0</v>
      </c>
    </row>
    <row r="886" spans="1:20" x14ac:dyDescent="0.25">
      <c r="A886" s="82">
        <v>912</v>
      </c>
      <c r="P886" s="86">
        <f t="shared" si="128"/>
        <v>0</v>
      </c>
      <c r="Q886" s="87">
        <f t="shared" si="124"/>
        <v>1900</v>
      </c>
      <c r="R886" s="87">
        <f t="shared" si="125"/>
        <v>1</v>
      </c>
      <c r="S886" s="87">
        <f t="shared" si="126"/>
        <v>0</v>
      </c>
      <c r="T886" s="86">
        <f t="shared" si="127"/>
        <v>0</v>
      </c>
    </row>
    <row r="887" spans="1:20" x14ac:dyDescent="0.25">
      <c r="A887" s="82">
        <v>913</v>
      </c>
      <c r="P887" s="86">
        <f t="shared" si="128"/>
        <v>0</v>
      </c>
      <c r="Q887" s="87">
        <f t="shared" si="124"/>
        <v>1900</v>
      </c>
      <c r="R887" s="87">
        <f t="shared" si="125"/>
        <v>1</v>
      </c>
      <c r="S887" s="87">
        <f t="shared" si="126"/>
        <v>0</v>
      </c>
      <c r="T887" s="86">
        <f t="shared" si="127"/>
        <v>0</v>
      </c>
    </row>
    <row r="888" spans="1:20" x14ac:dyDescent="0.25">
      <c r="A888" s="82">
        <v>914</v>
      </c>
      <c r="P888" s="86">
        <f t="shared" si="128"/>
        <v>0</v>
      </c>
      <c r="Q888" s="87">
        <f t="shared" si="124"/>
        <v>1900</v>
      </c>
      <c r="R888" s="87">
        <f t="shared" si="125"/>
        <v>1</v>
      </c>
      <c r="S888" s="87">
        <f t="shared" si="126"/>
        <v>0</v>
      </c>
      <c r="T888" s="86">
        <f t="shared" si="127"/>
        <v>0</v>
      </c>
    </row>
    <row r="889" spans="1:20" x14ac:dyDescent="0.25">
      <c r="A889" s="82">
        <v>915</v>
      </c>
      <c r="P889" s="86">
        <f t="shared" si="128"/>
        <v>0</v>
      </c>
      <c r="Q889" s="87">
        <f t="shared" si="124"/>
        <v>1900</v>
      </c>
      <c r="R889" s="87">
        <f t="shared" si="125"/>
        <v>1</v>
      </c>
      <c r="S889" s="87">
        <f t="shared" si="126"/>
        <v>0</v>
      </c>
      <c r="T889" s="86">
        <f t="shared" si="127"/>
        <v>0</v>
      </c>
    </row>
    <row r="890" spans="1:20" x14ac:dyDescent="0.25">
      <c r="A890" s="82">
        <v>916</v>
      </c>
      <c r="P890" s="86">
        <f t="shared" si="128"/>
        <v>0</v>
      </c>
      <c r="Q890" s="87">
        <f t="shared" si="124"/>
        <v>1900</v>
      </c>
      <c r="R890" s="87">
        <f t="shared" si="125"/>
        <v>1</v>
      </c>
      <c r="S890" s="87">
        <f t="shared" si="126"/>
        <v>0</v>
      </c>
      <c r="T890" s="86">
        <f t="shared" si="127"/>
        <v>0</v>
      </c>
    </row>
    <row r="891" spans="1:20" x14ac:dyDescent="0.25">
      <c r="A891" s="82">
        <v>917</v>
      </c>
      <c r="P891" s="86">
        <f t="shared" si="128"/>
        <v>0</v>
      </c>
      <c r="Q891" s="87">
        <f t="shared" si="124"/>
        <v>1900</v>
      </c>
      <c r="R891" s="87">
        <f t="shared" si="125"/>
        <v>1</v>
      </c>
      <c r="S891" s="87">
        <f t="shared" si="126"/>
        <v>0</v>
      </c>
      <c r="T891" s="86">
        <f t="shared" si="127"/>
        <v>0</v>
      </c>
    </row>
    <row r="892" spans="1:20" x14ac:dyDescent="0.25">
      <c r="A892" s="82">
        <v>918</v>
      </c>
      <c r="P892" s="86">
        <f t="shared" si="128"/>
        <v>0</v>
      </c>
      <c r="Q892" s="87">
        <f t="shared" si="124"/>
        <v>1900</v>
      </c>
      <c r="R892" s="87">
        <f t="shared" si="125"/>
        <v>1</v>
      </c>
      <c r="S892" s="87">
        <f t="shared" si="126"/>
        <v>0</v>
      </c>
      <c r="T892" s="86">
        <f t="shared" si="127"/>
        <v>0</v>
      </c>
    </row>
    <row r="893" spans="1:20" x14ac:dyDescent="0.25">
      <c r="A893" s="82">
        <v>919</v>
      </c>
      <c r="P893" s="86">
        <f t="shared" si="128"/>
        <v>0</v>
      </c>
      <c r="Q893" s="87">
        <f t="shared" si="124"/>
        <v>1900</v>
      </c>
      <c r="R893" s="87">
        <f t="shared" si="125"/>
        <v>1</v>
      </c>
      <c r="S893" s="87">
        <f t="shared" si="126"/>
        <v>0</v>
      </c>
      <c r="T893" s="86">
        <f t="shared" si="127"/>
        <v>0</v>
      </c>
    </row>
    <row r="894" spans="1:20" x14ac:dyDescent="0.25">
      <c r="A894" s="82">
        <v>920</v>
      </c>
      <c r="P894" s="86">
        <f t="shared" si="128"/>
        <v>0</v>
      </c>
      <c r="Q894" s="87">
        <f t="shared" si="124"/>
        <v>1900</v>
      </c>
      <c r="R894" s="87">
        <f t="shared" si="125"/>
        <v>1</v>
      </c>
      <c r="S894" s="87">
        <f t="shared" si="126"/>
        <v>0</v>
      </c>
      <c r="T894" s="86">
        <f t="shared" si="127"/>
        <v>0</v>
      </c>
    </row>
    <row r="895" spans="1:20" x14ac:dyDescent="0.25">
      <c r="A895" s="82">
        <v>921</v>
      </c>
      <c r="P895" s="86">
        <f t="shared" si="128"/>
        <v>0</v>
      </c>
      <c r="Q895" s="87">
        <f t="shared" si="124"/>
        <v>1900</v>
      </c>
      <c r="R895" s="87">
        <f t="shared" si="125"/>
        <v>1</v>
      </c>
      <c r="S895" s="87">
        <f t="shared" si="126"/>
        <v>0</v>
      </c>
      <c r="T895" s="86">
        <f t="shared" si="127"/>
        <v>0</v>
      </c>
    </row>
    <row r="896" spans="1:20" x14ac:dyDescent="0.25">
      <c r="A896" s="82">
        <v>922</v>
      </c>
      <c r="P896" s="86">
        <f t="shared" si="128"/>
        <v>0</v>
      </c>
      <c r="Q896" s="87">
        <f t="shared" si="124"/>
        <v>1900</v>
      </c>
      <c r="R896" s="87">
        <f t="shared" si="125"/>
        <v>1</v>
      </c>
      <c r="S896" s="87">
        <f t="shared" si="126"/>
        <v>0</v>
      </c>
      <c r="T896" s="86">
        <f t="shared" si="127"/>
        <v>0</v>
      </c>
    </row>
    <row r="897" spans="1:20" x14ac:dyDescent="0.25">
      <c r="A897" s="82">
        <v>923</v>
      </c>
      <c r="P897" s="86">
        <f t="shared" si="128"/>
        <v>0</v>
      </c>
      <c r="Q897" s="87">
        <f t="shared" si="124"/>
        <v>1900</v>
      </c>
      <c r="R897" s="87">
        <f t="shared" si="125"/>
        <v>1</v>
      </c>
      <c r="S897" s="87">
        <f t="shared" si="126"/>
        <v>0</v>
      </c>
      <c r="T897" s="86">
        <f t="shared" si="127"/>
        <v>0</v>
      </c>
    </row>
    <row r="898" spans="1:20" x14ac:dyDescent="0.25">
      <c r="A898" s="82">
        <v>924</v>
      </c>
      <c r="P898" s="86">
        <f t="shared" si="128"/>
        <v>0</v>
      </c>
      <c r="Q898" s="87">
        <f t="shared" si="124"/>
        <v>1900</v>
      </c>
      <c r="R898" s="87">
        <f t="shared" si="125"/>
        <v>1</v>
      </c>
      <c r="S898" s="87">
        <f t="shared" si="126"/>
        <v>0</v>
      </c>
      <c r="T898" s="86">
        <f t="shared" si="127"/>
        <v>0</v>
      </c>
    </row>
    <row r="899" spans="1:20" x14ac:dyDescent="0.25">
      <c r="A899" s="82">
        <v>925</v>
      </c>
      <c r="P899" s="86">
        <f t="shared" si="128"/>
        <v>0</v>
      </c>
      <c r="Q899" s="87">
        <f t="shared" si="124"/>
        <v>1900</v>
      </c>
      <c r="R899" s="87">
        <f t="shared" si="125"/>
        <v>1</v>
      </c>
      <c r="S899" s="87">
        <f t="shared" si="126"/>
        <v>0</v>
      </c>
      <c r="T899" s="86">
        <f t="shared" si="127"/>
        <v>0</v>
      </c>
    </row>
    <row r="900" spans="1:20" x14ac:dyDescent="0.25">
      <c r="A900" s="82">
        <v>926</v>
      </c>
      <c r="P900" s="86">
        <f t="shared" si="128"/>
        <v>0</v>
      </c>
      <c r="Q900" s="87">
        <f t="shared" si="124"/>
        <v>1900</v>
      </c>
      <c r="R900" s="87">
        <f t="shared" si="125"/>
        <v>1</v>
      </c>
      <c r="S900" s="87">
        <f t="shared" si="126"/>
        <v>0</v>
      </c>
      <c r="T900" s="86">
        <f t="shared" si="127"/>
        <v>0</v>
      </c>
    </row>
    <row r="901" spans="1:20" x14ac:dyDescent="0.25">
      <c r="A901" s="82">
        <v>927</v>
      </c>
      <c r="P901" s="86">
        <f t="shared" si="128"/>
        <v>0</v>
      </c>
      <c r="Q901" s="87">
        <f t="shared" si="124"/>
        <v>1900</v>
      </c>
      <c r="R901" s="87">
        <f t="shared" si="125"/>
        <v>1</v>
      </c>
      <c r="S901" s="87">
        <f t="shared" si="126"/>
        <v>0</v>
      </c>
      <c r="T901" s="86">
        <f t="shared" si="127"/>
        <v>0</v>
      </c>
    </row>
    <row r="902" spans="1:20" x14ac:dyDescent="0.25">
      <c r="A902" s="82">
        <v>928</v>
      </c>
      <c r="P902" s="86">
        <f t="shared" si="128"/>
        <v>0</v>
      </c>
      <c r="Q902" s="87">
        <f t="shared" si="124"/>
        <v>1900</v>
      </c>
      <c r="R902" s="87">
        <f t="shared" si="125"/>
        <v>1</v>
      </c>
      <c r="S902" s="87">
        <f t="shared" si="126"/>
        <v>0</v>
      </c>
      <c r="T902" s="86">
        <f t="shared" si="127"/>
        <v>0</v>
      </c>
    </row>
    <row r="903" spans="1:20" x14ac:dyDescent="0.25">
      <c r="A903" s="82">
        <v>929</v>
      </c>
      <c r="P903" s="86">
        <f t="shared" si="128"/>
        <v>0</v>
      </c>
      <c r="Q903" s="87">
        <f t="shared" si="124"/>
        <v>1900</v>
      </c>
      <c r="R903" s="87">
        <f t="shared" si="125"/>
        <v>1</v>
      </c>
      <c r="S903" s="87">
        <f t="shared" si="126"/>
        <v>0</v>
      </c>
      <c r="T903" s="86">
        <f t="shared" si="127"/>
        <v>0</v>
      </c>
    </row>
    <row r="904" spans="1:20" x14ac:dyDescent="0.25">
      <c r="A904" s="82">
        <v>930</v>
      </c>
      <c r="P904" s="86">
        <f t="shared" si="128"/>
        <v>0</v>
      </c>
      <c r="Q904" s="87">
        <f t="shared" si="124"/>
        <v>1900</v>
      </c>
      <c r="R904" s="87">
        <f t="shared" si="125"/>
        <v>1</v>
      </c>
      <c r="S904" s="87">
        <f t="shared" si="126"/>
        <v>0</v>
      </c>
      <c r="T904" s="86">
        <f t="shared" si="127"/>
        <v>0</v>
      </c>
    </row>
    <row r="905" spans="1:20" x14ac:dyDescent="0.25">
      <c r="A905" s="82">
        <v>931</v>
      </c>
      <c r="P905" s="86">
        <f t="shared" si="128"/>
        <v>0</v>
      </c>
      <c r="Q905" s="87">
        <f t="shared" si="124"/>
        <v>1900</v>
      </c>
      <c r="R905" s="87">
        <f t="shared" si="125"/>
        <v>1</v>
      </c>
      <c r="S905" s="87">
        <f t="shared" si="126"/>
        <v>0</v>
      </c>
      <c r="T905" s="86">
        <f t="shared" si="127"/>
        <v>0</v>
      </c>
    </row>
    <row r="906" spans="1:20" x14ac:dyDescent="0.25">
      <c r="A906" s="82">
        <v>932</v>
      </c>
      <c r="P906" s="86">
        <f t="shared" si="128"/>
        <v>0</v>
      </c>
      <c r="Q906" s="87">
        <f t="shared" si="124"/>
        <v>1900</v>
      </c>
      <c r="R906" s="87">
        <f t="shared" si="125"/>
        <v>1</v>
      </c>
      <c r="S906" s="87">
        <f t="shared" si="126"/>
        <v>0</v>
      </c>
      <c r="T906" s="86">
        <f t="shared" si="127"/>
        <v>0</v>
      </c>
    </row>
    <row r="907" spans="1:20" x14ac:dyDescent="0.25">
      <c r="A907" s="82">
        <v>933</v>
      </c>
      <c r="P907" s="86">
        <f t="shared" si="128"/>
        <v>0</v>
      </c>
      <c r="Q907" s="87">
        <f t="shared" si="124"/>
        <v>1900</v>
      </c>
      <c r="R907" s="87">
        <f t="shared" si="125"/>
        <v>1</v>
      </c>
      <c r="S907" s="87">
        <f t="shared" si="126"/>
        <v>0</v>
      </c>
      <c r="T907" s="86">
        <f t="shared" si="127"/>
        <v>0</v>
      </c>
    </row>
    <row r="908" spans="1:20" x14ac:dyDescent="0.25">
      <c r="A908" s="82">
        <v>934</v>
      </c>
      <c r="P908" s="86">
        <f t="shared" si="128"/>
        <v>0</v>
      </c>
      <c r="Q908" s="87">
        <f t="shared" si="124"/>
        <v>1900</v>
      </c>
      <c r="R908" s="87">
        <f t="shared" si="125"/>
        <v>1</v>
      </c>
      <c r="S908" s="87">
        <f t="shared" si="126"/>
        <v>0</v>
      </c>
      <c r="T908" s="86">
        <f t="shared" si="127"/>
        <v>0</v>
      </c>
    </row>
    <row r="909" spans="1:20" x14ac:dyDescent="0.25">
      <c r="A909" s="82">
        <v>935</v>
      </c>
      <c r="P909" s="86">
        <f t="shared" si="128"/>
        <v>0</v>
      </c>
      <c r="Q909" s="87">
        <f t="shared" si="124"/>
        <v>1900</v>
      </c>
      <c r="R909" s="87">
        <f t="shared" si="125"/>
        <v>1</v>
      </c>
      <c r="S909" s="87">
        <f t="shared" si="126"/>
        <v>0</v>
      </c>
      <c r="T909" s="86">
        <f t="shared" si="127"/>
        <v>0</v>
      </c>
    </row>
    <row r="910" spans="1:20" x14ac:dyDescent="0.25">
      <c r="A910" s="82">
        <v>936</v>
      </c>
      <c r="P910" s="86">
        <f t="shared" si="128"/>
        <v>0</v>
      </c>
      <c r="Q910" s="87">
        <f t="shared" si="124"/>
        <v>1900</v>
      </c>
      <c r="R910" s="87">
        <f t="shared" si="125"/>
        <v>1</v>
      </c>
      <c r="S910" s="87">
        <f t="shared" si="126"/>
        <v>0</v>
      </c>
      <c r="T910" s="86">
        <f t="shared" si="127"/>
        <v>0</v>
      </c>
    </row>
    <row r="911" spans="1:20" x14ac:dyDescent="0.25">
      <c r="A911" s="82">
        <v>937</v>
      </c>
      <c r="P911" s="86">
        <f t="shared" si="128"/>
        <v>0</v>
      </c>
      <c r="Q911" s="87">
        <f t="shared" si="124"/>
        <v>1900</v>
      </c>
      <c r="R911" s="87">
        <f t="shared" si="125"/>
        <v>1</v>
      </c>
      <c r="S911" s="87">
        <f t="shared" si="126"/>
        <v>0</v>
      </c>
      <c r="T911" s="86">
        <f t="shared" si="127"/>
        <v>0</v>
      </c>
    </row>
    <row r="912" spans="1:20" x14ac:dyDescent="0.25">
      <c r="A912" s="82">
        <v>938</v>
      </c>
      <c r="P912" s="86">
        <f t="shared" si="128"/>
        <v>0</v>
      </c>
      <c r="Q912" s="87">
        <f t="shared" si="124"/>
        <v>1900</v>
      </c>
      <c r="R912" s="87">
        <f t="shared" si="125"/>
        <v>1</v>
      </c>
      <c r="S912" s="87">
        <f t="shared" si="126"/>
        <v>0</v>
      </c>
      <c r="T912" s="86">
        <f t="shared" si="127"/>
        <v>0</v>
      </c>
    </row>
    <row r="913" spans="1:20" x14ac:dyDescent="0.25">
      <c r="A913" s="82">
        <v>939</v>
      </c>
      <c r="P913" s="86">
        <f t="shared" si="128"/>
        <v>0</v>
      </c>
      <c r="Q913" s="87">
        <f t="shared" si="124"/>
        <v>1900</v>
      </c>
      <c r="R913" s="87">
        <f t="shared" si="125"/>
        <v>1</v>
      </c>
      <c r="S913" s="87">
        <f t="shared" si="126"/>
        <v>0</v>
      </c>
      <c r="T913" s="86">
        <f t="shared" si="127"/>
        <v>0</v>
      </c>
    </row>
    <row r="914" spans="1:20" x14ac:dyDescent="0.25">
      <c r="A914" s="82">
        <v>940</v>
      </c>
      <c r="P914" s="86">
        <f t="shared" si="128"/>
        <v>0</v>
      </c>
      <c r="Q914" s="87">
        <f t="shared" si="124"/>
        <v>1900</v>
      </c>
      <c r="R914" s="87">
        <f t="shared" si="125"/>
        <v>1</v>
      </c>
      <c r="S914" s="87">
        <f t="shared" si="126"/>
        <v>0</v>
      </c>
      <c r="T914" s="86">
        <f t="shared" si="127"/>
        <v>0</v>
      </c>
    </row>
    <row r="915" spans="1:20" x14ac:dyDescent="0.25">
      <c r="A915" s="82">
        <v>941</v>
      </c>
      <c r="P915" s="86">
        <f t="shared" si="128"/>
        <v>0</v>
      </c>
      <c r="Q915" s="87">
        <f t="shared" si="124"/>
        <v>1900</v>
      </c>
      <c r="R915" s="87">
        <f t="shared" si="125"/>
        <v>1</v>
      </c>
      <c r="S915" s="87">
        <f t="shared" si="126"/>
        <v>0</v>
      </c>
      <c r="T915" s="86">
        <f t="shared" si="127"/>
        <v>0</v>
      </c>
    </row>
    <row r="916" spans="1:20" x14ac:dyDescent="0.25">
      <c r="A916" s="82">
        <v>942</v>
      </c>
      <c r="P916" s="86">
        <f t="shared" si="128"/>
        <v>0</v>
      </c>
      <c r="Q916" s="87">
        <f t="shared" si="124"/>
        <v>1900</v>
      </c>
      <c r="R916" s="87">
        <f t="shared" si="125"/>
        <v>1</v>
      </c>
      <c r="S916" s="87">
        <f t="shared" si="126"/>
        <v>0</v>
      </c>
      <c r="T916" s="86">
        <f t="shared" si="127"/>
        <v>0</v>
      </c>
    </row>
    <row r="917" spans="1:20" x14ac:dyDescent="0.25">
      <c r="A917" s="82">
        <v>943</v>
      </c>
      <c r="P917" s="86">
        <f t="shared" si="128"/>
        <v>0</v>
      </c>
      <c r="Q917" s="87">
        <f t="shared" si="124"/>
        <v>1900</v>
      </c>
      <c r="R917" s="87">
        <f t="shared" si="125"/>
        <v>1</v>
      </c>
      <c r="S917" s="87">
        <f t="shared" si="126"/>
        <v>0</v>
      </c>
      <c r="T917" s="86">
        <f t="shared" si="127"/>
        <v>0</v>
      </c>
    </row>
    <row r="918" spans="1:20" x14ac:dyDescent="0.25">
      <c r="A918" s="82">
        <v>944</v>
      </c>
      <c r="P918" s="86">
        <f t="shared" si="128"/>
        <v>0</v>
      </c>
      <c r="Q918" s="87">
        <f t="shared" si="124"/>
        <v>1900</v>
      </c>
      <c r="R918" s="87">
        <f t="shared" si="125"/>
        <v>1</v>
      </c>
      <c r="S918" s="87">
        <f t="shared" si="126"/>
        <v>0</v>
      </c>
      <c r="T918" s="86">
        <f t="shared" si="127"/>
        <v>0</v>
      </c>
    </row>
    <row r="919" spans="1:20" x14ac:dyDescent="0.25">
      <c r="A919" s="82">
        <v>945</v>
      </c>
      <c r="P919" s="86">
        <f t="shared" si="128"/>
        <v>0</v>
      </c>
      <c r="Q919" s="87">
        <f t="shared" si="124"/>
        <v>1900</v>
      </c>
      <c r="R919" s="87">
        <f t="shared" si="125"/>
        <v>1</v>
      </c>
      <c r="S919" s="87">
        <f t="shared" si="126"/>
        <v>0</v>
      </c>
      <c r="T919" s="86">
        <f t="shared" si="127"/>
        <v>0</v>
      </c>
    </row>
    <row r="920" spans="1:20" x14ac:dyDescent="0.25">
      <c r="A920" s="82">
        <v>946</v>
      </c>
      <c r="P920" s="86">
        <f t="shared" si="128"/>
        <v>0</v>
      </c>
      <c r="Q920" s="87">
        <f t="shared" si="124"/>
        <v>1900</v>
      </c>
      <c r="R920" s="87">
        <f t="shared" si="125"/>
        <v>1</v>
      </c>
      <c r="S920" s="87">
        <f t="shared" si="126"/>
        <v>0</v>
      </c>
      <c r="T920" s="86">
        <f t="shared" si="127"/>
        <v>0</v>
      </c>
    </row>
    <row r="921" spans="1:20" x14ac:dyDescent="0.25">
      <c r="A921" s="82">
        <v>947</v>
      </c>
      <c r="P921" s="86">
        <f t="shared" si="128"/>
        <v>0</v>
      </c>
      <c r="Q921" s="87">
        <f t="shared" si="124"/>
        <v>1900</v>
      </c>
      <c r="R921" s="87">
        <f t="shared" si="125"/>
        <v>1</v>
      </c>
      <c r="S921" s="87">
        <f t="shared" si="126"/>
        <v>0</v>
      </c>
      <c r="T921" s="86">
        <f t="shared" si="127"/>
        <v>0</v>
      </c>
    </row>
    <row r="922" spans="1:20" x14ac:dyDescent="0.25">
      <c r="A922" s="82">
        <v>948</v>
      </c>
      <c r="P922" s="86">
        <f t="shared" si="128"/>
        <v>0</v>
      </c>
      <c r="Q922" s="87">
        <f t="shared" si="124"/>
        <v>1900</v>
      </c>
      <c r="R922" s="87">
        <f t="shared" si="125"/>
        <v>1</v>
      </c>
      <c r="S922" s="87">
        <f t="shared" si="126"/>
        <v>0</v>
      </c>
      <c r="T922" s="86">
        <f t="shared" si="127"/>
        <v>0</v>
      </c>
    </row>
    <row r="923" spans="1:20" x14ac:dyDescent="0.25">
      <c r="A923" s="82">
        <v>949</v>
      </c>
      <c r="P923" s="86">
        <f t="shared" si="128"/>
        <v>0</v>
      </c>
      <c r="Q923" s="87">
        <f t="shared" si="124"/>
        <v>1900</v>
      </c>
      <c r="R923" s="87">
        <f t="shared" si="125"/>
        <v>1</v>
      </c>
      <c r="S923" s="87">
        <f t="shared" si="126"/>
        <v>0</v>
      </c>
      <c r="T923" s="86">
        <f t="shared" si="127"/>
        <v>0</v>
      </c>
    </row>
    <row r="924" spans="1:20" x14ac:dyDescent="0.25">
      <c r="A924" s="82">
        <v>950</v>
      </c>
      <c r="P924" s="86">
        <f t="shared" si="128"/>
        <v>0</v>
      </c>
      <c r="Q924" s="87">
        <f t="shared" si="124"/>
        <v>1900</v>
      </c>
      <c r="R924" s="87">
        <f t="shared" si="125"/>
        <v>1</v>
      </c>
      <c r="S924" s="87">
        <f t="shared" si="126"/>
        <v>0</v>
      </c>
      <c r="T924" s="86">
        <f t="shared" si="127"/>
        <v>0</v>
      </c>
    </row>
    <row r="925" spans="1:20" x14ac:dyDescent="0.25">
      <c r="A925" s="82">
        <v>951</v>
      </c>
      <c r="P925" s="86">
        <f t="shared" si="128"/>
        <v>0</v>
      </c>
      <c r="Q925" s="87">
        <f t="shared" ref="Q925:Q988" si="129">YEAR(B925)</f>
        <v>1900</v>
      </c>
      <c r="R925" s="87">
        <f t="shared" ref="R925:R988" si="130">MONTH(B925)</f>
        <v>1</v>
      </c>
      <c r="S925" s="87">
        <f t="shared" ref="S925:S988" si="131">DAY(B925)</f>
        <v>0</v>
      </c>
      <c r="T925" s="86">
        <f t="shared" ref="T925:T988" si="132">SUM(M925:N925)</f>
        <v>0</v>
      </c>
    </row>
    <row r="926" spans="1:20" x14ac:dyDescent="0.25">
      <c r="A926" s="82">
        <v>952</v>
      </c>
      <c r="P926" s="86">
        <f t="shared" si="128"/>
        <v>0</v>
      </c>
      <c r="Q926" s="87">
        <f t="shared" si="129"/>
        <v>1900</v>
      </c>
      <c r="R926" s="87">
        <f t="shared" si="130"/>
        <v>1</v>
      </c>
      <c r="S926" s="87">
        <f t="shared" si="131"/>
        <v>0</v>
      </c>
      <c r="T926" s="86">
        <f t="shared" si="132"/>
        <v>0</v>
      </c>
    </row>
    <row r="927" spans="1:20" x14ac:dyDescent="0.25">
      <c r="A927" s="82">
        <v>953</v>
      </c>
      <c r="P927" s="86">
        <f t="shared" si="128"/>
        <v>0</v>
      </c>
      <c r="Q927" s="87">
        <f t="shared" si="129"/>
        <v>1900</v>
      </c>
      <c r="R927" s="87">
        <f t="shared" si="130"/>
        <v>1</v>
      </c>
      <c r="S927" s="87">
        <f t="shared" si="131"/>
        <v>0</v>
      </c>
      <c r="T927" s="86">
        <f t="shared" si="132"/>
        <v>0</v>
      </c>
    </row>
    <row r="928" spans="1:20" x14ac:dyDescent="0.25">
      <c r="A928" s="82">
        <v>954</v>
      </c>
      <c r="P928" s="86">
        <f t="shared" si="128"/>
        <v>0</v>
      </c>
      <c r="Q928" s="87">
        <f t="shared" si="129"/>
        <v>1900</v>
      </c>
      <c r="R928" s="87">
        <f t="shared" si="130"/>
        <v>1</v>
      </c>
      <c r="S928" s="87">
        <f t="shared" si="131"/>
        <v>0</v>
      </c>
      <c r="T928" s="86">
        <f t="shared" si="132"/>
        <v>0</v>
      </c>
    </row>
    <row r="929" spans="1:20" x14ac:dyDescent="0.25">
      <c r="A929" s="82">
        <v>955</v>
      </c>
      <c r="P929" s="86">
        <f t="shared" si="128"/>
        <v>0</v>
      </c>
      <c r="Q929" s="87">
        <f t="shared" si="129"/>
        <v>1900</v>
      </c>
      <c r="R929" s="87">
        <f t="shared" si="130"/>
        <v>1</v>
      </c>
      <c r="S929" s="87">
        <f t="shared" si="131"/>
        <v>0</v>
      </c>
      <c r="T929" s="86">
        <f t="shared" si="132"/>
        <v>0</v>
      </c>
    </row>
    <row r="930" spans="1:20" x14ac:dyDescent="0.25">
      <c r="A930" s="82">
        <v>956</v>
      </c>
      <c r="P930" s="86">
        <f t="shared" si="128"/>
        <v>0</v>
      </c>
      <c r="Q930" s="87">
        <f t="shared" si="129"/>
        <v>1900</v>
      </c>
      <c r="R930" s="87">
        <f t="shared" si="130"/>
        <v>1</v>
      </c>
      <c r="S930" s="87">
        <f t="shared" si="131"/>
        <v>0</v>
      </c>
      <c r="T930" s="86">
        <f t="shared" si="132"/>
        <v>0</v>
      </c>
    </row>
    <row r="931" spans="1:20" x14ac:dyDescent="0.25">
      <c r="A931" s="82">
        <v>957</v>
      </c>
      <c r="P931" s="86">
        <f t="shared" si="128"/>
        <v>0</v>
      </c>
      <c r="Q931" s="87">
        <f t="shared" si="129"/>
        <v>1900</v>
      </c>
      <c r="R931" s="87">
        <f t="shared" si="130"/>
        <v>1</v>
      </c>
      <c r="S931" s="87">
        <f t="shared" si="131"/>
        <v>0</v>
      </c>
      <c r="T931" s="86">
        <f t="shared" si="132"/>
        <v>0</v>
      </c>
    </row>
    <row r="932" spans="1:20" x14ac:dyDescent="0.25">
      <c r="A932" s="82">
        <v>958</v>
      </c>
      <c r="P932" s="86">
        <f t="shared" si="128"/>
        <v>0</v>
      </c>
      <c r="Q932" s="87">
        <f t="shared" si="129"/>
        <v>1900</v>
      </c>
      <c r="R932" s="87">
        <f t="shared" si="130"/>
        <v>1</v>
      </c>
      <c r="S932" s="87">
        <f t="shared" si="131"/>
        <v>0</v>
      </c>
      <c r="T932" s="86">
        <f t="shared" si="132"/>
        <v>0</v>
      </c>
    </row>
    <row r="933" spans="1:20" x14ac:dyDescent="0.25">
      <c r="A933" s="82">
        <v>959</v>
      </c>
      <c r="P933" s="86">
        <f t="shared" si="128"/>
        <v>0</v>
      </c>
      <c r="Q933" s="87">
        <f t="shared" si="129"/>
        <v>1900</v>
      </c>
      <c r="R933" s="87">
        <f t="shared" si="130"/>
        <v>1</v>
      </c>
      <c r="S933" s="87">
        <f t="shared" si="131"/>
        <v>0</v>
      </c>
      <c r="T933" s="86">
        <f t="shared" si="132"/>
        <v>0</v>
      </c>
    </row>
    <row r="934" spans="1:20" x14ac:dyDescent="0.25">
      <c r="A934" s="82">
        <v>960</v>
      </c>
      <c r="P934" s="86">
        <f t="shared" si="128"/>
        <v>0</v>
      </c>
      <c r="Q934" s="87">
        <f t="shared" si="129"/>
        <v>1900</v>
      </c>
      <c r="R934" s="87">
        <f t="shared" si="130"/>
        <v>1</v>
      </c>
      <c r="S934" s="87">
        <f t="shared" si="131"/>
        <v>0</v>
      </c>
      <c r="T934" s="86">
        <f t="shared" si="132"/>
        <v>0</v>
      </c>
    </row>
    <row r="935" spans="1:20" x14ac:dyDescent="0.25">
      <c r="A935" s="82">
        <v>961</v>
      </c>
      <c r="P935" s="86">
        <f t="shared" si="128"/>
        <v>0</v>
      </c>
      <c r="Q935" s="87">
        <f t="shared" si="129"/>
        <v>1900</v>
      </c>
      <c r="R935" s="87">
        <f t="shared" si="130"/>
        <v>1</v>
      </c>
      <c r="S935" s="87">
        <f t="shared" si="131"/>
        <v>0</v>
      </c>
      <c r="T935" s="86">
        <f t="shared" si="132"/>
        <v>0</v>
      </c>
    </row>
    <row r="936" spans="1:20" x14ac:dyDescent="0.25">
      <c r="A936" s="82">
        <v>962</v>
      </c>
      <c r="P936" s="86">
        <f t="shared" si="128"/>
        <v>0</v>
      </c>
      <c r="Q936" s="87">
        <f t="shared" si="129"/>
        <v>1900</v>
      </c>
      <c r="R936" s="87">
        <f t="shared" si="130"/>
        <v>1</v>
      </c>
      <c r="S936" s="87">
        <f t="shared" si="131"/>
        <v>0</v>
      </c>
      <c r="T936" s="86">
        <f t="shared" si="132"/>
        <v>0</v>
      </c>
    </row>
    <row r="937" spans="1:20" x14ac:dyDescent="0.25">
      <c r="A937" s="82">
        <v>963</v>
      </c>
      <c r="P937" s="86">
        <f t="shared" si="128"/>
        <v>0</v>
      </c>
      <c r="Q937" s="87">
        <f t="shared" si="129"/>
        <v>1900</v>
      </c>
      <c r="R937" s="87">
        <f t="shared" si="130"/>
        <v>1</v>
      </c>
      <c r="S937" s="87">
        <f t="shared" si="131"/>
        <v>0</v>
      </c>
      <c r="T937" s="86">
        <f t="shared" si="132"/>
        <v>0</v>
      </c>
    </row>
    <row r="938" spans="1:20" x14ac:dyDescent="0.25">
      <c r="A938" s="82">
        <v>964</v>
      </c>
      <c r="P938" s="86">
        <f t="shared" si="128"/>
        <v>0</v>
      </c>
      <c r="Q938" s="87">
        <f t="shared" si="129"/>
        <v>1900</v>
      </c>
      <c r="R938" s="87">
        <f t="shared" si="130"/>
        <v>1</v>
      </c>
      <c r="S938" s="87">
        <f t="shared" si="131"/>
        <v>0</v>
      </c>
      <c r="T938" s="86">
        <f t="shared" si="132"/>
        <v>0</v>
      </c>
    </row>
    <row r="939" spans="1:20" x14ac:dyDescent="0.25">
      <c r="A939" s="82">
        <v>965</v>
      </c>
      <c r="P939" s="86">
        <f t="shared" ref="P939:P1002" si="133">N939-O939</f>
        <v>0</v>
      </c>
      <c r="Q939" s="87">
        <f t="shared" si="129"/>
        <v>1900</v>
      </c>
      <c r="R939" s="87">
        <f t="shared" si="130"/>
        <v>1</v>
      </c>
      <c r="S939" s="87">
        <f t="shared" si="131"/>
        <v>0</v>
      </c>
      <c r="T939" s="86">
        <f t="shared" si="132"/>
        <v>0</v>
      </c>
    </row>
    <row r="940" spans="1:20" x14ac:dyDescent="0.25">
      <c r="A940" s="82">
        <v>966</v>
      </c>
      <c r="P940" s="86">
        <f t="shared" si="133"/>
        <v>0</v>
      </c>
      <c r="Q940" s="87">
        <f t="shared" si="129"/>
        <v>1900</v>
      </c>
      <c r="R940" s="87">
        <f t="shared" si="130"/>
        <v>1</v>
      </c>
      <c r="S940" s="87">
        <f t="shared" si="131"/>
        <v>0</v>
      </c>
      <c r="T940" s="86">
        <f t="shared" si="132"/>
        <v>0</v>
      </c>
    </row>
    <row r="941" spans="1:20" x14ac:dyDescent="0.25">
      <c r="A941" s="82">
        <v>967</v>
      </c>
      <c r="P941" s="86">
        <f t="shared" si="133"/>
        <v>0</v>
      </c>
      <c r="Q941" s="87">
        <f t="shared" si="129"/>
        <v>1900</v>
      </c>
      <c r="R941" s="87">
        <f t="shared" si="130"/>
        <v>1</v>
      </c>
      <c r="S941" s="87">
        <f t="shared" si="131"/>
        <v>0</v>
      </c>
      <c r="T941" s="86">
        <f t="shared" si="132"/>
        <v>0</v>
      </c>
    </row>
    <row r="942" spans="1:20" x14ac:dyDescent="0.25">
      <c r="A942" s="82">
        <v>968</v>
      </c>
      <c r="P942" s="86">
        <f t="shared" si="133"/>
        <v>0</v>
      </c>
      <c r="Q942" s="87">
        <f t="shared" si="129"/>
        <v>1900</v>
      </c>
      <c r="R942" s="87">
        <f t="shared" si="130"/>
        <v>1</v>
      </c>
      <c r="S942" s="87">
        <f t="shared" si="131"/>
        <v>0</v>
      </c>
      <c r="T942" s="86">
        <f t="shared" si="132"/>
        <v>0</v>
      </c>
    </row>
    <row r="943" spans="1:20" x14ac:dyDescent="0.25">
      <c r="A943" s="82">
        <v>969</v>
      </c>
      <c r="P943" s="86">
        <f t="shared" si="133"/>
        <v>0</v>
      </c>
      <c r="Q943" s="87">
        <f t="shared" si="129"/>
        <v>1900</v>
      </c>
      <c r="R943" s="87">
        <f t="shared" si="130"/>
        <v>1</v>
      </c>
      <c r="S943" s="87">
        <f t="shared" si="131"/>
        <v>0</v>
      </c>
      <c r="T943" s="86">
        <f t="shared" si="132"/>
        <v>0</v>
      </c>
    </row>
    <row r="944" spans="1:20" x14ac:dyDescent="0.25">
      <c r="A944" s="82">
        <v>970</v>
      </c>
      <c r="P944" s="86">
        <f t="shared" si="133"/>
        <v>0</v>
      </c>
      <c r="Q944" s="87">
        <f t="shared" si="129"/>
        <v>1900</v>
      </c>
      <c r="R944" s="87">
        <f t="shared" si="130"/>
        <v>1</v>
      </c>
      <c r="S944" s="87">
        <f t="shared" si="131"/>
        <v>0</v>
      </c>
      <c r="T944" s="86">
        <f t="shared" si="132"/>
        <v>0</v>
      </c>
    </row>
    <row r="945" spans="1:20" x14ac:dyDescent="0.25">
      <c r="A945" s="82">
        <v>971</v>
      </c>
      <c r="P945" s="86">
        <f t="shared" si="133"/>
        <v>0</v>
      </c>
      <c r="Q945" s="87">
        <f t="shared" si="129"/>
        <v>1900</v>
      </c>
      <c r="R945" s="87">
        <f t="shared" si="130"/>
        <v>1</v>
      </c>
      <c r="S945" s="87">
        <f t="shared" si="131"/>
        <v>0</v>
      </c>
      <c r="T945" s="86">
        <f t="shared" si="132"/>
        <v>0</v>
      </c>
    </row>
    <row r="946" spans="1:20" x14ac:dyDescent="0.25">
      <c r="A946" s="82">
        <v>972</v>
      </c>
      <c r="P946" s="86">
        <f t="shared" si="133"/>
        <v>0</v>
      </c>
      <c r="Q946" s="87">
        <f t="shared" si="129"/>
        <v>1900</v>
      </c>
      <c r="R946" s="87">
        <f t="shared" si="130"/>
        <v>1</v>
      </c>
      <c r="S946" s="87">
        <f t="shared" si="131"/>
        <v>0</v>
      </c>
      <c r="T946" s="86">
        <f t="shared" si="132"/>
        <v>0</v>
      </c>
    </row>
    <row r="947" spans="1:20" x14ac:dyDescent="0.25">
      <c r="A947" s="82">
        <v>973</v>
      </c>
      <c r="P947" s="86">
        <f t="shared" si="133"/>
        <v>0</v>
      </c>
      <c r="Q947" s="87">
        <f t="shared" si="129"/>
        <v>1900</v>
      </c>
      <c r="R947" s="87">
        <f t="shared" si="130"/>
        <v>1</v>
      </c>
      <c r="S947" s="87">
        <f t="shared" si="131"/>
        <v>0</v>
      </c>
      <c r="T947" s="86">
        <f t="shared" si="132"/>
        <v>0</v>
      </c>
    </row>
    <row r="948" spans="1:20" x14ac:dyDescent="0.25">
      <c r="A948" s="82">
        <v>974</v>
      </c>
      <c r="P948" s="86">
        <f t="shared" si="133"/>
        <v>0</v>
      </c>
      <c r="Q948" s="87">
        <f t="shared" si="129"/>
        <v>1900</v>
      </c>
      <c r="R948" s="87">
        <f t="shared" si="130"/>
        <v>1</v>
      </c>
      <c r="S948" s="87">
        <f t="shared" si="131"/>
        <v>0</v>
      </c>
      <c r="T948" s="86">
        <f t="shared" si="132"/>
        <v>0</v>
      </c>
    </row>
    <row r="949" spans="1:20" x14ac:dyDescent="0.25">
      <c r="A949" s="82">
        <v>975</v>
      </c>
      <c r="P949" s="86">
        <f t="shared" si="133"/>
        <v>0</v>
      </c>
      <c r="Q949" s="87">
        <f t="shared" si="129"/>
        <v>1900</v>
      </c>
      <c r="R949" s="87">
        <f t="shared" si="130"/>
        <v>1</v>
      </c>
      <c r="S949" s="87">
        <f t="shared" si="131"/>
        <v>0</v>
      </c>
      <c r="T949" s="86">
        <f t="shared" si="132"/>
        <v>0</v>
      </c>
    </row>
    <row r="950" spans="1:20" x14ac:dyDescent="0.25">
      <c r="A950" s="82">
        <v>976</v>
      </c>
      <c r="P950" s="86">
        <f t="shared" si="133"/>
        <v>0</v>
      </c>
      <c r="Q950" s="87">
        <f t="shared" si="129"/>
        <v>1900</v>
      </c>
      <c r="R950" s="87">
        <f t="shared" si="130"/>
        <v>1</v>
      </c>
      <c r="S950" s="87">
        <f t="shared" si="131"/>
        <v>0</v>
      </c>
      <c r="T950" s="86">
        <f t="shared" si="132"/>
        <v>0</v>
      </c>
    </row>
    <row r="951" spans="1:20" x14ac:dyDescent="0.25">
      <c r="A951" s="82">
        <v>977</v>
      </c>
      <c r="P951" s="86">
        <f t="shared" si="133"/>
        <v>0</v>
      </c>
      <c r="Q951" s="87">
        <f t="shared" si="129"/>
        <v>1900</v>
      </c>
      <c r="R951" s="87">
        <f t="shared" si="130"/>
        <v>1</v>
      </c>
      <c r="S951" s="87">
        <f t="shared" si="131"/>
        <v>0</v>
      </c>
      <c r="T951" s="86">
        <f t="shared" si="132"/>
        <v>0</v>
      </c>
    </row>
    <row r="952" spans="1:20" x14ac:dyDescent="0.25">
      <c r="A952" s="82">
        <v>978</v>
      </c>
      <c r="P952" s="86">
        <f t="shared" si="133"/>
        <v>0</v>
      </c>
      <c r="Q952" s="87">
        <f t="shared" si="129"/>
        <v>1900</v>
      </c>
      <c r="R952" s="87">
        <f t="shared" si="130"/>
        <v>1</v>
      </c>
      <c r="S952" s="87">
        <f t="shared" si="131"/>
        <v>0</v>
      </c>
      <c r="T952" s="86">
        <f t="shared" si="132"/>
        <v>0</v>
      </c>
    </row>
    <row r="953" spans="1:20" x14ac:dyDescent="0.25">
      <c r="A953" s="82">
        <v>979</v>
      </c>
      <c r="P953" s="86">
        <f t="shared" si="133"/>
        <v>0</v>
      </c>
      <c r="Q953" s="87">
        <f t="shared" si="129"/>
        <v>1900</v>
      </c>
      <c r="R953" s="87">
        <f t="shared" si="130"/>
        <v>1</v>
      </c>
      <c r="S953" s="87">
        <f t="shared" si="131"/>
        <v>0</v>
      </c>
      <c r="T953" s="86">
        <f t="shared" si="132"/>
        <v>0</v>
      </c>
    </row>
    <row r="954" spans="1:20" x14ac:dyDescent="0.25">
      <c r="A954" s="82">
        <v>980</v>
      </c>
      <c r="P954" s="86">
        <f t="shared" si="133"/>
        <v>0</v>
      </c>
      <c r="Q954" s="87">
        <f t="shared" si="129"/>
        <v>1900</v>
      </c>
      <c r="R954" s="87">
        <f t="shared" si="130"/>
        <v>1</v>
      </c>
      <c r="S954" s="87">
        <f t="shared" si="131"/>
        <v>0</v>
      </c>
      <c r="T954" s="86">
        <f t="shared" si="132"/>
        <v>0</v>
      </c>
    </row>
    <row r="955" spans="1:20" x14ac:dyDescent="0.25">
      <c r="A955" s="82">
        <v>981</v>
      </c>
      <c r="P955" s="86">
        <f t="shared" si="133"/>
        <v>0</v>
      </c>
      <c r="Q955" s="87">
        <f t="shared" si="129"/>
        <v>1900</v>
      </c>
      <c r="R955" s="87">
        <f t="shared" si="130"/>
        <v>1</v>
      </c>
      <c r="S955" s="87">
        <f t="shared" si="131"/>
        <v>0</v>
      </c>
      <c r="T955" s="86">
        <f t="shared" si="132"/>
        <v>0</v>
      </c>
    </row>
    <row r="956" spans="1:20" x14ac:dyDescent="0.25">
      <c r="A956" s="82">
        <v>982</v>
      </c>
      <c r="P956" s="86">
        <f t="shared" si="133"/>
        <v>0</v>
      </c>
      <c r="Q956" s="87">
        <f t="shared" si="129"/>
        <v>1900</v>
      </c>
      <c r="R956" s="87">
        <f t="shared" si="130"/>
        <v>1</v>
      </c>
      <c r="S956" s="87">
        <f t="shared" si="131"/>
        <v>0</v>
      </c>
      <c r="T956" s="86">
        <f t="shared" si="132"/>
        <v>0</v>
      </c>
    </row>
    <row r="957" spans="1:20" x14ac:dyDescent="0.25">
      <c r="A957" s="82">
        <v>983</v>
      </c>
      <c r="P957" s="86">
        <f t="shared" si="133"/>
        <v>0</v>
      </c>
      <c r="Q957" s="87">
        <f t="shared" si="129"/>
        <v>1900</v>
      </c>
      <c r="R957" s="87">
        <f t="shared" si="130"/>
        <v>1</v>
      </c>
      <c r="S957" s="87">
        <f t="shared" si="131"/>
        <v>0</v>
      </c>
      <c r="T957" s="86">
        <f t="shared" si="132"/>
        <v>0</v>
      </c>
    </row>
    <row r="958" spans="1:20" x14ac:dyDescent="0.25">
      <c r="A958" s="82">
        <v>984</v>
      </c>
      <c r="P958" s="86">
        <f t="shared" si="133"/>
        <v>0</v>
      </c>
      <c r="Q958" s="87">
        <f t="shared" si="129"/>
        <v>1900</v>
      </c>
      <c r="R958" s="87">
        <f t="shared" si="130"/>
        <v>1</v>
      </c>
      <c r="S958" s="87">
        <f t="shared" si="131"/>
        <v>0</v>
      </c>
      <c r="T958" s="86">
        <f t="shared" si="132"/>
        <v>0</v>
      </c>
    </row>
    <row r="959" spans="1:20" x14ac:dyDescent="0.25">
      <c r="A959" s="82">
        <v>985</v>
      </c>
      <c r="P959" s="86">
        <f t="shared" si="133"/>
        <v>0</v>
      </c>
      <c r="Q959" s="87">
        <f t="shared" si="129"/>
        <v>1900</v>
      </c>
      <c r="R959" s="87">
        <f t="shared" si="130"/>
        <v>1</v>
      </c>
      <c r="S959" s="87">
        <f t="shared" si="131"/>
        <v>0</v>
      </c>
      <c r="T959" s="86">
        <f t="shared" si="132"/>
        <v>0</v>
      </c>
    </row>
    <row r="960" spans="1:20" x14ac:dyDescent="0.25">
      <c r="A960" s="82">
        <v>986</v>
      </c>
      <c r="P960" s="86">
        <f t="shared" si="133"/>
        <v>0</v>
      </c>
      <c r="Q960" s="87">
        <f t="shared" si="129"/>
        <v>1900</v>
      </c>
      <c r="R960" s="87">
        <f t="shared" si="130"/>
        <v>1</v>
      </c>
      <c r="S960" s="87">
        <f t="shared" si="131"/>
        <v>0</v>
      </c>
      <c r="T960" s="86">
        <f t="shared" si="132"/>
        <v>0</v>
      </c>
    </row>
    <row r="961" spans="1:20" x14ac:dyDescent="0.25">
      <c r="A961" s="82">
        <v>987</v>
      </c>
      <c r="P961" s="86">
        <f t="shared" si="133"/>
        <v>0</v>
      </c>
      <c r="Q961" s="87">
        <f t="shared" si="129"/>
        <v>1900</v>
      </c>
      <c r="R961" s="87">
        <f t="shared" si="130"/>
        <v>1</v>
      </c>
      <c r="S961" s="87">
        <f t="shared" si="131"/>
        <v>0</v>
      </c>
      <c r="T961" s="86">
        <f t="shared" si="132"/>
        <v>0</v>
      </c>
    </row>
    <row r="962" spans="1:20" x14ac:dyDescent="0.25">
      <c r="A962" s="82">
        <v>988</v>
      </c>
      <c r="P962" s="86">
        <f t="shared" si="133"/>
        <v>0</v>
      </c>
      <c r="Q962" s="87">
        <f t="shared" si="129"/>
        <v>1900</v>
      </c>
      <c r="R962" s="87">
        <f t="shared" si="130"/>
        <v>1</v>
      </c>
      <c r="S962" s="87">
        <f t="shared" si="131"/>
        <v>0</v>
      </c>
      <c r="T962" s="86">
        <f t="shared" si="132"/>
        <v>0</v>
      </c>
    </row>
    <row r="963" spans="1:20" x14ac:dyDescent="0.25">
      <c r="A963" s="82">
        <v>989</v>
      </c>
      <c r="P963" s="86">
        <f t="shared" si="133"/>
        <v>0</v>
      </c>
      <c r="Q963" s="87">
        <f t="shared" si="129"/>
        <v>1900</v>
      </c>
      <c r="R963" s="87">
        <f t="shared" si="130"/>
        <v>1</v>
      </c>
      <c r="S963" s="87">
        <f t="shared" si="131"/>
        <v>0</v>
      </c>
      <c r="T963" s="86">
        <f t="shared" si="132"/>
        <v>0</v>
      </c>
    </row>
    <row r="964" spans="1:20" x14ac:dyDescent="0.25">
      <c r="A964" s="82">
        <v>990</v>
      </c>
      <c r="P964" s="86">
        <f t="shared" si="133"/>
        <v>0</v>
      </c>
      <c r="Q964" s="87">
        <f t="shared" si="129"/>
        <v>1900</v>
      </c>
      <c r="R964" s="87">
        <f t="shared" si="130"/>
        <v>1</v>
      </c>
      <c r="S964" s="87">
        <f t="shared" si="131"/>
        <v>0</v>
      </c>
      <c r="T964" s="86">
        <f t="shared" si="132"/>
        <v>0</v>
      </c>
    </row>
    <row r="965" spans="1:20" x14ac:dyDescent="0.25">
      <c r="A965" s="82">
        <v>991</v>
      </c>
      <c r="P965" s="86">
        <f t="shared" si="133"/>
        <v>0</v>
      </c>
      <c r="Q965" s="87">
        <f t="shared" si="129"/>
        <v>1900</v>
      </c>
      <c r="R965" s="87">
        <f t="shared" si="130"/>
        <v>1</v>
      </c>
      <c r="S965" s="87">
        <f t="shared" si="131"/>
        <v>0</v>
      </c>
      <c r="T965" s="86">
        <f t="shared" si="132"/>
        <v>0</v>
      </c>
    </row>
    <row r="966" spans="1:20" x14ac:dyDescent="0.25">
      <c r="A966" s="82">
        <v>992</v>
      </c>
      <c r="P966" s="86">
        <f t="shared" si="133"/>
        <v>0</v>
      </c>
      <c r="Q966" s="87">
        <f t="shared" si="129"/>
        <v>1900</v>
      </c>
      <c r="R966" s="87">
        <f t="shared" si="130"/>
        <v>1</v>
      </c>
      <c r="S966" s="87">
        <f t="shared" si="131"/>
        <v>0</v>
      </c>
      <c r="T966" s="86">
        <f t="shared" si="132"/>
        <v>0</v>
      </c>
    </row>
    <row r="967" spans="1:20" x14ac:dyDescent="0.25">
      <c r="A967" s="82">
        <v>993</v>
      </c>
      <c r="P967" s="86">
        <f t="shared" si="133"/>
        <v>0</v>
      </c>
      <c r="Q967" s="87">
        <f t="shared" si="129"/>
        <v>1900</v>
      </c>
      <c r="R967" s="87">
        <f t="shared" si="130"/>
        <v>1</v>
      </c>
      <c r="S967" s="87">
        <f t="shared" si="131"/>
        <v>0</v>
      </c>
      <c r="T967" s="86">
        <f t="shared" si="132"/>
        <v>0</v>
      </c>
    </row>
    <row r="968" spans="1:20" x14ac:dyDescent="0.25">
      <c r="A968" s="82">
        <v>994</v>
      </c>
      <c r="P968" s="86">
        <f t="shared" si="133"/>
        <v>0</v>
      </c>
      <c r="Q968" s="87">
        <f t="shared" si="129"/>
        <v>1900</v>
      </c>
      <c r="R968" s="87">
        <f t="shared" si="130"/>
        <v>1</v>
      </c>
      <c r="S968" s="87">
        <f t="shared" si="131"/>
        <v>0</v>
      </c>
      <c r="T968" s="86">
        <f t="shared" si="132"/>
        <v>0</v>
      </c>
    </row>
    <row r="969" spans="1:20" x14ac:dyDescent="0.25">
      <c r="A969" s="82">
        <v>995</v>
      </c>
      <c r="P969" s="86">
        <f t="shared" si="133"/>
        <v>0</v>
      </c>
      <c r="Q969" s="87">
        <f t="shared" si="129"/>
        <v>1900</v>
      </c>
      <c r="R969" s="87">
        <f t="shared" si="130"/>
        <v>1</v>
      </c>
      <c r="S969" s="87">
        <f t="shared" si="131"/>
        <v>0</v>
      </c>
      <c r="T969" s="86">
        <f t="shared" si="132"/>
        <v>0</v>
      </c>
    </row>
    <row r="970" spans="1:20" x14ac:dyDescent="0.25">
      <c r="A970" s="82">
        <v>996</v>
      </c>
      <c r="P970" s="86">
        <f t="shared" si="133"/>
        <v>0</v>
      </c>
      <c r="Q970" s="87">
        <f t="shared" si="129"/>
        <v>1900</v>
      </c>
      <c r="R970" s="87">
        <f t="shared" si="130"/>
        <v>1</v>
      </c>
      <c r="S970" s="87">
        <f t="shared" si="131"/>
        <v>0</v>
      </c>
      <c r="T970" s="86">
        <f t="shared" si="132"/>
        <v>0</v>
      </c>
    </row>
    <row r="971" spans="1:20" x14ac:dyDescent="0.25">
      <c r="A971" s="82">
        <v>997</v>
      </c>
      <c r="P971" s="86">
        <f t="shared" si="133"/>
        <v>0</v>
      </c>
      <c r="Q971" s="87">
        <f t="shared" si="129"/>
        <v>1900</v>
      </c>
      <c r="R971" s="87">
        <f t="shared" si="130"/>
        <v>1</v>
      </c>
      <c r="S971" s="87">
        <f t="shared" si="131"/>
        <v>0</v>
      </c>
      <c r="T971" s="86">
        <f t="shared" si="132"/>
        <v>0</v>
      </c>
    </row>
    <row r="972" spans="1:20" x14ac:dyDescent="0.25">
      <c r="A972" s="82">
        <v>998</v>
      </c>
      <c r="P972" s="86">
        <f t="shared" si="133"/>
        <v>0</v>
      </c>
      <c r="Q972" s="87">
        <f t="shared" si="129"/>
        <v>1900</v>
      </c>
      <c r="R972" s="87">
        <f t="shared" si="130"/>
        <v>1</v>
      </c>
      <c r="S972" s="87">
        <f t="shared" si="131"/>
        <v>0</v>
      </c>
      <c r="T972" s="86">
        <f t="shared" si="132"/>
        <v>0</v>
      </c>
    </row>
    <row r="973" spans="1:20" x14ac:dyDescent="0.25">
      <c r="A973" s="82">
        <v>999</v>
      </c>
      <c r="P973" s="86">
        <f t="shared" si="133"/>
        <v>0</v>
      </c>
      <c r="Q973" s="87">
        <f t="shared" si="129"/>
        <v>1900</v>
      </c>
      <c r="R973" s="87">
        <f t="shared" si="130"/>
        <v>1</v>
      </c>
      <c r="S973" s="87">
        <f t="shared" si="131"/>
        <v>0</v>
      </c>
      <c r="T973" s="86">
        <f t="shared" si="132"/>
        <v>0</v>
      </c>
    </row>
    <row r="974" spans="1:20" x14ac:dyDescent="0.25">
      <c r="A974" s="82">
        <v>1000</v>
      </c>
      <c r="P974" s="86">
        <f t="shared" si="133"/>
        <v>0</v>
      </c>
      <c r="Q974" s="87">
        <f t="shared" si="129"/>
        <v>1900</v>
      </c>
      <c r="R974" s="87">
        <f t="shared" si="130"/>
        <v>1</v>
      </c>
      <c r="S974" s="87">
        <f t="shared" si="131"/>
        <v>0</v>
      </c>
      <c r="T974" s="86">
        <f t="shared" si="132"/>
        <v>0</v>
      </c>
    </row>
    <row r="975" spans="1:20" x14ac:dyDescent="0.25">
      <c r="A975" s="82">
        <v>1001</v>
      </c>
      <c r="P975" s="86">
        <f t="shared" si="133"/>
        <v>0</v>
      </c>
      <c r="Q975" s="87">
        <f t="shared" si="129"/>
        <v>1900</v>
      </c>
      <c r="R975" s="87">
        <f t="shared" si="130"/>
        <v>1</v>
      </c>
      <c r="S975" s="87">
        <f t="shared" si="131"/>
        <v>0</v>
      </c>
      <c r="T975" s="86">
        <f t="shared" si="132"/>
        <v>0</v>
      </c>
    </row>
    <row r="976" spans="1:20" x14ac:dyDescent="0.25">
      <c r="A976" s="82">
        <v>1002</v>
      </c>
      <c r="P976" s="86">
        <f t="shared" si="133"/>
        <v>0</v>
      </c>
      <c r="Q976" s="87">
        <f t="shared" si="129"/>
        <v>1900</v>
      </c>
      <c r="R976" s="87">
        <f t="shared" si="130"/>
        <v>1</v>
      </c>
      <c r="S976" s="87">
        <f t="shared" si="131"/>
        <v>0</v>
      </c>
      <c r="T976" s="86">
        <f t="shared" si="132"/>
        <v>0</v>
      </c>
    </row>
    <row r="977" spans="1:20" x14ac:dyDescent="0.25">
      <c r="A977" s="82">
        <v>1003</v>
      </c>
      <c r="P977" s="86">
        <f t="shared" si="133"/>
        <v>0</v>
      </c>
      <c r="Q977" s="87">
        <f t="shared" si="129"/>
        <v>1900</v>
      </c>
      <c r="R977" s="87">
        <f t="shared" si="130"/>
        <v>1</v>
      </c>
      <c r="S977" s="87">
        <f t="shared" si="131"/>
        <v>0</v>
      </c>
      <c r="T977" s="86">
        <f t="shared" si="132"/>
        <v>0</v>
      </c>
    </row>
    <row r="978" spans="1:20" x14ac:dyDescent="0.25">
      <c r="A978" s="82">
        <v>1004</v>
      </c>
      <c r="P978" s="86">
        <f t="shared" si="133"/>
        <v>0</v>
      </c>
      <c r="Q978" s="87">
        <f t="shared" si="129"/>
        <v>1900</v>
      </c>
      <c r="R978" s="87">
        <f t="shared" si="130"/>
        <v>1</v>
      </c>
      <c r="S978" s="87">
        <f t="shared" si="131"/>
        <v>0</v>
      </c>
      <c r="T978" s="86">
        <f t="shared" si="132"/>
        <v>0</v>
      </c>
    </row>
    <row r="979" spans="1:20" x14ac:dyDescent="0.25">
      <c r="A979" s="82">
        <v>1005</v>
      </c>
      <c r="P979" s="86">
        <f t="shared" si="133"/>
        <v>0</v>
      </c>
      <c r="Q979" s="87">
        <f t="shared" si="129"/>
        <v>1900</v>
      </c>
      <c r="R979" s="87">
        <f t="shared" si="130"/>
        <v>1</v>
      </c>
      <c r="S979" s="87">
        <f t="shared" si="131"/>
        <v>0</v>
      </c>
      <c r="T979" s="86">
        <f t="shared" si="132"/>
        <v>0</v>
      </c>
    </row>
    <row r="980" spans="1:20" x14ac:dyDescent="0.25">
      <c r="A980" s="82">
        <v>1006</v>
      </c>
      <c r="P980" s="86">
        <f t="shared" si="133"/>
        <v>0</v>
      </c>
      <c r="Q980" s="87">
        <f t="shared" si="129"/>
        <v>1900</v>
      </c>
      <c r="R980" s="87">
        <f t="shared" si="130"/>
        <v>1</v>
      </c>
      <c r="S980" s="87">
        <f t="shared" si="131"/>
        <v>0</v>
      </c>
      <c r="T980" s="86">
        <f t="shared" si="132"/>
        <v>0</v>
      </c>
    </row>
    <row r="981" spans="1:20" x14ac:dyDescent="0.25">
      <c r="A981" s="82">
        <v>1007</v>
      </c>
      <c r="P981" s="86">
        <f t="shared" si="133"/>
        <v>0</v>
      </c>
      <c r="Q981" s="87">
        <f t="shared" si="129"/>
        <v>1900</v>
      </c>
      <c r="R981" s="87">
        <f t="shared" si="130"/>
        <v>1</v>
      </c>
      <c r="S981" s="87">
        <f t="shared" si="131"/>
        <v>0</v>
      </c>
      <c r="T981" s="86">
        <f t="shared" si="132"/>
        <v>0</v>
      </c>
    </row>
    <row r="982" spans="1:20" x14ac:dyDescent="0.25">
      <c r="A982" s="82">
        <v>1008</v>
      </c>
      <c r="P982" s="86">
        <f t="shared" si="133"/>
        <v>0</v>
      </c>
      <c r="Q982" s="87">
        <f t="shared" si="129"/>
        <v>1900</v>
      </c>
      <c r="R982" s="87">
        <f t="shared" si="130"/>
        <v>1</v>
      </c>
      <c r="S982" s="87">
        <f t="shared" si="131"/>
        <v>0</v>
      </c>
      <c r="T982" s="86">
        <f t="shared" si="132"/>
        <v>0</v>
      </c>
    </row>
    <row r="983" spans="1:20" x14ac:dyDescent="0.25">
      <c r="A983" s="82">
        <v>1009</v>
      </c>
      <c r="P983" s="86">
        <f t="shared" si="133"/>
        <v>0</v>
      </c>
      <c r="Q983" s="87">
        <f t="shared" si="129"/>
        <v>1900</v>
      </c>
      <c r="R983" s="87">
        <f t="shared" si="130"/>
        <v>1</v>
      </c>
      <c r="S983" s="87">
        <f t="shared" si="131"/>
        <v>0</v>
      </c>
      <c r="T983" s="86">
        <f t="shared" si="132"/>
        <v>0</v>
      </c>
    </row>
    <row r="984" spans="1:20" x14ac:dyDescent="0.25">
      <c r="A984" s="82">
        <v>1010</v>
      </c>
      <c r="P984" s="86">
        <f t="shared" si="133"/>
        <v>0</v>
      </c>
      <c r="Q984" s="87">
        <f t="shared" si="129"/>
        <v>1900</v>
      </c>
      <c r="R984" s="87">
        <f t="shared" si="130"/>
        <v>1</v>
      </c>
      <c r="S984" s="87">
        <f t="shared" si="131"/>
        <v>0</v>
      </c>
      <c r="T984" s="86">
        <f t="shared" si="132"/>
        <v>0</v>
      </c>
    </row>
    <row r="985" spans="1:20" x14ac:dyDescent="0.25">
      <c r="A985" s="82">
        <v>1011</v>
      </c>
      <c r="P985" s="86">
        <f t="shared" si="133"/>
        <v>0</v>
      </c>
      <c r="Q985" s="87">
        <f t="shared" si="129"/>
        <v>1900</v>
      </c>
      <c r="R985" s="87">
        <f t="shared" si="130"/>
        <v>1</v>
      </c>
      <c r="S985" s="87">
        <f t="shared" si="131"/>
        <v>0</v>
      </c>
      <c r="T985" s="86">
        <f t="shared" si="132"/>
        <v>0</v>
      </c>
    </row>
    <row r="986" spans="1:20" x14ac:dyDescent="0.25">
      <c r="A986" s="82">
        <v>1012</v>
      </c>
      <c r="P986" s="86">
        <f t="shared" si="133"/>
        <v>0</v>
      </c>
      <c r="Q986" s="87">
        <f t="shared" si="129"/>
        <v>1900</v>
      </c>
      <c r="R986" s="87">
        <f t="shared" si="130"/>
        <v>1</v>
      </c>
      <c r="S986" s="87">
        <f t="shared" si="131"/>
        <v>0</v>
      </c>
      <c r="T986" s="86">
        <f t="shared" si="132"/>
        <v>0</v>
      </c>
    </row>
    <row r="987" spans="1:20" x14ac:dyDescent="0.25">
      <c r="A987" s="82">
        <v>1013</v>
      </c>
      <c r="P987" s="86">
        <f t="shared" si="133"/>
        <v>0</v>
      </c>
      <c r="Q987" s="87">
        <f t="shared" si="129"/>
        <v>1900</v>
      </c>
      <c r="R987" s="87">
        <f t="shared" si="130"/>
        <v>1</v>
      </c>
      <c r="S987" s="87">
        <f t="shared" si="131"/>
        <v>0</v>
      </c>
      <c r="T987" s="86">
        <f t="shared" si="132"/>
        <v>0</v>
      </c>
    </row>
    <row r="988" spans="1:20" x14ac:dyDescent="0.25">
      <c r="A988" s="82">
        <v>1014</v>
      </c>
      <c r="P988" s="86">
        <f t="shared" si="133"/>
        <v>0</v>
      </c>
      <c r="Q988" s="87">
        <f t="shared" si="129"/>
        <v>1900</v>
      </c>
      <c r="R988" s="87">
        <f t="shared" si="130"/>
        <v>1</v>
      </c>
      <c r="S988" s="87">
        <f t="shared" si="131"/>
        <v>0</v>
      </c>
      <c r="T988" s="86">
        <f t="shared" si="132"/>
        <v>0</v>
      </c>
    </row>
    <row r="989" spans="1:20" x14ac:dyDescent="0.25">
      <c r="A989" s="82">
        <v>1015</v>
      </c>
      <c r="P989" s="86">
        <f t="shared" si="133"/>
        <v>0</v>
      </c>
      <c r="Q989" s="87">
        <f t="shared" ref="Q989:Q1052" si="134">YEAR(B989)</f>
        <v>1900</v>
      </c>
      <c r="R989" s="87">
        <f t="shared" ref="R989:R1052" si="135">MONTH(B989)</f>
        <v>1</v>
      </c>
      <c r="S989" s="87">
        <f t="shared" ref="S989:S1052" si="136">DAY(B989)</f>
        <v>0</v>
      </c>
      <c r="T989" s="86">
        <f t="shared" ref="T989:T1052" si="137">SUM(M989:N989)</f>
        <v>0</v>
      </c>
    </row>
    <row r="990" spans="1:20" x14ac:dyDescent="0.25">
      <c r="A990" s="82">
        <v>1016</v>
      </c>
      <c r="P990" s="86">
        <f t="shared" si="133"/>
        <v>0</v>
      </c>
      <c r="Q990" s="87">
        <f t="shared" si="134"/>
        <v>1900</v>
      </c>
      <c r="R990" s="87">
        <f t="shared" si="135"/>
        <v>1</v>
      </c>
      <c r="S990" s="87">
        <f t="shared" si="136"/>
        <v>0</v>
      </c>
      <c r="T990" s="86">
        <f t="shared" si="137"/>
        <v>0</v>
      </c>
    </row>
    <row r="991" spans="1:20" x14ac:dyDescent="0.25">
      <c r="A991" s="82">
        <v>1017</v>
      </c>
      <c r="P991" s="86">
        <f t="shared" si="133"/>
        <v>0</v>
      </c>
      <c r="Q991" s="87">
        <f t="shared" si="134"/>
        <v>1900</v>
      </c>
      <c r="R991" s="87">
        <f t="shared" si="135"/>
        <v>1</v>
      </c>
      <c r="S991" s="87">
        <f t="shared" si="136"/>
        <v>0</v>
      </c>
      <c r="T991" s="86">
        <f t="shared" si="137"/>
        <v>0</v>
      </c>
    </row>
    <row r="992" spans="1:20" x14ac:dyDescent="0.25">
      <c r="A992" s="82">
        <v>1018</v>
      </c>
      <c r="P992" s="86">
        <f t="shared" si="133"/>
        <v>0</v>
      </c>
      <c r="Q992" s="87">
        <f t="shared" si="134"/>
        <v>1900</v>
      </c>
      <c r="R992" s="87">
        <f t="shared" si="135"/>
        <v>1</v>
      </c>
      <c r="S992" s="87">
        <f t="shared" si="136"/>
        <v>0</v>
      </c>
      <c r="T992" s="86">
        <f t="shared" si="137"/>
        <v>0</v>
      </c>
    </row>
    <row r="993" spans="1:20" x14ac:dyDescent="0.25">
      <c r="A993" s="82">
        <v>1019</v>
      </c>
      <c r="P993" s="86">
        <f t="shared" si="133"/>
        <v>0</v>
      </c>
      <c r="Q993" s="87">
        <f t="shared" si="134"/>
        <v>1900</v>
      </c>
      <c r="R993" s="87">
        <f t="shared" si="135"/>
        <v>1</v>
      </c>
      <c r="S993" s="87">
        <f t="shared" si="136"/>
        <v>0</v>
      </c>
      <c r="T993" s="86">
        <f t="shared" si="137"/>
        <v>0</v>
      </c>
    </row>
    <row r="994" spans="1:20" x14ac:dyDescent="0.25">
      <c r="A994" s="82">
        <v>1020</v>
      </c>
      <c r="P994" s="86">
        <f t="shared" si="133"/>
        <v>0</v>
      </c>
      <c r="Q994" s="87">
        <f t="shared" si="134"/>
        <v>1900</v>
      </c>
      <c r="R994" s="87">
        <f t="shared" si="135"/>
        <v>1</v>
      </c>
      <c r="S994" s="87">
        <f t="shared" si="136"/>
        <v>0</v>
      </c>
      <c r="T994" s="86">
        <f t="shared" si="137"/>
        <v>0</v>
      </c>
    </row>
    <row r="995" spans="1:20" x14ac:dyDescent="0.25">
      <c r="A995" s="82">
        <v>1021</v>
      </c>
      <c r="P995" s="86">
        <f t="shared" si="133"/>
        <v>0</v>
      </c>
      <c r="Q995" s="87">
        <f t="shared" si="134"/>
        <v>1900</v>
      </c>
      <c r="R995" s="87">
        <f t="shared" si="135"/>
        <v>1</v>
      </c>
      <c r="S995" s="87">
        <f t="shared" si="136"/>
        <v>0</v>
      </c>
      <c r="T995" s="86">
        <f t="shared" si="137"/>
        <v>0</v>
      </c>
    </row>
    <row r="996" spans="1:20" x14ac:dyDescent="0.25">
      <c r="A996" s="82">
        <v>1022</v>
      </c>
      <c r="P996" s="86">
        <f t="shared" si="133"/>
        <v>0</v>
      </c>
      <c r="Q996" s="87">
        <f t="shared" si="134"/>
        <v>1900</v>
      </c>
      <c r="R996" s="87">
        <f t="shared" si="135"/>
        <v>1</v>
      </c>
      <c r="S996" s="87">
        <f t="shared" si="136"/>
        <v>0</v>
      </c>
      <c r="T996" s="86">
        <f t="shared" si="137"/>
        <v>0</v>
      </c>
    </row>
    <row r="997" spans="1:20" x14ac:dyDescent="0.25">
      <c r="A997" s="82">
        <v>1023</v>
      </c>
      <c r="P997" s="86">
        <f t="shared" si="133"/>
        <v>0</v>
      </c>
      <c r="Q997" s="87">
        <f t="shared" si="134"/>
        <v>1900</v>
      </c>
      <c r="R997" s="87">
        <f t="shared" si="135"/>
        <v>1</v>
      </c>
      <c r="S997" s="87">
        <f t="shared" si="136"/>
        <v>0</v>
      </c>
      <c r="T997" s="86">
        <f t="shared" si="137"/>
        <v>0</v>
      </c>
    </row>
    <row r="998" spans="1:20" x14ac:dyDescent="0.25">
      <c r="A998" s="82">
        <v>1024</v>
      </c>
      <c r="P998" s="86">
        <f t="shared" si="133"/>
        <v>0</v>
      </c>
      <c r="Q998" s="87">
        <f t="shared" si="134"/>
        <v>1900</v>
      </c>
      <c r="R998" s="87">
        <f t="shared" si="135"/>
        <v>1</v>
      </c>
      <c r="S998" s="87">
        <f t="shared" si="136"/>
        <v>0</v>
      </c>
      <c r="T998" s="86">
        <f t="shared" si="137"/>
        <v>0</v>
      </c>
    </row>
    <row r="999" spans="1:20" x14ac:dyDescent="0.25">
      <c r="A999" s="82">
        <v>1025</v>
      </c>
      <c r="P999" s="86">
        <f t="shared" si="133"/>
        <v>0</v>
      </c>
      <c r="Q999" s="87">
        <f t="shared" si="134"/>
        <v>1900</v>
      </c>
      <c r="R999" s="87">
        <f t="shared" si="135"/>
        <v>1</v>
      </c>
      <c r="S999" s="87">
        <f t="shared" si="136"/>
        <v>0</v>
      </c>
      <c r="T999" s="86">
        <f t="shared" si="137"/>
        <v>0</v>
      </c>
    </row>
    <row r="1000" spans="1:20" x14ac:dyDescent="0.25">
      <c r="A1000" s="82">
        <v>1026</v>
      </c>
      <c r="P1000" s="86">
        <f t="shared" si="133"/>
        <v>0</v>
      </c>
      <c r="Q1000" s="87">
        <f t="shared" si="134"/>
        <v>1900</v>
      </c>
      <c r="R1000" s="87">
        <f t="shared" si="135"/>
        <v>1</v>
      </c>
      <c r="S1000" s="87">
        <f t="shared" si="136"/>
        <v>0</v>
      </c>
      <c r="T1000" s="86">
        <f t="shared" si="137"/>
        <v>0</v>
      </c>
    </row>
    <row r="1001" spans="1:20" x14ac:dyDescent="0.25">
      <c r="A1001" s="82">
        <v>1027</v>
      </c>
      <c r="P1001" s="86">
        <f t="shared" si="133"/>
        <v>0</v>
      </c>
      <c r="Q1001" s="87">
        <f t="shared" si="134"/>
        <v>1900</v>
      </c>
      <c r="R1001" s="87">
        <f t="shared" si="135"/>
        <v>1</v>
      </c>
      <c r="S1001" s="87">
        <f t="shared" si="136"/>
        <v>0</v>
      </c>
      <c r="T1001" s="86">
        <f t="shared" si="137"/>
        <v>0</v>
      </c>
    </row>
    <row r="1002" spans="1:20" x14ac:dyDescent="0.25">
      <c r="A1002" s="82">
        <v>1028</v>
      </c>
      <c r="P1002" s="86">
        <f t="shared" si="133"/>
        <v>0</v>
      </c>
      <c r="Q1002" s="87">
        <f t="shared" si="134"/>
        <v>1900</v>
      </c>
      <c r="R1002" s="87">
        <f t="shared" si="135"/>
        <v>1</v>
      </c>
      <c r="S1002" s="87">
        <f t="shared" si="136"/>
        <v>0</v>
      </c>
      <c r="T1002" s="86">
        <f t="shared" si="137"/>
        <v>0</v>
      </c>
    </row>
    <row r="1003" spans="1:20" x14ac:dyDescent="0.25">
      <c r="A1003" s="82">
        <v>1029</v>
      </c>
      <c r="P1003" s="86">
        <f t="shared" ref="P1003:P1066" si="138">N1003-O1003</f>
        <v>0</v>
      </c>
      <c r="Q1003" s="87">
        <f t="shared" si="134"/>
        <v>1900</v>
      </c>
      <c r="R1003" s="87">
        <f t="shared" si="135"/>
        <v>1</v>
      </c>
      <c r="S1003" s="87">
        <f t="shared" si="136"/>
        <v>0</v>
      </c>
      <c r="T1003" s="86">
        <f t="shared" si="137"/>
        <v>0</v>
      </c>
    </row>
    <row r="1004" spans="1:20" x14ac:dyDescent="0.25">
      <c r="A1004" s="82">
        <v>1030</v>
      </c>
      <c r="P1004" s="86">
        <f t="shared" si="138"/>
        <v>0</v>
      </c>
      <c r="Q1004" s="87">
        <f t="shared" si="134"/>
        <v>1900</v>
      </c>
      <c r="R1004" s="87">
        <f t="shared" si="135"/>
        <v>1</v>
      </c>
      <c r="S1004" s="87">
        <f t="shared" si="136"/>
        <v>0</v>
      </c>
      <c r="T1004" s="86">
        <f t="shared" si="137"/>
        <v>0</v>
      </c>
    </row>
    <row r="1005" spans="1:20" x14ac:dyDescent="0.25">
      <c r="A1005" s="82">
        <v>1031</v>
      </c>
      <c r="P1005" s="86">
        <f t="shared" si="138"/>
        <v>0</v>
      </c>
      <c r="Q1005" s="87">
        <f t="shared" si="134"/>
        <v>1900</v>
      </c>
      <c r="R1005" s="87">
        <f t="shared" si="135"/>
        <v>1</v>
      </c>
      <c r="S1005" s="87">
        <f t="shared" si="136"/>
        <v>0</v>
      </c>
      <c r="T1005" s="86">
        <f t="shared" si="137"/>
        <v>0</v>
      </c>
    </row>
    <row r="1006" spans="1:20" x14ac:dyDescent="0.25">
      <c r="A1006" s="82">
        <v>1032</v>
      </c>
      <c r="P1006" s="86">
        <f t="shared" si="138"/>
        <v>0</v>
      </c>
      <c r="Q1006" s="87">
        <f t="shared" si="134"/>
        <v>1900</v>
      </c>
      <c r="R1006" s="87">
        <f t="shared" si="135"/>
        <v>1</v>
      </c>
      <c r="S1006" s="87">
        <f t="shared" si="136"/>
        <v>0</v>
      </c>
      <c r="T1006" s="86">
        <f t="shared" si="137"/>
        <v>0</v>
      </c>
    </row>
    <row r="1007" spans="1:20" x14ac:dyDescent="0.25">
      <c r="A1007" s="82">
        <v>1033</v>
      </c>
      <c r="P1007" s="86">
        <f t="shared" si="138"/>
        <v>0</v>
      </c>
      <c r="Q1007" s="87">
        <f t="shared" si="134"/>
        <v>1900</v>
      </c>
      <c r="R1007" s="87">
        <f t="shared" si="135"/>
        <v>1</v>
      </c>
      <c r="S1007" s="87">
        <f t="shared" si="136"/>
        <v>0</v>
      </c>
      <c r="T1007" s="86">
        <f t="shared" si="137"/>
        <v>0</v>
      </c>
    </row>
    <row r="1008" spans="1:20" x14ac:dyDescent="0.25">
      <c r="A1008" s="82">
        <v>1034</v>
      </c>
      <c r="P1008" s="86">
        <f t="shared" si="138"/>
        <v>0</v>
      </c>
      <c r="Q1008" s="87">
        <f t="shared" si="134"/>
        <v>1900</v>
      </c>
      <c r="R1008" s="87">
        <f t="shared" si="135"/>
        <v>1</v>
      </c>
      <c r="S1008" s="87">
        <f t="shared" si="136"/>
        <v>0</v>
      </c>
      <c r="T1008" s="86">
        <f t="shared" si="137"/>
        <v>0</v>
      </c>
    </row>
    <row r="1009" spans="1:20" x14ac:dyDescent="0.25">
      <c r="A1009" s="82">
        <v>1035</v>
      </c>
      <c r="P1009" s="86">
        <f t="shared" si="138"/>
        <v>0</v>
      </c>
      <c r="Q1009" s="87">
        <f t="shared" si="134"/>
        <v>1900</v>
      </c>
      <c r="R1009" s="87">
        <f t="shared" si="135"/>
        <v>1</v>
      </c>
      <c r="S1009" s="87">
        <f t="shared" si="136"/>
        <v>0</v>
      </c>
      <c r="T1009" s="86">
        <f t="shared" si="137"/>
        <v>0</v>
      </c>
    </row>
    <row r="1010" spans="1:20" x14ac:dyDescent="0.25">
      <c r="A1010" s="82">
        <v>1036</v>
      </c>
      <c r="P1010" s="86">
        <f t="shared" si="138"/>
        <v>0</v>
      </c>
      <c r="Q1010" s="87">
        <f t="shared" si="134"/>
        <v>1900</v>
      </c>
      <c r="R1010" s="87">
        <f t="shared" si="135"/>
        <v>1</v>
      </c>
      <c r="S1010" s="87">
        <f t="shared" si="136"/>
        <v>0</v>
      </c>
      <c r="T1010" s="86">
        <f t="shared" si="137"/>
        <v>0</v>
      </c>
    </row>
    <row r="1011" spans="1:20" x14ac:dyDescent="0.25">
      <c r="A1011" s="82">
        <v>1037</v>
      </c>
      <c r="P1011" s="86">
        <f t="shared" si="138"/>
        <v>0</v>
      </c>
      <c r="Q1011" s="87">
        <f t="shared" si="134"/>
        <v>1900</v>
      </c>
      <c r="R1011" s="87">
        <f t="shared" si="135"/>
        <v>1</v>
      </c>
      <c r="S1011" s="87">
        <f t="shared" si="136"/>
        <v>0</v>
      </c>
      <c r="T1011" s="86">
        <f t="shared" si="137"/>
        <v>0</v>
      </c>
    </row>
    <row r="1012" spans="1:20" x14ac:dyDescent="0.25">
      <c r="A1012" s="82">
        <v>1038</v>
      </c>
      <c r="P1012" s="86">
        <f t="shared" si="138"/>
        <v>0</v>
      </c>
      <c r="Q1012" s="87">
        <f t="shared" si="134"/>
        <v>1900</v>
      </c>
      <c r="R1012" s="87">
        <f t="shared" si="135"/>
        <v>1</v>
      </c>
      <c r="S1012" s="87">
        <f t="shared" si="136"/>
        <v>0</v>
      </c>
      <c r="T1012" s="86">
        <f t="shared" si="137"/>
        <v>0</v>
      </c>
    </row>
    <row r="1013" spans="1:20" x14ac:dyDescent="0.25">
      <c r="A1013" s="82">
        <v>1039</v>
      </c>
      <c r="P1013" s="86">
        <f t="shared" si="138"/>
        <v>0</v>
      </c>
      <c r="Q1013" s="87">
        <f t="shared" si="134"/>
        <v>1900</v>
      </c>
      <c r="R1013" s="87">
        <f t="shared" si="135"/>
        <v>1</v>
      </c>
      <c r="S1013" s="87">
        <f t="shared" si="136"/>
        <v>0</v>
      </c>
      <c r="T1013" s="86">
        <f t="shared" si="137"/>
        <v>0</v>
      </c>
    </row>
    <row r="1014" spans="1:20" x14ac:dyDescent="0.25">
      <c r="A1014" s="82">
        <v>1040</v>
      </c>
      <c r="P1014" s="86">
        <f t="shared" si="138"/>
        <v>0</v>
      </c>
      <c r="Q1014" s="87">
        <f t="shared" si="134"/>
        <v>1900</v>
      </c>
      <c r="R1014" s="87">
        <f t="shared" si="135"/>
        <v>1</v>
      </c>
      <c r="S1014" s="87">
        <f t="shared" si="136"/>
        <v>0</v>
      </c>
      <c r="T1014" s="86">
        <f t="shared" si="137"/>
        <v>0</v>
      </c>
    </row>
    <row r="1015" spans="1:20" x14ac:dyDescent="0.25">
      <c r="A1015" s="82">
        <v>1041</v>
      </c>
      <c r="P1015" s="86">
        <f t="shared" si="138"/>
        <v>0</v>
      </c>
      <c r="Q1015" s="87">
        <f t="shared" si="134"/>
        <v>1900</v>
      </c>
      <c r="R1015" s="87">
        <f t="shared" si="135"/>
        <v>1</v>
      </c>
      <c r="S1015" s="87">
        <f t="shared" si="136"/>
        <v>0</v>
      </c>
      <c r="T1015" s="86">
        <f t="shared" si="137"/>
        <v>0</v>
      </c>
    </row>
    <row r="1016" spans="1:20" x14ac:dyDescent="0.25">
      <c r="A1016" s="82">
        <v>1042</v>
      </c>
      <c r="P1016" s="86">
        <f t="shared" si="138"/>
        <v>0</v>
      </c>
      <c r="Q1016" s="87">
        <f t="shared" si="134"/>
        <v>1900</v>
      </c>
      <c r="R1016" s="87">
        <f t="shared" si="135"/>
        <v>1</v>
      </c>
      <c r="S1016" s="87">
        <f t="shared" si="136"/>
        <v>0</v>
      </c>
      <c r="T1016" s="86">
        <f t="shared" si="137"/>
        <v>0</v>
      </c>
    </row>
    <row r="1017" spans="1:20" x14ac:dyDescent="0.25">
      <c r="A1017" s="82">
        <v>1043</v>
      </c>
      <c r="P1017" s="86">
        <f t="shared" si="138"/>
        <v>0</v>
      </c>
      <c r="Q1017" s="87">
        <f t="shared" si="134"/>
        <v>1900</v>
      </c>
      <c r="R1017" s="87">
        <f t="shared" si="135"/>
        <v>1</v>
      </c>
      <c r="S1017" s="87">
        <f t="shared" si="136"/>
        <v>0</v>
      </c>
      <c r="T1017" s="86">
        <f t="shared" si="137"/>
        <v>0</v>
      </c>
    </row>
    <row r="1018" spans="1:20" x14ac:dyDescent="0.25">
      <c r="A1018" s="82">
        <v>1044</v>
      </c>
      <c r="P1018" s="86">
        <f t="shared" si="138"/>
        <v>0</v>
      </c>
      <c r="Q1018" s="87">
        <f t="shared" si="134"/>
        <v>1900</v>
      </c>
      <c r="R1018" s="87">
        <f t="shared" si="135"/>
        <v>1</v>
      </c>
      <c r="S1018" s="87">
        <f t="shared" si="136"/>
        <v>0</v>
      </c>
      <c r="T1018" s="86">
        <f t="shared" si="137"/>
        <v>0</v>
      </c>
    </row>
    <row r="1019" spans="1:20" x14ac:dyDescent="0.25">
      <c r="A1019" s="82">
        <v>1045</v>
      </c>
      <c r="P1019" s="86">
        <f t="shared" si="138"/>
        <v>0</v>
      </c>
      <c r="Q1019" s="87">
        <f t="shared" si="134"/>
        <v>1900</v>
      </c>
      <c r="R1019" s="87">
        <f t="shared" si="135"/>
        <v>1</v>
      </c>
      <c r="S1019" s="87">
        <f t="shared" si="136"/>
        <v>0</v>
      </c>
      <c r="T1019" s="86">
        <f t="shared" si="137"/>
        <v>0</v>
      </c>
    </row>
    <row r="1020" spans="1:20" x14ac:dyDescent="0.25">
      <c r="A1020" s="82">
        <v>1046</v>
      </c>
      <c r="P1020" s="86">
        <f t="shared" si="138"/>
        <v>0</v>
      </c>
      <c r="Q1020" s="87">
        <f t="shared" si="134"/>
        <v>1900</v>
      </c>
      <c r="R1020" s="87">
        <f t="shared" si="135"/>
        <v>1</v>
      </c>
      <c r="S1020" s="87">
        <f t="shared" si="136"/>
        <v>0</v>
      </c>
      <c r="T1020" s="86">
        <f t="shared" si="137"/>
        <v>0</v>
      </c>
    </row>
    <row r="1021" spans="1:20" x14ac:dyDescent="0.25">
      <c r="A1021" s="82">
        <v>1047</v>
      </c>
      <c r="P1021" s="86">
        <f t="shared" si="138"/>
        <v>0</v>
      </c>
      <c r="Q1021" s="87">
        <f t="shared" si="134"/>
        <v>1900</v>
      </c>
      <c r="R1021" s="87">
        <f t="shared" si="135"/>
        <v>1</v>
      </c>
      <c r="S1021" s="87">
        <f t="shared" si="136"/>
        <v>0</v>
      </c>
      <c r="T1021" s="86">
        <f t="shared" si="137"/>
        <v>0</v>
      </c>
    </row>
    <row r="1022" spans="1:20" x14ac:dyDescent="0.25">
      <c r="A1022" s="82">
        <v>1048</v>
      </c>
      <c r="P1022" s="86">
        <f t="shared" si="138"/>
        <v>0</v>
      </c>
      <c r="Q1022" s="87">
        <f t="shared" si="134"/>
        <v>1900</v>
      </c>
      <c r="R1022" s="87">
        <f t="shared" si="135"/>
        <v>1</v>
      </c>
      <c r="S1022" s="87">
        <f t="shared" si="136"/>
        <v>0</v>
      </c>
      <c r="T1022" s="86">
        <f t="shared" si="137"/>
        <v>0</v>
      </c>
    </row>
    <row r="1023" spans="1:20" x14ac:dyDescent="0.25">
      <c r="A1023" s="82">
        <v>1049</v>
      </c>
      <c r="P1023" s="86">
        <f t="shared" si="138"/>
        <v>0</v>
      </c>
      <c r="Q1023" s="87">
        <f t="shared" si="134"/>
        <v>1900</v>
      </c>
      <c r="R1023" s="87">
        <f t="shared" si="135"/>
        <v>1</v>
      </c>
      <c r="S1023" s="87">
        <f t="shared" si="136"/>
        <v>0</v>
      </c>
      <c r="T1023" s="86">
        <f t="shared" si="137"/>
        <v>0</v>
      </c>
    </row>
    <row r="1024" spans="1:20" x14ac:dyDescent="0.25">
      <c r="A1024" s="82">
        <v>1050</v>
      </c>
      <c r="P1024" s="86">
        <f t="shared" si="138"/>
        <v>0</v>
      </c>
      <c r="Q1024" s="87">
        <f t="shared" si="134"/>
        <v>1900</v>
      </c>
      <c r="R1024" s="87">
        <f t="shared" si="135"/>
        <v>1</v>
      </c>
      <c r="S1024" s="87">
        <f t="shared" si="136"/>
        <v>0</v>
      </c>
      <c r="T1024" s="86">
        <f t="shared" si="137"/>
        <v>0</v>
      </c>
    </row>
    <row r="1025" spans="1:20" x14ac:dyDescent="0.25">
      <c r="A1025" s="82">
        <v>1051</v>
      </c>
      <c r="P1025" s="86">
        <f t="shared" si="138"/>
        <v>0</v>
      </c>
      <c r="Q1025" s="87">
        <f t="shared" si="134"/>
        <v>1900</v>
      </c>
      <c r="R1025" s="87">
        <f t="shared" si="135"/>
        <v>1</v>
      </c>
      <c r="S1025" s="87">
        <f t="shared" si="136"/>
        <v>0</v>
      </c>
      <c r="T1025" s="86">
        <f t="shared" si="137"/>
        <v>0</v>
      </c>
    </row>
    <row r="1026" spans="1:20" x14ac:dyDescent="0.25">
      <c r="A1026" s="82">
        <v>1052</v>
      </c>
      <c r="P1026" s="86">
        <f t="shared" si="138"/>
        <v>0</v>
      </c>
      <c r="Q1026" s="87">
        <f t="shared" si="134"/>
        <v>1900</v>
      </c>
      <c r="R1026" s="87">
        <f t="shared" si="135"/>
        <v>1</v>
      </c>
      <c r="S1026" s="87">
        <f t="shared" si="136"/>
        <v>0</v>
      </c>
      <c r="T1026" s="86">
        <f t="shared" si="137"/>
        <v>0</v>
      </c>
    </row>
    <row r="1027" spans="1:20" x14ac:dyDescent="0.25">
      <c r="A1027" s="82">
        <v>1053</v>
      </c>
      <c r="P1027" s="86">
        <f t="shared" si="138"/>
        <v>0</v>
      </c>
      <c r="Q1027" s="87">
        <f t="shared" si="134"/>
        <v>1900</v>
      </c>
      <c r="R1027" s="87">
        <f t="shared" si="135"/>
        <v>1</v>
      </c>
      <c r="S1027" s="87">
        <f t="shared" si="136"/>
        <v>0</v>
      </c>
      <c r="T1027" s="86">
        <f t="shared" si="137"/>
        <v>0</v>
      </c>
    </row>
    <row r="1028" spans="1:20" x14ac:dyDescent="0.25">
      <c r="A1028" s="82">
        <v>1054</v>
      </c>
      <c r="P1028" s="86">
        <f t="shared" si="138"/>
        <v>0</v>
      </c>
      <c r="Q1028" s="87">
        <f t="shared" si="134"/>
        <v>1900</v>
      </c>
      <c r="R1028" s="87">
        <f t="shared" si="135"/>
        <v>1</v>
      </c>
      <c r="S1028" s="87">
        <f t="shared" si="136"/>
        <v>0</v>
      </c>
      <c r="T1028" s="86">
        <f t="shared" si="137"/>
        <v>0</v>
      </c>
    </row>
    <row r="1029" spans="1:20" x14ac:dyDescent="0.25">
      <c r="A1029" s="82">
        <v>1055</v>
      </c>
      <c r="P1029" s="86">
        <f t="shared" si="138"/>
        <v>0</v>
      </c>
      <c r="Q1029" s="87">
        <f t="shared" si="134"/>
        <v>1900</v>
      </c>
      <c r="R1029" s="87">
        <f t="shared" si="135"/>
        <v>1</v>
      </c>
      <c r="S1029" s="87">
        <f t="shared" si="136"/>
        <v>0</v>
      </c>
      <c r="T1029" s="86">
        <f t="shared" si="137"/>
        <v>0</v>
      </c>
    </row>
    <row r="1030" spans="1:20" x14ac:dyDescent="0.25">
      <c r="A1030" s="82">
        <v>1056</v>
      </c>
      <c r="P1030" s="86">
        <f t="shared" si="138"/>
        <v>0</v>
      </c>
      <c r="Q1030" s="87">
        <f t="shared" si="134"/>
        <v>1900</v>
      </c>
      <c r="R1030" s="87">
        <f t="shared" si="135"/>
        <v>1</v>
      </c>
      <c r="S1030" s="87">
        <f t="shared" si="136"/>
        <v>0</v>
      </c>
      <c r="T1030" s="86">
        <f t="shared" si="137"/>
        <v>0</v>
      </c>
    </row>
    <row r="1031" spans="1:20" x14ac:dyDescent="0.25">
      <c r="A1031" s="82">
        <v>1057</v>
      </c>
      <c r="P1031" s="86">
        <f t="shared" si="138"/>
        <v>0</v>
      </c>
      <c r="Q1031" s="87">
        <f t="shared" si="134"/>
        <v>1900</v>
      </c>
      <c r="R1031" s="87">
        <f t="shared" si="135"/>
        <v>1</v>
      </c>
      <c r="S1031" s="87">
        <f t="shared" si="136"/>
        <v>0</v>
      </c>
      <c r="T1031" s="86">
        <f t="shared" si="137"/>
        <v>0</v>
      </c>
    </row>
    <row r="1032" spans="1:20" x14ac:dyDescent="0.25">
      <c r="A1032" s="82">
        <v>1058</v>
      </c>
      <c r="P1032" s="86">
        <f t="shared" si="138"/>
        <v>0</v>
      </c>
      <c r="Q1032" s="87">
        <f t="shared" si="134"/>
        <v>1900</v>
      </c>
      <c r="R1032" s="87">
        <f t="shared" si="135"/>
        <v>1</v>
      </c>
      <c r="S1032" s="87">
        <f t="shared" si="136"/>
        <v>0</v>
      </c>
      <c r="T1032" s="86">
        <f t="shared" si="137"/>
        <v>0</v>
      </c>
    </row>
    <row r="1033" spans="1:20" x14ac:dyDescent="0.25">
      <c r="A1033" s="82">
        <v>1059</v>
      </c>
      <c r="P1033" s="86">
        <f t="shared" si="138"/>
        <v>0</v>
      </c>
      <c r="Q1033" s="87">
        <f t="shared" si="134"/>
        <v>1900</v>
      </c>
      <c r="R1033" s="87">
        <f t="shared" si="135"/>
        <v>1</v>
      </c>
      <c r="S1033" s="87">
        <f t="shared" si="136"/>
        <v>0</v>
      </c>
      <c r="T1033" s="86">
        <f t="shared" si="137"/>
        <v>0</v>
      </c>
    </row>
    <row r="1034" spans="1:20" x14ac:dyDescent="0.25">
      <c r="A1034" s="82">
        <v>1060</v>
      </c>
      <c r="P1034" s="86">
        <f t="shared" si="138"/>
        <v>0</v>
      </c>
      <c r="Q1034" s="87">
        <f t="shared" si="134"/>
        <v>1900</v>
      </c>
      <c r="R1034" s="87">
        <f t="shared" si="135"/>
        <v>1</v>
      </c>
      <c r="S1034" s="87">
        <f t="shared" si="136"/>
        <v>0</v>
      </c>
      <c r="T1034" s="86">
        <f t="shared" si="137"/>
        <v>0</v>
      </c>
    </row>
    <row r="1035" spans="1:20" x14ac:dyDescent="0.25">
      <c r="A1035" s="82">
        <v>1061</v>
      </c>
      <c r="P1035" s="86">
        <f t="shared" si="138"/>
        <v>0</v>
      </c>
      <c r="Q1035" s="87">
        <f t="shared" si="134"/>
        <v>1900</v>
      </c>
      <c r="R1035" s="87">
        <f t="shared" si="135"/>
        <v>1</v>
      </c>
      <c r="S1035" s="87">
        <f t="shared" si="136"/>
        <v>0</v>
      </c>
      <c r="T1035" s="86">
        <f t="shared" si="137"/>
        <v>0</v>
      </c>
    </row>
    <row r="1036" spans="1:20" x14ac:dyDescent="0.25">
      <c r="A1036" s="82">
        <v>1062</v>
      </c>
      <c r="P1036" s="86">
        <f t="shared" si="138"/>
        <v>0</v>
      </c>
      <c r="Q1036" s="87">
        <f t="shared" si="134"/>
        <v>1900</v>
      </c>
      <c r="R1036" s="87">
        <f t="shared" si="135"/>
        <v>1</v>
      </c>
      <c r="S1036" s="87">
        <f t="shared" si="136"/>
        <v>0</v>
      </c>
      <c r="T1036" s="86">
        <f t="shared" si="137"/>
        <v>0</v>
      </c>
    </row>
    <row r="1037" spans="1:20" x14ac:dyDescent="0.25">
      <c r="A1037" s="82">
        <v>1063</v>
      </c>
      <c r="P1037" s="86">
        <f t="shared" si="138"/>
        <v>0</v>
      </c>
      <c r="Q1037" s="87">
        <f t="shared" si="134"/>
        <v>1900</v>
      </c>
      <c r="R1037" s="87">
        <f t="shared" si="135"/>
        <v>1</v>
      </c>
      <c r="S1037" s="87">
        <f t="shared" si="136"/>
        <v>0</v>
      </c>
      <c r="T1037" s="86">
        <f t="shared" si="137"/>
        <v>0</v>
      </c>
    </row>
    <row r="1038" spans="1:20" x14ac:dyDescent="0.25">
      <c r="A1038" s="82">
        <v>1064</v>
      </c>
      <c r="P1038" s="86">
        <f t="shared" si="138"/>
        <v>0</v>
      </c>
      <c r="Q1038" s="87">
        <f t="shared" si="134"/>
        <v>1900</v>
      </c>
      <c r="R1038" s="87">
        <f t="shared" si="135"/>
        <v>1</v>
      </c>
      <c r="S1038" s="87">
        <f t="shared" si="136"/>
        <v>0</v>
      </c>
      <c r="T1038" s="86">
        <f t="shared" si="137"/>
        <v>0</v>
      </c>
    </row>
    <row r="1039" spans="1:20" x14ac:dyDescent="0.25">
      <c r="A1039" s="82">
        <v>1065</v>
      </c>
      <c r="P1039" s="86">
        <f t="shared" si="138"/>
        <v>0</v>
      </c>
      <c r="Q1039" s="87">
        <f t="shared" si="134"/>
        <v>1900</v>
      </c>
      <c r="R1039" s="87">
        <f t="shared" si="135"/>
        <v>1</v>
      </c>
      <c r="S1039" s="87">
        <f t="shared" si="136"/>
        <v>0</v>
      </c>
      <c r="T1039" s="86">
        <f t="shared" si="137"/>
        <v>0</v>
      </c>
    </row>
    <row r="1040" spans="1:20" x14ac:dyDescent="0.25">
      <c r="A1040" s="82">
        <v>1066</v>
      </c>
      <c r="P1040" s="86">
        <f t="shared" si="138"/>
        <v>0</v>
      </c>
      <c r="Q1040" s="87">
        <f t="shared" si="134"/>
        <v>1900</v>
      </c>
      <c r="R1040" s="87">
        <f t="shared" si="135"/>
        <v>1</v>
      </c>
      <c r="S1040" s="87">
        <f t="shared" si="136"/>
        <v>0</v>
      </c>
      <c r="T1040" s="86">
        <f t="shared" si="137"/>
        <v>0</v>
      </c>
    </row>
    <row r="1041" spans="1:20" x14ac:dyDescent="0.25">
      <c r="A1041" s="82">
        <v>1067</v>
      </c>
      <c r="P1041" s="86">
        <f t="shared" si="138"/>
        <v>0</v>
      </c>
      <c r="Q1041" s="87">
        <f t="shared" si="134"/>
        <v>1900</v>
      </c>
      <c r="R1041" s="87">
        <f t="shared" si="135"/>
        <v>1</v>
      </c>
      <c r="S1041" s="87">
        <f t="shared" si="136"/>
        <v>0</v>
      </c>
      <c r="T1041" s="86">
        <f t="shared" si="137"/>
        <v>0</v>
      </c>
    </row>
    <row r="1042" spans="1:20" x14ac:dyDescent="0.25">
      <c r="A1042" s="82">
        <v>1068</v>
      </c>
      <c r="P1042" s="86">
        <f t="shared" si="138"/>
        <v>0</v>
      </c>
      <c r="Q1042" s="87">
        <f t="shared" si="134"/>
        <v>1900</v>
      </c>
      <c r="R1042" s="87">
        <f t="shared" si="135"/>
        <v>1</v>
      </c>
      <c r="S1042" s="87">
        <f t="shared" si="136"/>
        <v>0</v>
      </c>
      <c r="T1042" s="86">
        <f t="shared" si="137"/>
        <v>0</v>
      </c>
    </row>
    <row r="1043" spans="1:20" x14ac:dyDescent="0.25">
      <c r="A1043" s="82">
        <v>1069</v>
      </c>
      <c r="P1043" s="86">
        <f t="shared" si="138"/>
        <v>0</v>
      </c>
      <c r="Q1043" s="87">
        <f t="shared" si="134"/>
        <v>1900</v>
      </c>
      <c r="R1043" s="87">
        <f t="shared" si="135"/>
        <v>1</v>
      </c>
      <c r="S1043" s="87">
        <f t="shared" si="136"/>
        <v>0</v>
      </c>
      <c r="T1043" s="86">
        <f t="shared" si="137"/>
        <v>0</v>
      </c>
    </row>
    <row r="1044" spans="1:20" x14ac:dyDescent="0.25">
      <c r="A1044" s="82">
        <v>1070</v>
      </c>
      <c r="P1044" s="86">
        <f t="shared" si="138"/>
        <v>0</v>
      </c>
      <c r="Q1044" s="87">
        <f t="shared" si="134"/>
        <v>1900</v>
      </c>
      <c r="R1044" s="87">
        <f t="shared" si="135"/>
        <v>1</v>
      </c>
      <c r="S1044" s="87">
        <f t="shared" si="136"/>
        <v>0</v>
      </c>
      <c r="T1044" s="86">
        <f t="shared" si="137"/>
        <v>0</v>
      </c>
    </row>
    <row r="1045" spans="1:20" x14ac:dyDescent="0.25">
      <c r="A1045" s="82">
        <v>1071</v>
      </c>
      <c r="P1045" s="86">
        <f t="shared" si="138"/>
        <v>0</v>
      </c>
      <c r="Q1045" s="87">
        <f t="shared" si="134"/>
        <v>1900</v>
      </c>
      <c r="R1045" s="87">
        <f t="shared" si="135"/>
        <v>1</v>
      </c>
      <c r="S1045" s="87">
        <f t="shared" si="136"/>
        <v>0</v>
      </c>
      <c r="T1045" s="86">
        <f t="shared" si="137"/>
        <v>0</v>
      </c>
    </row>
    <row r="1046" spans="1:20" x14ac:dyDescent="0.25">
      <c r="A1046" s="82">
        <v>1072</v>
      </c>
      <c r="P1046" s="86">
        <f t="shared" si="138"/>
        <v>0</v>
      </c>
      <c r="Q1046" s="87">
        <f t="shared" si="134"/>
        <v>1900</v>
      </c>
      <c r="R1046" s="87">
        <f t="shared" si="135"/>
        <v>1</v>
      </c>
      <c r="S1046" s="87">
        <f t="shared" si="136"/>
        <v>0</v>
      </c>
      <c r="T1046" s="86">
        <f t="shared" si="137"/>
        <v>0</v>
      </c>
    </row>
    <row r="1047" spans="1:20" x14ac:dyDescent="0.25">
      <c r="A1047" s="82">
        <v>1073</v>
      </c>
      <c r="P1047" s="86">
        <f t="shared" si="138"/>
        <v>0</v>
      </c>
      <c r="Q1047" s="87">
        <f t="shared" si="134"/>
        <v>1900</v>
      </c>
      <c r="R1047" s="87">
        <f t="shared" si="135"/>
        <v>1</v>
      </c>
      <c r="S1047" s="87">
        <f t="shared" si="136"/>
        <v>0</v>
      </c>
      <c r="T1047" s="86">
        <f t="shared" si="137"/>
        <v>0</v>
      </c>
    </row>
    <row r="1048" spans="1:20" x14ac:dyDescent="0.25">
      <c r="A1048" s="82">
        <v>1074</v>
      </c>
      <c r="P1048" s="86">
        <f t="shared" si="138"/>
        <v>0</v>
      </c>
      <c r="Q1048" s="87">
        <f t="shared" si="134"/>
        <v>1900</v>
      </c>
      <c r="R1048" s="87">
        <f t="shared" si="135"/>
        <v>1</v>
      </c>
      <c r="S1048" s="87">
        <f t="shared" si="136"/>
        <v>0</v>
      </c>
      <c r="T1048" s="86">
        <f t="shared" si="137"/>
        <v>0</v>
      </c>
    </row>
    <row r="1049" spans="1:20" x14ac:dyDescent="0.25">
      <c r="A1049" s="82">
        <v>1075</v>
      </c>
      <c r="P1049" s="86">
        <f t="shared" si="138"/>
        <v>0</v>
      </c>
      <c r="Q1049" s="87">
        <f t="shared" si="134"/>
        <v>1900</v>
      </c>
      <c r="R1049" s="87">
        <f t="shared" si="135"/>
        <v>1</v>
      </c>
      <c r="S1049" s="87">
        <f t="shared" si="136"/>
        <v>0</v>
      </c>
      <c r="T1049" s="86">
        <f t="shared" si="137"/>
        <v>0</v>
      </c>
    </row>
    <row r="1050" spans="1:20" x14ac:dyDescent="0.25">
      <c r="A1050" s="82">
        <v>1076</v>
      </c>
      <c r="P1050" s="86">
        <f t="shared" si="138"/>
        <v>0</v>
      </c>
      <c r="Q1050" s="87">
        <f t="shared" si="134"/>
        <v>1900</v>
      </c>
      <c r="R1050" s="87">
        <f t="shared" si="135"/>
        <v>1</v>
      </c>
      <c r="S1050" s="87">
        <f t="shared" si="136"/>
        <v>0</v>
      </c>
      <c r="T1050" s="86">
        <f t="shared" si="137"/>
        <v>0</v>
      </c>
    </row>
    <row r="1051" spans="1:20" x14ac:dyDescent="0.25">
      <c r="A1051" s="82">
        <v>1077</v>
      </c>
      <c r="P1051" s="86">
        <f t="shared" si="138"/>
        <v>0</v>
      </c>
      <c r="Q1051" s="87">
        <f t="shared" si="134"/>
        <v>1900</v>
      </c>
      <c r="R1051" s="87">
        <f t="shared" si="135"/>
        <v>1</v>
      </c>
      <c r="S1051" s="87">
        <f t="shared" si="136"/>
        <v>0</v>
      </c>
      <c r="T1051" s="86">
        <f t="shared" si="137"/>
        <v>0</v>
      </c>
    </row>
    <row r="1052" spans="1:20" x14ac:dyDescent="0.25">
      <c r="A1052" s="82">
        <v>1078</v>
      </c>
      <c r="P1052" s="86">
        <f t="shared" si="138"/>
        <v>0</v>
      </c>
      <c r="Q1052" s="87">
        <f t="shared" si="134"/>
        <v>1900</v>
      </c>
      <c r="R1052" s="87">
        <f t="shared" si="135"/>
        <v>1</v>
      </c>
      <c r="S1052" s="87">
        <f t="shared" si="136"/>
        <v>0</v>
      </c>
      <c r="T1052" s="86">
        <f t="shared" si="137"/>
        <v>0</v>
      </c>
    </row>
    <row r="1053" spans="1:20" x14ac:dyDescent="0.25">
      <c r="A1053" s="82">
        <v>1079</v>
      </c>
      <c r="P1053" s="86">
        <f t="shared" si="138"/>
        <v>0</v>
      </c>
      <c r="Q1053" s="87">
        <f t="shared" ref="Q1053:Q1116" si="139">YEAR(B1053)</f>
        <v>1900</v>
      </c>
      <c r="R1053" s="87">
        <f t="shared" ref="R1053:R1116" si="140">MONTH(B1053)</f>
        <v>1</v>
      </c>
      <c r="S1053" s="87">
        <f t="shared" ref="S1053:S1116" si="141">DAY(B1053)</f>
        <v>0</v>
      </c>
      <c r="T1053" s="86">
        <f t="shared" ref="T1053:T1116" si="142">SUM(M1053:N1053)</f>
        <v>0</v>
      </c>
    </row>
    <row r="1054" spans="1:20" x14ac:dyDescent="0.25">
      <c r="A1054" s="82">
        <v>1080</v>
      </c>
      <c r="P1054" s="86">
        <f t="shared" si="138"/>
        <v>0</v>
      </c>
      <c r="Q1054" s="87">
        <f t="shared" si="139"/>
        <v>1900</v>
      </c>
      <c r="R1054" s="87">
        <f t="shared" si="140"/>
        <v>1</v>
      </c>
      <c r="S1054" s="87">
        <f t="shared" si="141"/>
        <v>0</v>
      </c>
      <c r="T1054" s="86">
        <f t="shared" si="142"/>
        <v>0</v>
      </c>
    </row>
    <row r="1055" spans="1:20" x14ac:dyDescent="0.25">
      <c r="A1055" s="82">
        <v>1081</v>
      </c>
      <c r="P1055" s="86">
        <f t="shared" si="138"/>
        <v>0</v>
      </c>
      <c r="Q1055" s="87">
        <f t="shared" si="139"/>
        <v>1900</v>
      </c>
      <c r="R1055" s="87">
        <f t="shared" si="140"/>
        <v>1</v>
      </c>
      <c r="S1055" s="87">
        <f t="shared" si="141"/>
        <v>0</v>
      </c>
      <c r="T1055" s="86">
        <f t="shared" si="142"/>
        <v>0</v>
      </c>
    </row>
    <row r="1056" spans="1:20" x14ac:dyDescent="0.25">
      <c r="A1056" s="82">
        <v>1082</v>
      </c>
      <c r="P1056" s="86">
        <f t="shared" si="138"/>
        <v>0</v>
      </c>
      <c r="Q1056" s="87">
        <f t="shared" si="139"/>
        <v>1900</v>
      </c>
      <c r="R1056" s="87">
        <f t="shared" si="140"/>
        <v>1</v>
      </c>
      <c r="S1056" s="87">
        <f t="shared" si="141"/>
        <v>0</v>
      </c>
      <c r="T1056" s="86">
        <f t="shared" si="142"/>
        <v>0</v>
      </c>
    </row>
    <row r="1057" spans="1:20" x14ac:dyDescent="0.25">
      <c r="A1057" s="82">
        <v>1083</v>
      </c>
      <c r="P1057" s="86">
        <f t="shared" si="138"/>
        <v>0</v>
      </c>
      <c r="Q1057" s="87">
        <f t="shared" si="139"/>
        <v>1900</v>
      </c>
      <c r="R1057" s="87">
        <f t="shared" si="140"/>
        <v>1</v>
      </c>
      <c r="S1057" s="87">
        <f t="shared" si="141"/>
        <v>0</v>
      </c>
      <c r="T1057" s="86">
        <f t="shared" si="142"/>
        <v>0</v>
      </c>
    </row>
    <row r="1058" spans="1:20" x14ac:dyDescent="0.25">
      <c r="A1058" s="82">
        <v>1084</v>
      </c>
      <c r="P1058" s="86">
        <f t="shared" si="138"/>
        <v>0</v>
      </c>
      <c r="Q1058" s="87">
        <f t="shared" si="139"/>
        <v>1900</v>
      </c>
      <c r="R1058" s="87">
        <f t="shared" si="140"/>
        <v>1</v>
      </c>
      <c r="S1058" s="87">
        <f t="shared" si="141"/>
        <v>0</v>
      </c>
      <c r="T1058" s="86">
        <f t="shared" si="142"/>
        <v>0</v>
      </c>
    </row>
    <row r="1059" spans="1:20" x14ac:dyDescent="0.25">
      <c r="A1059" s="82">
        <v>1085</v>
      </c>
      <c r="P1059" s="86">
        <f t="shared" si="138"/>
        <v>0</v>
      </c>
      <c r="Q1059" s="87">
        <f t="shared" si="139"/>
        <v>1900</v>
      </c>
      <c r="R1059" s="87">
        <f t="shared" si="140"/>
        <v>1</v>
      </c>
      <c r="S1059" s="87">
        <f t="shared" si="141"/>
        <v>0</v>
      </c>
      <c r="T1059" s="86">
        <f t="shared" si="142"/>
        <v>0</v>
      </c>
    </row>
    <row r="1060" spans="1:20" x14ac:dyDescent="0.25">
      <c r="A1060" s="82">
        <v>1086</v>
      </c>
      <c r="P1060" s="86">
        <f t="shared" si="138"/>
        <v>0</v>
      </c>
      <c r="Q1060" s="87">
        <f t="shared" si="139"/>
        <v>1900</v>
      </c>
      <c r="R1060" s="87">
        <f t="shared" si="140"/>
        <v>1</v>
      </c>
      <c r="S1060" s="87">
        <f t="shared" si="141"/>
        <v>0</v>
      </c>
      <c r="T1060" s="86">
        <f t="shared" si="142"/>
        <v>0</v>
      </c>
    </row>
    <row r="1061" spans="1:20" x14ac:dyDescent="0.25">
      <c r="A1061" s="82">
        <v>1087</v>
      </c>
      <c r="P1061" s="86">
        <f t="shared" si="138"/>
        <v>0</v>
      </c>
      <c r="Q1061" s="87">
        <f t="shared" si="139"/>
        <v>1900</v>
      </c>
      <c r="R1061" s="87">
        <f t="shared" si="140"/>
        <v>1</v>
      </c>
      <c r="S1061" s="87">
        <f t="shared" si="141"/>
        <v>0</v>
      </c>
      <c r="T1061" s="86">
        <f t="shared" si="142"/>
        <v>0</v>
      </c>
    </row>
    <row r="1062" spans="1:20" x14ac:dyDescent="0.25">
      <c r="A1062" s="82">
        <v>1088</v>
      </c>
      <c r="P1062" s="86">
        <f t="shared" si="138"/>
        <v>0</v>
      </c>
      <c r="Q1062" s="87">
        <f t="shared" si="139"/>
        <v>1900</v>
      </c>
      <c r="R1062" s="87">
        <f t="shared" si="140"/>
        <v>1</v>
      </c>
      <c r="S1062" s="87">
        <f t="shared" si="141"/>
        <v>0</v>
      </c>
      <c r="T1062" s="86">
        <f t="shared" si="142"/>
        <v>0</v>
      </c>
    </row>
    <row r="1063" spans="1:20" x14ac:dyDescent="0.25">
      <c r="A1063" s="82">
        <v>1089</v>
      </c>
      <c r="P1063" s="86">
        <f t="shared" si="138"/>
        <v>0</v>
      </c>
      <c r="Q1063" s="87">
        <f t="shared" si="139"/>
        <v>1900</v>
      </c>
      <c r="R1063" s="87">
        <f t="shared" si="140"/>
        <v>1</v>
      </c>
      <c r="S1063" s="87">
        <f t="shared" si="141"/>
        <v>0</v>
      </c>
      <c r="T1063" s="86">
        <f t="shared" si="142"/>
        <v>0</v>
      </c>
    </row>
    <row r="1064" spans="1:20" x14ac:dyDescent="0.25">
      <c r="A1064" s="82">
        <v>1090</v>
      </c>
      <c r="P1064" s="86">
        <f t="shared" si="138"/>
        <v>0</v>
      </c>
      <c r="Q1064" s="87">
        <f t="shared" si="139"/>
        <v>1900</v>
      </c>
      <c r="R1064" s="87">
        <f t="shared" si="140"/>
        <v>1</v>
      </c>
      <c r="S1064" s="87">
        <f t="shared" si="141"/>
        <v>0</v>
      </c>
      <c r="T1064" s="86">
        <f t="shared" si="142"/>
        <v>0</v>
      </c>
    </row>
    <row r="1065" spans="1:20" x14ac:dyDescent="0.25">
      <c r="A1065" s="82">
        <v>1091</v>
      </c>
      <c r="P1065" s="86">
        <f t="shared" si="138"/>
        <v>0</v>
      </c>
      <c r="Q1065" s="87">
        <f t="shared" si="139"/>
        <v>1900</v>
      </c>
      <c r="R1065" s="87">
        <f t="shared" si="140"/>
        <v>1</v>
      </c>
      <c r="S1065" s="87">
        <f t="shared" si="141"/>
        <v>0</v>
      </c>
      <c r="T1065" s="86">
        <f t="shared" si="142"/>
        <v>0</v>
      </c>
    </row>
    <row r="1066" spans="1:20" x14ac:dyDescent="0.25">
      <c r="A1066" s="82">
        <v>1092</v>
      </c>
      <c r="P1066" s="86">
        <f t="shared" si="138"/>
        <v>0</v>
      </c>
      <c r="Q1066" s="87">
        <f t="shared" si="139"/>
        <v>1900</v>
      </c>
      <c r="R1066" s="87">
        <f t="shared" si="140"/>
        <v>1</v>
      </c>
      <c r="S1066" s="87">
        <f t="shared" si="141"/>
        <v>0</v>
      </c>
      <c r="T1066" s="86">
        <f t="shared" si="142"/>
        <v>0</v>
      </c>
    </row>
    <row r="1067" spans="1:20" x14ac:dyDescent="0.25">
      <c r="A1067" s="82">
        <v>1093</v>
      </c>
      <c r="P1067" s="86">
        <f t="shared" ref="P1067:P1130" si="143">N1067-O1067</f>
        <v>0</v>
      </c>
      <c r="Q1067" s="87">
        <f t="shared" si="139"/>
        <v>1900</v>
      </c>
      <c r="R1067" s="87">
        <f t="shared" si="140"/>
        <v>1</v>
      </c>
      <c r="S1067" s="87">
        <f t="shared" si="141"/>
        <v>0</v>
      </c>
      <c r="T1067" s="86">
        <f t="shared" si="142"/>
        <v>0</v>
      </c>
    </row>
    <row r="1068" spans="1:20" x14ac:dyDescent="0.25">
      <c r="A1068" s="82">
        <v>1094</v>
      </c>
      <c r="P1068" s="86">
        <f t="shared" si="143"/>
        <v>0</v>
      </c>
      <c r="Q1068" s="87">
        <f t="shared" si="139"/>
        <v>1900</v>
      </c>
      <c r="R1068" s="87">
        <f t="shared" si="140"/>
        <v>1</v>
      </c>
      <c r="S1068" s="87">
        <f t="shared" si="141"/>
        <v>0</v>
      </c>
      <c r="T1068" s="86">
        <f t="shared" si="142"/>
        <v>0</v>
      </c>
    </row>
    <row r="1069" spans="1:20" x14ac:dyDescent="0.25">
      <c r="A1069" s="82">
        <v>1095</v>
      </c>
      <c r="P1069" s="86">
        <f t="shared" si="143"/>
        <v>0</v>
      </c>
      <c r="Q1069" s="87">
        <f t="shared" si="139"/>
        <v>1900</v>
      </c>
      <c r="R1069" s="87">
        <f t="shared" si="140"/>
        <v>1</v>
      </c>
      <c r="S1069" s="87">
        <f t="shared" si="141"/>
        <v>0</v>
      </c>
      <c r="T1069" s="86">
        <f t="shared" si="142"/>
        <v>0</v>
      </c>
    </row>
    <row r="1070" spans="1:20" x14ac:dyDescent="0.25">
      <c r="A1070" s="82">
        <v>1096</v>
      </c>
      <c r="P1070" s="86">
        <f t="shared" si="143"/>
        <v>0</v>
      </c>
      <c r="Q1070" s="87">
        <f t="shared" si="139"/>
        <v>1900</v>
      </c>
      <c r="R1070" s="87">
        <f t="shared" si="140"/>
        <v>1</v>
      </c>
      <c r="S1070" s="87">
        <f t="shared" si="141"/>
        <v>0</v>
      </c>
      <c r="T1070" s="86">
        <f t="shared" si="142"/>
        <v>0</v>
      </c>
    </row>
    <row r="1071" spans="1:20" x14ac:dyDescent="0.25">
      <c r="A1071" s="82">
        <v>1097</v>
      </c>
      <c r="P1071" s="86">
        <f t="shared" si="143"/>
        <v>0</v>
      </c>
      <c r="Q1071" s="87">
        <f t="shared" si="139"/>
        <v>1900</v>
      </c>
      <c r="R1071" s="87">
        <f t="shared" si="140"/>
        <v>1</v>
      </c>
      <c r="S1071" s="87">
        <f t="shared" si="141"/>
        <v>0</v>
      </c>
      <c r="T1071" s="86">
        <f t="shared" si="142"/>
        <v>0</v>
      </c>
    </row>
    <row r="1072" spans="1:20" x14ac:dyDescent="0.25">
      <c r="A1072" s="82">
        <v>1098</v>
      </c>
      <c r="P1072" s="86">
        <f t="shared" si="143"/>
        <v>0</v>
      </c>
      <c r="Q1072" s="87">
        <f t="shared" si="139"/>
        <v>1900</v>
      </c>
      <c r="R1072" s="87">
        <f t="shared" si="140"/>
        <v>1</v>
      </c>
      <c r="S1072" s="87">
        <f t="shared" si="141"/>
        <v>0</v>
      </c>
      <c r="T1072" s="86">
        <f t="shared" si="142"/>
        <v>0</v>
      </c>
    </row>
    <row r="1073" spans="1:20" x14ac:dyDescent="0.25">
      <c r="A1073" s="82">
        <v>1099</v>
      </c>
      <c r="P1073" s="86">
        <f t="shared" si="143"/>
        <v>0</v>
      </c>
      <c r="Q1073" s="87">
        <f t="shared" si="139"/>
        <v>1900</v>
      </c>
      <c r="R1073" s="87">
        <f t="shared" si="140"/>
        <v>1</v>
      </c>
      <c r="S1073" s="87">
        <f t="shared" si="141"/>
        <v>0</v>
      </c>
      <c r="T1073" s="86">
        <f t="shared" si="142"/>
        <v>0</v>
      </c>
    </row>
    <row r="1074" spans="1:20" x14ac:dyDescent="0.25">
      <c r="A1074" s="82">
        <v>1100</v>
      </c>
      <c r="P1074" s="86">
        <f t="shared" si="143"/>
        <v>0</v>
      </c>
      <c r="Q1074" s="87">
        <f t="shared" si="139"/>
        <v>1900</v>
      </c>
      <c r="R1074" s="87">
        <f t="shared" si="140"/>
        <v>1</v>
      </c>
      <c r="S1074" s="87">
        <f t="shared" si="141"/>
        <v>0</v>
      </c>
      <c r="T1074" s="86">
        <f t="shared" si="142"/>
        <v>0</v>
      </c>
    </row>
    <row r="1075" spans="1:20" x14ac:dyDescent="0.25">
      <c r="A1075" s="82">
        <v>1101</v>
      </c>
      <c r="P1075" s="86">
        <f t="shared" si="143"/>
        <v>0</v>
      </c>
      <c r="Q1075" s="87">
        <f t="shared" si="139"/>
        <v>1900</v>
      </c>
      <c r="R1075" s="87">
        <f t="shared" si="140"/>
        <v>1</v>
      </c>
      <c r="S1075" s="87">
        <f t="shared" si="141"/>
        <v>0</v>
      </c>
      <c r="T1075" s="86">
        <f t="shared" si="142"/>
        <v>0</v>
      </c>
    </row>
    <row r="1076" spans="1:20" x14ac:dyDescent="0.25">
      <c r="A1076" s="82">
        <v>1102</v>
      </c>
      <c r="P1076" s="86">
        <f t="shared" si="143"/>
        <v>0</v>
      </c>
      <c r="Q1076" s="87">
        <f t="shared" si="139"/>
        <v>1900</v>
      </c>
      <c r="R1076" s="87">
        <f t="shared" si="140"/>
        <v>1</v>
      </c>
      <c r="S1076" s="87">
        <f t="shared" si="141"/>
        <v>0</v>
      </c>
      <c r="T1076" s="86">
        <f t="shared" si="142"/>
        <v>0</v>
      </c>
    </row>
    <row r="1077" spans="1:20" x14ac:dyDescent="0.25">
      <c r="A1077" s="82">
        <v>1103</v>
      </c>
      <c r="P1077" s="86">
        <f t="shared" si="143"/>
        <v>0</v>
      </c>
      <c r="Q1077" s="87">
        <f t="shared" si="139"/>
        <v>1900</v>
      </c>
      <c r="R1077" s="87">
        <f t="shared" si="140"/>
        <v>1</v>
      </c>
      <c r="S1077" s="87">
        <f t="shared" si="141"/>
        <v>0</v>
      </c>
      <c r="T1077" s="86">
        <f t="shared" si="142"/>
        <v>0</v>
      </c>
    </row>
    <row r="1078" spans="1:20" x14ac:dyDescent="0.25">
      <c r="A1078" s="82">
        <v>1104</v>
      </c>
      <c r="P1078" s="86">
        <f t="shared" si="143"/>
        <v>0</v>
      </c>
      <c r="Q1078" s="87">
        <f t="shared" si="139"/>
        <v>1900</v>
      </c>
      <c r="R1078" s="87">
        <f t="shared" si="140"/>
        <v>1</v>
      </c>
      <c r="S1078" s="87">
        <f t="shared" si="141"/>
        <v>0</v>
      </c>
      <c r="T1078" s="86">
        <f t="shared" si="142"/>
        <v>0</v>
      </c>
    </row>
    <row r="1079" spans="1:20" x14ac:dyDescent="0.25">
      <c r="A1079" s="82">
        <v>1105</v>
      </c>
      <c r="P1079" s="86">
        <f t="shared" si="143"/>
        <v>0</v>
      </c>
      <c r="Q1079" s="87">
        <f t="shared" si="139"/>
        <v>1900</v>
      </c>
      <c r="R1079" s="87">
        <f t="shared" si="140"/>
        <v>1</v>
      </c>
      <c r="S1079" s="87">
        <f t="shared" si="141"/>
        <v>0</v>
      </c>
      <c r="T1079" s="86">
        <f t="shared" si="142"/>
        <v>0</v>
      </c>
    </row>
    <row r="1080" spans="1:20" x14ac:dyDescent="0.25">
      <c r="A1080" s="82">
        <v>1106</v>
      </c>
      <c r="P1080" s="86">
        <f t="shared" si="143"/>
        <v>0</v>
      </c>
      <c r="Q1080" s="87">
        <f t="shared" si="139"/>
        <v>1900</v>
      </c>
      <c r="R1080" s="87">
        <f t="shared" si="140"/>
        <v>1</v>
      </c>
      <c r="S1080" s="87">
        <f t="shared" si="141"/>
        <v>0</v>
      </c>
      <c r="T1080" s="86">
        <f t="shared" si="142"/>
        <v>0</v>
      </c>
    </row>
    <row r="1081" spans="1:20" x14ac:dyDescent="0.25">
      <c r="A1081" s="82">
        <v>1107</v>
      </c>
      <c r="P1081" s="86">
        <f t="shared" si="143"/>
        <v>0</v>
      </c>
      <c r="Q1081" s="87">
        <f t="shared" si="139"/>
        <v>1900</v>
      </c>
      <c r="R1081" s="87">
        <f t="shared" si="140"/>
        <v>1</v>
      </c>
      <c r="S1081" s="87">
        <f t="shared" si="141"/>
        <v>0</v>
      </c>
      <c r="T1081" s="86">
        <f t="shared" si="142"/>
        <v>0</v>
      </c>
    </row>
    <row r="1082" spans="1:20" x14ac:dyDescent="0.25">
      <c r="A1082" s="82">
        <v>1108</v>
      </c>
      <c r="P1082" s="86">
        <f t="shared" si="143"/>
        <v>0</v>
      </c>
      <c r="Q1082" s="87">
        <f t="shared" si="139"/>
        <v>1900</v>
      </c>
      <c r="R1082" s="87">
        <f t="shared" si="140"/>
        <v>1</v>
      </c>
      <c r="S1082" s="87">
        <f t="shared" si="141"/>
        <v>0</v>
      </c>
      <c r="T1082" s="86">
        <f t="shared" si="142"/>
        <v>0</v>
      </c>
    </row>
    <row r="1083" spans="1:20" x14ac:dyDescent="0.25">
      <c r="A1083" s="82">
        <v>1109</v>
      </c>
      <c r="P1083" s="86">
        <f t="shared" si="143"/>
        <v>0</v>
      </c>
      <c r="Q1083" s="87">
        <f t="shared" si="139"/>
        <v>1900</v>
      </c>
      <c r="R1083" s="87">
        <f t="shared" si="140"/>
        <v>1</v>
      </c>
      <c r="S1083" s="87">
        <f t="shared" si="141"/>
        <v>0</v>
      </c>
      <c r="T1083" s="86">
        <f t="shared" si="142"/>
        <v>0</v>
      </c>
    </row>
    <row r="1084" spans="1:20" x14ac:dyDescent="0.25">
      <c r="A1084" s="82">
        <v>1110</v>
      </c>
      <c r="P1084" s="86">
        <f t="shared" si="143"/>
        <v>0</v>
      </c>
      <c r="Q1084" s="87">
        <f t="shared" si="139"/>
        <v>1900</v>
      </c>
      <c r="R1084" s="87">
        <f t="shared" si="140"/>
        <v>1</v>
      </c>
      <c r="S1084" s="87">
        <f t="shared" si="141"/>
        <v>0</v>
      </c>
      <c r="T1084" s="86">
        <f t="shared" si="142"/>
        <v>0</v>
      </c>
    </row>
    <row r="1085" spans="1:20" x14ac:dyDescent="0.25">
      <c r="A1085" s="82">
        <v>1111</v>
      </c>
      <c r="P1085" s="86">
        <f t="shared" si="143"/>
        <v>0</v>
      </c>
      <c r="Q1085" s="87">
        <f t="shared" si="139"/>
        <v>1900</v>
      </c>
      <c r="R1085" s="87">
        <f t="shared" si="140"/>
        <v>1</v>
      </c>
      <c r="S1085" s="87">
        <f t="shared" si="141"/>
        <v>0</v>
      </c>
      <c r="T1085" s="86">
        <f t="shared" si="142"/>
        <v>0</v>
      </c>
    </row>
    <row r="1086" spans="1:20" x14ac:dyDescent="0.25">
      <c r="A1086" s="82">
        <v>1112</v>
      </c>
      <c r="P1086" s="86">
        <f t="shared" si="143"/>
        <v>0</v>
      </c>
      <c r="Q1086" s="87">
        <f t="shared" si="139"/>
        <v>1900</v>
      </c>
      <c r="R1086" s="87">
        <f t="shared" si="140"/>
        <v>1</v>
      </c>
      <c r="S1086" s="87">
        <f t="shared" si="141"/>
        <v>0</v>
      </c>
      <c r="T1086" s="86">
        <f t="shared" si="142"/>
        <v>0</v>
      </c>
    </row>
    <row r="1087" spans="1:20" x14ac:dyDescent="0.25">
      <c r="A1087" s="82">
        <v>1113</v>
      </c>
      <c r="P1087" s="86">
        <f t="shared" si="143"/>
        <v>0</v>
      </c>
      <c r="Q1087" s="87">
        <f t="shared" si="139"/>
        <v>1900</v>
      </c>
      <c r="R1087" s="87">
        <f t="shared" si="140"/>
        <v>1</v>
      </c>
      <c r="S1087" s="87">
        <f t="shared" si="141"/>
        <v>0</v>
      </c>
      <c r="T1087" s="86">
        <f t="shared" si="142"/>
        <v>0</v>
      </c>
    </row>
    <row r="1088" spans="1:20" x14ac:dyDescent="0.25">
      <c r="A1088" s="82">
        <v>1114</v>
      </c>
      <c r="P1088" s="86">
        <f t="shared" si="143"/>
        <v>0</v>
      </c>
      <c r="Q1088" s="87">
        <f t="shared" si="139"/>
        <v>1900</v>
      </c>
      <c r="R1088" s="87">
        <f t="shared" si="140"/>
        <v>1</v>
      </c>
      <c r="S1088" s="87">
        <f t="shared" si="141"/>
        <v>0</v>
      </c>
      <c r="T1088" s="86">
        <f t="shared" si="142"/>
        <v>0</v>
      </c>
    </row>
    <row r="1089" spans="1:20" x14ac:dyDescent="0.25">
      <c r="A1089" s="82">
        <v>1115</v>
      </c>
      <c r="P1089" s="86">
        <f t="shared" si="143"/>
        <v>0</v>
      </c>
      <c r="Q1089" s="87">
        <f t="shared" si="139"/>
        <v>1900</v>
      </c>
      <c r="R1089" s="87">
        <f t="shared" si="140"/>
        <v>1</v>
      </c>
      <c r="S1089" s="87">
        <f t="shared" si="141"/>
        <v>0</v>
      </c>
      <c r="T1089" s="86">
        <f t="shared" si="142"/>
        <v>0</v>
      </c>
    </row>
    <row r="1090" spans="1:20" x14ac:dyDescent="0.25">
      <c r="A1090" s="82">
        <v>1116</v>
      </c>
      <c r="P1090" s="86">
        <f t="shared" si="143"/>
        <v>0</v>
      </c>
      <c r="Q1090" s="87">
        <f t="shared" si="139"/>
        <v>1900</v>
      </c>
      <c r="R1090" s="87">
        <f t="shared" si="140"/>
        <v>1</v>
      </c>
      <c r="S1090" s="87">
        <f t="shared" si="141"/>
        <v>0</v>
      </c>
      <c r="T1090" s="86">
        <f t="shared" si="142"/>
        <v>0</v>
      </c>
    </row>
    <row r="1091" spans="1:20" x14ac:dyDescent="0.25">
      <c r="A1091" s="82">
        <v>1117</v>
      </c>
      <c r="P1091" s="86">
        <f t="shared" si="143"/>
        <v>0</v>
      </c>
      <c r="Q1091" s="87">
        <f t="shared" si="139"/>
        <v>1900</v>
      </c>
      <c r="R1091" s="87">
        <f t="shared" si="140"/>
        <v>1</v>
      </c>
      <c r="S1091" s="87">
        <f t="shared" si="141"/>
        <v>0</v>
      </c>
      <c r="T1091" s="86">
        <f t="shared" si="142"/>
        <v>0</v>
      </c>
    </row>
    <row r="1092" spans="1:20" x14ac:dyDescent="0.25">
      <c r="A1092" s="82">
        <v>1118</v>
      </c>
      <c r="P1092" s="86">
        <f t="shared" si="143"/>
        <v>0</v>
      </c>
      <c r="Q1092" s="87">
        <f t="shared" si="139"/>
        <v>1900</v>
      </c>
      <c r="R1092" s="87">
        <f t="shared" si="140"/>
        <v>1</v>
      </c>
      <c r="S1092" s="87">
        <f t="shared" si="141"/>
        <v>0</v>
      </c>
      <c r="T1092" s="86">
        <f t="shared" si="142"/>
        <v>0</v>
      </c>
    </row>
    <row r="1093" spans="1:20" x14ac:dyDescent="0.25">
      <c r="A1093" s="82">
        <v>1119</v>
      </c>
      <c r="P1093" s="86">
        <f t="shared" si="143"/>
        <v>0</v>
      </c>
      <c r="Q1093" s="87">
        <f t="shared" si="139"/>
        <v>1900</v>
      </c>
      <c r="R1093" s="87">
        <f t="shared" si="140"/>
        <v>1</v>
      </c>
      <c r="S1093" s="87">
        <f t="shared" si="141"/>
        <v>0</v>
      </c>
      <c r="T1093" s="86">
        <f t="shared" si="142"/>
        <v>0</v>
      </c>
    </row>
    <row r="1094" spans="1:20" x14ac:dyDescent="0.25">
      <c r="A1094" s="82">
        <v>1120</v>
      </c>
      <c r="P1094" s="86">
        <f t="shared" si="143"/>
        <v>0</v>
      </c>
      <c r="Q1094" s="87">
        <f t="shared" si="139"/>
        <v>1900</v>
      </c>
      <c r="R1094" s="87">
        <f t="shared" si="140"/>
        <v>1</v>
      </c>
      <c r="S1094" s="87">
        <f t="shared" si="141"/>
        <v>0</v>
      </c>
      <c r="T1094" s="86">
        <f t="shared" si="142"/>
        <v>0</v>
      </c>
    </row>
    <row r="1095" spans="1:20" x14ac:dyDescent="0.25">
      <c r="A1095" s="82">
        <v>1121</v>
      </c>
      <c r="P1095" s="86">
        <f t="shared" si="143"/>
        <v>0</v>
      </c>
      <c r="Q1095" s="87">
        <f t="shared" si="139"/>
        <v>1900</v>
      </c>
      <c r="R1095" s="87">
        <f t="shared" si="140"/>
        <v>1</v>
      </c>
      <c r="S1095" s="87">
        <f t="shared" si="141"/>
        <v>0</v>
      </c>
      <c r="T1095" s="86">
        <f t="shared" si="142"/>
        <v>0</v>
      </c>
    </row>
    <row r="1096" spans="1:20" x14ac:dyDescent="0.25">
      <c r="A1096" s="82">
        <v>1122</v>
      </c>
      <c r="P1096" s="86">
        <f t="shared" si="143"/>
        <v>0</v>
      </c>
      <c r="Q1096" s="87">
        <f t="shared" si="139"/>
        <v>1900</v>
      </c>
      <c r="R1096" s="87">
        <f t="shared" si="140"/>
        <v>1</v>
      </c>
      <c r="S1096" s="87">
        <f t="shared" si="141"/>
        <v>0</v>
      </c>
      <c r="T1096" s="86">
        <f t="shared" si="142"/>
        <v>0</v>
      </c>
    </row>
    <row r="1097" spans="1:20" x14ac:dyDescent="0.25">
      <c r="A1097" s="82">
        <v>1123</v>
      </c>
      <c r="P1097" s="86">
        <f t="shared" si="143"/>
        <v>0</v>
      </c>
      <c r="Q1097" s="87">
        <f t="shared" si="139"/>
        <v>1900</v>
      </c>
      <c r="R1097" s="87">
        <f t="shared" si="140"/>
        <v>1</v>
      </c>
      <c r="S1097" s="87">
        <f t="shared" si="141"/>
        <v>0</v>
      </c>
      <c r="T1097" s="86">
        <f t="shared" si="142"/>
        <v>0</v>
      </c>
    </row>
    <row r="1098" spans="1:20" x14ac:dyDescent="0.25">
      <c r="A1098" s="82">
        <v>1124</v>
      </c>
      <c r="P1098" s="86">
        <f t="shared" si="143"/>
        <v>0</v>
      </c>
      <c r="Q1098" s="87">
        <f t="shared" si="139"/>
        <v>1900</v>
      </c>
      <c r="R1098" s="87">
        <f t="shared" si="140"/>
        <v>1</v>
      </c>
      <c r="S1098" s="87">
        <f t="shared" si="141"/>
        <v>0</v>
      </c>
      <c r="T1098" s="86">
        <f t="shared" si="142"/>
        <v>0</v>
      </c>
    </row>
    <row r="1099" spans="1:20" x14ac:dyDescent="0.25">
      <c r="A1099" s="82">
        <v>1125</v>
      </c>
      <c r="P1099" s="86">
        <f t="shared" si="143"/>
        <v>0</v>
      </c>
      <c r="Q1099" s="87">
        <f t="shared" si="139"/>
        <v>1900</v>
      </c>
      <c r="R1099" s="87">
        <f t="shared" si="140"/>
        <v>1</v>
      </c>
      <c r="S1099" s="87">
        <f t="shared" si="141"/>
        <v>0</v>
      </c>
      <c r="T1099" s="86">
        <f t="shared" si="142"/>
        <v>0</v>
      </c>
    </row>
    <row r="1100" spans="1:20" x14ac:dyDescent="0.25">
      <c r="A1100" s="82">
        <v>1126</v>
      </c>
      <c r="P1100" s="86">
        <f t="shared" si="143"/>
        <v>0</v>
      </c>
      <c r="Q1100" s="87">
        <f t="shared" si="139"/>
        <v>1900</v>
      </c>
      <c r="R1100" s="87">
        <f t="shared" si="140"/>
        <v>1</v>
      </c>
      <c r="S1100" s="87">
        <f t="shared" si="141"/>
        <v>0</v>
      </c>
      <c r="T1100" s="86">
        <f t="shared" si="142"/>
        <v>0</v>
      </c>
    </row>
    <row r="1101" spans="1:20" x14ac:dyDescent="0.25">
      <c r="A1101" s="82">
        <v>1127</v>
      </c>
      <c r="P1101" s="86">
        <f t="shared" si="143"/>
        <v>0</v>
      </c>
      <c r="Q1101" s="87">
        <f t="shared" si="139"/>
        <v>1900</v>
      </c>
      <c r="R1101" s="87">
        <f t="shared" si="140"/>
        <v>1</v>
      </c>
      <c r="S1101" s="87">
        <f t="shared" si="141"/>
        <v>0</v>
      </c>
      <c r="T1101" s="86">
        <f t="shared" si="142"/>
        <v>0</v>
      </c>
    </row>
    <row r="1102" spans="1:20" x14ac:dyDescent="0.25">
      <c r="A1102" s="82">
        <v>1128</v>
      </c>
      <c r="P1102" s="86">
        <f t="shared" si="143"/>
        <v>0</v>
      </c>
      <c r="Q1102" s="87">
        <f t="shared" si="139"/>
        <v>1900</v>
      </c>
      <c r="R1102" s="87">
        <f t="shared" si="140"/>
        <v>1</v>
      </c>
      <c r="S1102" s="87">
        <f t="shared" si="141"/>
        <v>0</v>
      </c>
      <c r="T1102" s="86">
        <f t="shared" si="142"/>
        <v>0</v>
      </c>
    </row>
    <row r="1103" spans="1:20" x14ac:dyDescent="0.25">
      <c r="A1103" s="82">
        <v>1129</v>
      </c>
      <c r="P1103" s="86">
        <f t="shared" si="143"/>
        <v>0</v>
      </c>
      <c r="Q1103" s="87">
        <f t="shared" si="139"/>
        <v>1900</v>
      </c>
      <c r="R1103" s="87">
        <f t="shared" si="140"/>
        <v>1</v>
      </c>
      <c r="S1103" s="87">
        <f t="shared" si="141"/>
        <v>0</v>
      </c>
      <c r="T1103" s="86">
        <f t="shared" si="142"/>
        <v>0</v>
      </c>
    </row>
    <row r="1104" spans="1:20" x14ac:dyDescent="0.25">
      <c r="A1104" s="82">
        <v>1130</v>
      </c>
      <c r="P1104" s="86">
        <f t="shared" si="143"/>
        <v>0</v>
      </c>
      <c r="Q1104" s="87">
        <f t="shared" si="139"/>
        <v>1900</v>
      </c>
      <c r="R1104" s="87">
        <f t="shared" si="140"/>
        <v>1</v>
      </c>
      <c r="S1104" s="87">
        <f t="shared" si="141"/>
        <v>0</v>
      </c>
      <c r="T1104" s="86">
        <f t="shared" si="142"/>
        <v>0</v>
      </c>
    </row>
    <row r="1105" spans="1:20" x14ac:dyDescent="0.25">
      <c r="A1105" s="82">
        <v>1131</v>
      </c>
      <c r="P1105" s="86">
        <f t="shared" si="143"/>
        <v>0</v>
      </c>
      <c r="Q1105" s="87">
        <f t="shared" si="139"/>
        <v>1900</v>
      </c>
      <c r="R1105" s="87">
        <f t="shared" si="140"/>
        <v>1</v>
      </c>
      <c r="S1105" s="87">
        <f t="shared" si="141"/>
        <v>0</v>
      </c>
      <c r="T1105" s="86">
        <f t="shared" si="142"/>
        <v>0</v>
      </c>
    </row>
    <row r="1106" spans="1:20" x14ac:dyDescent="0.25">
      <c r="A1106" s="82">
        <v>1132</v>
      </c>
      <c r="P1106" s="86">
        <f t="shared" si="143"/>
        <v>0</v>
      </c>
      <c r="Q1106" s="87">
        <f t="shared" si="139"/>
        <v>1900</v>
      </c>
      <c r="R1106" s="87">
        <f t="shared" si="140"/>
        <v>1</v>
      </c>
      <c r="S1106" s="87">
        <f t="shared" si="141"/>
        <v>0</v>
      </c>
      <c r="T1106" s="86">
        <f t="shared" si="142"/>
        <v>0</v>
      </c>
    </row>
    <row r="1107" spans="1:20" x14ac:dyDescent="0.25">
      <c r="A1107" s="82">
        <v>1133</v>
      </c>
      <c r="P1107" s="86">
        <f t="shared" si="143"/>
        <v>0</v>
      </c>
      <c r="Q1107" s="87">
        <f t="shared" si="139"/>
        <v>1900</v>
      </c>
      <c r="R1107" s="87">
        <f t="shared" si="140"/>
        <v>1</v>
      </c>
      <c r="S1107" s="87">
        <f t="shared" si="141"/>
        <v>0</v>
      </c>
      <c r="T1107" s="86">
        <f t="shared" si="142"/>
        <v>0</v>
      </c>
    </row>
    <row r="1108" spans="1:20" x14ac:dyDescent="0.25">
      <c r="A1108" s="82">
        <v>1134</v>
      </c>
      <c r="P1108" s="86">
        <f t="shared" si="143"/>
        <v>0</v>
      </c>
      <c r="Q1108" s="87">
        <f t="shared" si="139"/>
        <v>1900</v>
      </c>
      <c r="R1108" s="87">
        <f t="shared" si="140"/>
        <v>1</v>
      </c>
      <c r="S1108" s="87">
        <f t="shared" si="141"/>
        <v>0</v>
      </c>
      <c r="T1108" s="86">
        <f t="shared" si="142"/>
        <v>0</v>
      </c>
    </row>
    <row r="1109" spans="1:20" x14ac:dyDescent="0.25">
      <c r="A1109" s="82">
        <v>1135</v>
      </c>
      <c r="P1109" s="86">
        <f t="shared" si="143"/>
        <v>0</v>
      </c>
      <c r="Q1109" s="87">
        <f t="shared" si="139"/>
        <v>1900</v>
      </c>
      <c r="R1109" s="87">
        <f t="shared" si="140"/>
        <v>1</v>
      </c>
      <c r="S1109" s="87">
        <f t="shared" si="141"/>
        <v>0</v>
      </c>
      <c r="T1109" s="86">
        <f t="shared" si="142"/>
        <v>0</v>
      </c>
    </row>
    <row r="1110" spans="1:20" x14ac:dyDescent="0.25">
      <c r="A1110" s="82">
        <v>1136</v>
      </c>
      <c r="P1110" s="86">
        <f t="shared" si="143"/>
        <v>0</v>
      </c>
      <c r="Q1110" s="87">
        <f t="shared" si="139"/>
        <v>1900</v>
      </c>
      <c r="R1110" s="87">
        <f t="shared" si="140"/>
        <v>1</v>
      </c>
      <c r="S1110" s="87">
        <f t="shared" si="141"/>
        <v>0</v>
      </c>
      <c r="T1110" s="86">
        <f t="shared" si="142"/>
        <v>0</v>
      </c>
    </row>
    <row r="1111" spans="1:20" x14ac:dyDescent="0.25">
      <c r="A1111" s="82">
        <v>1137</v>
      </c>
      <c r="P1111" s="86">
        <f t="shared" si="143"/>
        <v>0</v>
      </c>
      <c r="Q1111" s="87">
        <f t="shared" si="139"/>
        <v>1900</v>
      </c>
      <c r="R1111" s="87">
        <f t="shared" si="140"/>
        <v>1</v>
      </c>
      <c r="S1111" s="87">
        <f t="shared" si="141"/>
        <v>0</v>
      </c>
      <c r="T1111" s="86">
        <f t="shared" si="142"/>
        <v>0</v>
      </c>
    </row>
    <row r="1112" spans="1:20" x14ac:dyDescent="0.25">
      <c r="A1112" s="82">
        <v>1138</v>
      </c>
      <c r="P1112" s="86">
        <f t="shared" si="143"/>
        <v>0</v>
      </c>
      <c r="Q1112" s="87">
        <f t="shared" si="139"/>
        <v>1900</v>
      </c>
      <c r="R1112" s="87">
        <f t="shared" si="140"/>
        <v>1</v>
      </c>
      <c r="S1112" s="87">
        <f t="shared" si="141"/>
        <v>0</v>
      </c>
      <c r="T1112" s="86">
        <f t="shared" si="142"/>
        <v>0</v>
      </c>
    </row>
    <row r="1113" spans="1:20" x14ac:dyDescent="0.25">
      <c r="A1113" s="82">
        <v>1139</v>
      </c>
      <c r="P1113" s="86">
        <f t="shared" si="143"/>
        <v>0</v>
      </c>
      <c r="Q1113" s="87">
        <f t="shared" si="139"/>
        <v>1900</v>
      </c>
      <c r="R1113" s="87">
        <f t="shared" si="140"/>
        <v>1</v>
      </c>
      <c r="S1113" s="87">
        <f t="shared" si="141"/>
        <v>0</v>
      </c>
      <c r="T1113" s="86">
        <f t="shared" si="142"/>
        <v>0</v>
      </c>
    </row>
    <row r="1114" spans="1:20" x14ac:dyDescent="0.25">
      <c r="A1114" s="82">
        <v>1140</v>
      </c>
      <c r="P1114" s="86">
        <f t="shared" si="143"/>
        <v>0</v>
      </c>
      <c r="Q1114" s="87">
        <f t="shared" si="139"/>
        <v>1900</v>
      </c>
      <c r="R1114" s="87">
        <f t="shared" si="140"/>
        <v>1</v>
      </c>
      <c r="S1114" s="87">
        <f t="shared" si="141"/>
        <v>0</v>
      </c>
      <c r="T1114" s="86">
        <f t="shared" si="142"/>
        <v>0</v>
      </c>
    </row>
    <row r="1115" spans="1:20" x14ac:dyDescent="0.25">
      <c r="A1115" s="82">
        <v>1141</v>
      </c>
      <c r="P1115" s="86">
        <f t="shared" si="143"/>
        <v>0</v>
      </c>
      <c r="Q1115" s="87">
        <f t="shared" si="139"/>
        <v>1900</v>
      </c>
      <c r="R1115" s="87">
        <f t="shared" si="140"/>
        <v>1</v>
      </c>
      <c r="S1115" s="87">
        <f t="shared" si="141"/>
        <v>0</v>
      </c>
      <c r="T1115" s="86">
        <f t="shared" si="142"/>
        <v>0</v>
      </c>
    </row>
    <row r="1116" spans="1:20" x14ac:dyDescent="0.25">
      <c r="A1116" s="82">
        <v>1142</v>
      </c>
      <c r="P1116" s="86">
        <f t="shared" si="143"/>
        <v>0</v>
      </c>
      <c r="Q1116" s="87">
        <f t="shared" si="139"/>
        <v>1900</v>
      </c>
      <c r="R1116" s="87">
        <f t="shared" si="140"/>
        <v>1</v>
      </c>
      <c r="S1116" s="87">
        <f t="shared" si="141"/>
        <v>0</v>
      </c>
      <c r="T1116" s="86">
        <f t="shared" si="142"/>
        <v>0</v>
      </c>
    </row>
    <row r="1117" spans="1:20" x14ac:dyDescent="0.25">
      <c r="A1117" s="82">
        <v>1143</v>
      </c>
      <c r="P1117" s="86">
        <f t="shared" si="143"/>
        <v>0</v>
      </c>
      <c r="Q1117" s="87">
        <f t="shared" ref="Q1117:Q1180" si="144">YEAR(B1117)</f>
        <v>1900</v>
      </c>
      <c r="R1117" s="87">
        <f t="shared" ref="R1117:R1180" si="145">MONTH(B1117)</f>
        <v>1</v>
      </c>
      <c r="S1117" s="87">
        <f t="shared" ref="S1117:S1180" si="146">DAY(B1117)</f>
        <v>0</v>
      </c>
      <c r="T1117" s="86">
        <f t="shared" ref="T1117:T1180" si="147">SUM(M1117:N1117)</f>
        <v>0</v>
      </c>
    </row>
    <row r="1118" spans="1:20" x14ac:dyDescent="0.25">
      <c r="A1118" s="82">
        <v>1144</v>
      </c>
      <c r="P1118" s="86">
        <f t="shared" si="143"/>
        <v>0</v>
      </c>
      <c r="Q1118" s="87">
        <f t="shared" si="144"/>
        <v>1900</v>
      </c>
      <c r="R1118" s="87">
        <f t="shared" si="145"/>
        <v>1</v>
      </c>
      <c r="S1118" s="87">
        <f t="shared" si="146"/>
        <v>0</v>
      </c>
      <c r="T1118" s="86">
        <f t="shared" si="147"/>
        <v>0</v>
      </c>
    </row>
    <row r="1119" spans="1:20" x14ac:dyDescent="0.25">
      <c r="A1119" s="82">
        <v>1145</v>
      </c>
      <c r="P1119" s="86">
        <f t="shared" si="143"/>
        <v>0</v>
      </c>
      <c r="Q1119" s="87">
        <f t="shared" si="144"/>
        <v>1900</v>
      </c>
      <c r="R1119" s="87">
        <f t="shared" si="145"/>
        <v>1</v>
      </c>
      <c r="S1119" s="87">
        <f t="shared" si="146"/>
        <v>0</v>
      </c>
      <c r="T1119" s="86">
        <f t="shared" si="147"/>
        <v>0</v>
      </c>
    </row>
    <row r="1120" spans="1:20" x14ac:dyDescent="0.25">
      <c r="A1120" s="82">
        <v>1146</v>
      </c>
      <c r="P1120" s="86">
        <f t="shared" si="143"/>
        <v>0</v>
      </c>
      <c r="Q1120" s="87">
        <f t="shared" si="144"/>
        <v>1900</v>
      </c>
      <c r="R1120" s="87">
        <f t="shared" si="145"/>
        <v>1</v>
      </c>
      <c r="S1120" s="87">
        <f t="shared" si="146"/>
        <v>0</v>
      </c>
      <c r="T1120" s="86">
        <f t="shared" si="147"/>
        <v>0</v>
      </c>
    </row>
    <row r="1121" spans="1:20" x14ac:dyDescent="0.25">
      <c r="A1121" s="82">
        <v>1147</v>
      </c>
      <c r="P1121" s="86">
        <f t="shared" si="143"/>
        <v>0</v>
      </c>
      <c r="Q1121" s="87">
        <f t="shared" si="144"/>
        <v>1900</v>
      </c>
      <c r="R1121" s="87">
        <f t="shared" si="145"/>
        <v>1</v>
      </c>
      <c r="S1121" s="87">
        <f t="shared" si="146"/>
        <v>0</v>
      </c>
      <c r="T1121" s="86">
        <f t="shared" si="147"/>
        <v>0</v>
      </c>
    </row>
    <row r="1122" spans="1:20" x14ac:dyDescent="0.25">
      <c r="A1122" s="82">
        <v>1148</v>
      </c>
      <c r="P1122" s="86">
        <f t="shared" si="143"/>
        <v>0</v>
      </c>
      <c r="Q1122" s="87">
        <f t="shared" si="144"/>
        <v>1900</v>
      </c>
      <c r="R1122" s="87">
        <f t="shared" si="145"/>
        <v>1</v>
      </c>
      <c r="S1122" s="87">
        <f t="shared" si="146"/>
        <v>0</v>
      </c>
      <c r="T1122" s="86">
        <f t="shared" si="147"/>
        <v>0</v>
      </c>
    </row>
    <row r="1123" spans="1:20" x14ac:dyDescent="0.25">
      <c r="A1123" s="82">
        <v>1149</v>
      </c>
      <c r="P1123" s="86">
        <f t="shared" si="143"/>
        <v>0</v>
      </c>
      <c r="Q1123" s="87">
        <f t="shared" si="144"/>
        <v>1900</v>
      </c>
      <c r="R1123" s="87">
        <f t="shared" si="145"/>
        <v>1</v>
      </c>
      <c r="S1123" s="87">
        <f t="shared" si="146"/>
        <v>0</v>
      </c>
      <c r="T1123" s="86">
        <f t="shared" si="147"/>
        <v>0</v>
      </c>
    </row>
    <row r="1124" spans="1:20" x14ac:dyDescent="0.25">
      <c r="A1124" s="82">
        <v>1150</v>
      </c>
      <c r="P1124" s="86">
        <f t="shared" si="143"/>
        <v>0</v>
      </c>
      <c r="Q1124" s="87">
        <f t="shared" si="144"/>
        <v>1900</v>
      </c>
      <c r="R1124" s="87">
        <f t="shared" si="145"/>
        <v>1</v>
      </c>
      <c r="S1124" s="87">
        <f t="shared" si="146"/>
        <v>0</v>
      </c>
      <c r="T1124" s="86">
        <f t="shared" si="147"/>
        <v>0</v>
      </c>
    </row>
    <row r="1125" spans="1:20" x14ac:dyDescent="0.25">
      <c r="A1125" s="82">
        <v>1151</v>
      </c>
      <c r="P1125" s="86">
        <f t="shared" si="143"/>
        <v>0</v>
      </c>
      <c r="Q1125" s="87">
        <f t="shared" si="144"/>
        <v>1900</v>
      </c>
      <c r="R1125" s="87">
        <f t="shared" si="145"/>
        <v>1</v>
      </c>
      <c r="S1125" s="87">
        <f t="shared" si="146"/>
        <v>0</v>
      </c>
      <c r="T1125" s="86">
        <f t="shared" si="147"/>
        <v>0</v>
      </c>
    </row>
    <row r="1126" spans="1:20" x14ac:dyDescent="0.25">
      <c r="A1126" s="82">
        <v>1152</v>
      </c>
      <c r="P1126" s="86">
        <f t="shared" si="143"/>
        <v>0</v>
      </c>
      <c r="Q1126" s="87">
        <f t="shared" si="144"/>
        <v>1900</v>
      </c>
      <c r="R1126" s="87">
        <f t="shared" si="145"/>
        <v>1</v>
      </c>
      <c r="S1126" s="87">
        <f t="shared" si="146"/>
        <v>0</v>
      </c>
      <c r="T1126" s="86">
        <f t="shared" si="147"/>
        <v>0</v>
      </c>
    </row>
    <row r="1127" spans="1:20" x14ac:dyDescent="0.25">
      <c r="A1127" s="82">
        <v>1153</v>
      </c>
      <c r="P1127" s="86">
        <f t="shared" si="143"/>
        <v>0</v>
      </c>
      <c r="Q1127" s="87">
        <f t="shared" si="144"/>
        <v>1900</v>
      </c>
      <c r="R1127" s="87">
        <f t="shared" si="145"/>
        <v>1</v>
      </c>
      <c r="S1127" s="87">
        <f t="shared" si="146"/>
        <v>0</v>
      </c>
      <c r="T1127" s="86">
        <f t="shared" si="147"/>
        <v>0</v>
      </c>
    </row>
    <row r="1128" spans="1:20" x14ac:dyDescent="0.25">
      <c r="A1128" s="82">
        <v>1154</v>
      </c>
      <c r="P1128" s="86">
        <f t="shared" si="143"/>
        <v>0</v>
      </c>
      <c r="Q1128" s="87">
        <f t="shared" si="144"/>
        <v>1900</v>
      </c>
      <c r="R1128" s="87">
        <f t="shared" si="145"/>
        <v>1</v>
      </c>
      <c r="S1128" s="87">
        <f t="shared" si="146"/>
        <v>0</v>
      </c>
      <c r="T1128" s="86">
        <f t="shared" si="147"/>
        <v>0</v>
      </c>
    </row>
    <row r="1129" spans="1:20" x14ac:dyDescent="0.25">
      <c r="A1129" s="82">
        <v>1155</v>
      </c>
      <c r="P1129" s="86">
        <f t="shared" si="143"/>
        <v>0</v>
      </c>
      <c r="Q1129" s="87">
        <f t="shared" si="144"/>
        <v>1900</v>
      </c>
      <c r="R1129" s="87">
        <f t="shared" si="145"/>
        <v>1</v>
      </c>
      <c r="S1129" s="87">
        <f t="shared" si="146"/>
        <v>0</v>
      </c>
      <c r="T1129" s="86">
        <f t="shared" si="147"/>
        <v>0</v>
      </c>
    </row>
    <row r="1130" spans="1:20" x14ac:dyDescent="0.25">
      <c r="A1130" s="82">
        <v>1156</v>
      </c>
      <c r="P1130" s="86">
        <f t="shared" si="143"/>
        <v>0</v>
      </c>
      <c r="Q1130" s="87">
        <f t="shared" si="144"/>
        <v>1900</v>
      </c>
      <c r="R1130" s="87">
        <f t="shared" si="145"/>
        <v>1</v>
      </c>
      <c r="S1130" s="87">
        <f t="shared" si="146"/>
        <v>0</v>
      </c>
      <c r="T1130" s="86">
        <f t="shared" si="147"/>
        <v>0</v>
      </c>
    </row>
    <row r="1131" spans="1:20" x14ac:dyDescent="0.25">
      <c r="A1131" s="82">
        <v>1157</v>
      </c>
      <c r="P1131" s="86">
        <f t="shared" ref="P1131:P1194" si="148">N1131-O1131</f>
        <v>0</v>
      </c>
      <c r="Q1131" s="87">
        <f t="shared" si="144"/>
        <v>1900</v>
      </c>
      <c r="R1131" s="87">
        <f t="shared" si="145"/>
        <v>1</v>
      </c>
      <c r="S1131" s="87">
        <f t="shared" si="146"/>
        <v>0</v>
      </c>
      <c r="T1131" s="86">
        <f t="shared" si="147"/>
        <v>0</v>
      </c>
    </row>
    <row r="1132" spans="1:20" x14ac:dyDescent="0.25">
      <c r="A1132" s="82">
        <v>1158</v>
      </c>
      <c r="P1132" s="86">
        <f t="shared" si="148"/>
        <v>0</v>
      </c>
      <c r="Q1132" s="87">
        <f t="shared" si="144"/>
        <v>1900</v>
      </c>
      <c r="R1132" s="87">
        <f t="shared" si="145"/>
        <v>1</v>
      </c>
      <c r="S1132" s="87">
        <f t="shared" si="146"/>
        <v>0</v>
      </c>
      <c r="T1132" s="86">
        <f t="shared" si="147"/>
        <v>0</v>
      </c>
    </row>
    <row r="1133" spans="1:20" x14ac:dyDescent="0.25">
      <c r="A1133" s="82">
        <v>1159</v>
      </c>
      <c r="P1133" s="86">
        <f t="shared" si="148"/>
        <v>0</v>
      </c>
      <c r="Q1133" s="87">
        <f t="shared" si="144"/>
        <v>1900</v>
      </c>
      <c r="R1133" s="87">
        <f t="shared" si="145"/>
        <v>1</v>
      </c>
      <c r="S1133" s="87">
        <f t="shared" si="146"/>
        <v>0</v>
      </c>
      <c r="T1133" s="86">
        <f t="shared" si="147"/>
        <v>0</v>
      </c>
    </row>
    <row r="1134" spans="1:20" x14ac:dyDescent="0.25">
      <c r="A1134" s="82">
        <v>1160</v>
      </c>
      <c r="P1134" s="86">
        <f t="shared" si="148"/>
        <v>0</v>
      </c>
      <c r="Q1134" s="87">
        <f t="shared" si="144"/>
        <v>1900</v>
      </c>
      <c r="R1134" s="87">
        <f t="shared" si="145"/>
        <v>1</v>
      </c>
      <c r="S1134" s="87">
        <f t="shared" si="146"/>
        <v>0</v>
      </c>
      <c r="T1134" s="86">
        <f t="shared" si="147"/>
        <v>0</v>
      </c>
    </row>
    <row r="1135" spans="1:20" x14ac:dyDescent="0.25">
      <c r="A1135" s="82">
        <v>1161</v>
      </c>
      <c r="P1135" s="86">
        <f t="shared" si="148"/>
        <v>0</v>
      </c>
      <c r="Q1135" s="87">
        <f t="shared" si="144"/>
        <v>1900</v>
      </c>
      <c r="R1135" s="87">
        <f t="shared" si="145"/>
        <v>1</v>
      </c>
      <c r="S1135" s="87">
        <f t="shared" si="146"/>
        <v>0</v>
      </c>
      <c r="T1135" s="86">
        <f t="shared" si="147"/>
        <v>0</v>
      </c>
    </row>
    <row r="1136" spans="1:20" x14ac:dyDescent="0.25">
      <c r="A1136" s="82">
        <v>1162</v>
      </c>
      <c r="P1136" s="86">
        <f t="shared" si="148"/>
        <v>0</v>
      </c>
      <c r="Q1136" s="87">
        <f t="shared" si="144"/>
        <v>1900</v>
      </c>
      <c r="R1136" s="87">
        <f t="shared" si="145"/>
        <v>1</v>
      </c>
      <c r="S1136" s="87">
        <f t="shared" si="146"/>
        <v>0</v>
      </c>
      <c r="T1136" s="86">
        <f t="shared" si="147"/>
        <v>0</v>
      </c>
    </row>
    <row r="1137" spans="1:20" x14ac:dyDescent="0.25">
      <c r="A1137" s="82">
        <v>1163</v>
      </c>
      <c r="P1137" s="86">
        <f t="shared" si="148"/>
        <v>0</v>
      </c>
      <c r="Q1137" s="87">
        <f t="shared" si="144"/>
        <v>1900</v>
      </c>
      <c r="R1137" s="87">
        <f t="shared" si="145"/>
        <v>1</v>
      </c>
      <c r="S1137" s="87">
        <f t="shared" si="146"/>
        <v>0</v>
      </c>
      <c r="T1137" s="86">
        <f t="shared" si="147"/>
        <v>0</v>
      </c>
    </row>
    <row r="1138" spans="1:20" x14ac:dyDescent="0.25">
      <c r="A1138" s="82">
        <v>1164</v>
      </c>
      <c r="P1138" s="86">
        <f t="shared" si="148"/>
        <v>0</v>
      </c>
      <c r="Q1138" s="87">
        <f t="shared" si="144"/>
        <v>1900</v>
      </c>
      <c r="R1138" s="87">
        <f t="shared" si="145"/>
        <v>1</v>
      </c>
      <c r="S1138" s="87">
        <f t="shared" si="146"/>
        <v>0</v>
      </c>
      <c r="T1138" s="86">
        <f t="shared" si="147"/>
        <v>0</v>
      </c>
    </row>
    <row r="1139" spans="1:20" x14ac:dyDescent="0.25">
      <c r="A1139" s="82">
        <v>1165</v>
      </c>
      <c r="P1139" s="86">
        <f t="shared" si="148"/>
        <v>0</v>
      </c>
      <c r="Q1139" s="87">
        <f t="shared" si="144"/>
        <v>1900</v>
      </c>
      <c r="R1139" s="87">
        <f t="shared" si="145"/>
        <v>1</v>
      </c>
      <c r="S1139" s="87">
        <f t="shared" si="146"/>
        <v>0</v>
      </c>
      <c r="T1139" s="86">
        <f t="shared" si="147"/>
        <v>0</v>
      </c>
    </row>
    <row r="1140" spans="1:20" x14ac:dyDescent="0.25">
      <c r="A1140" s="82">
        <v>1166</v>
      </c>
      <c r="P1140" s="86">
        <f t="shared" si="148"/>
        <v>0</v>
      </c>
      <c r="Q1140" s="87">
        <f t="shared" si="144"/>
        <v>1900</v>
      </c>
      <c r="R1140" s="87">
        <f t="shared" si="145"/>
        <v>1</v>
      </c>
      <c r="S1140" s="87">
        <f t="shared" si="146"/>
        <v>0</v>
      </c>
      <c r="T1140" s="86">
        <f t="shared" si="147"/>
        <v>0</v>
      </c>
    </row>
    <row r="1141" spans="1:20" x14ac:dyDescent="0.25">
      <c r="A1141" s="82">
        <v>1167</v>
      </c>
      <c r="P1141" s="86">
        <f t="shared" si="148"/>
        <v>0</v>
      </c>
      <c r="Q1141" s="87">
        <f t="shared" si="144"/>
        <v>1900</v>
      </c>
      <c r="R1141" s="87">
        <f t="shared" si="145"/>
        <v>1</v>
      </c>
      <c r="S1141" s="87">
        <f t="shared" si="146"/>
        <v>0</v>
      </c>
      <c r="T1141" s="86">
        <f t="shared" si="147"/>
        <v>0</v>
      </c>
    </row>
    <row r="1142" spans="1:20" x14ac:dyDescent="0.25">
      <c r="A1142" s="82">
        <v>1168</v>
      </c>
      <c r="P1142" s="86">
        <f t="shared" si="148"/>
        <v>0</v>
      </c>
      <c r="Q1142" s="87">
        <f t="shared" si="144"/>
        <v>1900</v>
      </c>
      <c r="R1142" s="87">
        <f t="shared" si="145"/>
        <v>1</v>
      </c>
      <c r="S1142" s="87">
        <f t="shared" si="146"/>
        <v>0</v>
      </c>
      <c r="T1142" s="86">
        <f t="shared" si="147"/>
        <v>0</v>
      </c>
    </row>
    <row r="1143" spans="1:20" x14ac:dyDescent="0.25">
      <c r="A1143" s="82">
        <v>1169</v>
      </c>
      <c r="P1143" s="86">
        <f t="shared" si="148"/>
        <v>0</v>
      </c>
      <c r="Q1143" s="87">
        <f t="shared" si="144"/>
        <v>1900</v>
      </c>
      <c r="R1143" s="87">
        <f t="shared" si="145"/>
        <v>1</v>
      </c>
      <c r="S1143" s="87">
        <f t="shared" si="146"/>
        <v>0</v>
      </c>
      <c r="T1143" s="86">
        <f t="shared" si="147"/>
        <v>0</v>
      </c>
    </row>
    <row r="1144" spans="1:20" x14ac:dyDescent="0.25">
      <c r="A1144" s="82">
        <v>1170</v>
      </c>
      <c r="P1144" s="86">
        <f t="shared" si="148"/>
        <v>0</v>
      </c>
      <c r="Q1144" s="87">
        <f t="shared" si="144"/>
        <v>1900</v>
      </c>
      <c r="R1144" s="87">
        <f t="shared" si="145"/>
        <v>1</v>
      </c>
      <c r="S1144" s="87">
        <f t="shared" si="146"/>
        <v>0</v>
      </c>
      <c r="T1144" s="86">
        <f t="shared" si="147"/>
        <v>0</v>
      </c>
    </row>
    <row r="1145" spans="1:20" x14ac:dyDescent="0.25">
      <c r="A1145" s="82">
        <v>1171</v>
      </c>
      <c r="P1145" s="86">
        <f t="shared" si="148"/>
        <v>0</v>
      </c>
      <c r="Q1145" s="87">
        <f t="shared" si="144"/>
        <v>1900</v>
      </c>
      <c r="R1145" s="87">
        <f t="shared" si="145"/>
        <v>1</v>
      </c>
      <c r="S1145" s="87">
        <f t="shared" si="146"/>
        <v>0</v>
      </c>
      <c r="T1145" s="86">
        <f t="shared" si="147"/>
        <v>0</v>
      </c>
    </row>
    <row r="1146" spans="1:20" x14ac:dyDescent="0.25">
      <c r="A1146" s="82">
        <v>1172</v>
      </c>
      <c r="P1146" s="86">
        <f t="shared" si="148"/>
        <v>0</v>
      </c>
      <c r="Q1146" s="87">
        <f t="shared" si="144"/>
        <v>1900</v>
      </c>
      <c r="R1146" s="87">
        <f t="shared" si="145"/>
        <v>1</v>
      </c>
      <c r="S1146" s="87">
        <f t="shared" si="146"/>
        <v>0</v>
      </c>
      <c r="T1146" s="86">
        <f t="shared" si="147"/>
        <v>0</v>
      </c>
    </row>
    <row r="1147" spans="1:20" x14ac:dyDescent="0.25">
      <c r="A1147" s="82">
        <v>1173</v>
      </c>
      <c r="P1147" s="86">
        <f t="shared" si="148"/>
        <v>0</v>
      </c>
      <c r="Q1147" s="87">
        <f t="shared" si="144"/>
        <v>1900</v>
      </c>
      <c r="R1147" s="87">
        <f t="shared" si="145"/>
        <v>1</v>
      </c>
      <c r="S1147" s="87">
        <f t="shared" si="146"/>
        <v>0</v>
      </c>
      <c r="T1147" s="86">
        <f t="shared" si="147"/>
        <v>0</v>
      </c>
    </row>
    <row r="1148" spans="1:20" x14ac:dyDescent="0.25">
      <c r="A1148" s="82">
        <v>1174</v>
      </c>
      <c r="P1148" s="86">
        <f t="shared" si="148"/>
        <v>0</v>
      </c>
      <c r="Q1148" s="87">
        <f t="shared" si="144"/>
        <v>1900</v>
      </c>
      <c r="R1148" s="87">
        <f t="shared" si="145"/>
        <v>1</v>
      </c>
      <c r="S1148" s="87">
        <f t="shared" si="146"/>
        <v>0</v>
      </c>
      <c r="T1148" s="86">
        <f t="shared" si="147"/>
        <v>0</v>
      </c>
    </row>
    <row r="1149" spans="1:20" x14ac:dyDescent="0.25">
      <c r="A1149" s="82">
        <v>1175</v>
      </c>
      <c r="P1149" s="86">
        <f t="shared" si="148"/>
        <v>0</v>
      </c>
      <c r="Q1149" s="87">
        <f t="shared" si="144"/>
        <v>1900</v>
      </c>
      <c r="R1149" s="87">
        <f t="shared" si="145"/>
        <v>1</v>
      </c>
      <c r="S1149" s="87">
        <f t="shared" si="146"/>
        <v>0</v>
      </c>
      <c r="T1149" s="86">
        <f t="shared" si="147"/>
        <v>0</v>
      </c>
    </row>
    <row r="1150" spans="1:20" x14ac:dyDescent="0.25">
      <c r="A1150" s="82">
        <v>1176</v>
      </c>
      <c r="P1150" s="86">
        <f t="shared" si="148"/>
        <v>0</v>
      </c>
      <c r="Q1150" s="87">
        <f t="shared" si="144"/>
        <v>1900</v>
      </c>
      <c r="R1150" s="87">
        <f t="shared" si="145"/>
        <v>1</v>
      </c>
      <c r="S1150" s="87">
        <f t="shared" si="146"/>
        <v>0</v>
      </c>
      <c r="T1150" s="86">
        <f t="shared" si="147"/>
        <v>0</v>
      </c>
    </row>
    <row r="1151" spans="1:20" x14ac:dyDescent="0.25">
      <c r="A1151" s="82">
        <v>1177</v>
      </c>
      <c r="P1151" s="86">
        <f t="shared" si="148"/>
        <v>0</v>
      </c>
      <c r="Q1151" s="87">
        <f t="shared" si="144"/>
        <v>1900</v>
      </c>
      <c r="R1151" s="87">
        <f t="shared" si="145"/>
        <v>1</v>
      </c>
      <c r="S1151" s="87">
        <f t="shared" si="146"/>
        <v>0</v>
      </c>
      <c r="T1151" s="86">
        <f t="shared" si="147"/>
        <v>0</v>
      </c>
    </row>
    <row r="1152" spans="1:20" x14ac:dyDescent="0.25">
      <c r="A1152" s="82">
        <v>1178</v>
      </c>
      <c r="P1152" s="86">
        <f t="shared" si="148"/>
        <v>0</v>
      </c>
      <c r="Q1152" s="87">
        <f t="shared" si="144"/>
        <v>1900</v>
      </c>
      <c r="R1152" s="87">
        <f t="shared" si="145"/>
        <v>1</v>
      </c>
      <c r="S1152" s="87">
        <f t="shared" si="146"/>
        <v>0</v>
      </c>
      <c r="T1152" s="86">
        <f t="shared" si="147"/>
        <v>0</v>
      </c>
    </row>
    <row r="1153" spans="1:20" x14ac:dyDescent="0.25">
      <c r="A1153" s="82">
        <v>1179</v>
      </c>
      <c r="P1153" s="86">
        <f t="shared" si="148"/>
        <v>0</v>
      </c>
      <c r="Q1153" s="87">
        <f t="shared" si="144"/>
        <v>1900</v>
      </c>
      <c r="R1153" s="87">
        <f t="shared" si="145"/>
        <v>1</v>
      </c>
      <c r="S1153" s="87">
        <f t="shared" si="146"/>
        <v>0</v>
      </c>
      <c r="T1153" s="86">
        <f t="shared" si="147"/>
        <v>0</v>
      </c>
    </row>
    <row r="1154" spans="1:20" x14ac:dyDescent="0.25">
      <c r="A1154" s="82">
        <v>1180</v>
      </c>
      <c r="P1154" s="86">
        <f t="shared" si="148"/>
        <v>0</v>
      </c>
      <c r="Q1154" s="87">
        <f t="shared" si="144"/>
        <v>1900</v>
      </c>
      <c r="R1154" s="87">
        <f t="shared" si="145"/>
        <v>1</v>
      </c>
      <c r="S1154" s="87">
        <f t="shared" si="146"/>
        <v>0</v>
      </c>
      <c r="T1154" s="86">
        <f t="shared" si="147"/>
        <v>0</v>
      </c>
    </row>
    <row r="1155" spans="1:20" x14ac:dyDescent="0.25">
      <c r="A1155" s="82">
        <v>1181</v>
      </c>
      <c r="P1155" s="86">
        <f t="shared" si="148"/>
        <v>0</v>
      </c>
      <c r="Q1155" s="87">
        <f t="shared" si="144"/>
        <v>1900</v>
      </c>
      <c r="R1155" s="87">
        <f t="shared" si="145"/>
        <v>1</v>
      </c>
      <c r="S1155" s="87">
        <f t="shared" si="146"/>
        <v>0</v>
      </c>
      <c r="T1155" s="86">
        <f t="shared" si="147"/>
        <v>0</v>
      </c>
    </row>
    <row r="1156" spans="1:20" x14ac:dyDescent="0.25">
      <c r="A1156" s="82">
        <v>1182</v>
      </c>
      <c r="P1156" s="86">
        <f t="shared" si="148"/>
        <v>0</v>
      </c>
      <c r="Q1156" s="87">
        <f t="shared" si="144"/>
        <v>1900</v>
      </c>
      <c r="R1156" s="87">
        <f t="shared" si="145"/>
        <v>1</v>
      </c>
      <c r="S1156" s="87">
        <f t="shared" si="146"/>
        <v>0</v>
      </c>
      <c r="T1156" s="86">
        <f t="shared" si="147"/>
        <v>0</v>
      </c>
    </row>
    <row r="1157" spans="1:20" x14ac:dyDescent="0.25">
      <c r="A1157" s="82">
        <v>1183</v>
      </c>
      <c r="P1157" s="86">
        <f t="shared" si="148"/>
        <v>0</v>
      </c>
      <c r="Q1157" s="87">
        <f t="shared" si="144"/>
        <v>1900</v>
      </c>
      <c r="R1157" s="87">
        <f t="shared" si="145"/>
        <v>1</v>
      </c>
      <c r="S1157" s="87">
        <f t="shared" si="146"/>
        <v>0</v>
      </c>
      <c r="T1157" s="86">
        <f t="shared" si="147"/>
        <v>0</v>
      </c>
    </row>
    <row r="1158" spans="1:20" x14ac:dyDescent="0.25">
      <c r="A1158" s="82">
        <v>1184</v>
      </c>
      <c r="P1158" s="86">
        <f t="shared" si="148"/>
        <v>0</v>
      </c>
      <c r="Q1158" s="87">
        <f t="shared" si="144"/>
        <v>1900</v>
      </c>
      <c r="R1158" s="87">
        <f t="shared" si="145"/>
        <v>1</v>
      </c>
      <c r="S1158" s="87">
        <f t="shared" si="146"/>
        <v>0</v>
      </c>
      <c r="T1158" s="86">
        <f t="shared" si="147"/>
        <v>0</v>
      </c>
    </row>
    <row r="1159" spans="1:20" x14ac:dyDescent="0.25">
      <c r="A1159" s="82">
        <v>1185</v>
      </c>
      <c r="P1159" s="86">
        <f t="shared" si="148"/>
        <v>0</v>
      </c>
      <c r="Q1159" s="87">
        <f t="shared" si="144"/>
        <v>1900</v>
      </c>
      <c r="R1159" s="87">
        <f t="shared" si="145"/>
        <v>1</v>
      </c>
      <c r="S1159" s="87">
        <f t="shared" si="146"/>
        <v>0</v>
      </c>
      <c r="T1159" s="86">
        <f t="shared" si="147"/>
        <v>0</v>
      </c>
    </row>
    <row r="1160" spans="1:20" x14ac:dyDescent="0.25">
      <c r="A1160" s="82">
        <v>1186</v>
      </c>
      <c r="P1160" s="86">
        <f t="shared" si="148"/>
        <v>0</v>
      </c>
      <c r="Q1160" s="87">
        <f t="shared" si="144"/>
        <v>1900</v>
      </c>
      <c r="R1160" s="87">
        <f t="shared" si="145"/>
        <v>1</v>
      </c>
      <c r="S1160" s="87">
        <f t="shared" si="146"/>
        <v>0</v>
      </c>
      <c r="T1160" s="86">
        <f t="shared" si="147"/>
        <v>0</v>
      </c>
    </row>
    <row r="1161" spans="1:20" x14ac:dyDescent="0.25">
      <c r="A1161" s="82">
        <v>1187</v>
      </c>
      <c r="P1161" s="86">
        <f t="shared" si="148"/>
        <v>0</v>
      </c>
      <c r="Q1161" s="87">
        <f t="shared" si="144"/>
        <v>1900</v>
      </c>
      <c r="R1161" s="87">
        <f t="shared" si="145"/>
        <v>1</v>
      </c>
      <c r="S1161" s="87">
        <f t="shared" si="146"/>
        <v>0</v>
      </c>
      <c r="T1161" s="86">
        <f t="shared" si="147"/>
        <v>0</v>
      </c>
    </row>
    <row r="1162" spans="1:20" x14ac:dyDescent="0.25">
      <c r="A1162" s="82">
        <v>1188</v>
      </c>
      <c r="P1162" s="86">
        <f t="shared" si="148"/>
        <v>0</v>
      </c>
      <c r="Q1162" s="87">
        <f t="shared" si="144"/>
        <v>1900</v>
      </c>
      <c r="R1162" s="87">
        <f t="shared" si="145"/>
        <v>1</v>
      </c>
      <c r="S1162" s="87">
        <f t="shared" si="146"/>
        <v>0</v>
      </c>
      <c r="T1162" s="86">
        <f t="shared" si="147"/>
        <v>0</v>
      </c>
    </row>
    <row r="1163" spans="1:20" x14ac:dyDescent="0.25">
      <c r="A1163" s="82">
        <v>1189</v>
      </c>
      <c r="P1163" s="86">
        <f t="shared" si="148"/>
        <v>0</v>
      </c>
      <c r="Q1163" s="87">
        <f t="shared" si="144"/>
        <v>1900</v>
      </c>
      <c r="R1163" s="87">
        <f t="shared" si="145"/>
        <v>1</v>
      </c>
      <c r="S1163" s="87">
        <f t="shared" si="146"/>
        <v>0</v>
      </c>
      <c r="T1163" s="86">
        <f t="shared" si="147"/>
        <v>0</v>
      </c>
    </row>
    <row r="1164" spans="1:20" x14ac:dyDescent="0.25">
      <c r="A1164" s="82">
        <v>1190</v>
      </c>
      <c r="P1164" s="86">
        <f t="shared" si="148"/>
        <v>0</v>
      </c>
      <c r="Q1164" s="87">
        <f t="shared" si="144"/>
        <v>1900</v>
      </c>
      <c r="R1164" s="87">
        <f t="shared" si="145"/>
        <v>1</v>
      </c>
      <c r="S1164" s="87">
        <f t="shared" si="146"/>
        <v>0</v>
      </c>
      <c r="T1164" s="86">
        <f t="shared" si="147"/>
        <v>0</v>
      </c>
    </row>
    <row r="1165" spans="1:20" x14ac:dyDescent="0.25">
      <c r="A1165" s="82">
        <v>1191</v>
      </c>
      <c r="P1165" s="86">
        <f t="shared" si="148"/>
        <v>0</v>
      </c>
      <c r="Q1165" s="87">
        <f t="shared" si="144"/>
        <v>1900</v>
      </c>
      <c r="R1165" s="87">
        <f t="shared" si="145"/>
        <v>1</v>
      </c>
      <c r="S1165" s="87">
        <f t="shared" si="146"/>
        <v>0</v>
      </c>
      <c r="T1165" s="86">
        <f t="shared" si="147"/>
        <v>0</v>
      </c>
    </row>
    <row r="1166" spans="1:20" x14ac:dyDescent="0.25">
      <c r="A1166" s="82">
        <v>1192</v>
      </c>
      <c r="P1166" s="86">
        <f t="shared" si="148"/>
        <v>0</v>
      </c>
      <c r="Q1166" s="87">
        <f t="shared" si="144"/>
        <v>1900</v>
      </c>
      <c r="R1166" s="87">
        <f t="shared" si="145"/>
        <v>1</v>
      </c>
      <c r="S1166" s="87">
        <f t="shared" si="146"/>
        <v>0</v>
      </c>
      <c r="T1166" s="86">
        <f t="shared" si="147"/>
        <v>0</v>
      </c>
    </row>
    <row r="1167" spans="1:20" x14ac:dyDescent="0.25">
      <c r="A1167" s="82">
        <v>1193</v>
      </c>
      <c r="P1167" s="86">
        <f t="shared" si="148"/>
        <v>0</v>
      </c>
      <c r="Q1167" s="87">
        <f t="shared" si="144"/>
        <v>1900</v>
      </c>
      <c r="R1167" s="87">
        <f t="shared" si="145"/>
        <v>1</v>
      </c>
      <c r="S1167" s="87">
        <f t="shared" si="146"/>
        <v>0</v>
      </c>
      <c r="T1167" s="86">
        <f t="shared" si="147"/>
        <v>0</v>
      </c>
    </row>
    <row r="1168" spans="1:20" x14ac:dyDescent="0.25">
      <c r="A1168" s="82">
        <v>1194</v>
      </c>
      <c r="P1168" s="86">
        <f t="shared" si="148"/>
        <v>0</v>
      </c>
      <c r="Q1168" s="87">
        <f t="shared" si="144"/>
        <v>1900</v>
      </c>
      <c r="R1168" s="87">
        <f t="shared" si="145"/>
        <v>1</v>
      </c>
      <c r="S1168" s="87">
        <f t="shared" si="146"/>
        <v>0</v>
      </c>
      <c r="T1168" s="86">
        <f t="shared" si="147"/>
        <v>0</v>
      </c>
    </row>
    <row r="1169" spans="1:20" x14ac:dyDescent="0.25">
      <c r="A1169" s="82">
        <v>1195</v>
      </c>
      <c r="P1169" s="86">
        <f t="shared" si="148"/>
        <v>0</v>
      </c>
      <c r="Q1169" s="87">
        <f t="shared" si="144"/>
        <v>1900</v>
      </c>
      <c r="R1169" s="87">
        <f t="shared" si="145"/>
        <v>1</v>
      </c>
      <c r="S1169" s="87">
        <f t="shared" si="146"/>
        <v>0</v>
      </c>
      <c r="T1169" s="86">
        <f t="shared" si="147"/>
        <v>0</v>
      </c>
    </row>
    <row r="1170" spans="1:20" x14ac:dyDescent="0.25">
      <c r="A1170" s="82">
        <v>1196</v>
      </c>
      <c r="P1170" s="86">
        <f t="shared" si="148"/>
        <v>0</v>
      </c>
      <c r="Q1170" s="87">
        <f t="shared" si="144"/>
        <v>1900</v>
      </c>
      <c r="R1170" s="87">
        <f t="shared" si="145"/>
        <v>1</v>
      </c>
      <c r="S1170" s="87">
        <f t="shared" si="146"/>
        <v>0</v>
      </c>
      <c r="T1170" s="86">
        <f t="shared" si="147"/>
        <v>0</v>
      </c>
    </row>
    <row r="1171" spans="1:20" x14ac:dyDescent="0.25">
      <c r="A1171" s="82">
        <v>1197</v>
      </c>
      <c r="P1171" s="86">
        <f t="shared" si="148"/>
        <v>0</v>
      </c>
      <c r="Q1171" s="87">
        <f t="shared" si="144"/>
        <v>1900</v>
      </c>
      <c r="R1171" s="87">
        <f t="shared" si="145"/>
        <v>1</v>
      </c>
      <c r="S1171" s="87">
        <f t="shared" si="146"/>
        <v>0</v>
      </c>
      <c r="T1171" s="86">
        <f t="shared" si="147"/>
        <v>0</v>
      </c>
    </row>
    <row r="1172" spans="1:20" x14ac:dyDescent="0.25">
      <c r="A1172" s="82">
        <v>1198</v>
      </c>
      <c r="P1172" s="86">
        <f t="shared" si="148"/>
        <v>0</v>
      </c>
      <c r="Q1172" s="87">
        <f t="shared" si="144"/>
        <v>1900</v>
      </c>
      <c r="R1172" s="87">
        <f t="shared" si="145"/>
        <v>1</v>
      </c>
      <c r="S1172" s="87">
        <f t="shared" si="146"/>
        <v>0</v>
      </c>
      <c r="T1172" s="86">
        <f t="shared" si="147"/>
        <v>0</v>
      </c>
    </row>
    <row r="1173" spans="1:20" x14ac:dyDescent="0.25">
      <c r="A1173" s="82">
        <v>1199</v>
      </c>
      <c r="P1173" s="86">
        <f t="shared" si="148"/>
        <v>0</v>
      </c>
      <c r="Q1173" s="87">
        <f t="shared" si="144"/>
        <v>1900</v>
      </c>
      <c r="R1173" s="87">
        <f t="shared" si="145"/>
        <v>1</v>
      </c>
      <c r="S1173" s="87">
        <f t="shared" si="146"/>
        <v>0</v>
      </c>
      <c r="T1173" s="86">
        <f t="shared" si="147"/>
        <v>0</v>
      </c>
    </row>
    <row r="1174" spans="1:20" x14ac:dyDescent="0.25">
      <c r="A1174" s="82">
        <v>1200</v>
      </c>
      <c r="P1174" s="86">
        <f t="shared" si="148"/>
        <v>0</v>
      </c>
      <c r="Q1174" s="87">
        <f t="shared" si="144"/>
        <v>1900</v>
      </c>
      <c r="R1174" s="87">
        <f t="shared" si="145"/>
        <v>1</v>
      </c>
      <c r="S1174" s="87">
        <f t="shared" si="146"/>
        <v>0</v>
      </c>
      <c r="T1174" s="86">
        <f t="shared" si="147"/>
        <v>0</v>
      </c>
    </row>
    <row r="1175" spans="1:20" x14ac:dyDescent="0.25">
      <c r="A1175" s="82">
        <v>1201</v>
      </c>
      <c r="P1175" s="86">
        <f t="shared" si="148"/>
        <v>0</v>
      </c>
      <c r="Q1175" s="87">
        <f t="shared" si="144"/>
        <v>1900</v>
      </c>
      <c r="R1175" s="87">
        <f t="shared" si="145"/>
        <v>1</v>
      </c>
      <c r="S1175" s="87">
        <f t="shared" si="146"/>
        <v>0</v>
      </c>
      <c r="T1175" s="86">
        <f t="shared" si="147"/>
        <v>0</v>
      </c>
    </row>
    <row r="1176" spans="1:20" x14ac:dyDescent="0.25">
      <c r="A1176" s="82">
        <v>1202</v>
      </c>
      <c r="P1176" s="86">
        <f t="shared" si="148"/>
        <v>0</v>
      </c>
      <c r="Q1176" s="87">
        <f t="shared" si="144"/>
        <v>1900</v>
      </c>
      <c r="R1176" s="87">
        <f t="shared" si="145"/>
        <v>1</v>
      </c>
      <c r="S1176" s="87">
        <f t="shared" si="146"/>
        <v>0</v>
      </c>
      <c r="T1176" s="86">
        <f t="shared" si="147"/>
        <v>0</v>
      </c>
    </row>
    <row r="1177" spans="1:20" x14ac:dyDescent="0.25">
      <c r="A1177" s="82">
        <v>1203</v>
      </c>
      <c r="P1177" s="86">
        <f t="shared" si="148"/>
        <v>0</v>
      </c>
      <c r="Q1177" s="87">
        <f t="shared" si="144"/>
        <v>1900</v>
      </c>
      <c r="R1177" s="87">
        <f t="shared" si="145"/>
        <v>1</v>
      </c>
      <c r="S1177" s="87">
        <f t="shared" si="146"/>
        <v>0</v>
      </c>
      <c r="T1177" s="86">
        <f t="shared" si="147"/>
        <v>0</v>
      </c>
    </row>
    <row r="1178" spans="1:20" x14ac:dyDescent="0.25">
      <c r="A1178" s="82">
        <v>1204</v>
      </c>
      <c r="P1178" s="86">
        <f t="shared" si="148"/>
        <v>0</v>
      </c>
      <c r="Q1178" s="87">
        <f t="shared" si="144"/>
        <v>1900</v>
      </c>
      <c r="R1178" s="87">
        <f t="shared" si="145"/>
        <v>1</v>
      </c>
      <c r="S1178" s="87">
        <f t="shared" si="146"/>
        <v>0</v>
      </c>
      <c r="T1178" s="86">
        <f t="shared" si="147"/>
        <v>0</v>
      </c>
    </row>
    <row r="1179" spans="1:20" x14ac:dyDescent="0.25">
      <c r="A1179" s="82">
        <v>1205</v>
      </c>
      <c r="P1179" s="86">
        <f t="shared" si="148"/>
        <v>0</v>
      </c>
      <c r="Q1179" s="87">
        <f t="shared" si="144"/>
        <v>1900</v>
      </c>
      <c r="R1179" s="87">
        <f t="shared" si="145"/>
        <v>1</v>
      </c>
      <c r="S1179" s="87">
        <f t="shared" si="146"/>
        <v>0</v>
      </c>
      <c r="T1179" s="86">
        <f t="shared" si="147"/>
        <v>0</v>
      </c>
    </row>
    <row r="1180" spans="1:20" x14ac:dyDescent="0.25">
      <c r="A1180" s="82">
        <v>1206</v>
      </c>
      <c r="P1180" s="86">
        <f t="shared" si="148"/>
        <v>0</v>
      </c>
      <c r="Q1180" s="87">
        <f t="shared" si="144"/>
        <v>1900</v>
      </c>
      <c r="R1180" s="87">
        <f t="shared" si="145"/>
        <v>1</v>
      </c>
      <c r="S1180" s="87">
        <f t="shared" si="146"/>
        <v>0</v>
      </c>
      <c r="T1180" s="86">
        <f t="shared" si="147"/>
        <v>0</v>
      </c>
    </row>
    <row r="1181" spans="1:20" x14ac:dyDescent="0.25">
      <c r="A1181" s="82">
        <v>1207</v>
      </c>
      <c r="P1181" s="86">
        <f t="shared" si="148"/>
        <v>0</v>
      </c>
      <c r="Q1181" s="87">
        <f t="shared" ref="Q1181:Q1244" si="149">YEAR(B1181)</f>
        <v>1900</v>
      </c>
      <c r="R1181" s="87">
        <f t="shared" ref="R1181:R1244" si="150">MONTH(B1181)</f>
        <v>1</v>
      </c>
      <c r="S1181" s="87">
        <f t="shared" ref="S1181:S1244" si="151">DAY(B1181)</f>
        <v>0</v>
      </c>
      <c r="T1181" s="86">
        <f t="shared" ref="T1181:T1244" si="152">SUM(M1181:N1181)</f>
        <v>0</v>
      </c>
    </row>
    <row r="1182" spans="1:20" x14ac:dyDescent="0.25">
      <c r="A1182" s="82">
        <v>1208</v>
      </c>
      <c r="P1182" s="86">
        <f t="shared" si="148"/>
        <v>0</v>
      </c>
      <c r="Q1182" s="87">
        <f t="shared" si="149"/>
        <v>1900</v>
      </c>
      <c r="R1182" s="87">
        <f t="shared" si="150"/>
        <v>1</v>
      </c>
      <c r="S1182" s="87">
        <f t="shared" si="151"/>
        <v>0</v>
      </c>
      <c r="T1182" s="86">
        <f t="shared" si="152"/>
        <v>0</v>
      </c>
    </row>
    <row r="1183" spans="1:20" x14ac:dyDescent="0.25">
      <c r="A1183" s="82">
        <v>1209</v>
      </c>
      <c r="P1183" s="86">
        <f t="shared" si="148"/>
        <v>0</v>
      </c>
      <c r="Q1183" s="87">
        <f t="shared" si="149"/>
        <v>1900</v>
      </c>
      <c r="R1183" s="87">
        <f t="shared" si="150"/>
        <v>1</v>
      </c>
      <c r="S1183" s="87">
        <f t="shared" si="151"/>
        <v>0</v>
      </c>
      <c r="T1183" s="86">
        <f t="shared" si="152"/>
        <v>0</v>
      </c>
    </row>
    <row r="1184" spans="1:20" x14ac:dyDescent="0.25">
      <c r="A1184" s="82">
        <v>1210</v>
      </c>
      <c r="P1184" s="86">
        <f t="shared" si="148"/>
        <v>0</v>
      </c>
      <c r="Q1184" s="87">
        <f t="shared" si="149"/>
        <v>1900</v>
      </c>
      <c r="R1184" s="87">
        <f t="shared" si="150"/>
        <v>1</v>
      </c>
      <c r="S1184" s="87">
        <f t="shared" si="151"/>
        <v>0</v>
      </c>
      <c r="T1184" s="86">
        <f t="shared" si="152"/>
        <v>0</v>
      </c>
    </row>
    <row r="1185" spans="1:20" x14ac:dyDescent="0.25">
      <c r="A1185" s="82">
        <v>1211</v>
      </c>
      <c r="P1185" s="86">
        <f t="shared" si="148"/>
        <v>0</v>
      </c>
      <c r="Q1185" s="87">
        <f t="shared" si="149"/>
        <v>1900</v>
      </c>
      <c r="R1185" s="87">
        <f t="shared" si="150"/>
        <v>1</v>
      </c>
      <c r="S1185" s="87">
        <f t="shared" si="151"/>
        <v>0</v>
      </c>
      <c r="T1185" s="86">
        <f t="shared" si="152"/>
        <v>0</v>
      </c>
    </row>
    <row r="1186" spans="1:20" x14ac:dyDescent="0.25">
      <c r="A1186" s="82">
        <v>1212</v>
      </c>
      <c r="P1186" s="86">
        <f t="shared" si="148"/>
        <v>0</v>
      </c>
      <c r="Q1186" s="87">
        <f t="shared" si="149"/>
        <v>1900</v>
      </c>
      <c r="R1186" s="87">
        <f t="shared" si="150"/>
        <v>1</v>
      </c>
      <c r="S1186" s="87">
        <f t="shared" si="151"/>
        <v>0</v>
      </c>
      <c r="T1186" s="86">
        <f t="shared" si="152"/>
        <v>0</v>
      </c>
    </row>
    <row r="1187" spans="1:20" x14ac:dyDescent="0.25">
      <c r="A1187" s="82">
        <v>1213</v>
      </c>
      <c r="P1187" s="86">
        <f t="shared" si="148"/>
        <v>0</v>
      </c>
      <c r="Q1187" s="87">
        <f t="shared" si="149"/>
        <v>1900</v>
      </c>
      <c r="R1187" s="87">
        <f t="shared" si="150"/>
        <v>1</v>
      </c>
      <c r="S1187" s="87">
        <f t="shared" si="151"/>
        <v>0</v>
      </c>
      <c r="T1187" s="86">
        <f t="shared" si="152"/>
        <v>0</v>
      </c>
    </row>
    <row r="1188" spans="1:20" x14ac:dyDescent="0.25">
      <c r="A1188" s="82">
        <v>1214</v>
      </c>
      <c r="P1188" s="86">
        <f t="shared" si="148"/>
        <v>0</v>
      </c>
      <c r="Q1188" s="87">
        <f t="shared" si="149"/>
        <v>1900</v>
      </c>
      <c r="R1188" s="87">
        <f t="shared" si="150"/>
        <v>1</v>
      </c>
      <c r="S1188" s="87">
        <f t="shared" si="151"/>
        <v>0</v>
      </c>
      <c r="T1188" s="86">
        <f t="shared" si="152"/>
        <v>0</v>
      </c>
    </row>
    <row r="1189" spans="1:20" x14ac:dyDescent="0.25">
      <c r="A1189" s="82">
        <v>1215</v>
      </c>
      <c r="P1189" s="86">
        <f t="shared" si="148"/>
        <v>0</v>
      </c>
      <c r="Q1189" s="87">
        <f t="shared" si="149"/>
        <v>1900</v>
      </c>
      <c r="R1189" s="87">
        <f t="shared" si="150"/>
        <v>1</v>
      </c>
      <c r="S1189" s="87">
        <f t="shared" si="151"/>
        <v>0</v>
      </c>
      <c r="T1189" s="86">
        <f t="shared" si="152"/>
        <v>0</v>
      </c>
    </row>
    <row r="1190" spans="1:20" x14ac:dyDescent="0.25">
      <c r="A1190" s="82">
        <v>1216</v>
      </c>
      <c r="P1190" s="86">
        <f t="shared" si="148"/>
        <v>0</v>
      </c>
      <c r="Q1190" s="87">
        <f t="shared" si="149"/>
        <v>1900</v>
      </c>
      <c r="R1190" s="87">
        <f t="shared" si="150"/>
        <v>1</v>
      </c>
      <c r="S1190" s="87">
        <f t="shared" si="151"/>
        <v>0</v>
      </c>
      <c r="T1190" s="86">
        <f t="shared" si="152"/>
        <v>0</v>
      </c>
    </row>
    <row r="1191" spans="1:20" x14ac:dyDescent="0.25">
      <c r="A1191" s="82">
        <v>1217</v>
      </c>
      <c r="P1191" s="86">
        <f t="shared" si="148"/>
        <v>0</v>
      </c>
      <c r="Q1191" s="87">
        <f t="shared" si="149"/>
        <v>1900</v>
      </c>
      <c r="R1191" s="87">
        <f t="shared" si="150"/>
        <v>1</v>
      </c>
      <c r="S1191" s="87">
        <f t="shared" si="151"/>
        <v>0</v>
      </c>
      <c r="T1191" s="86">
        <f t="shared" si="152"/>
        <v>0</v>
      </c>
    </row>
    <row r="1192" spans="1:20" x14ac:dyDescent="0.25">
      <c r="A1192" s="82">
        <v>1218</v>
      </c>
      <c r="P1192" s="86">
        <f t="shared" si="148"/>
        <v>0</v>
      </c>
      <c r="Q1192" s="87">
        <f t="shared" si="149"/>
        <v>1900</v>
      </c>
      <c r="R1192" s="87">
        <f t="shared" si="150"/>
        <v>1</v>
      </c>
      <c r="S1192" s="87">
        <f t="shared" si="151"/>
        <v>0</v>
      </c>
      <c r="T1192" s="86">
        <f t="shared" si="152"/>
        <v>0</v>
      </c>
    </row>
    <row r="1193" spans="1:20" x14ac:dyDescent="0.25">
      <c r="A1193" s="82">
        <v>1219</v>
      </c>
      <c r="P1193" s="86">
        <f t="shared" si="148"/>
        <v>0</v>
      </c>
      <c r="Q1193" s="87">
        <f t="shared" si="149"/>
        <v>1900</v>
      </c>
      <c r="R1193" s="87">
        <f t="shared" si="150"/>
        <v>1</v>
      </c>
      <c r="S1193" s="87">
        <f t="shared" si="151"/>
        <v>0</v>
      </c>
      <c r="T1193" s="86">
        <f t="shared" si="152"/>
        <v>0</v>
      </c>
    </row>
    <row r="1194" spans="1:20" x14ac:dyDescent="0.25">
      <c r="A1194" s="82">
        <v>1220</v>
      </c>
      <c r="P1194" s="86">
        <f t="shared" si="148"/>
        <v>0</v>
      </c>
      <c r="Q1194" s="87">
        <f t="shared" si="149"/>
        <v>1900</v>
      </c>
      <c r="R1194" s="87">
        <f t="shared" si="150"/>
        <v>1</v>
      </c>
      <c r="S1194" s="87">
        <f t="shared" si="151"/>
        <v>0</v>
      </c>
      <c r="T1194" s="86">
        <f t="shared" si="152"/>
        <v>0</v>
      </c>
    </row>
    <row r="1195" spans="1:20" x14ac:dyDescent="0.25">
      <c r="A1195" s="82">
        <v>1221</v>
      </c>
      <c r="P1195" s="86">
        <f t="shared" ref="P1195:P1258" si="153">N1195-O1195</f>
        <v>0</v>
      </c>
      <c r="Q1195" s="87">
        <f t="shared" si="149"/>
        <v>1900</v>
      </c>
      <c r="R1195" s="87">
        <f t="shared" si="150"/>
        <v>1</v>
      </c>
      <c r="S1195" s="87">
        <f t="shared" si="151"/>
        <v>0</v>
      </c>
      <c r="T1195" s="86">
        <f t="shared" si="152"/>
        <v>0</v>
      </c>
    </row>
    <row r="1196" spans="1:20" x14ac:dyDescent="0.25">
      <c r="A1196" s="82">
        <v>1222</v>
      </c>
      <c r="P1196" s="86">
        <f t="shared" si="153"/>
        <v>0</v>
      </c>
      <c r="Q1196" s="87">
        <f t="shared" si="149"/>
        <v>1900</v>
      </c>
      <c r="R1196" s="87">
        <f t="shared" si="150"/>
        <v>1</v>
      </c>
      <c r="S1196" s="87">
        <f t="shared" si="151"/>
        <v>0</v>
      </c>
      <c r="T1196" s="86">
        <f t="shared" si="152"/>
        <v>0</v>
      </c>
    </row>
    <row r="1197" spans="1:20" x14ac:dyDescent="0.25">
      <c r="A1197" s="82">
        <v>1223</v>
      </c>
      <c r="P1197" s="86">
        <f t="shared" si="153"/>
        <v>0</v>
      </c>
      <c r="Q1197" s="87">
        <f t="shared" si="149"/>
        <v>1900</v>
      </c>
      <c r="R1197" s="87">
        <f t="shared" si="150"/>
        <v>1</v>
      </c>
      <c r="S1197" s="87">
        <f t="shared" si="151"/>
        <v>0</v>
      </c>
      <c r="T1197" s="86">
        <f t="shared" si="152"/>
        <v>0</v>
      </c>
    </row>
    <row r="1198" spans="1:20" x14ac:dyDescent="0.25">
      <c r="A1198" s="82">
        <v>1224</v>
      </c>
      <c r="P1198" s="86">
        <f t="shared" si="153"/>
        <v>0</v>
      </c>
      <c r="Q1198" s="87">
        <f t="shared" si="149"/>
        <v>1900</v>
      </c>
      <c r="R1198" s="87">
        <f t="shared" si="150"/>
        <v>1</v>
      </c>
      <c r="S1198" s="87">
        <f t="shared" si="151"/>
        <v>0</v>
      </c>
      <c r="T1198" s="86">
        <f t="shared" si="152"/>
        <v>0</v>
      </c>
    </row>
    <row r="1199" spans="1:20" x14ac:dyDescent="0.25">
      <c r="A1199" s="82">
        <v>1225</v>
      </c>
      <c r="P1199" s="86">
        <f t="shared" si="153"/>
        <v>0</v>
      </c>
      <c r="Q1199" s="87">
        <f t="shared" si="149"/>
        <v>1900</v>
      </c>
      <c r="R1199" s="87">
        <f t="shared" si="150"/>
        <v>1</v>
      </c>
      <c r="S1199" s="87">
        <f t="shared" si="151"/>
        <v>0</v>
      </c>
      <c r="T1199" s="86">
        <f t="shared" si="152"/>
        <v>0</v>
      </c>
    </row>
    <row r="1200" spans="1:20" x14ac:dyDescent="0.25">
      <c r="A1200" s="82">
        <v>1226</v>
      </c>
      <c r="P1200" s="86">
        <f t="shared" si="153"/>
        <v>0</v>
      </c>
      <c r="Q1200" s="87">
        <f t="shared" si="149"/>
        <v>1900</v>
      </c>
      <c r="R1200" s="87">
        <f t="shared" si="150"/>
        <v>1</v>
      </c>
      <c r="S1200" s="87">
        <f t="shared" si="151"/>
        <v>0</v>
      </c>
      <c r="T1200" s="86">
        <f t="shared" si="152"/>
        <v>0</v>
      </c>
    </row>
    <row r="1201" spans="1:20" x14ac:dyDescent="0.25">
      <c r="A1201" s="82">
        <v>1227</v>
      </c>
      <c r="P1201" s="86">
        <f t="shared" si="153"/>
        <v>0</v>
      </c>
      <c r="Q1201" s="87">
        <f t="shared" si="149"/>
        <v>1900</v>
      </c>
      <c r="R1201" s="87">
        <f t="shared" si="150"/>
        <v>1</v>
      </c>
      <c r="S1201" s="87">
        <f t="shared" si="151"/>
        <v>0</v>
      </c>
      <c r="T1201" s="86">
        <f t="shared" si="152"/>
        <v>0</v>
      </c>
    </row>
    <row r="1202" spans="1:20" x14ac:dyDescent="0.25">
      <c r="A1202" s="82">
        <v>1228</v>
      </c>
      <c r="P1202" s="86">
        <f t="shared" si="153"/>
        <v>0</v>
      </c>
      <c r="Q1202" s="87">
        <f t="shared" si="149"/>
        <v>1900</v>
      </c>
      <c r="R1202" s="87">
        <f t="shared" si="150"/>
        <v>1</v>
      </c>
      <c r="S1202" s="87">
        <f t="shared" si="151"/>
        <v>0</v>
      </c>
      <c r="T1202" s="86">
        <f t="shared" si="152"/>
        <v>0</v>
      </c>
    </row>
    <row r="1203" spans="1:20" x14ac:dyDescent="0.25">
      <c r="A1203" s="82">
        <v>1229</v>
      </c>
      <c r="P1203" s="86">
        <f t="shared" si="153"/>
        <v>0</v>
      </c>
      <c r="Q1203" s="87">
        <f t="shared" si="149"/>
        <v>1900</v>
      </c>
      <c r="R1203" s="87">
        <f t="shared" si="150"/>
        <v>1</v>
      </c>
      <c r="S1203" s="87">
        <f t="shared" si="151"/>
        <v>0</v>
      </c>
      <c r="T1203" s="86">
        <f t="shared" si="152"/>
        <v>0</v>
      </c>
    </row>
    <row r="1204" spans="1:20" x14ac:dyDescent="0.25">
      <c r="A1204" s="82">
        <v>1230</v>
      </c>
      <c r="P1204" s="86">
        <f t="shared" si="153"/>
        <v>0</v>
      </c>
      <c r="Q1204" s="87">
        <f t="shared" si="149"/>
        <v>1900</v>
      </c>
      <c r="R1204" s="87">
        <f t="shared" si="150"/>
        <v>1</v>
      </c>
      <c r="S1204" s="87">
        <f t="shared" si="151"/>
        <v>0</v>
      </c>
      <c r="T1204" s="86">
        <f t="shared" si="152"/>
        <v>0</v>
      </c>
    </row>
    <row r="1205" spans="1:20" x14ac:dyDescent="0.25">
      <c r="A1205" s="82">
        <v>1231</v>
      </c>
      <c r="P1205" s="86">
        <f t="shared" si="153"/>
        <v>0</v>
      </c>
      <c r="Q1205" s="87">
        <f t="shared" si="149"/>
        <v>1900</v>
      </c>
      <c r="R1205" s="87">
        <f t="shared" si="150"/>
        <v>1</v>
      </c>
      <c r="S1205" s="87">
        <f t="shared" si="151"/>
        <v>0</v>
      </c>
      <c r="T1205" s="86">
        <f t="shared" si="152"/>
        <v>0</v>
      </c>
    </row>
    <row r="1206" spans="1:20" x14ac:dyDescent="0.25">
      <c r="A1206" s="82">
        <v>1232</v>
      </c>
      <c r="P1206" s="86">
        <f t="shared" si="153"/>
        <v>0</v>
      </c>
      <c r="Q1206" s="87">
        <f t="shared" si="149"/>
        <v>1900</v>
      </c>
      <c r="R1206" s="87">
        <f t="shared" si="150"/>
        <v>1</v>
      </c>
      <c r="S1206" s="87">
        <f t="shared" si="151"/>
        <v>0</v>
      </c>
      <c r="T1206" s="86">
        <f t="shared" si="152"/>
        <v>0</v>
      </c>
    </row>
    <row r="1207" spans="1:20" x14ac:dyDescent="0.25">
      <c r="A1207" s="82">
        <v>1233</v>
      </c>
      <c r="P1207" s="86">
        <f t="shared" si="153"/>
        <v>0</v>
      </c>
      <c r="Q1207" s="87">
        <f t="shared" si="149"/>
        <v>1900</v>
      </c>
      <c r="R1207" s="87">
        <f t="shared" si="150"/>
        <v>1</v>
      </c>
      <c r="S1207" s="87">
        <f t="shared" si="151"/>
        <v>0</v>
      </c>
      <c r="T1207" s="86">
        <f t="shared" si="152"/>
        <v>0</v>
      </c>
    </row>
    <row r="1208" spans="1:20" x14ac:dyDescent="0.25">
      <c r="A1208" s="82">
        <v>1234</v>
      </c>
      <c r="P1208" s="86">
        <f t="shared" si="153"/>
        <v>0</v>
      </c>
      <c r="Q1208" s="87">
        <f t="shared" si="149"/>
        <v>1900</v>
      </c>
      <c r="R1208" s="87">
        <f t="shared" si="150"/>
        <v>1</v>
      </c>
      <c r="S1208" s="87">
        <f t="shared" si="151"/>
        <v>0</v>
      </c>
      <c r="T1208" s="86">
        <f t="shared" si="152"/>
        <v>0</v>
      </c>
    </row>
    <row r="1209" spans="1:20" x14ac:dyDescent="0.25">
      <c r="A1209" s="82">
        <v>1235</v>
      </c>
      <c r="P1209" s="86">
        <f t="shared" si="153"/>
        <v>0</v>
      </c>
      <c r="Q1209" s="87">
        <f t="shared" si="149"/>
        <v>1900</v>
      </c>
      <c r="R1209" s="87">
        <f t="shared" si="150"/>
        <v>1</v>
      </c>
      <c r="S1209" s="87">
        <f t="shared" si="151"/>
        <v>0</v>
      </c>
      <c r="T1209" s="86">
        <f t="shared" si="152"/>
        <v>0</v>
      </c>
    </row>
    <row r="1210" spans="1:20" x14ac:dyDescent="0.25">
      <c r="A1210" s="82">
        <v>1236</v>
      </c>
      <c r="P1210" s="86">
        <f t="shared" si="153"/>
        <v>0</v>
      </c>
      <c r="Q1210" s="87">
        <f t="shared" si="149"/>
        <v>1900</v>
      </c>
      <c r="R1210" s="87">
        <f t="shared" si="150"/>
        <v>1</v>
      </c>
      <c r="S1210" s="87">
        <f t="shared" si="151"/>
        <v>0</v>
      </c>
      <c r="T1210" s="86">
        <f t="shared" si="152"/>
        <v>0</v>
      </c>
    </row>
    <row r="1211" spans="1:20" x14ac:dyDescent="0.25">
      <c r="A1211" s="82">
        <v>1237</v>
      </c>
      <c r="P1211" s="86">
        <f t="shared" si="153"/>
        <v>0</v>
      </c>
      <c r="Q1211" s="87">
        <f t="shared" si="149"/>
        <v>1900</v>
      </c>
      <c r="R1211" s="87">
        <f t="shared" si="150"/>
        <v>1</v>
      </c>
      <c r="S1211" s="87">
        <f t="shared" si="151"/>
        <v>0</v>
      </c>
      <c r="T1211" s="86">
        <f t="shared" si="152"/>
        <v>0</v>
      </c>
    </row>
    <row r="1212" spans="1:20" x14ac:dyDescent="0.25">
      <c r="A1212" s="82">
        <v>1238</v>
      </c>
      <c r="P1212" s="86">
        <f t="shared" si="153"/>
        <v>0</v>
      </c>
      <c r="Q1212" s="87">
        <f t="shared" si="149"/>
        <v>1900</v>
      </c>
      <c r="R1212" s="87">
        <f t="shared" si="150"/>
        <v>1</v>
      </c>
      <c r="S1212" s="87">
        <f t="shared" si="151"/>
        <v>0</v>
      </c>
      <c r="T1212" s="86">
        <f t="shared" si="152"/>
        <v>0</v>
      </c>
    </row>
    <row r="1213" spans="1:20" x14ac:dyDescent="0.25">
      <c r="A1213" s="82">
        <v>1239</v>
      </c>
      <c r="P1213" s="86">
        <f t="shared" si="153"/>
        <v>0</v>
      </c>
      <c r="Q1213" s="87">
        <f t="shared" si="149"/>
        <v>1900</v>
      </c>
      <c r="R1213" s="87">
        <f t="shared" si="150"/>
        <v>1</v>
      </c>
      <c r="S1213" s="87">
        <f t="shared" si="151"/>
        <v>0</v>
      </c>
      <c r="T1213" s="86">
        <f t="shared" si="152"/>
        <v>0</v>
      </c>
    </row>
    <row r="1214" spans="1:20" x14ac:dyDescent="0.25">
      <c r="A1214" s="82">
        <v>1240</v>
      </c>
      <c r="P1214" s="86">
        <f t="shared" si="153"/>
        <v>0</v>
      </c>
      <c r="Q1214" s="87">
        <f t="shared" si="149"/>
        <v>1900</v>
      </c>
      <c r="R1214" s="87">
        <f t="shared" si="150"/>
        <v>1</v>
      </c>
      <c r="S1214" s="87">
        <f t="shared" si="151"/>
        <v>0</v>
      </c>
      <c r="T1214" s="86">
        <f t="shared" si="152"/>
        <v>0</v>
      </c>
    </row>
    <row r="1215" spans="1:20" x14ac:dyDescent="0.25">
      <c r="A1215" s="82">
        <v>1241</v>
      </c>
      <c r="P1215" s="86">
        <f t="shared" si="153"/>
        <v>0</v>
      </c>
      <c r="Q1215" s="87">
        <f t="shared" si="149"/>
        <v>1900</v>
      </c>
      <c r="R1215" s="87">
        <f t="shared" si="150"/>
        <v>1</v>
      </c>
      <c r="S1215" s="87">
        <f t="shared" si="151"/>
        <v>0</v>
      </c>
      <c r="T1215" s="86">
        <f t="shared" si="152"/>
        <v>0</v>
      </c>
    </row>
    <row r="1216" spans="1:20" x14ac:dyDescent="0.25">
      <c r="A1216" s="82">
        <v>1242</v>
      </c>
      <c r="P1216" s="86">
        <f t="shared" si="153"/>
        <v>0</v>
      </c>
      <c r="Q1216" s="87">
        <f t="shared" si="149"/>
        <v>1900</v>
      </c>
      <c r="R1216" s="87">
        <f t="shared" si="150"/>
        <v>1</v>
      </c>
      <c r="S1216" s="87">
        <f t="shared" si="151"/>
        <v>0</v>
      </c>
      <c r="T1216" s="86">
        <f t="shared" si="152"/>
        <v>0</v>
      </c>
    </row>
    <row r="1217" spans="1:20" x14ac:dyDescent="0.25">
      <c r="A1217" s="82">
        <v>1243</v>
      </c>
      <c r="P1217" s="86">
        <f t="shared" si="153"/>
        <v>0</v>
      </c>
      <c r="Q1217" s="87">
        <f t="shared" si="149"/>
        <v>1900</v>
      </c>
      <c r="R1217" s="87">
        <f t="shared" si="150"/>
        <v>1</v>
      </c>
      <c r="S1217" s="87">
        <f t="shared" si="151"/>
        <v>0</v>
      </c>
      <c r="T1217" s="86">
        <f t="shared" si="152"/>
        <v>0</v>
      </c>
    </row>
    <row r="1218" spans="1:20" x14ac:dyDescent="0.25">
      <c r="A1218" s="82">
        <v>1244</v>
      </c>
      <c r="P1218" s="86">
        <f t="shared" si="153"/>
        <v>0</v>
      </c>
      <c r="Q1218" s="87">
        <f t="shared" si="149"/>
        <v>1900</v>
      </c>
      <c r="R1218" s="87">
        <f t="shared" si="150"/>
        <v>1</v>
      </c>
      <c r="S1218" s="87">
        <f t="shared" si="151"/>
        <v>0</v>
      </c>
      <c r="T1218" s="86">
        <f t="shared" si="152"/>
        <v>0</v>
      </c>
    </row>
    <row r="1219" spans="1:20" x14ac:dyDescent="0.25">
      <c r="A1219" s="82">
        <v>1245</v>
      </c>
      <c r="P1219" s="86">
        <f t="shared" si="153"/>
        <v>0</v>
      </c>
      <c r="Q1219" s="87">
        <f t="shared" si="149"/>
        <v>1900</v>
      </c>
      <c r="R1219" s="87">
        <f t="shared" si="150"/>
        <v>1</v>
      </c>
      <c r="S1219" s="87">
        <f t="shared" si="151"/>
        <v>0</v>
      </c>
      <c r="T1219" s="86">
        <f t="shared" si="152"/>
        <v>0</v>
      </c>
    </row>
    <row r="1220" spans="1:20" x14ac:dyDescent="0.25">
      <c r="A1220" s="82">
        <v>1246</v>
      </c>
      <c r="P1220" s="86">
        <f t="shared" si="153"/>
        <v>0</v>
      </c>
      <c r="Q1220" s="87">
        <f t="shared" si="149"/>
        <v>1900</v>
      </c>
      <c r="R1220" s="87">
        <f t="shared" si="150"/>
        <v>1</v>
      </c>
      <c r="S1220" s="87">
        <f t="shared" si="151"/>
        <v>0</v>
      </c>
      <c r="T1220" s="86">
        <f t="shared" si="152"/>
        <v>0</v>
      </c>
    </row>
    <row r="1221" spans="1:20" x14ac:dyDescent="0.25">
      <c r="A1221" s="82">
        <v>1247</v>
      </c>
      <c r="P1221" s="86">
        <f t="shared" si="153"/>
        <v>0</v>
      </c>
      <c r="Q1221" s="87">
        <f t="shared" si="149"/>
        <v>1900</v>
      </c>
      <c r="R1221" s="87">
        <f t="shared" si="150"/>
        <v>1</v>
      </c>
      <c r="S1221" s="87">
        <f t="shared" si="151"/>
        <v>0</v>
      </c>
      <c r="T1221" s="86">
        <f t="shared" si="152"/>
        <v>0</v>
      </c>
    </row>
    <row r="1222" spans="1:20" x14ac:dyDescent="0.25">
      <c r="A1222" s="82">
        <v>1248</v>
      </c>
      <c r="P1222" s="86">
        <f t="shared" si="153"/>
        <v>0</v>
      </c>
      <c r="Q1222" s="87">
        <f t="shared" si="149"/>
        <v>1900</v>
      </c>
      <c r="R1222" s="87">
        <f t="shared" si="150"/>
        <v>1</v>
      </c>
      <c r="S1222" s="87">
        <f t="shared" si="151"/>
        <v>0</v>
      </c>
      <c r="T1222" s="86">
        <f t="shared" si="152"/>
        <v>0</v>
      </c>
    </row>
    <row r="1223" spans="1:20" x14ac:dyDescent="0.25">
      <c r="A1223" s="82">
        <v>1249</v>
      </c>
      <c r="P1223" s="86">
        <f t="shared" si="153"/>
        <v>0</v>
      </c>
      <c r="Q1223" s="87">
        <f t="shared" si="149"/>
        <v>1900</v>
      </c>
      <c r="R1223" s="87">
        <f t="shared" si="150"/>
        <v>1</v>
      </c>
      <c r="S1223" s="87">
        <f t="shared" si="151"/>
        <v>0</v>
      </c>
      <c r="T1223" s="86">
        <f t="shared" si="152"/>
        <v>0</v>
      </c>
    </row>
    <row r="1224" spans="1:20" x14ac:dyDescent="0.25">
      <c r="A1224" s="82">
        <v>1250</v>
      </c>
      <c r="P1224" s="86">
        <f t="shared" si="153"/>
        <v>0</v>
      </c>
      <c r="Q1224" s="87">
        <f t="shared" si="149"/>
        <v>1900</v>
      </c>
      <c r="R1224" s="87">
        <f t="shared" si="150"/>
        <v>1</v>
      </c>
      <c r="S1224" s="87">
        <f t="shared" si="151"/>
        <v>0</v>
      </c>
      <c r="T1224" s="86">
        <f t="shared" si="152"/>
        <v>0</v>
      </c>
    </row>
    <row r="1225" spans="1:20" x14ac:dyDescent="0.25">
      <c r="A1225" s="82">
        <v>1251</v>
      </c>
      <c r="P1225" s="86">
        <f t="shared" si="153"/>
        <v>0</v>
      </c>
      <c r="Q1225" s="87">
        <f t="shared" si="149"/>
        <v>1900</v>
      </c>
      <c r="R1225" s="87">
        <f t="shared" si="150"/>
        <v>1</v>
      </c>
      <c r="S1225" s="87">
        <f t="shared" si="151"/>
        <v>0</v>
      </c>
      <c r="T1225" s="86">
        <f t="shared" si="152"/>
        <v>0</v>
      </c>
    </row>
    <row r="1226" spans="1:20" x14ac:dyDescent="0.25">
      <c r="A1226" s="82">
        <v>1252</v>
      </c>
      <c r="P1226" s="86">
        <f t="shared" si="153"/>
        <v>0</v>
      </c>
      <c r="Q1226" s="87">
        <f t="shared" si="149"/>
        <v>1900</v>
      </c>
      <c r="R1226" s="87">
        <f t="shared" si="150"/>
        <v>1</v>
      </c>
      <c r="S1226" s="87">
        <f t="shared" si="151"/>
        <v>0</v>
      </c>
      <c r="T1226" s="86">
        <f t="shared" si="152"/>
        <v>0</v>
      </c>
    </row>
    <row r="1227" spans="1:20" x14ac:dyDescent="0.25">
      <c r="A1227" s="82">
        <v>1253</v>
      </c>
      <c r="P1227" s="86">
        <f t="shared" si="153"/>
        <v>0</v>
      </c>
      <c r="Q1227" s="87">
        <f t="shared" si="149"/>
        <v>1900</v>
      </c>
      <c r="R1227" s="87">
        <f t="shared" si="150"/>
        <v>1</v>
      </c>
      <c r="S1227" s="87">
        <f t="shared" si="151"/>
        <v>0</v>
      </c>
      <c r="T1227" s="86">
        <f t="shared" si="152"/>
        <v>0</v>
      </c>
    </row>
    <row r="1228" spans="1:20" x14ac:dyDescent="0.25">
      <c r="A1228" s="82">
        <v>1254</v>
      </c>
      <c r="P1228" s="86">
        <f t="shared" si="153"/>
        <v>0</v>
      </c>
      <c r="Q1228" s="87">
        <f t="shared" si="149"/>
        <v>1900</v>
      </c>
      <c r="R1228" s="87">
        <f t="shared" si="150"/>
        <v>1</v>
      </c>
      <c r="S1228" s="87">
        <f t="shared" si="151"/>
        <v>0</v>
      </c>
      <c r="T1228" s="86">
        <f t="shared" si="152"/>
        <v>0</v>
      </c>
    </row>
    <row r="1229" spans="1:20" x14ac:dyDescent="0.25">
      <c r="A1229" s="82">
        <v>1255</v>
      </c>
      <c r="P1229" s="86">
        <f t="shared" si="153"/>
        <v>0</v>
      </c>
      <c r="Q1229" s="87">
        <f t="shared" si="149"/>
        <v>1900</v>
      </c>
      <c r="R1229" s="87">
        <f t="shared" si="150"/>
        <v>1</v>
      </c>
      <c r="S1229" s="87">
        <f t="shared" si="151"/>
        <v>0</v>
      </c>
      <c r="T1229" s="86">
        <f t="shared" si="152"/>
        <v>0</v>
      </c>
    </row>
    <row r="1230" spans="1:20" x14ac:dyDescent="0.25">
      <c r="A1230" s="82">
        <v>1256</v>
      </c>
      <c r="P1230" s="86">
        <f t="shared" si="153"/>
        <v>0</v>
      </c>
      <c r="Q1230" s="87">
        <f t="shared" si="149"/>
        <v>1900</v>
      </c>
      <c r="R1230" s="87">
        <f t="shared" si="150"/>
        <v>1</v>
      </c>
      <c r="S1230" s="87">
        <f t="shared" si="151"/>
        <v>0</v>
      </c>
      <c r="T1230" s="86">
        <f t="shared" si="152"/>
        <v>0</v>
      </c>
    </row>
    <row r="1231" spans="1:20" x14ac:dyDescent="0.25">
      <c r="A1231" s="82">
        <v>1257</v>
      </c>
      <c r="P1231" s="86">
        <f t="shared" si="153"/>
        <v>0</v>
      </c>
      <c r="Q1231" s="87">
        <f t="shared" si="149"/>
        <v>1900</v>
      </c>
      <c r="R1231" s="87">
        <f t="shared" si="150"/>
        <v>1</v>
      </c>
      <c r="S1231" s="87">
        <f t="shared" si="151"/>
        <v>0</v>
      </c>
      <c r="T1231" s="86">
        <f t="shared" si="152"/>
        <v>0</v>
      </c>
    </row>
    <row r="1232" spans="1:20" x14ac:dyDescent="0.25">
      <c r="A1232" s="82">
        <v>1258</v>
      </c>
      <c r="P1232" s="86">
        <f t="shared" si="153"/>
        <v>0</v>
      </c>
      <c r="Q1232" s="87">
        <f t="shared" si="149"/>
        <v>1900</v>
      </c>
      <c r="R1232" s="87">
        <f t="shared" si="150"/>
        <v>1</v>
      </c>
      <c r="S1232" s="87">
        <f t="shared" si="151"/>
        <v>0</v>
      </c>
      <c r="T1232" s="86">
        <f t="shared" si="152"/>
        <v>0</v>
      </c>
    </row>
    <row r="1233" spans="1:20" x14ac:dyDescent="0.25">
      <c r="A1233" s="82">
        <v>1259</v>
      </c>
      <c r="P1233" s="86">
        <f t="shared" si="153"/>
        <v>0</v>
      </c>
      <c r="Q1233" s="87">
        <f t="shared" si="149"/>
        <v>1900</v>
      </c>
      <c r="R1233" s="87">
        <f t="shared" si="150"/>
        <v>1</v>
      </c>
      <c r="S1233" s="87">
        <f t="shared" si="151"/>
        <v>0</v>
      </c>
      <c r="T1233" s="86">
        <f t="shared" si="152"/>
        <v>0</v>
      </c>
    </row>
    <row r="1234" spans="1:20" x14ac:dyDescent="0.25">
      <c r="A1234" s="82">
        <v>1260</v>
      </c>
      <c r="P1234" s="86">
        <f t="shared" si="153"/>
        <v>0</v>
      </c>
      <c r="Q1234" s="87">
        <f t="shared" si="149"/>
        <v>1900</v>
      </c>
      <c r="R1234" s="87">
        <f t="shared" si="150"/>
        <v>1</v>
      </c>
      <c r="S1234" s="87">
        <f t="shared" si="151"/>
        <v>0</v>
      </c>
      <c r="T1234" s="86">
        <f t="shared" si="152"/>
        <v>0</v>
      </c>
    </row>
    <row r="1235" spans="1:20" x14ac:dyDescent="0.25">
      <c r="A1235" s="82">
        <v>1261</v>
      </c>
      <c r="P1235" s="86">
        <f t="shared" si="153"/>
        <v>0</v>
      </c>
      <c r="Q1235" s="87">
        <f t="shared" si="149"/>
        <v>1900</v>
      </c>
      <c r="R1235" s="87">
        <f t="shared" si="150"/>
        <v>1</v>
      </c>
      <c r="S1235" s="87">
        <f t="shared" si="151"/>
        <v>0</v>
      </c>
      <c r="T1235" s="86">
        <f t="shared" si="152"/>
        <v>0</v>
      </c>
    </row>
    <row r="1236" spans="1:20" x14ac:dyDescent="0.25">
      <c r="A1236" s="82">
        <v>1262</v>
      </c>
      <c r="P1236" s="86">
        <f t="shared" si="153"/>
        <v>0</v>
      </c>
      <c r="Q1236" s="87">
        <f t="shared" si="149"/>
        <v>1900</v>
      </c>
      <c r="R1236" s="87">
        <f t="shared" si="150"/>
        <v>1</v>
      </c>
      <c r="S1236" s="87">
        <f t="shared" si="151"/>
        <v>0</v>
      </c>
      <c r="T1236" s="86">
        <f t="shared" si="152"/>
        <v>0</v>
      </c>
    </row>
    <row r="1237" spans="1:20" x14ac:dyDescent="0.25">
      <c r="A1237" s="82">
        <v>1263</v>
      </c>
      <c r="P1237" s="86">
        <f t="shared" si="153"/>
        <v>0</v>
      </c>
      <c r="Q1237" s="87">
        <f t="shared" si="149"/>
        <v>1900</v>
      </c>
      <c r="R1237" s="87">
        <f t="shared" si="150"/>
        <v>1</v>
      </c>
      <c r="S1237" s="87">
        <f t="shared" si="151"/>
        <v>0</v>
      </c>
      <c r="T1237" s="86">
        <f t="shared" si="152"/>
        <v>0</v>
      </c>
    </row>
    <row r="1238" spans="1:20" x14ac:dyDescent="0.25">
      <c r="A1238" s="82">
        <v>1264</v>
      </c>
      <c r="P1238" s="86">
        <f t="shared" si="153"/>
        <v>0</v>
      </c>
      <c r="Q1238" s="87">
        <f t="shared" si="149"/>
        <v>1900</v>
      </c>
      <c r="R1238" s="87">
        <f t="shared" si="150"/>
        <v>1</v>
      </c>
      <c r="S1238" s="87">
        <f t="shared" si="151"/>
        <v>0</v>
      </c>
      <c r="T1238" s="86">
        <f t="shared" si="152"/>
        <v>0</v>
      </c>
    </row>
    <row r="1239" spans="1:20" x14ac:dyDescent="0.25">
      <c r="A1239" s="82">
        <v>1265</v>
      </c>
      <c r="P1239" s="86">
        <f t="shared" si="153"/>
        <v>0</v>
      </c>
      <c r="Q1239" s="87">
        <f t="shared" si="149"/>
        <v>1900</v>
      </c>
      <c r="R1239" s="87">
        <f t="shared" si="150"/>
        <v>1</v>
      </c>
      <c r="S1239" s="87">
        <f t="shared" si="151"/>
        <v>0</v>
      </c>
      <c r="T1239" s="86">
        <f t="shared" si="152"/>
        <v>0</v>
      </c>
    </row>
    <row r="1240" spans="1:20" x14ac:dyDescent="0.25">
      <c r="A1240" s="82">
        <v>1266</v>
      </c>
      <c r="P1240" s="86">
        <f t="shared" si="153"/>
        <v>0</v>
      </c>
      <c r="Q1240" s="87">
        <f t="shared" si="149"/>
        <v>1900</v>
      </c>
      <c r="R1240" s="87">
        <f t="shared" si="150"/>
        <v>1</v>
      </c>
      <c r="S1240" s="87">
        <f t="shared" si="151"/>
        <v>0</v>
      </c>
      <c r="T1240" s="86">
        <f t="shared" si="152"/>
        <v>0</v>
      </c>
    </row>
    <row r="1241" spans="1:20" x14ac:dyDescent="0.25">
      <c r="A1241" s="82">
        <v>1267</v>
      </c>
      <c r="P1241" s="86">
        <f t="shared" si="153"/>
        <v>0</v>
      </c>
      <c r="Q1241" s="87">
        <f t="shared" si="149"/>
        <v>1900</v>
      </c>
      <c r="R1241" s="87">
        <f t="shared" si="150"/>
        <v>1</v>
      </c>
      <c r="S1241" s="87">
        <f t="shared" si="151"/>
        <v>0</v>
      </c>
      <c r="T1241" s="86">
        <f t="shared" si="152"/>
        <v>0</v>
      </c>
    </row>
    <row r="1242" spans="1:20" x14ac:dyDescent="0.25">
      <c r="A1242" s="82">
        <v>1268</v>
      </c>
      <c r="P1242" s="86">
        <f t="shared" si="153"/>
        <v>0</v>
      </c>
      <c r="Q1242" s="87">
        <f t="shared" si="149"/>
        <v>1900</v>
      </c>
      <c r="R1242" s="87">
        <f t="shared" si="150"/>
        <v>1</v>
      </c>
      <c r="S1242" s="87">
        <f t="shared" si="151"/>
        <v>0</v>
      </c>
      <c r="T1242" s="86">
        <f t="shared" si="152"/>
        <v>0</v>
      </c>
    </row>
    <row r="1243" spans="1:20" x14ac:dyDescent="0.25">
      <c r="A1243" s="82">
        <v>1269</v>
      </c>
      <c r="P1243" s="86">
        <f t="shared" si="153"/>
        <v>0</v>
      </c>
      <c r="Q1243" s="87">
        <f t="shared" si="149"/>
        <v>1900</v>
      </c>
      <c r="R1243" s="87">
        <f t="shared" si="150"/>
        <v>1</v>
      </c>
      <c r="S1243" s="87">
        <f t="shared" si="151"/>
        <v>0</v>
      </c>
      <c r="T1243" s="86">
        <f t="shared" si="152"/>
        <v>0</v>
      </c>
    </row>
    <row r="1244" spans="1:20" x14ac:dyDescent="0.25">
      <c r="A1244" s="82">
        <v>1270</v>
      </c>
      <c r="P1244" s="86">
        <f t="shared" si="153"/>
        <v>0</v>
      </c>
      <c r="Q1244" s="87">
        <f t="shared" si="149"/>
        <v>1900</v>
      </c>
      <c r="R1244" s="87">
        <f t="shared" si="150"/>
        <v>1</v>
      </c>
      <c r="S1244" s="87">
        <f t="shared" si="151"/>
        <v>0</v>
      </c>
      <c r="T1244" s="86">
        <f t="shared" si="152"/>
        <v>0</v>
      </c>
    </row>
    <row r="1245" spans="1:20" x14ac:dyDescent="0.25">
      <c r="A1245" s="82">
        <v>1271</v>
      </c>
      <c r="P1245" s="86">
        <f t="shared" si="153"/>
        <v>0</v>
      </c>
      <c r="Q1245" s="87">
        <f t="shared" ref="Q1245:Q1308" si="154">YEAR(B1245)</f>
        <v>1900</v>
      </c>
      <c r="R1245" s="87">
        <f t="shared" ref="R1245:R1308" si="155">MONTH(B1245)</f>
        <v>1</v>
      </c>
      <c r="S1245" s="87">
        <f t="shared" ref="S1245:S1308" si="156">DAY(B1245)</f>
        <v>0</v>
      </c>
      <c r="T1245" s="86">
        <f t="shared" ref="T1245:T1308" si="157">SUM(M1245:N1245)</f>
        <v>0</v>
      </c>
    </row>
    <row r="1246" spans="1:20" x14ac:dyDescent="0.25">
      <c r="A1246" s="82">
        <v>1272</v>
      </c>
      <c r="P1246" s="86">
        <f t="shared" si="153"/>
        <v>0</v>
      </c>
      <c r="Q1246" s="87">
        <f t="shared" si="154"/>
        <v>1900</v>
      </c>
      <c r="R1246" s="87">
        <f t="shared" si="155"/>
        <v>1</v>
      </c>
      <c r="S1246" s="87">
        <f t="shared" si="156"/>
        <v>0</v>
      </c>
      <c r="T1246" s="86">
        <f t="shared" si="157"/>
        <v>0</v>
      </c>
    </row>
    <row r="1247" spans="1:20" x14ac:dyDescent="0.25">
      <c r="A1247" s="82">
        <v>1273</v>
      </c>
      <c r="P1247" s="86">
        <f t="shared" si="153"/>
        <v>0</v>
      </c>
      <c r="Q1247" s="87">
        <f t="shared" si="154"/>
        <v>1900</v>
      </c>
      <c r="R1247" s="87">
        <f t="shared" si="155"/>
        <v>1</v>
      </c>
      <c r="S1247" s="87">
        <f t="shared" si="156"/>
        <v>0</v>
      </c>
      <c r="T1247" s="86">
        <f t="shared" si="157"/>
        <v>0</v>
      </c>
    </row>
    <row r="1248" spans="1:20" x14ac:dyDescent="0.25">
      <c r="A1248" s="82">
        <v>1274</v>
      </c>
      <c r="P1248" s="86">
        <f t="shared" si="153"/>
        <v>0</v>
      </c>
      <c r="Q1248" s="87">
        <f t="shared" si="154"/>
        <v>1900</v>
      </c>
      <c r="R1248" s="87">
        <f t="shared" si="155"/>
        <v>1</v>
      </c>
      <c r="S1248" s="87">
        <f t="shared" si="156"/>
        <v>0</v>
      </c>
      <c r="T1248" s="86">
        <f t="shared" si="157"/>
        <v>0</v>
      </c>
    </row>
    <row r="1249" spans="1:20" x14ac:dyDescent="0.25">
      <c r="A1249" s="82">
        <v>1275</v>
      </c>
      <c r="P1249" s="86">
        <f t="shared" si="153"/>
        <v>0</v>
      </c>
      <c r="Q1249" s="87">
        <f t="shared" si="154"/>
        <v>1900</v>
      </c>
      <c r="R1249" s="87">
        <f t="shared" si="155"/>
        <v>1</v>
      </c>
      <c r="S1249" s="87">
        <f t="shared" si="156"/>
        <v>0</v>
      </c>
      <c r="T1249" s="86">
        <f t="shared" si="157"/>
        <v>0</v>
      </c>
    </row>
    <row r="1250" spans="1:20" x14ac:dyDescent="0.25">
      <c r="A1250" s="82">
        <v>1276</v>
      </c>
      <c r="P1250" s="86">
        <f t="shared" si="153"/>
        <v>0</v>
      </c>
      <c r="Q1250" s="87">
        <f t="shared" si="154"/>
        <v>1900</v>
      </c>
      <c r="R1250" s="87">
        <f t="shared" si="155"/>
        <v>1</v>
      </c>
      <c r="S1250" s="87">
        <f t="shared" si="156"/>
        <v>0</v>
      </c>
      <c r="T1250" s="86">
        <f t="shared" si="157"/>
        <v>0</v>
      </c>
    </row>
    <row r="1251" spans="1:20" x14ac:dyDescent="0.25">
      <c r="A1251" s="82">
        <v>1277</v>
      </c>
      <c r="P1251" s="86">
        <f t="shared" si="153"/>
        <v>0</v>
      </c>
      <c r="Q1251" s="87">
        <f t="shared" si="154"/>
        <v>1900</v>
      </c>
      <c r="R1251" s="87">
        <f t="shared" si="155"/>
        <v>1</v>
      </c>
      <c r="S1251" s="87">
        <f t="shared" si="156"/>
        <v>0</v>
      </c>
      <c r="T1251" s="86">
        <f t="shared" si="157"/>
        <v>0</v>
      </c>
    </row>
    <row r="1252" spans="1:20" x14ac:dyDescent="0.25">
      <c r="A1252" s="82">
        <v>1278</v>
      </c>
      <c r="P1252" s="86">
        <f t="shared" si="153"/>
        <v>0</v>
      </c>
      <c r="Q1252" s="87">
        <f t="shared" si="154"/>
        <v>1900</v>
      </c>
      <c r="R1252" s="87">
        <f t="shared" si="155"/>
        <v>1</v>
      </c>
      <c r="S1252" s="87">
        <f t="shared" si="156"/>
        <v>0</v>
      </c>
      <c r="T1252" s="86">
        <f t="shared" si="157"/>
        <v>0</v>
      </c>
    </row>
    <row r="1253" spans="1:20" x14ac:dyDescent="0.25">
      <c r="A1253" s="82">
        <v>1279</v>
      </c>
      <c r="P1253" s="86">
        <f t="shared" si="153"/>
        <v>0</v>
      </c>
      <c r="Q1253" s="87">
        <f t="shared" si="154"/>
        <v>1900</v>
      </c>
      <c r="R1253" s="87">
        <f t="shared" si="155"/>
        <v>1</v>
      </c>
      <c r="S1253" s="87">
        <f t="shared" si="156"/>
        <v>0</v>
      </c>
      <c r="T1253" s="86">
        <f t="shared" si="157"/>
        <v>0</v>
      </c>
    </row>
    <row r="1254" spans="1:20" x14ac:dyDescent="0.25">
      <c r="A1254" s="82">
        <v>1280</v>
      </c>
      <c r="P1254" s="86">
        <f t="shared" si="153"/>
        <v>0</v>
      </c>
      <c r="Q1254" s="87">
        <f t="shared" si="154"/>
        <v>1900</v>
      </c>
      <c r="R1254" s="87">
        <f t="shared" si="155"/>
        <v>1</v>
      </c>
      <c r="S1254" s="87">
        <f t="shared" si="156"/>
        <v>0</v>
      </c>
      <c r="T1254" s="86">
        <f t="shared" si="157"/>
        <v>0</v>
      </c>
    </row>
    <row r="1255" spans="1:20" x14ac:dyDescent="0.25">
      <c r="A1255" s="82">
        <v>1281</v>
      </c>
      <c r="P1255" s="86">
        <f t="shared" si="153"/>
        <v>0</v>
      </c>
      <c r="Q1255" s="87">
        <f t="shared" si="154"/>
        <v>1900</v>
      </c>
      <c r="R1255" s="87">
        <f t="shared" si="155"/>
        <v>1</v>
      </c>
      <c r="S1255" s="87">
        <f t="shared" si="156"/>
        <v>0</v>
      </c>
      <c r="T1255" s="86">
        <f t="shared" si="157"/>
        <v>0</v>
      </c>
    </row>
    <row r="1256" spans="1:20" x14ac:dyDescent="0.25">
      <c r="A1256" s="82">
        <v>1282</v>
      </c>
      <c r="P1256" s="86">
        <f t="shared" si="153"/>
        <v>0</v>
      </c>
      <c r="Q1256" s="87">
        <f t="shared" si="154"/>
        <v>1900</v>
      </c>
      <c r="R1256" s="87">
        <f t="shared" si="155"/>
        <v>1</v>
      </c>
      <c r="S1256" s="87">
        <f t="shared" si="156"/>
        <v>0</v>
      </c>
      <c r="T1256" s="86">
        <f t="shared" si="157"/>
        <v>0</v>
      </c>
    </row>
    <row r="1257" spans="1:20" x14ac:dyDescent="0.25">
      <c r="A1257" s="82">
        <v>1283</v>
      </c>
      <c r="P1257" s="86">
        <f t="shared" si="153"/>
        <v>0</v>
      </c>
      <c r="Q1257" s="87">
        <f t="shared" si="154"/>
        <v>1900</v>
      </c>
      <c r="R1257" s="87">
        <f t="shared" si="155"/>
        <v>1</v>
      </c>
      <c r="S1257" s="87">
        <f t="shared" si="156"/>
        <v>0</v>
      </c>
      <c r="T1257" s="86">
        <f t="shared" si="157"/>
        <v>0</v>
      </c>
    </row>
    <row r="1258" spans="1:20" x14ac:dyDescent="0.25">
      <c r="A1258" s="82">
        <v>1284</v>
      </c>
      <c r="P1258" s="86">
        <f t="shared" si="153"/>
        <v>0</v>
      </c>
      <c r="Q1258" s="87">
        <f t="shared" si="154"/>
        <v>1900</v>
      </c>
      <c r="R1258" s="87">
        <f t="shared" si="155"/>
        <v>1</v>
      </c>
      <c r="S1258" s="87">
        <f t="shared" si="156"/>
        <v>0</v>
      </c>
      <c r="T1258" s="86">
        <f t="shared" si="157"/>
        <v>0</v>
      </c>
    </row>
    <row r="1259" spans="1:20" x14ac:dyDescent="0.25">
      <c r="A1259" s="82">
        <v>1285</v>
      </c>
      <c r="P1259" s="86">
        <f t="shared" ref="P1259:P1322" si="158">N1259-O1259</f>
        <v>0</v>
      </c>
      <c r="Q1259" s="87">
        <f t="shared" si="154"/>
        <v>1900</v>
      </c>
      <c r="R1259" s="87">
        <f t="shared" si="155"/>
        <v>1</v>
      </c>
      <c r="S1259" s="87">
        <f t="shared" si="156"/>
        <v>0</v>
      </c>
      <c r="T1259" s="86">
        <f t="shared" si="157"/>
        <v>0</v>
      </c>
    </row>
    <row r="1260" spans="1:20" x14ac:dyDescent="0.25">
      <c r="A1260" s="82">
        <v>1286</v>
      </c>
      <c r="P1260" s="86">
        <f t="shared" si="158"/>
        <v>0</v>
      </c>
      <c r="Q1260" s="87">
        <f t="shared" si="154"/>
        <v>1900</v>
      </c>
      <c r="R1260" s="87">
        <f t="shared" si="155"/>
        <v>1</v>
      </c>
      <c r="S1260" s="87">
        <f t="shared" si="156"/>
        <v>0</v>
      </c>
      <c r="T1260" s="86">
        <f t="shared" si="157"/>
        <v>0</v>
      </c>
    </row>
    <row r="1261" spans="1:20" x14ac:dyDescent="0.25">
      <c r="A1261" s="82">
        <v>1287</v>
      </c>
      <c r="P1261" s="86">
        <f t="shared" si="158"/>
        <v>0</v>
      </c>
      <c r="Q1261" s="87">
        <f t="shared" si="154"/>
        <v>1900</v>
      </c>
      <c r="R1261" s="87">
        <f t="shared" si="155"/>
        <v>1</v>
      </c>
      <c r="S1261" s="87">
        <f t="shared" si="156"/>
        <v>0</v>
      </c>
      <c r="T1261" s="86">
        <f t="shared" si="157"/>
        <v>0</v>
      </c>
    </row>
    <row r="1262" spans="1:20" x14ac:dyDescent="0.25">
      <c r="A1262" s="82">
        <v>1288</v>
      </c>
      <c r="P1262" s="86">
        <f t="shared" si="158"/>
        <v>0</v>
      </c>
      <c r="Q1262" s="87">
        <f t="shared" si="154"/>
        <v>1900</v>
      </c>
      <c r="R1262" s="87">
        <f t="shared" si="155"/>
        <v>1</v>
      </c>
      <c r="S1262" s="87">
        <f t="shared" si="156"/>
        <v>0</v>
      </c>
      <c r="T1262" s="86">
        <f t="shared" si="157"/>
        <v>0</v>
      </c>
    </row>
    <row r="1263" spans="1:20" x14ac:dyDescent="0.25">
      <c r="A1263" s="82">
        <v>1289</v>
      </c>
      <c r="P1263" s="86">
        <f t="shared" si="158"/>
        <v>0</v>
      </c>
      <c r="Q1263" s="87">
        <f t="shared" si="154"/>
        <v>1900</v>
      </c>
      <c r="R1263" s="87">
        <f t="shared" si="155"/>
        <v>1</v>
      </c>
      <c r="S1263" s="87">
        <f t="shared" si="156"/>
        <v>0</v>
      </c>
      <c r="T1263" s="86">
        <f t="shared" si="157"/>
        <v>0</v>
      </c>
    </row>
    <row r="1264" spans="1:20" x14ac:dyDescent="0.25">
      <c r="A1264" s="82">
        <v>1290</v>
      </c>
      <c r="P1264" s="86">
        <f t="shared" si="158"/>
        <v>0</v>
      </c>
      <c r="Q1264" s="87">
        <f t="shared" si="154"/>
        <v>1900</v>
      </c>
      <c r="R1264" s="87">
        <f t="shared" si="155"/>
        <v>1</v>
      </c>
      <c r="S1264" s="87">
        <f t="shared" si="156"/>
        <v>0</v>
      </c>
      <c r="T1264" s="86">
        <f t="shared" si="157"/>
        <v>0</v>
      </c>
    </row>
    <row r="1265" spans="1:20" x14ac:dyDescent="0.25">
      <c r="A1265" s="82">
        <v>1291</v>
      </c>
      <c r="P1265" s="86">
        <f t="shared" si="158"/>
        <v>0</v>
      </c>
      <c r="Q1265" s="87">
        <f t="shared" si="154"/>
        <v>1900</v>
      </c>
      <c r="R1265" s="87">
        <f t="shared" si="155"/>
        <v>1</v>
      </c>
      <c r="S1265" s="87">
        <f t="shared" si="156"/>
        <v>0</v>
      </c>
      <c r="T1265" s="86">
        <f t="shared" si="157"/>
        <v>0</v>
      </c>
    </row>
    <row r="1266" spans="1:20" x14ac:dyDescent="0.25">
      <c r="A1266" s="82">
        <v>1292</v>
      </c>
      <c r="P1266" s="86">
        <f t="shared" si="158"/>
        <v>0</v>
      </c>
      <c r="Q1266" s="87">
        <f t="shared" si="154"/>
        <v>1900</v>
      </c>
      <c r="R1266" s="87">
        <f t="shared" si="155"/>
        <v>1</v>
      </c>
      <c r="S1266" s="87">
        <f t="shared" si="156"/>
        <v>0</v>
      </c>
      <c r="T1266" s="86">
        <f t="shared" si="157"/>
        <v>0</v>
      </c>
    </row>
    <row r="1267" spans="1:20" x14ac:dyDescent="0.25">
      <c r="A1267" s="82">
        <v>1293</v>
      </c>
      <c r="P1267" s="86">
        <f t="shared" si="158"/>
        <v>0</v>
      </c>
      <c r="Q1267" s="87">
        <f t="shared" si="154"/>
        <v>1900</v>
      </c>
      <c r="R1267" s="87">
        <f t="shared" si="155"/>
        <v>1</v>
      </c>
      <c r="S1267" s="87">
        <f t="shared" si="156"/>
        <v>0</v>
      </c>
      <c r="T1267" s="86">
        <f t="shared" si="157"/>
        <v>0</v>
      </c>
    </row>
    <row r="1268" spans="1:20" x14ac:dyDescent="0.25">
      <c r="A1268" s="82">
        <v>1294</v>
      </c>
      <c r="P1268" s="86">
        <f t="shared" si="158"/>
        <v>0</v>
      </c>
      <c r="Q1268" s="87">
        <f t="shared" si="154"/>
        <v>1900</v>
      </c>
      <c r="R1268" s="87">
        <f t="shared" si="155"/>
        <v>1</v>
      </c>
      <c r="S1268" s="87">
        <f t="shared" si="156"/>
        <v>0</v>
      </c>
      <c r="T1268" s="86">
        <f t="shared" si="157"/>
        <v>0</v>
      </c>
    </row>
    <row r="1269" spans="1:20" x14ac:dyDescent="0.25">
      <c r="A1269" s="82">
        <v>1295</v>
      </c>
      <c r="P1269" s="86">
        <f t="shared" si="158"/>
        <v>0</v>
      </c>
      <c r="Q1269" s="87">
        <f t="shared" si="154"/>
        <v>1900</v>
      </c>
      <c r="R1269" s="87">
        <f t="shared" si="155"/>
        <v>1</v>
      </c>
      <c r="S1269" s="87">
        <f t="shared" si="156"/>
        <v>0</v>
      </c>
      <c r="T1269" s="86">
        <f t="shared" si="157"/>
        <v>0</v>
      </c>
    </row>
    <row r="1270" spans="1:20" x14ac:dyDescent="0.25">
      <c r="A1270" s="82">
        <v>1296</v>
      </c>
      <c r="P1270" s="86">
        <f t="shared" si="158"/>
        <v>0</v>
      </c>
      <c r="Q1270" s="87">
        <f t="shared" si="154"/>
        <v>1900</v>
      </c>
      <c r="R1270" s="87">
        <f t="shared" si="155"/>
        <v>1</v>
      </c>
      <c r="S1270" s="87">
        <f t="shared" si="156"/>
        <v>0</v>
      </c>
      <c r="T1270" s="86">
        <f t="shared" si="157"/>
        <v>0</v>
      </c>
    </row>
    <row r="1271" spans="1:20" x14ac:dyDescent="0.25">
      <c r="A1271" s="82">
        <v>1297</v>
      </c>
      <c r="P1271" s="86">
        <f t="shared" si="158"/>
        <v>0</v>
      </c>
      <c r="Q1271" s="87">
        <f t="shared" si="154"/>
        <v>1900</v>
      </c>
      <c r="R1271" s="87">
        <f t="shared" si="155"/>
        <v>1</v>
      </c>
      <c r="S1271" s="87">
        <f t="shared" si="156"/>
        <v>0</v>
      </c>
      <c r="T1271" s="86">
        <f t="shared" si="157"/>
        <v>0</v>
      </c>
    </row>
    <row r="1272" spans="1:20" x14ac:dyDescent="0.25">
      <c r="A1272" s="82">
        <v>1298</v>
      </c>
      <c r="P1272" s="86">
        <f t="shared" si="158"/>
        <v>0</v>
      </c>
      <c r="Q1272" s="87">
        <f t="shared" si="154"/>
        <v>1900</v>
      </c>
      <c r="R1272" s="87">
        <f t="shared" si="155"/>
        <v>1</v>
      </c>
      <c r="S1272" s="87">
        <f t="shared" si="156"/>
        <v>0</v>
      </c>
      <c r="T1272" s="86">
        <f t="shared" si="157"/>
        <v>0</v>
      </c>
    </row>
    <row r="1273" spans="1:20" x14ac:dyDescent="0.25">
      <c r="A1273" s="82">
        <v>1299</v>
      </c>
      <c r="P1273" s="86">
        <f t="shared" si="158"/>
        <v>0</v>
      </c>
      <c r="Q1273" s="87">
        <f t="shared" si="154"/>
        <v>1900</v>
      </c>
      <c r="R1273" s="87">
        <f t="shared" si="155"/>
        <v>1</v>
      </c>
      <c r="S1273" s="87">
        <f t="shared" si="156"/>
        <v>0</v>
      </c>
      <c r="T1273" s="86">
        <f t="shared" si="157"/>
        <v>0</v>
      </c>
    </row>
    <row r="1274" spans="1:20" x14ac:dyDescent="0.25">
      <c r="A1274" s="82">
        <v>1300</v>
      </c>
      <c r="P1274" s="86">
        <f t="shared" si="158"/>
        <v>0</v>
      </c>
      <c r="Q1274" s="87">
        <f t="shared" si="154"/>
        <v>1900</v>
      </c>
      <c r="R1274" s="87">
        <f t="shared" si="155"/>
        <v>1</v>
      </c>
      <c r="S1274" s="87">
        <f t="shared" si="156"/>
        <v>0</v>
      </c>
      <c r="T1274" s="86">
        <f t="shared" si="157"/>
        <v>0</v>
      </c>
    </row>
    <row r="1275" spans="1:20" x14ac:dyDescent="0.25">
      <c r="A1275" s="82">
        <v>1301</v>
      </c>
      <c r="P1275" s="86">
        <f t="shared" si="158"/>
        <v>0</v>
      </c>
      <c r="Q1275" s="87">
        <f t="shared" si="154"/>
        <v>1900</v>
      </c>
      <c r="R1275" s="87">
        <f t="shared" si="155"/>
        <v>1</v>
      </c>
      <c r="S1275" s="87">
        <f t="shared" si="156"/>
        <v>0</v>
      </c>
      <c r="T1275" s="86">
        <f t="shared" si="157"/>
        <v>0</v>
      </c>
    </row>
    <row r="1276" spans="1:20" x14ac:dyDescent="0.25">
      <c r="A1276" s="82">
        <v>1302</v>
      </c>
      <c r="P1276" s="86">
        <f t="shared" si="158"/>
        <v>0</v>
      </c>
      <c r="Q1276" s="87">
        <f t="shared" si="154"/>
        <v>1900</v>
      </c>
      <c r="R1276" s="87">
        <f t="shared" si="155"/>
        <v>1</v>
      </c>
      <c r="S1276" s="87">
        <f t="shared" si="156"/>
        <v>0</v>
      </c>
      <c r="T1276" s="86">
        <f t="shared" si="157"/>
        <v>0</v>
      </c>
    </row>
    <row r="1277" spans="1:20" x14ac:dyDescent="0.25">
      <c r="A1277" s="82">
        <v>1303</v>
      </c>
      <c r="P1277" s="86">
        <f t="shared" si="158"/>
        <v>0</v>
      </c>
      <c r="Q1277" s="87">
        <f t="shared" si="154"/>
        <v>1900</v>
      </c>
      <c r="R1277" s="87">
        <f t="shared" si="155"/>
        <v>1</v>
      </c>
      <c r="S1277" s="87">
        <f t="shared" si="156"/>
        <v>0</v>
      </c>
      <c r="T1277" s="86">
        <f t="shared" si="157"/>
        <v>0</v>
      </c>
    </row>
    <row r="1278" spans="1:20" x14ac:dyDescent="0.25">
      <c r="A1278" s="82">
        <v>1304</v>
      </c>
      <c r="P1278" s="86">
        <f t="shared" si="158"/>
        <v>0</v>
      </c>
      <c r="Q1278" s="87">
        <f t="shared" si="154"/>
        <v>1900</v>
      </c>
      <c r="R1278" s="87">
        <f t="shared" si="155"/>
        <v>1</v>
      </c>
      <c r="S1278" s="87">
        <f t="shared" si="156"/>
        <v>0</v>
      </c>
      <c r="T1278" s="86">
        <f t="shared" si="157"/>
        <v>0</v>
      </c>
    </row>
    <row r="1279" spans="1:20" x14ac:dyDescent="0.25">
      <c r="A1279" s="82">
        <v>1305</v>
      </c>
      <c r="P1279" s="86">
        <f t="shared" si="158"/>
        <v>0</v>
      </c>
      <c r="Q1279" s="87">
        <f t="shared" si="154"/>
        <v>1900</v>
      </c>
      <c r="R1279" s="87">
        <f t="shared" si="155"/>
        <v>1</v>
      </c>
      <c r="S1279" s="87">
        <f t="shared" si="156"/>
        <v>0</v>
      </c>
      <c r="T1279" s="86">
        <f t="shared" si="157"/>
        <v>0</v>
      </c>
    </row>
    <row r="1280" spans="1:20" x14ac:dyDescent="0.25">
      <c r="A1280" s="82">
        <v>1306</v>
      </c>
      <c r="P1280" s="86">
        <f t="shared" si="158"/>
        <v>0</v>
      </c>
      <c r="Q1280" s="87">
        <f t="shared" si="154"/>
        <v>1900</v>
      </c>
      <c r="R1280" s="87">
        <f t="shared" si="155"/>
        <v>1</v>
      </c>
      <c r="S1280" s="87">
        <f t="shared" si="156"/>
        <v>0</v>
      </c>
      <c r="T1280" s="86">
        <f t="shared" si="157"/>
        <v>0</v>
      </c>
    </row>
    <row r="1281" spans="1:20" x14ac:dyDescent="0.25">
      <c r="A1281" s="82">
        <v>1307</v>
      </c>
      <c r="P1281" s="86">
        <f t="shared" si="158"/>
        <v>0</v>
      </c>
      <c r="Q1281" s="87">
        <f t="shared" si="154"/>
        <v>1900</v>
      </c>
      <c r="R1281" s="87">
        <f t="shared" si="155"/>
        <v>1</v>
      </c>
      <c r="S1281" s="87">
        <f t="shared" si="156"/>
        <v>0</v>
      </c>
      <c r="T1281" s="86">
        <f t="shared" si="157"/>
        <v>0</v>
      </c>
    </row>
    <row r="1282" spans="1:20" x14ac:dyDescent="0.25">
      <c r="A1282" s="82">
        <v>1308</v>
      </c>
      <c r="P1282" s="86">
        <f t="shared" si="158"/>
        <v>0</v>
      </c>
      <c r="Q1282" s="87">
        <f t="shared" si="154"/>
        <v>1900</v>
      </c>
      <c r="R1282" s="87">
        <f t="shared" si="155"/>
        <v>1</v>
      </c>
      <c r="S1282" s="87">
        <f t="shared" si="156"/>
        <v>0</v>
      </c>
      <c r="T1282" s="86">
        <f t="shared" si="157"/>
        <v>0</v>
      </c>
    </row>
    <row r="1283" spans="1:20" x14ac:dyDescent="0.25">
      <c r="A1283" s="82">
        <v>1309</v>
      </c>
      <c r="P1283" s="86">
        <f t="shared" si="158"/>
        <v>0</v>
      </c>
      <c r="Q1283" s="87">
        <f t="shared" si="154"/>
        <v>1900</v>
      </c>
      <c r="R1283" s="87">
        <f t="shared" si="155"/>
        <v>1</v>
      </c>
      <c r="S1283" s="87">
        <f t="shared" si="156"/>
        <v>0</v>
      </c>
      <c r="T1283" s="86">
        <f t="shared" si="157"/>
        <v>0</v>
      </c>
    </row>
    <row r="1284" spans="1:20" x14ac:dyDescent="0.25">
      <c r="A1284" s="82">
        <v>1310</v>
      </c>
      <c r="P1284" s="86">
        <f t="shared" si="158"/>
        <v>0</v>
      </c>
      <c r="Q1284" s="87">
        <f t="shared" si="154"/>
        <v>1900</v>
      </c>
      <c r="R1284" s="87">
        <f t="shared" si="155"/>
        <v>1</v>
      </c>
      <c r="S1284" s="87">
        <f t="shared" si="156"/>
        <v>0</v>
      </c>
      <c r="T1284" s="86">
        <f t="shared" si="157"/>
        <v>0</v>
      </c>
    </row>
    <row r="1285" spans="1:20" x14ac:dyDescent="0.25">
      <c r="A1285" s="82">
        <v>1311</v>
      </c>
      <c r="P1285" s="86">
        <f t="shared" si="158"/>
        <v>0</v>
      </c>
      <c r="Q1285" s="87">
        <f t="shared" si="154"/>
        <v>1900</v>
      </c>
      <c r="R1285" s="87">
        <f t="shared" si="155"/>
        <v>1</v>
      </c>
      <c r="S1285" s="87">
        <f t="shared" si="156"/>
        <v>0</v>
      </c>
      <c r="T1285" s="86">
        <f t="shared" si="157"/>
        <v>0</v>
      </c>
    </row>
    <row r="1286" spans="1:20" x14ac:dyDescent="0.25">
      <c r="A1286" s="82">
        <v>1312</v>
      </c>
      <c r="P1286" s="86">
        <f t="shared" si="158"/>
        <v>0</v>
      </c>
      <c r="Q1286" s="87">
        <f t="shared" si="154"/>
        <v>1900</v>
      </c>
      <c r="R1286" s="87">
        <f t="shared" si="155"/>
        <v>1</v>
      </c>
      <c r="S1286" s="87">
        <f t="shared" si="156"/>
        <v>0</v>
      </c>
      <c r="T1286" s="86">
        <f t="shared" si="157"/>
        <v>0</v>
      </c>
    </row>
    <row r="1287" spans="1:20" x14ac:dyDescent="0.25">
      <c r="A1287" s="82">
        <v>1313</v>
      </c>
      <c r="P1287" s="86">
        <f t="shared" si="158"/>
        <v>0</v>
      </c>
      <c r="Q1287" s="87">
        <f t="shared" si="154"/>
        <v>1900</v>
      </c>
      <c r="R1287" s="87">
        <f t="shared" si="155"/>
        <v>1</v>
      </c>
      <c r="S1287" s="87">
        <f t="shared" si="156"/>
        <v>0</v>
      </c>
      <c r="T1287" s="86">
        <f t="shared" si="157"/>
        <v>0</v>
      </c>
    </row>
    <row r="1288" spans="1:20" x14ac:dyDescent="0.25">
      <c r="A1288" s="82">
        <v>1314</v>
      </c>
      <c r="P1288" s="86">
        <f t="shared" si="158"/>
        <v>0</v>
      </c>
      <c r="Q1288" s="87">
        <f t="shared" si="154"/>
        <v>1900</v>
      </c>
      <c r="R1288" s="87">
        <f t="shared" si="155"/>
        <v>1</v>
      </c>
      <c r="S1288" s="87">
        <f t="shared" si="156"/>
        <v>0</v>
      </c>
      <c r="T1288" s="86">
        <f t="shared" si="157"/>
        <v>0</v>
      </c>
    </row>
    <row r="1289" spans="1:20" x14ac:dyDescent="0.25">
      <c r="A1289" s="82">
        <v>1315</v>
      </c>
      <c r="P1289" s="86">
        <f t="shared" si="158"/>
        <v>0</v>
      </c>
      <c r="Q1289" s="87">
        <f t="shared" si="154"/>
        <v>1900</v>
      </c>
      <c r="R1289" s="87">
        <f t="shared" si="155"/>
        <v>1</v>
      </c>
      <c r="S1289" s="87">
        <f t="shared" si="156"/>
        <v>0</v>
      </c>
      <c r="T1289" s="86">
        <f t="shared" si="157"/>
        <v>0</v>
      </c>
    </row>
    <row r="1290" spans="1:20" x14ac:dyDescent="0.25">
      <c r="A1290" s="82">
        <v>1316</v>
      </c>
      <c r="P1290" s="86">
        <f t="shared" si="158"/>
        <v>0</v>
      </c>
      <c r="Q1290" s="87">
        <f t="shared" si="154"/>
        <v>1900</v>
      </c>
      <c r="R1290" s="87">
        <f t="shared" si="155"/>
        <v>1</v>
      </c>
      <c r="S1290" s="87">
        <f t="shared" si="156"/>
        <v>0</v>
      </c>
      <c r="T1290" s="86">
        <f t="shared" si="157"/>
        <v>0</v>
      </c>
    </row>
    <row r="1291" spans="1:20" x14ac:dyDescent="0.25">
      <c r="A1291" s="82">
        <v>1317</v>
      </c>
      <c r="P1291" s="86">
        <f t="shared" si="158"/>
        <v>0</v>
      </c>
      <c r="Q1291" s="87">
        <f t="shared" si="154"/>
        <v>1900</v>
      </c>
      <c r="R1291" s="87">
        <f t="shared" si="155"/>
        <v>1</v>
      </c>
      <c r="S1291" s="87">
        <f t="shared" si="156"/>
        <v>0</v>
      </c>
      <c r="T1291" s="86">
        <f t="shared" si="157"/>
        <v>0</v>
      </c>
    </row>
    <row r="1292" spans="1:20" x14ac:dyDescent="0.25">
      <c r="A1292" s="82">
        <v>1318</v>
      </c>
      <c r="P1292" s="86">
        <f t="shared" si="158"/>
        <v>0</v>
      </c>
      <c r="Q1292" s="87">
        <f t="shared" si="154"/>
        <v>1900</v>
      </c>
      <c r="R1292" s="87">
        <f t="shared" si="155"/>
        <v>1</v>
      </c>
      <c r="S1292" s="87">
        <f t="shared" si="156"/>
        <v>0</v>
      </c>
      <c r="T1292" s="86">
        <f t="shared" si="157"/>
        <v>0</v>
      </c>
    </row>
    <row r="1293" spans="1:20" x14ac:dyDescent="0.25">
      <c r="A1293" s="82">
        <v>1319</v>
      </c>
      <c r="P1293" s="86">
        <f t="shared" si="158"/>
        <v>0</v>
      </c>
      <c r="Q1293" s="87">
        <f t="shared" si="154"/>
        <v>1900</v>
      </c>
      <c r="R1293" s="87">
        <f t="shared" si="155"/>
        <v>1</v>
      </c>
      <c r="S1293" s="87">
        <f t="shared" si="156"/>
        <v>0</v>
      </c>
      <c r="T1293" s="86">
        <f t="shared" si="157"/>
        <v>0</v>
      </c>
    </row>
    <row r="1294" spans="1:20" x14ac:dyDescent="0.25">
      <c r="A1294" s="82">
        <v>1320</v>
      </c>
      <c r="P1294" s="86">
        <f t="shared" si="158"/>
        <v>0</v>
      </c>
      <c r="Q1294" s="87">
        <f t="shared" si="154"/>
        <v>1900</v>
      </c>
      <c r="R1294" s="87">
        <f t="shared" si="155"/>
        <v>1</v>
      </c>
      <c r="S1294" s="87">
        <f t="shared" si="156"/>
        <v>0</v>
      </c>
      <c r="T1294" s="86">
        <f t="shared" si="157"/>
        <v>0</v>
      </c>
    </row>
    <row r="1295" spans="1:20" x14ac:dyDescent="0.25">
      <c r="A1295" s="82">
        <v>1321</v>
      </c>
      <c r="P1295" s="86">
        <f t="shared" si="158"/>
        <v>0</v>
      </c>
      <c r="Q1295" s="87">
        <f t="shared" si="154"/>
        <v>1900</v>
      </c>
      <c r="R1295" s="87">
        <f t="shared" si="155"/>
        <v>1</v>
      </c>
      <c r="S1295" s="87">
        <f t="shared" si="156"/>
        <v>0</v>
      </c>
      <c r="T1295" s="86">
        <f t="shared" si="157"/>
        <v>0</v>
      </c>
    </row>
    <row r="1296" spans="1:20" x14ac:dyDescent="0.25">
      <c r="A1296" s="82">
        <v>1322</v>
      </c>
      <c r="P1296" s="86">
        <f t="shared" si="158"/>
        <v>0</v>
      </c>
      <c r="Q1296" s="87">
        <f t="shared" si="154"/>
        <v>1900</v>
      </c>
      <c r="R1296" s="87">
        <f t="shared" si="155"/>
        <v>1</v>
      </c>
      <c r="S1296" s="87">
        <f t="shared" si="156"/>
        <v>0</v>
      </c>
      <c r="T1296" s="86">
        <f t="shared" si="157"/>
        <v>0</v>
      </c>
    </row>
    <row r="1297" spans="1:20" x14ac:dyDescent="0.25">
      <c r="A1297" s="82">
        <v>1323</v>
      </c>
      <c r="P1297" s="86">
        <f t="shared" si="158"/>
        <v>0</v>
      </c>
      <c r="Q1297" s="87">
        <f t="shared" si="154"/>
        <v>1900</v>
      </c>
      <c r="R1297" s="87">
        <f t="shared" si="155"/>
        <v>1</v>
      </c>
      <c r="S1297" s="87">
        <f t="shared" si="156"/>
        <v>0</v>
      </c>
      <c r="T1297" s="86">
        <f t="shared" si="157"/>
        <v>0</v>
      </c>
    </row>
    <row r="1298" spans="1:20" x14ac:dyDescent="0.25">
      <c r="A1298" s="82">
        <v>1324</v>
      </c>
      <c r="P1298" s="86">
        <f t="shared" si="158"/>
        <v>0</v>
      </c>
      <c r="Q1298" s="87">
        <f t="shared" si="154"/>
        <v>1900</v>
      </c>
      <c r="R1298" s="87">
        <f t="shared" si="155"/>
        <v>1</v>
      </c>
      <c r="S1298" s="87">
        <f t="shared" si="156"/>
        <v>0</v>
      </c>
      <c r="T1298" s="86">
        <f t="shared" si="157"/>
        <v>0</v>
      </c>
    </row>
    <row r="1299" spans="1:20" x14ac:dyDescent="0.25">
      <c r="A1299" s="82">
        <v>1325</v>
      </c>
      <c r="P1299" s="86">
        <f t="shared" si="158"/>
        <v>0</v>
      </c>
      <c r="Q1299" s="87">
        <f t="shared" si="154"/>
        <v>1900</v>
      </c>
      <c r="R1299" s="87">
        <f t="shared" si="155"/>
        <v>1</v>
      </c>
      <c r="S1299" s="87">
        <f t="shared" si="156"/>
        <v>0</v>
      </c>
      <c r="T1299" s="86">
        <f t="shared" si="157"/>
        <v>0</v>
      </c>
    </row>
    <row r="1300" spans="1:20" x14ac:dyDescent="0.25">
      <c r="A1300" s="82">
        <v>1326</v>
      </c>
      <c r="P1300" s="86">
        <f t="shared" si="158"/>
        <v>0</v>
      </c>
      <c r="Q1300" s="87">
        <f t="shared" si="154"/>
        <v>1900</v>
      </c>
      <c r="R1300" s="87">
        <f t="shared" si="155"/>
        <v>1</v>
      </c>
      <c r="S1300" s="87">
        <f t="shared" si="156"/>
        <v>0</v>
      </c>
      <c r="T1300" s="86">
        <f t="shared" si="157"/>
        <v>0</v>
      </c>
    </row>
    <row r="1301" spans="1:20" x14ac:dyDescent="0.25">
      <c r="A1301" s="82">
        <v>1327</v>
      </c>
      <c r="P1301" s="86">
        <f t="shared" si="158"/>
        <v>0</v>
      </c>
      <c r="Q1301" s="87">
        <f t="shared" si="154"/>
        <v>1900</v>
      </c>
      <c r="R1301" s="87">
        <f t="shared" si="155"/>
        <v>1</v>
      </c>
      <c r="S1301" s="87">
        <f t="shared" si="156"/>
        <v>0</v>
      </c>
      <c r="T1301" s="86">
        <f t="shared" si="157"/>
        <v>0</v>
      </c>
    </row>
    <row r="1302" spans="1:20" x14ac:dyDescent="0.25">
      <c r="A1302" s="82">
        <v>1328</v>
      </c>
      <c r="P1302" s="86">
        <f t="shared" si="158"/>
        <v>0</v>
      </c>
      <c r="Q1302" s="87">
        <f t="shared" si="154"/>
        <v>1900</v>
      </c>
      <c r="R1302" s="87">
        <f t="shared" si="155"/>
        <v>1</v>
      </c>
      <c r="S1302" s="87">
        <f t="shared" si="156"/>
        <v>0</v>
      </c>
      <c r="T1302" s="86">
        <f t="shared" si="157"/>
        <v>0</v>
      </c>
    </row>
    <row r="1303" spans="1:20" x14ac:dyDescent="0.25">
      <c r="A1303" s="82">
        <v>1329</v>
      </c>
      <c r="P1303" s="86">
        <f t="shared" si="158"/>
        <v>0</v>
      </c>
      <c r="Q1303" s="87">
        <f t="shared" si="154"/>
        <v>1900</v>
      </c>
      <c r="R1303" s="87">
        <f t="shared" si="155"/>
        <v>1</v>
      </c>
      <c r="S1303" s="87">
        <f t="shared" si="156"/>
        <v>0</v>
      </c>
      <c r="T1303" s="86">
        <f t="shared" si="157"/>
        <v>0</v>
      </c>
    </row>
    <row r="1304" spans="1:20" x14ac:dyDescent="0.25">
      <c r="A1304" s="82">
        <v>1330</v>
      </c>
      <c r="P1304" s="86">
        <f t="shared" si="158"/>
        <v>0</v>
      </c>
      <c r="Q1304" s="87">
        <f t="shared" si="154"/>
        <v>1900</v>
      </c>
      <c r="R1304" s="87">
        <f t="shared" si="155"/>
        <v>1</v>
      </c>
      <c r="S1304" s="87">
        <f t="shared" si="156"/>
        <v>0</v>
      </c>
      <c r="T1304" s="86">
        <f t="shared" si="157"/>
        <v>0</v>
      </c>
    </row>
    <row r="1305" spans="1:20" x14ac:dyDescent="0.25">
      <c r="A1305" s="82">
        <v>1331</v>
      </c>
      <c r="P1305" s="86">
        <f t="shared" si="158"/>
        <v>0</v>
      </c>
      <c r="Q1305" s="87">
        <f t="shared" si="154"/>
        <v>1900</v>
      </c>
      <c r="R1305" s="87">
        <f t="shared" si="155"/>
        <v>1</v>
      </c>
      <c r="S1305" s="87">
        <f t="shared" si="156"/>
        <v>0</v>
      </c>
      <c r="T1305" s="86">
        <f t="shared" si="157"/>
        <v>0</v>
      </c>
    </row>
    <row r="1306" spans="1:20" x14ac:dyDescent="0.25">
      <c r="A1306" s="82">
        <v>1332</v>
      </c>
      <c r="P1306" s="86">
        <f t="shared" si="158"/>
        <v>0</v>
      </c>
      <c r="Q1306" s="87">
        <f t="shared" si="154"/>
        <v>1900</v>
      </c>
      <c r="R1306" s="87">
        <f t="shared" si="155"/>
        <v>1</v>
      </c>
      <c r="S1306" s="87">
        <f t="shared" si="156"/>
        <v>0</v>
      </c>
      <c r="T1306" s="86">
        <f t="shared" si="157"/>
        <v>0</v>
      </c>
    </row>
    <row r="1307" spans="1:20" x14ac:dyDescent="0.25">
      <c r="A1307" s="82">
        <v>1333</v>
      </c>
      <c r="P1307" s="86">
        <f t="shared" si="158"/>
        <v>0</v>
      </c>
      <c r="Q1307" s="87">
        <f t="shared" si="154"/>
        <v>1900</v>
      </c>
      <c r="R1307" s="87">
        <f t="shared" si="155"/>
        <v>1</v>
      </c>
      <c r="S1307" s="87">
        <f t="shared" si="156"/>
        <v>0</v>
      </c>
      <c r="T1307" s="86">
        <f t="shared" si="157"/>
        <v>0</v>
      </c>
    </row>
    <row r="1308" spans="1:20" x14ac:dyDescent="0.25">
      <c r="A1308" s="82">
        <v>1334</v>
      </c>
      <c r="P1308" s="86">
        <f t="shared" si="158"/>
        <v>0</v>
      </c>
      <c r="Q1308" s="87">
        <f t="shared" si="154"/>
        <v>1900</v>
      </c>
      <c r="R1308" s="87">
        <f t="shared" si="155"/>
        <v>1</v>
      </c>
      <c r="S1308" s="87">
        <f t="shared" si="156"/>
        <v>0</v>
      </c>
      <c r="T1308" s="86">
        <f t="shared" si="157"/>
        <v>0</v>
      </c>
    </row>
    <row r="1309" spans="1:20" x14ac:dyDescent="0.25">
      <c r="A1309" s="82">
        <v>1335</v>
      </c>
      <c r="P1309" s="86">
        <f t="shared" si="158"/>
        <v>0</v>
      </c>
      <c r="Q1309" s="87">
        <f t="shared" ref="Q1309:Q1372" si="159">YEAR(B1309)</f>
        <v>1900</v>
      </c>
      <c r="R1309" s="87">
        <f t="shared" ref="R1309:R1372" si="160">MONTH(B1309)</f>
        <v>1</v>
      </c>
      <c r="S1309" s="87">
        <f t="shared" ref="S1309:S1372" si="161">DAY(B1309)</f>
        <v>0</v>
      </c>
      <c r="T1309" s="86">
        <f t="shared" ref="T1309:T1372" si="162">SUM(M1309:N1309)</f>
        <v>0</v>
      </c>
    </row>
    <row r="1310" spans="1:20" x14ac:dyDescent="0.25">
      <c r="A1310" s="82">
        <v>1336</v>
      </c>
      <c r="P1310" s="86">
        <f t="shared" si="158"/>
        <v>0</v>
      </c>
      <c r="Q1310" s="87">
        <f t="shared" si="159"/>
        <v>1900</v>
      </c>
      <c r="R1310" s="87">
        <f t="shared" si="160"/>
        <v>1</v>
      </c>
      <c r="S1310" s="87">
        <f t="shared" si="161"/>
        <v>0</v>
      </c>
      <c r="T1310" s="86">
        <f t="shared" si="162"/>
        <v>0</v>
      </c>
    </row>
    <row r="1311" spans="1:20" x14ac:dyDescent="0.25">
      <c r="A1311" s="82">
        <v>1337</v>
      </c>
      <c r="P1311" s="86">
        <f t="shared" si="158"/>
        <v>0</v>
      </c>
      <c r="Q1311" s="87">
        <f t="shared" si="159"/>
        <v>1900</v>
      </c>
      <c r="R1311" s="87">
        <f t="shared" si="160"/>
        <v>1</v>
      </c>
      <c r="S1311" s="87">
        <f t="shared" si="161"/>
        <v>0</v>
      </c>
      <c r="T1311" s="86">
        <f t="shared" si="162"/>
        <v>0</v>
      </c>
    </row>
    <row r="1312" spans="1:20" x14ac:dyDescent="0.25">
      <c r="A1312" s="82">
        <v>1338</v>
      </c>
      <c r="P1312" s="86">
        <f t="shared" si="158"/>
        <v>0</v>
      </c>
      <c r="Q1312" s="87">
        <f t="shared" si="159"/>
        <v>1900</v>
      </c>
      <c r="R1312" s="87">
        <f t="shared" si="160"/>
        <v>1</v>
      </c>
      <c r="S1312" s="87">
        <f t="shared" si="161"/>
        <v>0</v>
      </c>
      <c r="T1312" s="86">
        <f t="shared" si="162"/>
        <v>0</v>
      </c>
    </row>
    <row r="1313" spans="1:20" x14ac:dyDescent="0.25">
      <c r="A1313" s="82">
        <v>1339</v>
      </c>
      <c r="P1313" s="86">
        <f t="shared" si="158"/>
        <v>0</v>
      </c>
      <c r="Q1313" s="87">
        <f t="shared" si="159"/>
        <v>1900</v>
      </c>
      <c r="R1313" s="87">
        <f t="shared" si="160"/>
        <v>1</v>
      </c>
      <c r="S1313" s="87">
        <f t="shared" si="161"/>
        <v>0</v>
      </c>
      <c r="T1313" s="86">
        <f t="shared" si="162"/>
        <v>0</v>
      </c>
    </row>
    <row r="1314" spans="1:20" x14ac:dyDescent="0.25">
      <c r="A1314" s="82">
        <v>1340</v>
      </c>
      <c r="P1314" s="86">
        <f t="shared" si="158"/>
        <v>0</v>
      </c>
      <c r="Q1314" s="87">
        <f t="shared" si="159"/>
        <v>1900</v>
      </c>
      <c r="R1314" s="87">
        <f t="shared" si="160"/>
        <v>1</v>
      </c>
      <c r="S1314" s="87">
        <f t="shared" si="161"/>
        <v>0</v>
      </c>
      <c r="T1314" s="86">
        <f t="shared" si="162"/>
        <v>0</v>
      </c>
    </row>
    <row r="1315" spans="1:20" x14ac:dyDescent="0.25">
      <c r="A1315" s="82">
        <v>1341</v>
      </c>
      <c r="P1315" s="86">
        <f t="shared" si="158"/>
        <v>0</v>
      </c>
      <c r="Q1315" s="87">
        <f t="shared" si="159"/>
        <v>1900</v>
      </c>
      <c r="R1315" s="87">
        <f t="shared" si="160"/>
        <v>1</v>
      </c>
      <c r="S1315" s="87">
        <f t="shared" si="161"/>
        <v>0</v>
      </c>
      <c r="T1315" s="86">
        <f t="shared" si="162"/>
        <v>0</v>
      </c>
    </row>
    <row r="1316" spans="1:20" x14ac:dyDescent="0.25">
      <c r="A1316" s="82">
        <v>1342</v>
      </c>
      <c r="P1316" s="86">
        <f t="shared" si="158"/>
        <v>0</v>
      </c>
      <c r="Q1316" s="87">
        <f t="shared" si="159"/>
        <v>1900</v>
      </c>
      <c r="R1316" s="87">
        <f t="shared" si="160"/>
        <v>1</v>
      </c>
      <c r="S1316" s="87">
        <f t="shared" si="161"/>
        <v>0</v>
      </c>
      <c r="T1316" s="86">
        <f t="shared" si="162"/>
        <v>0</v>
      </c>
    </row>
    <row r="1317" spans="1:20" x14ac:dyDescent="0.25">
      <c r="A1317" s="82">
        <v>1343</v>
      </c>
      <c r="P1317" s="86">
        <f t="shared" si="158"/>
        <v>0</v>
      </c>
      <c r="Q1317" s="87">
        <f t="shared" si="159"/>
        <v>1900</v>
      </c>
      <c r="R1317" s="87">
        <f t="shared" si="160"/>
        <v>1</v>
      </c>
      <c r="S1317" s="87">
        <f t="shared" si="161"/>
        <v>0</v>
      </c>
      <c r="T1317" s="86">
        <f t="shared" si="162"/>
        <v>0</v>
      </c>
    </row>
    <row r="1318" spans="1:20" x14ac:dyDescent="0.25">
      <c r="A1318" s="82">
        <v>1344</v>
      </c>
      <c r="P1318" s="86">
        <f t="shared" si="158"/>
        <v>0</v>
      </c>
      <c r="Q1318" s="87">
        <f t="shared" si="159"/>
        <v>1900</v>
      </c>
      <c r="R1318" s="87">
        <f t="shared" si="160"/>
        <v>1</v>
      </c>
      <c r="S1318" s="87">
        <f t="shared" si="161"/>
        <v>0</v>
      </c>
      <c r="T1318" s="86">
        <f t="shared" si="162"/>
        <v>0</v>
      </c>
    </row>
    <row r="1319" spans="1:20" x14ac:dyDescent="0.25">
      <c r="A1319" s="82">
        <v>1345</v>
      </c>
      <c r="P1319" s="86">
        <f t="shared" si="158"/>
        <v>0</v>
      </c>
      <c r="Q1319" s="87">
        <f t="shared" si="159"/>
        <v>1900</v>
      </c>
      <c r="R1319" s="87">
        <f t="shared" si="160"/>
        <v>1</v>
      </c>
      <c r="S1319" s="87">
        <f t="shared" si="161"/>
        <v>0</v>
      </c>
      <c r="T1319" s="86">
        <f t="shared" si="162"/>
        <v>0</v>
      </c>
    </row>
    <row r="1320" spans="1:20" x14ac:dyDescent="0.25">
      <c r="A1320" s="82">
        <v>1346</v>
      </c>
      <c r="P1320" s="86">
        <f t="shared" si="158"/>
        <v>0</v>
      </c>
      <c r="Q1320" s="87">
        <f t="shared" si="159"/>
        <v>1900</v>
      </c>
      <c r="R1320" s="87">
        <f t="shared" si="160"/>
        <v>1</v>
      </c>
      <c r="S1320" s="87">
        <f t="shared" si="161"/>
        <v>0</v>
      </c>
      <c r="T1320" s="86">
        <f t="shared" si="162"/>
        <v>0</v>
      </c>
    </row>
    <row r="1321" spans="1:20" x14ac:dyDescent="0.25">
      <c r="A1321" s="82">
        <v>1347</v>
      </c>
      <c r="P1321" s="86">
        <f t="shared" si="158"/>
        <v>0</v>
      </c>
      <c r="Q1321" s="87">
        <f t="shared" si="159"/>
        <v>1900</v>
      </c>
      <c r="R1321" s="87">
        <f t="shared" si="160"/>
        <v>1</v>
      </c>
      <c r="S1321" s="87">
        <f t="shared" si="161"/>
        <v>0</v>
      </c>
      <c r="T1321" s="86">
        <f t="shared" si="162"/>
        <v>0</v>
      </c>
    </row>
    <row r="1322" spans="1:20" x14ac:dyDescent="0.25">
      <c r="A1322" s="82">
        <v>1348</v>
      </c>
      <c r="P1322" s="86">
        <f t="shared" si="158"/>
        <v>0</v>
      </c>
      <c r="Q1322" s="87">
        <f t="shared" si="159"/>
        <v>1900</v>
      </c>
      <c r="R1322" s="87">
        <f t="shared" si="160"/>
        <v>1</v>
      </c>
      <c r="S1322" s="87">
        <f t="shared" si="161"/>
        <v>0</v>
      </c>
      <c r="T1322" s="86">
        <f t="shared" si="162"/>
        <v>0</v>
      </c>
    </row>
    <row r="1323" spans="1:20" x14ac:dyDescent="0.25">
      <c r="A1323" s="82">
        <v>1349</v>
      </c>
      <c r="P1323" s="86">
        <f t="shared" ref="P1323:P1386" si="163">N1323-O1323</f>
        <v>0</v>
      </c>
      <c r="Q1323" s="87">
        <f t="shared" si="159"/>
        <v>1900</v>
      </c>
      <c r="R1323" s="87">
        <f t="shared" si="160"/>
        <v>1</v>
      </c>
      <c r="S1323" s="87">
        <f t="shared" si="161"/>
        <v>0</v>
      </c>
      <c r="T1323" s="86">
        <f t="shared" si="162"/>
        <v>0</v>
      </c>
    </row>
    <row r="1324" spans="1:20" x14ac:dyDescent="0.25">
      <c r="A1324" s="82">
        <v>1350</v>
      </c>
      <c r="P1324" s="86">
        <f t="shared" si="163"/>
        <v>0</v>
      </c>
      <c r="Q1324" s="87">
        <f t="shared" si="159"/>
        <v>1900</v>
      </c>
      <c r="R1324" s="87">
        <f t="shared" si="160"/>
        <v>1</v>
      </c>
      <c r="S1324" s="87">
        <f t="shared" si="161"/>
        <v>0</v>
      </c>
      <c r="T1324" s="86">
        <f t="shared" si="162"/>
        <v>0</v>
      </c>
    </row>
    <row r="1325" spans="1:20" x14ac:dyDescent="0.25">
      <c r="A1325" s="82">
        <v>1351</v>
      </c>
      <c r="P1325" s="86">
        <f t="shared" si="163"/>
        <v>0</v>
      </c>
      <c r="Q1325" s="87">
        <f t="shared" si="159"/>
        <v>1900</v>
      </c>
      <c r="R1325" s="87">
        <f t="shared" si="160"/>
        <v>1</v>
      </c>
      <c r="S1325" s="87">
        <f t="shared" si="161"/>
        <v>0</v>
      </c>
      <c r="T1325" s="86">
        <f t="shared" si="162"/>
        <v>0</v>
      </c>
    </row>
    <row r="1326" spans="1:20" x14ac:dyDescent="0.25">
      <c r="A1326" s="82">
        <v>1352</v>
      </c>
      <c r="P1326" s="86">
        <f t="shared" si="163"/>
        <v>0</v>
      </c>
      <c r="Q1326" s="87">
        <f t="shared" si="159"/>
        <v>1900</v>
      </c>
      <c r="R1326" s="87">
        <f t="shared" si="160"/>
        <v>1</v>
      </c>
      <c r="S1326" s="87">
        <f t="shared" si="161"/>
        <v>0</v>
      </c>
      <c r="T1326" s="86">
        <f t="shared" si="162"/>
        <v>0</v>
      </c>
    </row>
    <row r="1327" spans="1:20" x14ac:dyDescent="0.25">
      <c r="A1327" s="82">
        <v>1353</v>
      </c>
      <c r="P1327" s="86">
        <f t="shared" si="163"/>
        <v>0</v>
      </c>
      <c r="Q1327" s="87">
        <f t="shared" si="159"/>
        <v>1900</v>
      </c>
      <c r="R1327" s="87">
        <f t="shared" si="160"/>
        <v>1</v>
      </c>
      <c r="S1327" s="87">
        <f t="shared" si="161"/>
        <v>0</v>
      </c>
      <c r="T1327" s="86">
        <f t="shared" si="162"/>
        <v>0</v>
      </c>
    </row>
    <row r="1328" spans="1:20" x14ac:dyDescent="0.25">
      <c r="A1328" s="82">
        <v>1354</v>
      </c>
      <c r="P1328" s="86">
        <f t="shared" si="163"/>
        <v>0</v>
      </c>
      <c r="Q1328" s="87">
        <f t="shared" si="159"/>
        <v>1900</v>
      </c>
      <c r="R1328" s="87">
        <f t="shared" si="160"/>
        <v>1</v>
      </c>
      <c r="S1328" s="87">
        <f t="shared" si="161"/>
        <v>0</v>
      </c>
      <c r="T1328" s="86">
        <f t="shared" si="162"/>
        <v>0</v>
      </c>
    </row>
    <row r="1329" spans="1:20" x14ac:dyDescent="0.25">
      <c r="A1329" s="82">
        <v>1355</v>
      </c>
      <c r="P1329" s="86">
        <f t="shared" si="163"/>
        <v>0</v>
      </c>
      <c r="Q1329" s="87">
        <f t="shared" si="159"/>
        <v>1900</v>
      </c>
      <c r="R1329" s="87">
        <f t="shared" si="160"/>
        <v>1</v>
      </c>
      <c r="S1329" s="87">
        <f t="shared" si="161"/>
        <v>0</v>
      </c>
      <c r="T1329" s="86">
        <f t="shared" si="162"/>
        <v>0</v>
      </c>
    </row>
    <row r="1330" spans="1:20" x14ac:dyDescent="0.25">
      <c r="A1330" s="82">
        <v>1356</v>
      </c>
      <c r="P1330" s="86">
        <f t="shared" si="163"/>
        <v>0</v>
      </c>
      <c r="Q1330" s="87">
        <f t="shared" si="159"/>
        <v>1900</v>
      </c>
      <c r="R1330" s="87">
        <f t="shared" si="160"/>
        <v>1</v>
      </c>
      <c r="S1330" s="87">
        <f t="shared" si="161"/>
        <v>0</v>
      </c>
      <c r="T1330" s="86">
        <f t="shared" si="162"/>
        <v>0</v>
      </c>
    </row>
    <row r="1331" spans="1:20" x14ac:dyDescent="0.25">
      <c r="A1331" s="82">
        <v>1357</v>
      </c>
      <c r="P1331" s="86">
        <f t="shared" si="163"/>
        <v>0</v>
      </c>
      <c r="Q1331" s="87">
        <f t="shared" si="159"/>
        <v>1900</v>
      </c>
      <c r="R1331" s="87">
        <f t="shared" si="160"/>
        <v>1</v>
      </c>
      <c r="S1331" s="87">
        <f t="shared" si="161"/>
        <v>0</v>
      </c>
      <c r="T1331" s="86">
        <f t="shared" si="162"/>
        <v>0</v>
      </c>
    </row>
    <row r="1332" spans="1:20" x14ac:dyDescent="0.25">
      <c r="A1332" s="82">
        <v>1358</v>
      </c>
      <c r="P1332" s="86">
        <f t="shared" si="163"/>
        <v>0</v>
      </c>
      <c r="Q1332" s="87">
        <f t="shared" si="159"/>
        <v>1900</v>
      </c>
      <c r="R1332" s="87">
        <f t="shared" si="160"/>
        <v>1</v>
      </c>
      <c r="S1332" s="87">
        <f t="shared" si="161"/>
        <v>0</v>
      </c>
      <c r="T1332" s="86">
        <f t="shared" si="162"/>
        <v>0</v>
      </c>
    </row>
    <row r="1333" spans="1:20" x14ac:dyDescent="0.25">
      <c r="A1333" s="82">
        <v>1359</v>
      </c>
      <c r="P1333" s="86">
        <f t="shared" si="163"/>
        <v>0</v>
      </c>
      <c r="Q1333" s="87">
        <f t="shared" si="159"/>
        <v>1900</v>
      </c>
      <c r="R1333" s="87">
        <f t="shared" si="160"/>
        <v>1</v>
      </c>
      <c r="S1333" s="87">
        <f t="shared" si="161"/>
        <v>0</v>
      </c>
      <c r="T1333" s="86">
        <f t="shared" si="162"/>
        <v>0</v>
      </c>
    </row>
    <row r="1334" spans="1:20" x14ac:dyDescent="0.25">
      <c r="A1334" s="82">
        <v>1360</v>
      </c>
      <c r="P1334" s="86">
        <f t="shared" si="163"/>
        <v>0</v>
      </c>
      <c r="Q1334" s="87">
        <f t="shared" si="159"/>
        <v>1900</v>
      </c>
      <c r="R1334" s="87">
        <f t="shared" si="160"/>
        <v>1</v>
      </c>
      <c r="S1334" s="87">
        <f t="shared" si="161"/>
        <v>0</v>
      </c>
      <c r="T1334" s="86">
        <f t="shared" si="162"/>
        <v>0</v>
      </c>
    </row>
    <row r="1335" spans="1:20" x14ac:dyDescent="0.25">
      <c r="A1335" s="82">
        <v>1361</v>
      </c>
      <c r="P1335" s="86">
        <f t="shared" si="163"/>
        <v>0</v>
      </c>
      <c r="Q1335" s="87">
        <f t="shared" si="159"/>
        <v>1900</v>
      </c>
      <c r="R1335" s="87">
        <f t="shared" si="160"/>
        <v>1</v>
      </c>
      <c r="S1335" s="87">
        <f t="shared" si="161"/>
        <v>0</v>
      </c>
      <c r="T1335" s="86">
        <f t="shared" si="162"/>
        <v>0</v>
      </c>
    </row>
    <row r="1336" spans="1:20" x14ac:dyDescent="0.25">
      <c r="A1336" s="82">
        <v>1362</v>
      </c>
      <c r="P1336" s="86">
        <f t="shared" si="163"/>
        <v>0</v>
      </c>
      <c r="Q1336" s="87">
        <f t="shared" si="159"/>
        <v>1900</v>
      </c>
      <c r="R1336" s="87">
        <f t="shared" si="160"/>
        <v>1</v>
      </c>
      <c r="S1336" s="87">
        <f t="shared" si="161"/>
        <v>0</v>
      </c>
      <c r="T1336" s="86">
        <f t="shared" si="162"/>
        <v>0</v>
      </c>
    </row>
    <row r="1337" spans="1:20" x14ac:dyDescent="0.25">
      <c r="A1337" s="82">
        <v>1363</v>
      </c>
      <c r="P1337" s="86">
        <f t="shared" si="163"/>
        <v>0</v>
      </c>
      <c r="Q1337" s="87">
        <f t="shared" si="159"/>
        <v>1900</v>
      </c>
      <c r="R1337" s="87">
        <f t="shared" si="160"/>
        <v>1</v>
      </c>
      <c r="S1337" s="87">
        <f t="shared" si="161"/>
        <v>0</v>
      </c>
      <c r="T1337" s="86">
        <f t="shared" si="162"/>
        <v>0</v>
      </c>
    </row>
    <row r="1338" spans="1:20" x14ac:dyDescent="0.25">
      <c r="A1338" s="82">
        <v>1364</v>
      </c>
      <c r="P1338" s="86">
        <f t="shared" si="163"/>
        <v>0</v>
      </c>
      <c r="Q1338" s="87">
        <f t="shared" si="159"/>
        <v>1900</v>
      </c>
      <c r="R1338" s="87">
        <f t="shared" si="160"/>
        <v>1</v>
      </c>
      <c r="S1338" s="87">
        <f t="shared" si="161"/>
        <v>0</v>
      </c>
      <c r="T1338" s="86">
        <f t="shared" si="162"/>
        <v>0</v>
      </c>
    </row>
    <row r="1339" spans="1:20" x14ac:dyDescent="0.25">
      <c r="A1339" s="82">
        <v>1365</v>
      </c>
      <c r="P1339" s="86">
        <f t="shared" si="163"/>
        <v>0</v>
      </c>
      <c r="Q1339" s="87">
        <f t="shared" si="159"/>
        <v>1900</v>
      </c>
      <c r="R1339" s="87">
        <f t="shared" si="160"/>
        <v>1</v>
      </c>
      <c r="S1339" s="87">
        <f t="shared" si="161"/>
        <v>0</v>
      </c>
      <c r="T1339" s="86">
        <f t="shared" si="162"/>
        <v>0</v>
      </c>
    </row>
    <row r="1340" spans="1:20" x14ac:dyDescent="0.25">
      <c r="A1340" s="82">
        <v>1366</v>
      </c>
      <c r="P1340" s="86">
        <f t="shared" si="163"/>
        <v>0</v>
      </c>
      <c r="Q1340" s="87">
        <f t="shared" si="159"/>
        <v>1900</v>
      </c>
      <c r="R1340" s="87">
        <f t="shared" si="160"/>
        <v>1</v>
      </c>
      <c r="S1340" s="87">
        <f t="shared" si="161"/>
        <v>0</v>
      </c>
      <c r="T1340" s="86">
        <f t="shared" si="162"/>
        <v>0</v>
      </c>
    </row>
    <row r="1341" spans="1:20" x14ac:dyDescent="0.25">
      <c r="A1341" s="82">
        <v>1367</v>
      </c>
      <c r="P1341" s="86">
        <f t="shared" si="163"/>
        <v>0</v>
      </c>
      <c r="Q1341" s="87">
        <f t="shared" si="159"/>
        <v>1900</v>
      </c>
      <c r="R1341" s="87">
        <f t="shared" si="160"/>
        <v>1</v>
      </c>
      <c r="S1341" s="87">
        <f t="shared" si="161"/>
        <v>0</v>
      </c>
      <c r="T1341" s="86">
        <f t="shared" si="162"/>
        <v>0</v>
      </c>
    </row>
    <row r="1342" spans="1:20" x14ac:dyDescent="0.25">
      <c r="A1342" s="82">
        <v>1368</v>
      </c>
      <c r="P1342" s="86">
        <f t="shared" si="163"/>
        <v>0</v>
      </c>
      <c r="Q1342" s="87">
        <f t="shared" si="159"/>
        <v>1900</v>
      </c>
      <c r="R1342" s="87">
        <f t="shared" si="160"/>
        <v>1</v>
      </c>
      <c r="S1342" s="87">
        <f t="shared" si="161"/>
        <v>0</v>
      </c>
      <c r="T1342" s="86">
        <f t="shared" si="162"/>
        <v>0</v>
      </c>
    </row>
    <row r="1343" spans="1:20" x14ac:dyDescent="0.25">
      <c r="A1343" s="82">
        <v>1369</v>
      </c>
      <c r="P1343" s="86">
        <f t="shared" si="163"/>
        <v>0</v>
      </c>
      <c r="Q1343" s="87">
        <f t="shared" si="159"/>
        <v>1900</v>
      </c>
      <c r="R1343" s="87">
        <f t="shared" si="160"/>
        <v>1</v>
      </c>
      <c r="S1343" s="87">
        <f t="shared" si="161"/>
        <v>0</v>
      </c>
      <c r="T1343" s="86">
        <f t="shared" si="162"/>
        <v>0</v>
      </c>
    </row>
    <row r="1344" spans="1:20" x14ac:dyDescent="0.25">
      <c r="A1344" s="82">
        <v>1370</v>
      </c>
      <c r="P1344" s="86">
        <f t="shared" si="163"/>
        <v>0</v>
      </c>
      <c r="Q1344" s="87">
        <f t="shared" si="159"/>
        <v>1900</v>
      </c>
      <c r="R1344" s="87">
        <f t="shared" si="160"/>
        <v>1</v>
      </c>
      <c r="S1344" s="87">
        <f t="shared" si="161"/>
        <v>0</v>
      </c>
      <c r="T1344" s="86">
        <f t="shared" si="162"/>
        <v>0</v>
      </c>
    </row>
    <row r="1345" spans="1:20" x14ac:dyDescent="0.25">
      <c r="A1345" s="82">
        <v>1371</v>
      </c>
      <c r="P1345" s="86">
        <f t="shared" si="163"/>
        <v>0</v>
      </c>
      <c r="Q1345" s="87">
        <f t="shared" si="159"/>
        <v>1900</v>
      </c>
      <c r="R1345" s="87">
        <f t="shared" si="160"/>
        <v>1</v>
      </c>
      <c r="S1345" s="87">
        <f t="shared" si="161"/>
        <v>0</v>
      </c>
      <c r="T1345" s="86">
        <f t="shared" si="162"/>
        <v>0</v>
      </c>
    </row>
    <row r="1346" spans="1:20" x14ac:dyDescent="0.25">
      <c r="A1346" s="82">
        <v>1372</v>
      </c>
      <c r="P1346" s="86">
        <f t="shared" si="163"/>
        <v>0</v>
      </c>
      <c r="Q1346" s="87">
        <f t="shared" si="159"/>
        <v>1900</v>
      </c>
      <c r="R1346" s="87">
        <f t="shared" si="160"/>
        <v>1</v>
      </c>
      <c r="S1346" s="87">
        <f t="shared" si="161"/>
        <v>0</v>
      </c>
      <c r="T1346" s="86">
        <f t="shared" si="162"/>
        <v>0</v>
      </c>
    </row>
    <row r="1347" spans="1:20" x14ac:dyDescent="0.25">
      <c r="A1347" s="82">
        <v>1373</v>
      </c>
      <c r="P1347" s="86">
        <f t="shared" si="163"/>
        <v>0</v>
      </c>
      <c r="Q1347" s="87">
        <f t="shared" si="159"/>
        <v>1900</v>
      </c>
      <c r="R1347" s="87">
        <f t="shared" si="160"/>
        <v>1</v>
      </c>
      <c r="S1347" s="87">
        <f t="shared" si="161"/>
        <v>0</v>
      </c>
      <c r="T1347" s="86">
        <f t="shared" si="162"/>
        <v>0</v>
      </c>
    </row>
    <row r="1348" spans="1:20" x14ac:dyDescent="0.25">
      <c r="A1348" s="82">
        <v>1374</v>
      </c>
      <c r="P1348" s="86">
        <f t="shared" si="163"/>
        <v>0</v>
      </c>
      <c r="Q1348" s="87">
        <f t="shared" si="159"/>
        <v>1900</v>
      </c>
      <c r="R1348" s="87">
        <f t="shared" si="160"/>
        <v>1</v>
      </c>
      <c r="S1348" s="87">
        <f t="shared" si="161"/>
        <v>0</v>
      </c>
      <c r="T1348" s="86">
        <f t="shared" si="162"/>
        <v>0</v>
      </c>
    </row>
    <row r="1349" spans="1:20" x14ac:dyDescent="0.25">
      <c r="A1349" s="82">
        <v>1375</v>
      </c>
      <c r="P1349" s="86">
        <f t="shared" si="163"/>
        <v>0</v>
      </c>
      <c r="Q1349" s="87">
        <f t="shared" si="159"/>
        <v>1900</v>
      </c>
      <c r="R1349" s="87">
        <f t="shared" si="160"/>
        <v>1</v>
      </c>
      <c r="S1349" s="87">
        <f t="shared" si="161"/>
        <v>0</v>
      </c>
      <c r="T1349" s="86">
        <f t="shared" si="162"/>
        <v>0</v>
      </c>
    </row>
    <row r="1350" spans="1:20" x14ac:dyDescent="0.25">
      <c r="A1350" s="82">
        <v>1376</v>
      </c>
      <c r="P1350" s="86">
        <f t="shared" si="163"/>
        <v>0</v>
      </c>
      <c r="Q1350" s="87">
        <f t="shared" si="159"/>
        <v>1900</v>
      </c>
      <c r="R1350" s="87">
        <f t="shared" si="160"/>
        <v>1</v>
      </c>
      <c r="S1350" s="87">
        <f t="shared" si="161"/>
        <v>0</v>
      </c>
      <c r="T1350" s="86">
        <f t="shared" si="162"/>
        <v>0</v>
      </c>
    </row>
    <row r="1351" spans="1:20" x14ac:dyDescent="0.25">
      <c r="A1351" s="82">
        <v>1377</v>
      </c>
      <c r="P1351" s="86">
        <f t="shared" si="163"/>
        <v>0</v>
      </c>
      <c r="Q1351" s="87">
        <f t="shared" si="159"/>
        <v>1900</v>
      </c>
      <c r="R1351" s="87">
        <f t="shared" si="160"/>
        <v>1</v>
      </c>
      <c r="S1351" s="87">
        <f t="shared" si="161"/>
        <v>0</v>
      </c>
      <c r="T1351" s="86">
        <f t="shared" si="162"/>
        <v>0</v>
      </c>
    </row>
    <row r="1352" spans="1:20" x14ac:dyDescent="0.25">
      <c r="A1352" s="82">
        <v>1378</v>
      </c>
      <c r="P1352" s="86">
        <f t="shared" si="163"/>
        <v>0</v>
      </c>
      <c r="Q1352" s="87">
        <f t="shared" si="159"/>
        <v>1900</v>
      </c>
      <c r="R1352" s="87">
        <f t="shared" si="160"/>
        <v>1</v>
      </c>
      <c r="S1352" s="87">
        <f t="shared" si="161"/>
        <v>0</v>
      </c>
      <c r="T1352" s="86">
        <f t="shared" si="162"/>
        <v>0</v>
      </c>
    </row>
    <row r="1353" spans="1:20" x14ac:dyDescent="0.25">
      <c r="A1353" s="82">
        <v>1379</v>
      </c>
      <c r="P1353" s="86">
        <f t="shared" si="163"/>
        <v>0</v>
      </c>
      <c r="Q1353" s="87">
        <f t="shared" si="159"/>
        <v>1900</v>
      </c>
      <c r="R1353" s="87">
        <f t="shared" si="160"/>
        <v>1</v>
      </c>
      <c r="S1353" s="87">
        <f t="shared" si="161"/>
        <v>0</v>
      </c>
      <c r="T1353" s="86">
        <f t="shared" si="162"/>
        <v>0</v>
      </c>
    </row>
    <row r="1354" spans="1:20" x14ac:dyDescent="0.25">
      <c r="A1354" s="82">
        <v>1380</v>
      </c>
      <c r="P1354" s="86">
        <f t="shared" si="163"/>
        <v>0</v>
      </c>
      <c r="Q1354" s="87">
        <f t="shared" si="159"/>
        <v>1900</v>
      </c>
      <c r="R1354" s="87">
        <f t="shared" si="160"/>
        <v>1</v>
      </c>
      <c r="S1354" s="87">
        <f t="shared" si="161"/>
        <v>0</v>
      </c>
      <c r="T1354" s="86">
        <f t="shared" si="162"/>
        <v>0</v>
      </c>
    </row>
    <row r="1355" spans="1:20" x14ac:dyDescent="0.25">
      <c r="A1355" s="82">
        <v>1381</v>
      </c>
      <c r="P1355" s="86">
        <f t="shared" si="163"/>
        <v>0</v>
      </c>
      <c r="Q1355" s="87">
        <f t="shared" si="159"/>
        <v>1900</v>
      </c>
      <c r="R1355" s="87">
        <f t="shared" si="160"/>
        <v>1</v>
      </c>
      <c r="S1355" s="87">
        <f t="shared" si="161"/>
        <v>0</v>
      </c>
      <c r="T1355" s="86">
        <f t="shared" si="162"/>
        <v>0</v>
      </c>
    </row>
    <row r="1356" spans="1:20" x14ac:dyDescent="0.25">
      <c r="A1356" s="82">
        <v>1382</v>
      </c>
      <c r="P1356" s="86">
        <f t="shared" si="163"/>
        <v>0</v>
      </c>
      <c r="Q1356" s="87">
        <f t="shared" si="159"/>
        <v>1900</v>
      </c>
      <c r="R1356" s="87">
        <f t="shared" si="160"/>
        <v>1</v>
      </c>
      <c r="S1356" s="87">
        <f t="shared" si="161"/>
        <v>0</v>
      </c>
      <c r="T1356" s="86">
        <f t="shared" si="162"/>
        <v>0</v>
      </c>
    </row>
    <row r="1357" spans="1:20" x14ac:dyDescent="0.25">
      <c r="A1357" s="82">
        <v>1383</v>
      </c>
      <c r="P1357" s="86">
        <f t="shared" si="163"/>
        <v>0</v>
      </c>
      <c r="Q1357" s="87">
        <f t="shared" si="159"/>
        <v>1900</v>
      </c>
      <c r="R1357" s="87">
        <f t="shared" si="160"/>
        <v>1</v>
      </c>
      <c r="S1357" s="87">
        <f t="shared" si="161"/>
        <v>0</v>
      </c>
      <c r="T1357" s="86">
        <f t="shared" si="162"/>
        <v>0</v>
      </c>
    </row>
    <row r="1358" spans="1:20" x14ac:dyDescent="0.25">
      <c r="A1358" s="82">
        <v>1384</v>
      </c>
      <c r="P1358" s="86">
        <f t="shared" si="163"/>
        <v>0</v>
      </c>
      <c r="Q1358" s="87">
        <f t="shared" si="159"/>
        <v>1900</v>
      </c>
      <c r="R1358" s="87">
        <f t="shared" si="160"/>
        <v>1</v>
      </c>
      <c r="S1358" s="87">
        <f t="shared" si="161"/>
        <v>0</v>
      </c>
      <c r="T1358" s="86">
        <f t="shared" si="162"/>
        <v>0</v>
      </c>
    </row>
    <row r="1359" spans="1:20" x14ac:dyDescent="0.25">
      <c r="A1359" s="82">
        <v>1385</v>
      </c>
      <c r="P1359" s="86">
        <f t="shared" si="163"/>
        <v>0</v>
      </c>
      <c r="Q1359" s="87">
        <f t="shared" si="159"/>
        <v>1900</v>
      </c>
      <c r="R1359" s="87">
        <f t="shared" si="160"/>
        <v>1</v>
      </c>
      <c r="S1359" s="87">
        <f t="shared" si="161"/>
        <v>0</v>
      </c>
      <c r="T1359" s="86">
        <f t="shared" si="162"/>
        <v>0</v>
      </c>
    </row>
    <row r="1360" spans="1:20" x14ac:dyDescent="0.25">
      <c r="A1360" s="82">
        <v>1386</v>
      </c>
      <c r="P1360" s="86">
        <f t="shared" si="163"/>
        <v>0</v>
      </c>
      <c r="Q1360" s="87">
        <f t="shared" si="159"/>
        <v>1900</v>
      </c>
      <c r="R1360" s="87">
        <f t="shared" si="160"/>
        <v>1</v>
      </c>
      <c r="S1360" s="87">
        <f t="shared" si="161"/>
        <v>0</v>
      </c>
      <c r="T1360" s="86">
        <f t="shared" si="162"/>
        <v>0</v>
      </c>
    </row>
    <row r="1361" spans="1:20" x14ac:dyDescent="0.25">
      <c r="A1361" s="82">
        <v>1387</v>
      </c>
      <c r="P1361" s="86">
        <f t="shared" si="163"/>
        <v>0</v>
      </c>
      <c r="Q1361" s="87">
        <f t="shared" si="159"/>
        <v>1900</v>
      </c>
      <c r="R1361" s="87">
        <f t="shared" si="160"/>
        <v>1</v>
      </c>
      <c r="S1361" s="87">
        <f t="shared" si="161"/>
        <v>0</v>
      </c>
      <c r="T1361" s="86">
        <f t="shared" si="162"/>
        <v>0</v>
      </c>
    </row>
    <row r="1362" spans="1:20" x14ac:dyDescent="0.25">
      <c r="A1362" s="82">
        <v>1388</v>
      </c>
      <c r="P1362" s="86">
        <f t="shared" si="163"/>
        <v>0</v>
      </c>
      <c r="Q1362" s="87">
        <f t="shared" si="159"/>
        <v>1900</v>
      </c>
      <c r="R1362" s="87">
        <f t="shared" si="160"/>
        <v>1</v>
      </c>
      <c r="S1362" s="87">
        <f t="shared" si="161"/>
        <v>0</v>
      </c>
      <c r="T1362" s="86">
        <f t="shared" si="162"/>
        <v>0</v>
      </c>
    </row>
    <row r="1363" spans="1:20" x14ac:dyDescent="0.25">
      <c r="A1363" s="82">
        <v>1389</v>
      </c>
      <c r="P1363" s="86">
        <f t="shared" si="163"/>
        <v>0</v>
      </c>
      <c r="Q1363" s="87">
        <f t="shared" si="159"/>
        <v>1900</v>
      </c>
      <c r="R1363" s="87">
        <f t="shared" si="160"/>
        <v>1</v>
      </c>
      <c r="S1363" s="87">
        <f t="shared" si="161"/>
        <v>0</v>
      </c>
      <c r="T1363" s="86">
        <f t="shared" si="162"/>
        <v>0</v>
      </c>
    </row>
    <row r="1364" spans="1:20" x14ac:dyDescent="0.25">
      <c r="A1364" s="82">
        <v>1390</v>
      </c>
      <c r="P1364" s="86">
        <f t="shared" si="163"/>
        <v>0</v>
      </c>
      <c r="Q1364" s="87">
        <f t="shared" si="159"/>
        <v>1900</v>
      </c>
      <c r="R1364" s="87">
        <f t="shared" si="160"/>
        <v>1</v>
      </c>
      <c r="S1364" s="87">
        <f t="shared" si="161"/>
        <v>0</v>
      </c>
      <c r="T1364" s="86">
        <f t="shared" si="162"/>
        <v>0</v>
      </c>
    </row>
    <row r="1365" spans="1:20" x14ac:dyDescent="0.25">
      <c r="A1365" s="82">
        <v>1391</v>
      </c>
      <c r="P1365" s="86">
        <f t="shared" si="163"/>
        <v>0</v>
      </c>
      <c r="Q1365" s="87">
        <f t="shared" si="159"/>
        <v>1900</v>
      </c>
      <c r="R1365" s="87">
        <f t="shared" si="160"/>
        <v>1</v>
      </c>
      <c r="S1365" s="87">
        <f t="shared" si="161"/>
        <v>0</v>
      </c>
      <c r="T1365" s="86">
        <f t="shared" si="162"/>
        <v>0</v>
      </c>
    </row>
    <row r="1366" spans="1:20" x14ac:dyDescent="0.25">
      <c r="A1366" s="82">
        <v>1392</v>
      </c>
      <c r="P1366" s="86">
        <f t="shared" si="163"/>
        <v>0</v>
      </c>
      <c r="Q1366" s="87">
        <f t="shared" si="159"/>
        <v>1900</v>
      </c>
      <c r="R1366" s="87">
        <f t="shared" si="160"/>
        <v>1</v>
      </c>
      <c r="S1366" s="87">
        <f t="shared" si="161"/>
        <v>0</v>
      </c>
      <c r="T1366" s="86">
        <f t="shared" si="162"/>
        <v>0</v>
      </c>
    </row>
    <row r="1367" spans="1:20" x14ac:dyDescent="0.25">
      <c r="A1367" s="82">
        <v>1393</v>
      </c>
      <c r="P1367" s="86">
        <f t="shared" si="163"/>
        <v>0</v>
      </c>
      <c r="Q1367" s="87">
        <f t="shared" si="159"/>
        <v>1900</v>
      </c>
      <c r="R1367" s="87">
        <f t="shared" si="160"/>
        <v>1</v>
      </c>
      <c r="S1367" s="87">
        <f t="shared" si="161"/>
        <v>0</v>
      </c>
      <c r="T1367" s="86">
        <f t="shared" si="162"/>
        <v>0</v>
      </c>
    </row>
    <row r="1368" spans="1:20" x14ac:dyDescent="0.25">
      <c r="A1368" s="82">
        <v>1394</v>
      </c>
      <c r="P1368" s="86">
        <f t="shared" si="163"/>
        <v>0</v>
      </c>
      <c r="Q1368" s="87">
        <f t="shared" si="159"/>
        <v>1900</v>
      </c>
      <c r="R1368" s="87">
        <f t="shared" si="160"/>
        <v>1</v>
      </c>
      <c r="S1368" s="87">
        <f t="shared" si="161"/>
        <v>0</v>
      </c>
      <c r="T1368" s="86">
        <f t="shared" si="162"/>
        <v>0</v>
      </c>
    </row>
    <row r="1369" spans="1:20" x14ac:dyDescent="0.25">
      <c r="A1369" s="82">
        <v>1395</v>
      </c>
      <c r="P1369" s="86">
        <f t="shared" si="163"/>
        <v>0</v>
      </c>
      <c r="Q1369" s="87">
        <f t="shared" si="159"/>
        <v>1900</v>
      </c>
      <c r="R1369" s="87">
        <f t="shared" si="160"/>
        <v>1</v>
      </c>
      <c r="S1369" s="87">
        <f t="shared" si="161"/>
        <v>0</v>
      </c>
      <c r="T1369" s="86">
        <f t="shared" si="162"/>
        <v>0</v>
      </c>
    </row>
    <row r="1370" spans="1:20" x14ac:dyDescent="0.25">
      <c r="A1370" s="82">
        <v>1396</v>
      </c>
      <c r="P1370" s="86">
        <f t="shared" si="163"/>
        <v>0</v>
      </c>
      <c r="Q1370" s="87">
        <f t="shared" si="159"/>
        <v>1900</v>
      </c>
      <c r="R1370" s="87">
        <f t="shared" si="160"/>
        <v>1</v>
      </c>
      <c r="S1370" s="87">
        <f t="shared" si="161"/>
        <v>0</v>
      </c>
      <c r="T1370" s="86">
        <f t="shared" si="162"/>
        <v>0</v>
      </c>
    </row>
    <row r="1371" spans="1:20" x14ac:dyDescent="0.25">
      <c r="A1371" s="82">
        <v>1397</v>
      </c>
      <c r="P1371" s="86">
        <f t="shared" si="163"/>
        <v>0</v>
      </c>
      <c r="Q1371" s="87">
        <f t="shared" si="159"/>
        <v>1900</v>
      </c>
      <c r="R1371" s="87">
        <f t="shared" si="160"/>
        <v>1</v>
      </c>
      <c r="S1371" s="87">
        <f t="shared" si="161"/>
        <v>0</v>
      </c>
      <c r="T1371" s="86">
        <f t="shared" si="162"/>
        <v>0</v>
      </c>
    </row>
    <row r="1372" spans="1:20" x14ac:dyDescent="0.25">
      <c r="A1372" s="82">
        <v>1398</v>
      </c>
      <c r="P1372" s="86">
        <f t="shared" si="163"/>
        <v>0</v>
      </c>
      <c r="Q1372" s="87">
        <f t="shared" si="159"/>
        <v>1900</v>
      </c>
      <c r="R1372" s="87">
        <f t="shared" si="160"/>
        <v>1</v>
      </c>
      <c r="S1372" s="87">
        <f t="shared" si="161"/>
        <v>0</v>
      </c>
      <c r="T1372" s="86">
        <f t="shared" si="162"/>
        <v>0</v>
      </c>
    </row>
    <row r="1373" spans="1:20" x14ac:dyDescent="0.25">
      <c r="A1373" s="82">
        <v>1399</v>
      </c>
      <c r="P1373" s="86">
        <f t="shared" si="163"/>
        <v>0</v>
      </c>
      <c r="Q1373" s="87">
        <f t="shared" ref="Q1373:Q1436" si="164">YEAR(B1373)</f>
        <v>1900</v>
      </c>
      <c r="R1373" s="87">
        <f t="shared" ref="R1373:R1436" si="165">MONTH(B1373)</f>
        <v>1</v>
      </c>
      <c r="S1373" s="87">
        <f t="shared" ref="S1373:S1436" si="166">DAY(B1373)</f>
        <v>0</v>
      </c>
      <c r="T1373" s="86">
        <f t="shared" ref="T1373:T1436" si="167">SUM(M1373:N1373)</f>
        <v>0</v>
      </c>
    </row>
    <row r="1374" spans="1:20" x14ac:dyDescent="0.25">
      <c r="A1374" s="82">
        <v>1400</v>
      </c>
      <c r="P1374" s="86">
        <f t="shared" si="163"/>
        <v>0</v>
      </c>
      <c r="Q1374" s="87">
        <f t="shared" si="164"/>
        <v>1900</v>
      </c>
      <c r="R1374" s="87">
        <f t="shared" si="165"/>
        <v>1</v>
      </c>
      <c r="S1374" s="87">
        <f t="shared" si="166"/>
        <v>0</v>
      </c>
      <c r="T1374" s="86">
        <f t="shared" si="167"/>
        <v>0</v>
      </c>
    </row>
    <row r="1375" spans="1:20" x14ac:dyDescent="0.25">
      <c r="A1375" s="82">
        <v>1401</v>
      </c>
      <c r="P1375" s="86">
        <f t="shared" si="163"/>
        <v>0</v>
      </c>
      <c r="Q1375" s="87">
        <f t="shared" si="164"/>
        <v>1900</v>
      </c>
      <c r="R1375" s="87">
        <f t="shared" si="165"/>
        <v>1</v>
      </c>
      <c r="S1375" s="87">
        <f t="shared" si="166"/>
        <v>0</v>
      </c>
      <c r="T1375" s="86">
        <f t="shared" si="167"/>
        <v>0</v>
      </c>
    </row>
    <row r="1376" spans="1:20" x14ac:dyDescent="0.25">
      <c r="A1376" s="82">
        <v>1402</v>
      </c>
      <c r="P1376" s="86">
        <f t="shared" si="163"/>
        <v>0</v>
      </c>
      <c r="Q1376" s="87">
        <f t="shared" si="164"/>
        <v>1900</v>
      </c>
      <c r="R1376" s="87">
        <f t="shared" si="165"/>
        <v>1</v>
      </c>
      <c r="S1376" s="87">
        <f t="shared" si="166"/>
        <v>0</v>
      </c>
      <c r="T1376" s="86">
        <f t="shared" si="167"/>
        <v>0</v>
      </c>
    </row>
    <row r="1377" spans="1:20" x14ac:dyDescent="0.25">
      <c r="A1377" s="82">
        <v>1403</v>
      </c>
      <c r="P1377" s="86">
        <f t="shared" si="163"/>
        <v>0</v>
      </c>
      <c r="Q1377" s="87">
        <f t="shared" si="164"/>
        <v>1900</v>
      </c>
      <c r="R1377" s="87">
        <f t="shared" si="165"/>
        <v>1</v>
      </c>
      <c r="S1377" s="87">
        <f t="shared" si="166"/>
        <v>0</v>
      </c>
      <c r="T1377" s="86">
        <f t="shared" si="167"/>
        <v>0</v>
      </c>
    </row>
    <row r="1378" spans="1:20" x14ac:dyDescent="0.25">
      <c r="A1378" s="82">
        <v>1404</v>
      </c>
      <c r="P1378" s="86">
        <f t="shared" si="163"/>
        <v>0</v>
      </c>
      <c r="Q1378" s="87">
        <f t="shared" si="164"/>
        <v>1900</v>
      </c>
      <c r="R1378" s="87">
        <f t="shared" si="165"/>
        <v>1</v>
      </c>
      <c r="S1378" s="87">
        <f t="shared" si="166"/>
        <v>0</v>
      </c>
      <c r="T1378" s="86">
        <f t="shared" si="167"/>
        <v>0</v>
      </c>
    </row>
    <row r="1379" spans="1:20" x14ac:dyDescent="0.25">
      <c r="A1379" s="82">
        <v>1405</v>
      </c>
      <c r="P1379" s="86">
        <f t="shared" si="163"/>
        <v>0</v>
      </c>
      <c r="Q1379" s="87">
        <f t="shared" si="164"/>
        <v>1900</v>
      </c>
      <c r="R1379" s="87">
        <f t="shared" si="165"/>
        <v>1</v>
      </c>
      <c r="S1379" s="87">
        <f t="shared" si="166"/>
        <v>0</v>
      </c>
      <c r="T1379" s="86">
        <f t="shared" si="167"/>
        <v>0</v>
      </c>
    </row>
    <row r="1380" spans="1:20" x14ac:dyDescent="0.25">
      <c r="A1380" s="82">
        <v>1406</v>
      </c>
      <c r="P1380" s="86">
        <f t="shared" si="163"/>
        <v>0</v>
      </c>
      <c r="Q1380" s="87">
        <f t="shared" si="164"/>
        <v>1900</v>
      </c>
      <c r="R1380" s="87">
        <f t="shared" si="165"/>
        <v>1</v>
      </c>
      <c r="S1380" s="87">
        <f t="shared" si="166"/>
        <v>0</v>
      </c>
      <c r="T1380" s="86">
        <f t="shared" si="167"/>
        <v>0</v>
      </c>
    </row>
    <row r="1381" spans="1:20" x14ac:dyDescent="0.25">
      <c r="A1381" s="82">
        <v>1407</v>
      </c>
      <c r="P1381" s="86">
        <f t="shared" si="163"/>
        <v>0</v>
      </c>
      <c r="Q1381" s="87">
        <f t="shared" si="164"/>
        <v>1900</v>
      </c>
      <c r="R1381" s="87">
        <f t="shared" si="165"/>
        <v>1</v>
      </c>
      <c r="S1381" s="87">
        <f t="shared" si="166"/>
        <v>0</v>
      </c>
      <c r="T1381" s="86">
        <f t="shared" si="167"/>
        <v>0</v>
      </c>
    </row>
    <row r="1382" spans="1:20" x14ac:dyDescent="0.25">
      <c r="A1382" s="82">
        <v>1408</v>
      </c>
      <c r="P1382" s="86">
        <f t="shared" si="163"/>
        <v>0</v>
      </c>
      <c r="Q1382" s="87">
        <f t="shared" si="164"/>
        <v>1900</v>
      </c>
      <c r="R1382" s="87">
        <f t="shared" si="165"/>
        <v>1</v>
      </c>
      <c r="S1382" s="87">
        <f t="shared" si="166"/>
        <v>0</v>
      </c>
      <c r="T1382" s="86">
        <f t="shared" si="167"/>
        <v>0</v>
      </c>
    </row>
    <row r="1383" spans="1:20" x14ac:dyDescent="0.25">
      <c r="A1383" s="82">
        <v>1409</v>
      </c>
      <c r="P1383" s="86">
        <f t="shared" si="163"/>
        <v>0</v>
      </c>
      <c r="Q1383" s="87">
        <f t="shared" si="164"/>
        <v>1900</v>
      </c>
      <c r="R1383" s="87">
        <f t="shared" si="165"/>
        <v>1</v>
      </c>
      <c r="S1383" s="87">
        <f t="shared" si="166"/>
        <v>0</v>
      </c>
      <c r="T1383" s="86">
        <f t="shared" si="167"/>
        <v>0</v>
      </c>
    </row>
    <row r="1384" spans="1:20" x14ac:dyDescent="0.25">
      <c r="A1384" s="82">
        <v>1410</v>
      </c>
      <c r="P1384" s="86">
        <f t="shared" si="163"/>
        <v>0</v>
      </c>
      <c r="Q1384" s="87">
        <f t="shared" si="164"/>
        <v>1900</v>
      </c>
      <c r="R1384" s="87">
        <f t="shared" si="165"/>
        <v>1</v>
      </c>
      <c r="S1384" s="87">
        <f t="shared" si="166"/>
        <v>0</v>
      </c>
      <c r="T1384" s="86">
        <f t="shared" si="167"/>
        <v>0</v>
      </c>
    </row>
    <row r="1385" spans="1:20" x14ac:dyDescent="0.25">
      <c r="A1385" s="82">
        <v>1411</v>
      </c>
      <c r="P1385" s="86">
        <f t="shared" si="163"/>
        <v>0</v>
      </c>
      <c r="Q1385" s="87">
        <f t="shared" si="164"/>
        <v>1900</v>
      </c>
      <c r="R1385" s="87">
        <f t="shared" si="165"/>
        <v>1</v>
      </c>
      <c r="S1385" s="87">
        <f t="shared" si="166"/>
        <v>0</v>
      </c>
      <c r="T1385" s="86">
        <f t="shared" si="167"/>
        <v>0</v>
      </c>
    </row>
    <row r="1386" spans="1:20" x14ac:dyDescent="0.25">
      <c r="A1386" s="82">
        <v>1412</v>
      </c>
      <c r="P1386" s="86">
        <f t="shared" si="163"/>
        <v>0</v>
      </c>
      <c r="Q1386" s="87">
        <f t="shared" si="164"/>
        <v>1900</v>
      </c>
      <c r="R1386" s="87">
        <f t="shared" si="165"/>
        <v>1</v>
      </c>
      <c r="S1386" s="87">
        <f t="shared" si="166"/>
        <v>0</v>
      </c>
      <c r="T1386" s="86">
        <f t="shared" si="167"/>
        <v>0</v>
      </c>
    </row>
    <row r="1387" spans="1:20" x14ac:dyDescent="0.25">
      <c r="A1387" s="82">
        <v>1413</v>
      </c>
      <c r="P1387" s="86">
        <f t="shared" ref="P1387:P1450" si="168">N1387-O1387</f>
        <v>0</v>
      </c>
      <c r="Q1387" s="87">
        <f t="shared" si="164"/>
        <v>1900</v>
      </c>
      <c r="R1387" s="87">
        <f t="shared" si="165"/>
        <v>1</v>
      </c>
      <c r="S1387" s="87">
        <f t="shared" si="166"/>
        <v>0</v>
      </c>
      <c r="T1387" s="86">
        <f t="shared" si="167"/>
        <v>0</v>
      </c>
    </row>
    <row r="1388" spans="1:20" x14ac:dyDescent="0.25">
      <c r="A1388" s="82">
        <v>1414</v>
      </c>
      <c r="P1388" s="86">
        <f t="shared" si="168"/>
        <v>0</v>
      </c>
      <c r="Q1388" s="87">
        <f t="shared" si="164"/>
        <v>1900</v>
      </c>
      <c r="R1388" s="87">
        <f t="shared" si="165"/>
        <v>1</v>
      </c>
      <c r="S1388" s="87">
        <f t="shared" si="166"/>
        <v>0</v>
      </c>
      <c r="T1388" s="86">
        <f t="shared" si="167"/>
        <v>0</v>
      </c>
    </row>
    <row r="1389" spans="1:20" x14ac:dyDescent="0.25">
      <c r="A1389" s="82">
        <v>1415</v>
      </c>
      <c r="P1389" s="86">
        <f t="shared" si="168"/>
        <v>0</v>
      </c>
      <c r="Q1389" s="87">
        <f t="shared" si="164"/>
        <v>1900</v>
      </c>
      <c r="R1389" s="87">
        <f t="shared" si="165"/>
        <v>1</v>
      </c>
      <c r="S1389" s="87">
        <f t="shared" si="166"/>
        <v>0</v>
      </c>
      <c r="T1389" s="86">
        <f t="shared" si="167"/>
        <v>0</v>
      </c>
    </row>
    <row r="1390" spans="1:20" x14ac:dyDescent="0.25">
      <c r="A1390" s="82">
        <v>1416</v>
      </c>
      <c r="P1390" s="86">
        <f t="shared" si="168"/>
        <v>0</v>
      </c>
      <c r="Q1390" s="87">
        <f t="shared" si="164"/>
        <v>1900</v>
      </c>
      <c r="R1390" s="87">
        <f t="shared" si="165"/>
        <v>1</v>
      </c>
      <c r="S1390" s="87">
        <f t="shared" si="166"/>
        <v>0</v>
      </c>
      <c r="T1390" s="86">
        <f t="shared" si="167"/>
        <v>0</v>
      </c>
    </row>
    <row r="1391" spans="1:20" x14ac:dyDescent="0.25">
      <c r="A1391" s="82">
        <v>1417</v>
      </c>
      <c r="P1391" s="86">
        <f t="shared" si="168"/>
        <v>0</v>
      </c>
      <c r="Q1391" s="87">
        <f t="shared" si="164"/>
        <v>1900</v>
      </c>
      <c r="R1391" s="87">
        <f t="shared" si="165"/>
        <v>1</v>
      </c>
      <c r="S1391" s="87">
        <f t="shared" si="166"/>
        <v>0</v>
      </c>
      <c r="T1391" s="86">
        <f t="shared" si="167"/>
        <v>0</v>
      </c>
    </row>
    <row r="1392" spans="1:20" x14ac:dyDescent="0.25">
      <c r="A1392" s="82">
        <v>1418</v>
      </c>
      <c r="P1392" s="86">
        <f t="shared" si="168"/>
        <v>0</v>
      </c>
      <c r="Q1392" s="87">
        <f t="shared" si="164"/>
        <v>1900</v>
      </c>
      <c r="R1392" s="87">
        <f t="shared" si="165"/>
        <v>1</v>
      </c>
      <c r="S1392" s="87">
        <f t="shared" si="166"/>
        <v>0</v>
      </c>
      <c r="T1392" s="86">
        <f t="shared" si="167"/>
        <v>0</v>
      </c>
    </row>
    <row r="1393" spans="1:20" x14ac:dyDescent="0.25">
      <c r="A1393" s="82">
        <v>1419</v>
      </c>
      <c r="P1393" s="86">
        <f t="shared" si="168"/>
        <v>0</v>
      </c>
      <c r="Q1393" s="87">
        <f t="shared" si="164"/>
        <v>1900</v>
      </c>
      <c r="R1393" s="87">
        <f t="shared" si="165"/>
        <v>1</v>
      </c>
      <c r="S1393" s="87">
        <f t="shared" si="166"/>
        <v>0</v>
      </c>
      <c r="T1393" s="86">
        <f t="shared" si="167"/>
        <v>0</v>
      </c>
    </row>
    <row r="1394" spans="1:20" x14ac:dyDescent="0.25">
      <c r="A1394" s="82">
        <v>1420</v>
      </c>
      <c r="P1394" s="86">
        <f t="shared" si="168"/>
        <v>0</v>
      </c>
      <c r="Q1394" s="87">
        <f t="shared" si="164"/>
        <v>1900</v>
      </c>
      <c r="R1394" s="87">
        <f t="shared" si="165"/>
        <v>1</v>
      </c>
      <c r="S1394" s="87">
        <f t="shared" si="166"/>
        <v>0</v>
      </c>
      <c r="T1394" s="86">
        <f t="shared" si="167"/>
        <v>0</v>
      </c>
    </row>
    <row r="1395" spans="1:20" x14ac:dyDescent="0.25">
      <c r="A1395" s="82">
        <v>1421</v>
      </c>
      <c r="P1395" s="86">
        <f t="shared" si="168"/>
        <v>0</v>
      </c>
      <c r="Q1395" s="87">
        <f t="shared" si="164"/>
        <v>1900</v>
      </c>
      <c r="R1395" s="87">
        <f t="shared" si="165"/>
        <v>1</v>
      </c>
      <c r="S1395" s="87">
        <f t="shared" si="166"/>
        <v>0</v>
      </c>
      <c r="T1395" s="86">
        <f t="shared" si="167"/>
        <v>0</v>
      </c>
    </row>
    <row r="1396" spans="1:20" x14ac:dyDescent="0.25">
      <c r="A1396" s="82">
        <v>1422</v>
      </c>
      <c r="P1396" s="86">
        <f t="shared" si="168"/>
        <v>0</v>
      </c>
      <c r="Q1396" s="87">
        <f t="shared" si="164"/>
        <v>1900</v>
      </c>
      <c r="R1396" s="87">
        <f t="shared" si="165"/>
        <v>1</v>
      </c>
      <c r="S1396" s="87">
        <f t="shared" si="166"/>
        <v>0</v>
      </c>
      <c r="T1396" s="86">
        <f t="shared" si="167"/>
        <v>0</v>
      </c>
    </row>
    <row r="1397" spans="1:20" x14ac:dyDescent="0.25">
      <c r="A1397" s="82">
        <v>1423</v>
      </c>
      <c r="P1397" s="86">
        <f t="shared" si="168"/>
        <v>0</v>
      </c>
      <c r="Q1397" s="87">
        <f t="shared" si="164"/>
        <v>1900</v>
      </c>
      <c r="R1397" s="87">
        <f t="shared" si="165"/>
        <v>1</v>
      </c>
      <c r="S1397" s="87">
        <f t="shared" si="166"/>
        <v>0</v>
      </c>
      <c r="T1397" s="86">
        <f t="shared" si="167"/>
        <v>0</v>
      </c>
    </row>
    <row r="1398" spans="1:20" x14ac:dyDescent="0.25">
      <c r="A1398" s="82">
        <v>1424</v>
      </c>
      <c r="P1398" s="86">
        <f t="shared" si="168"/>
        <v>0</v>
      </c>
      <c r="Q1398" s="87">
        <f t="shared" si="164"/>
        <v>1900</v>
      </c>
      <c r="R1398" s="87">
        <f t="shared" si="165"/>
        <v>1</v>
      </c>
      <c r="S1398" s="87">
        <f t="shared" si="166"/>
        <v>0</v>
      </c>
      <c r="T1398" s="86">
        <f t="shared" si="167"/>
        <v>0</v>
      </c>
    </row>
    <row r="1399" spans="1:20" x14ac:dyDescent="0.25">
      <c r="A1399" s="82">
        <v>1425</v>
      </c>
      <c r="P1399" s="86">
        <f t="shared" si="168"/>
        <v>0</v>
      </c>
      <c r="Q1399" s="87">
        <f t="shared" si="164"/>
        <v>1900</v>
      </c>
      <c r="R1399" s="87">
        <f t="shared" si="165"/>
        <v>1</v>
      </c>
      <c r="S1399" s="87">
        <f t="shared" si="166"/>
        <v>0</v>
      </c>
      <c r="T1399" s="86">
        <f t="shared" si="167"/>
        <v>0</v>
      </c>
    </row>
    <row r="1400" spans="1:20" x14ac:dyDescent="0.25">
      <c r="A1400" s="82">
        <v>1426</v>
      </c>
      <c r="P1400" s="86">
        <f t="shared" si="168"/>
        <v>0</v>
      </c>
      <c r="Q1400" s="87">
        <f t="shared" si="164"/>
        <v>1900</v>
      </c>
      <c r="R1400" s="87">
        <f t="shared" si="165"/>
        <v>1</v>
      </c>
      <c r="S1400" s="87">
        <f t="shared" si="166"/>
        <v>0</v>
      </c>
      <c r="T1400" s="86">
        <f t="shared" si="167"/>
        <v>0</v>
      </c>
    </row>
    <row r="1401" spans="1:20" x14ac:dyDescent="0.25">
      <c r="A1401" s="82">
        <v>1427</v>
      </c>
      <c r="P1401" s="86">
        <f t="shared" si="168"/>
        <v>0</v>
      </c>
      <c r="Q1401" s="87">
        <f t="shared" si="164"/>
        <v>1900</v>
      </c>
      <c r="R1401" s="87">
        <f t="shared" si="165"/>
        <v>1</v>
      </c>
      <c r="S1401" s="87">
        <f t="shared" si="166"/>
        <v>0</v>
      </c>
      <c r="T1401" s="86">
        <f t="shared" si="167"/>
        <v>0</v>
      </c>
    </row>
    <row r="1402" spans="1:20" x14ac:dyDescent="0.25">
      <c r="A1402" s="82">
        <v>1428</v>
      </c>
      <c r="P1402" s="86">
        <f t="shared" si="168"/>
        <v>0</v>
      </c>
      <c r="Q1402" s="87">
        <f t="shared" si="164"/>
        <v>1900</v>
      </c>
      <c r="R1402" s="87">
        <f t="shared" si="165"/>
        <v>1</v>
      </c>
      <c r="S1402" s="87">
        <f t="shared" si="166"/>
        <v>0</v>
      </c>
      <c r="T1402" s="86">
        <f t="shared" si="167"/>
        <v>0</v>
      </c>
    </row>
    <row r="1403" spans="1:20" x14ac:dyDescent="0.25">
      <c r="A1403" s="82">
        <v>1429</v>
      </c>
      <c r="P1403" s="86">
        <f t="shared" si="168"/>
        <v>0</v>
      </c>
      <c r="Q1403" s="87">
        <f t="shared" si="164"/>
        <v>1900</v>
      </c>
      <c r="R1403" s="87">
        <f t="shared" si="165"/>
        <v>1</v>
      </c>
      <c r="S1403" s="87">
        <f t="shared" si="166"/>
        <v>0</v>
      </c>
      <c r="T1403" s="86">
        <f t="shared" si="167"/>
        <v>0</v>
      </c>
    </row>
    <row r="1404" spans="1:20" x14ac:dyDescent="0.25">
      <c r="A1404" s="82">
        <v>1430</v>
      </c>
      <c r="P1404" s="86">
        <f t="shared" si="168"/>
        <v>0</v>
      </c>
      <c r="Q1404" s="87">
        <f t="shared" si="164"/>
        <v>1900</v>
      </c>
      <c r="R1404" s="87">
        <f t="shared" si="165"/>
        <v>1</v>
      </c>
      <c r="S1404" s="87">
        <f t="shared" si="166"/>
        <v>0</v>
      </c>
      <c r="T1404" s="86">
        <f t="shared" si="167"/>
        <v>0</v>
      </c>
    </row>
    <row r="1405" spans="1:20" x14ac:dyDescent="0.25">
      <c r="A1405" s="82">
        <v>1431</v>
      </c>
      <c r="P1405" s="86">
        <f t="shared" si="168"/>
        <v>0</v>
      </c>
      <c r="Q1405" s="87">
        <f t="shared" si="164"/>
        <v>1900</v>
      </c>
      <c r="R1405" s="87">
        <f t="shared" si="165"/>
        <v>1</v>
      </c>
      <c r="S1405" s="87">
        <f t="shared" si="166"/>
        <v>0</v>
      </c>
      <c r="T1405" s="86">
        <f t="shared" si="167"/>
        <v>0</v>
      </c>
    </row>
    <row r="1406" spans="1:20" x14ac:dyDescent="0.25">
      <c r="A1406" s="82">
        <v>1432</v>
      </c>
      <c r="P1406" s="86">
        <f t="shared" si="168"/>
        <v>0</v>
      </c>
      <c r="Q1406" s="87">
        <f t="shared" si="164"/>
        <v>1900</v>
      </c>
      <c r="R1406" s="87">
        <f t="shared" si="165"/>
        <v>1</v>
      </c>
      <c r="S1406" s="87">
        <f t="shared" si="166"/>
        <v>0</v>
      </c>
      <c r="T1406" s="86">
        <f t="shared" si="167"/>
        <v>0</v>
      </c>
    </row>
    <row r="1407" spans="1:20" x14ac:dyDescent="0.25">
      <c r="A1407" s="82">
        <v>1433</v>
      </c>
      <c r="P1407" s="86">
        <f t="shared" si="168"/>
        <v>0</v>
      </c>
      <c r="Q1407" s="87">
        <f t="shared" si="164"/>
        <v>1900</v>
      </c>
      <c r="R1407" s="87">
        <f t="shared" si="165"/>
        <v>1</v>
      </c>
      <c r="S1407" s="87">
        <f t="shared" si="166"/>
        <v>0</v>
      </c>
      <c r="T1407" s="86">
        <f t="shared" si="167"/>
        <v>0</v>
      </c>
    </row>
    <row r="1408" spans="1:20" x14ac:dyDescent="0.25">
      <c r="A1408" s="82">
        <v>1434</v>
      </c>
      <c r="P1408" s="86">
        <f t="shared" si="168"/>
        <v>0</v>
      </c>
      <c r="Q1408" s="87">
        <f t="shared" si="164"/>
        <v>1900</v>
      </c>
      <c r="R1408" s="87">
        <f t="shared" si="165"/>
        <v>1</v>
      </c>
      <c r="S1408" s="87">
        <f t="shared" si="166"/>
        <v>0</v>
      </c>
      <c r="T1408" s="86">
        <f t="shared" si="167"/>
        <v>0</v>
      </c>
    </row>
    <row r="1409" spans="1:20" x14ac:dyDescent="0.25">
      <c r="A1409" s="82">
        <v>1435</v>
      </c>
      <c r="P1409" s="86">
        <f t="shared" si="168"/>
        <v>0</v>
      </c>
      <c r="Q1409" s="87">
        <f t="shared" si="164"/>
        <v>1900</v>
      </c>
      <c r="R1409" s="87">
        <f t="shared" si="165"/>
        <v>1</v>
      </c>
      <c r="S1409" s="87">
        <f t="shared" si="166"/>
        <v>0</v>
      </c>
      <c r="T1409" s="86">
        <f t="shared" si="167"/>
        <v>0</v>
      </c>
    </row>
    <row r="1410" spans="1:20" x14ac:dyDescent="0.25">
      <c r="A1410" s="82">
        <v>1436</v>
      </c>
      <c r="P1410" s="86">
        <f t="shared" si="168"/>
        <v>0</v>
      </c>
      <c r="Q1410" s="87">
        <f t="shared" si="164"/>
        <v>1900</v>
      </c>
      <c r="R1410" s="87">
        <f t="shared" si="165"/>
        <v>1</v>
      </c>
      <c r="S1410" s="87">
        <f t="shared" si="166"/>
        <v>0</v>
      </c>
      <c r="T1410" s="86">
        <f t="shared" si="167"/>
        <v>0</v>
      </c>
    </row>
    <row r="1411" spans="1:20" x14ac:dyDescent="0.25">
      <c r="A1411" s="82">
        <v>1437</v>
      </c>
      <c r="P1411" s="86">
        <f t="shared" si="168"/>
        <v>0</v>
      </c>
      <c r="Q1411" s="87">
        <f t="shared" si="164"/>
        <v>1900</v>
      </c>
      <c r="R1411" s="87">
        <f t="shared" si="165"/>
        <v>1</v>
      </c>
      <c r="S1411" s="87">
        <f t="shared" si="166"/>
        <v>0</v>
      </c>
      <c r="T1411" s="86">
        <f t="shared" si="167"/>
        <v>0</v>
      </c>
    </row>
    <row r="1412" spans="1:20" x14ac:dyDescent="0.25">
      <c r="A1412" s="82">
        <v>1438</v>
      </c>
      <c r="P1412" s="86">
        <f t="shared" si="168"/>
        <v>0</v>
      </c>
      <c r="Q1412" s="87">
        <f t="shared" si="164"/>
        <v>1900</v>
      </c>
      <c r="R1412" s="87">
        <f t="shared" si="165"/>
        <v>1</v>
      </c>
      <c r="S1412" s="87">
        <f t="shared" si="166"/>
        <v>0</v>
      </c>
      <c r="T1412" s="86">
        <f t="shared" si="167"/>
        <v>0</v>
      </c>
    </row>
    <row r="1413" spans="1:20" x14ac:dyDescent="0.25">
      <c r="A1413" s="82">
        <v>1439</v>
      </c>
      <c r="P1413" s="86">
        <f t="shared" si="168"/>
        <v>0</v>
      </c>
      <c r="Q1413" s="87">
        <f t="shared" si="164"/>
        <v>1900</v>
      </c>
      <c r="R1413" s="87">
        <f t="shared" si="165"/>
        <v>1</v>
      </c>
      <c r="S1413" s="87">
        <f t="shared" si="166"/>
        <v>0</v>
      </c>
      <c r="T1413" s="86">
        <f t="shared" si="167"/>
        <v>0</v>
      </c>
    </row>
    <row r="1414" spans="1:20" x14ac:dyDescent="0.25">
      <c r="A1414" s="82">
        <v>1440</v>
      </c>
      <c r="P1414" s="86">
        <f t="shared" si="168"/>
        <v>0</v>
      </c>
      <c r="Q1414" s="87">
        <f t="shared" si="164"/>
        <v>1900</v>
      </c>
      <c r="R1414" s="87">
        <f t="shared" si="165"/>
        <v>1</v>
      </c>
      <c r="S1414" s="87">
        <f t="shared" si="166"/>
        <v>0</v>
      </c>
      <c r="T1414" s="86">
        <f t="shared" si="167"/>
        <v>0</v>
      </c>
    </row>
    <row r="1415" spans="1:20" x14ac:dyDescent="0.25">
      <c r="A1415" s="82">
        <v>1441</v>
      </c>
      <c r="P1415" s="86">
        <f t="shared" si="168"/>
        <v>0</v>
      </c>
      <c r="Q1415" s="87">
        <f t="shared" si="164"/>
        <v>1900</v>
      </c>
      <c r="R1415" s="87">
        <f t="shared" si="165"/>
        <v>1</v>
      </c>
      <c r="S1415" s="87">
        <f t="shared" si="166"/>
        <v>0</v>
      </c>
      <c r="T1415" s="86">
        <f t="shared" si="167"/>
        <v>0</v>
      </c>
    </row>
    <row r="1416" spans="1:20" x14ac:dyDescent="0.25">
      <c r="A1416" s="82">
        <v>1442</v>
      </c>
      <c r="P1416" s="86">
        <f t="shared" si="168"/>
        <v>0</v>
      </c>
      <c r="Q1416" s="87">
        <f t="shared" si="164"/>
        <v>1900</v>
      </c>
      <c r="R1416" s="87">
        <f t="shared" si="165"/>
        <v>1</v>
      </c>
      <c r="S1416" s="87">
        <f t="shared" si="166"/>
        <v>0</v>
      </c>
      <c r="T1416" s="86">
        <f t="shared" si="167"/>
        <v>0</v>
      </c>
    </row>
    <row r="1417" spans="1:20" x14ac:dyDescent="0.25">
      <c r="A1417" s="82">
        <v>1443</v>
      </c>
      <c r="P1417" s="86">
        <f t="shared" si="168"/>
        <v>0</v>
      </c>
      <c r="Q1417" s="87">
        <f t="shared" si="164"/>
        <v>1900</v>
      </c>
      <c r="R1417" s="87">
        <f t="shared" si="165"/>
        <v>1</v>
      </c>
      <c r="S1417" s="87">
        <f t="shared" si="166"/>
        <v>0</v>
      </c>
      <c r="T1417" s="86">
        <f t="shared" si="167"/>
        <v>0</v>
      </c>
    </row>
    <row r="1418" spans="1:20" x14ac:dyDescent="0.25">
      <c r="A1418" s="82">
        <v>1444</v>
      </c>
      <c r="P1418" s="86">
        <f t="shared" si="168"/>
        <v>0</v>
      </c>
      <c r="Q1418" s="87">
        <f t="shared" si="164"/>
        <v>1900</v>
      </c>
      <c r="R1418" s="87">
        <f t="shared" si="165"/>
        <v>1</v>
      </c>
      <c r="S1418" s="87">
        <f t="shared" si="166"/>
        <v>0</v>
      </c>
      <c r="T1418" s="86">
        <f t="shared" si="167"/>
        <v>0</v>
      </c>
    </row>
    <row r="1419" spans="1:20" x14ac:dyDescent="0.25">
      <c r="A1419" s="82">
        <v>1445</v>
      </c>
      <c r="P1419" s="86">
        <f t="shared" si="168"/>
        <v>0</v>
      </c>
      <c r="Q1419" s="87">
        <f t="shared" si="164"/>
        <v>1900</v>
      </c>
      <c r="R1419" s="87">
        <f t="shared" si="165"/>
        <v>1</v>
      </c>
      <c r="S1419" s="87">
        <f t="shared" si="166"/>
        <v>0</v>
      </c>
      <c r="T1419" s="86">
        <f t="shared" si="167"/>
        <v>0</v>
      </c>
    </row>
    <row r="1420" spans="1:20" x14ac:dyDescent="0.25">
      <c r="A1420" s="82">
        <v>1446</v>
      </c>
      <c r="P1420" s="86">
        <f t="shared" si="168"/>
        <v>0</v>
      </c>
      <c r="Q1420" s="87">
        <f t="shared" si="164"/>
        <v>1900</v>
      </c>
      <c r="R1420" s="87">
        <f t="shared" si="165"/>
        <v>1</v>
      </c>
      <c r="S1420" s="87">
        <f t="shared" si="166"/>
        <v>0</v>
      </c>
      <c r="T1420" s="86">
        <f t="shared" si="167"/>
        <v>0</v>
      </c>
    </row>
    <row r="1421" spans="1:20" x14ac:dyDescent="0.25">
      <c r="A1421" s="82">
        <v>1447</v>
      </c>
      <c r="P1421" s="86">
        <f t="shared" si="168"/>
        <v>0</v>
      </c>
      <c r="Q1421" s="87">
        <f t="shared" si="164"/>
        <v>1900</v>
      </c>
      <c r="R1421" s="87">
        <f t="shared" si="165"/>
        <v>1</v>
      </c>
      <c r="S1421" s="87">
        <f t="shared" si="166"/>
        <v>0</v>
      </c>
      <c r="T1421" s="86">
        <f t="shared" si="167"/>
        <v>0</v>
      </c>
    </row>
    <row r="1422" spans="1:20" x14ac:dyDescent="0.25">
      <c r="A1422" s="82">
        <v>1448</v>
      </c>
      <c r="P1422" s="86">
        <f t="shared" si="168"/>
        <v>0</v>
      </c>
      <c r="Q1422" s="87">
        <f t="shared" si="164"/>
        <v>1900</v>
      </c>
      <c r="R1422" s="87">
        <f t="shared" si="165"/>
        <v>1</v>
      </c>
      <c r="S1422" s="87">
        <f t="shared" si="166"/>
        <v>0</v>
      </c>
      <c r="T1422" s="86">
        <f t="shared" si="167"/>
        <v>0</v>
      </c>
    </row>
    <row r="1423" spans="1:20" x14ac:dyDescent="0.25">
      <c r="A1423" s="82">
        <v>1449</v>
      </c>
      <c r="P1423" s="86">
        <f t="shared" si="168"/>
        <v>0</v>
      </c>
      <c r="Q1423" s="87">
        <f t="shared" si="164"/>
        <v>1900</v>
      </c>
      <c r="R1423" s="87">
        <f t="shared" si="165"/>
        <v>1</v>
      </c>
      <c r="S1423" s="87">
        <f t="shared" si="166"/>
        <v>0</v>
      </c>
      <c r="T1423" s="86">
        <f t="shared" si="167"/>
        <v>0</v>
      </c>
    </row>
    <row r="1424" spans="1:20" x14ac:dyDescent="0.25">
      <c r="A1424" s="82">
        <v>1450</v>
      </c>
      <c r="P1424" s="86">
        <f t="shared" si="168"/>
        <v>0</v>
      </c>
      <c r="Q1424" s="87">
        <f t="shared" si="164"/>
        <v>1900</v>
      </c>
      <c r="R1424" s="87">
        <f t="shared" si="165"/>
        <v>1</v>
      </c>
      <c r="S1424" s="87">
        <f t="shared" si="166"/>
        <v>0</v>
      </c>
      <c r="T1424" s="86">
        <f t="shared" si="167"/>
        <v>0</v>
      </c>
    </row>
    <row r="1425" spans="1:20" x14ac:dyDescent="0.25">
      <c r="A1425" s="82">
        <v>1451</v>
      </c>
      <c r="P1425" s="86">
        <f t="shared" si="168"/>
        <v>0</v>
      </c>
      <c r="Q1425" s="87">
        <f t="shared" si="164"/>
        <v>1900</v>
      </c>
      <c r="R1425" s="87">
        <f t="shared" si="165"/>
        <v>1</v>
      </c>
      <c r="S1425" s="87">
        <f t="shared" si="166"/>
        <v>0</v>
      </c>
      <c r="T1425" s="86">
        <f t="shared" si="167"/>
        <v>0</v>
      </c>
    </row>
    <row r="1426" spans="1:20" x14ac:dyDescent="0.25">
      <c r="A1426" s="82">
        <v>1452</v>
      </c>
      <c r="P1426" s="86">
        <f t="shared" si="168"/>
        <v>0</v>
      </c>
      <c r="Q1426" s="87">
        <f t="shared" si="164"/>
        <v>1900</v>
      </c>
      <c r="R1426" s="87">
        <f t="shared" si="165"/>
        <v>1</v>
      </c>
      <c r="S1426" s="87">
        <f t="shared" si="166"/>
        <v>0</v>
      </c>
      <c r="T1426" s="86">
        <f t="shared" si="167"/>
        <v>0</v>
      </c>
    </row>
    <row r="1427" spans="1:20" x14ac:dyDescent="0.25">
      <c r="A1427" s="82">
        <v>1453</v>
      </c>
      <c r="P1427" s="86">
        <f t="shared" si="168"/>
        <v>0</v>
      </c>
      <c r="Q1427" s="87">
        <f t="shared" si="164"/>
        <v>1900</v>
      </c>
      <c r="R1427" s="87">
        <f t="shared" si="165"/>
        <v>1</v>
      </c>
      <c r="S1427" s="87">
        <f t="shared" si="166"/>
        <v>0</v>
      </c>
      <c r="T1427" s="86">
        <f t="shared" si="167"/>
        <v>0</v>
      </c>
    </row>
    <row r="1428" spans="1:20" x14ac:dyDescent="0.25">
      <c r="A1428" s="82">
        <v>1454</v>
      </c>
      <c r="P1428" s="86">
        <f t="shared" si="168"/>
        <v>0</v>
      </c>
      <c r="Q1428" s="87">
        <f t="shared" si="164"/>
        <v>1900</v>
      </c>
      <c r="R1428" s="87">
        <f t="shared" si="165"/>
        <v>1</v>
      </c>
      <c r="S1428" s="87">
        <f t="shared" si="166"/>
        <v>0</v>
      </c>
      <c r="T1428" s="86">
        <f t="shared" si="167"/>
        <v>0</v>
      </c>
    </row>
    <row r="1429" spans="1:20" x14ac:dyDescent="0.25">
      <c r="A1429" s="82">
        <v>1455</v>
      </c>
      <c r="P1429" s="86">
        <f t="shared" si="168"/>
        <v>0</v>
      </c>
      <c r="Q1429" s="87">
        <f t="shared" si="164"/>
        <v>1900</v>
      </c>
      <c r="R1429" s="87">
        <f t="shared" si="165"/>
        <v>1</v>
      </c>
      <c r="S1429" s="87">
        <f t="shared" si="166"/>
        <v>0</v>
      </c>
      <c r="T1429" s="86">
        <f t="shared" si="167"/>
        <v>0</v>
      </c>
    </row>
    <row r="1430" spans="1:20" x14ac:dyDescent="0.25">
      <c r="A1430" s="82">
        <v>1456</v>
      </c>
      <c r="P1430" s="86">
        <f t="shared" si="168"/>
        <v>0</v>
      </c>
      <c r="Q1430" s="87">
        <f t="shared" si="164"/>
        <v>1900</v>
      </c>
      <c r="R1430" s="87">
        <f t="shared" si="165"/>
        <v>1</v>
      </c>
      <c r="S1430" s="87">
        <f t="shared" si="166"/>
        <v>0</v>
      </c>
      <c r="T1430" s="86">
        <f t="shared" si="167"/>
        <v>0</v>
      </c>
    </row>
    <row r="1431" spans="1:20" x14ac:dyDescent="0.25">
      <c r="A1431" s="82">
        <v>1457</v>
      </c>
      <c r="P1431" s="86">
        <f t="shared" si="168"/>
        <v>0</v>
      </c>
      <c r="Q1431" s="87">
        <f t="shared" si="164"/>
        <v>1900</v>
      </c>
      <c r="R1431" s="87">
        <f t="shared" si="165"/>
        <v>1</v>
      </c>
      <c r="S1431" s="87">
        <f t="shared" si="166"/>
        <v>0</v>
      </c>
      <c r="T1431" s="86">
        <f t="shared" si="167"/>
        <v>0</v>
      </c>
    </row>
    <row r="1432" spans="1:20" x14ac:dyDescent="0.25">
      <c r="A1432" s="82">
        <v>1458</v>
      </c>
      <c r="P1432" s="86">
        <f t="shared" si="168"/>
        <v>0</v>
      </c>
      <c r="Q1432" s="87">
        <f t="shared" si="164"/>
        <v>1900</v>
      </c>
      <c r="R1432" s="87">
        <f t="shared" si="165"/>
        <v>1</v>
      </c>
      <c r="S1432" s="87">
        <f t="shared" si="166"/>
        <v>0</v>
      </c>
      <c r="T1432" s="86">
        <f t="shared" si="167"/>
        <v>0</v>
      </c>
    </row>
    <row r="1433" spans="1:20" x14ac:dyDescent="0.25">
      <c r="A1433" s="82">
        <v>1459</v>
      </c>
      <c r="P1433" s="86">
        <f t="shared" si="168"/>
        <v>0</v>
      </c>
      <c r="Q1433" s="87">
        <f t="shared" si="164"/>
        <v>1900</v>
      </c>
      <c r="R1433" s="87">
        <f t="shared" si="165"/>
        <v>1</v>
      </c>
      <c r="S1433" s="87">
        <f t="shared" si="166"/>
        <v>0</v>
      </c>
      <c r="T1433" s="86">
        <f t="shared" si="167"/>
        <v>0</v>
      </c>
    </row>
    <row r="1434" spans="1:20" x14ac:dyDescent="0.25">
      <c r="A1434" s="82">
        <v>1460</v>
      </c>
      <c r="P1434" s="86">
        <f t="shared" si="168"/>
        <v>0</v>
      </c>
      <c r="Q1434" s="87">
        <f t="shared" si="164"/>
        <v>1900</v>
      </c>
      <c r="R1434" s="87">
        <f t="shared" si="165"/>
        <v>1</v>
      </c>
      <c r="S1434" s="87">
        <f t="shared" si="166"/>
        <v>0</v>
      </c>
      <c r="T1434" s="86">
        <f t="shared" si="167"/>
        <v>0</v>
      </c>
    </row>
    <row r="1435" spans="1:20" x14ac:dyDescent="0.25">
      <c r="A1435" s="82">
        <v>1461</v>
      </c>
      <c r="P1435" s="86">
        <f t="shared" si="168"/>
        <v>0</v>
      </c>
      <c r="Q1435" s="87">
        <f t="shared" si="164"/>
        <v>1900</v>
      </c>
      <c r="R1435" s="87">
        <f t="shared" si="165"/>
        <v>1</v>
      </c>
      <c r="S1435" s="87">
        <f t="shared" si="166"/>
        <v>0</v>
      </c>
      <c r="T1435" s="86">
        <f t="shared" si="167"/>
        <v>0</v>
      </c>
    </row>
    <row r="1436" spans="1:20" x14ac:dyDescent="0.25">
      <c r="A1436" s="82">
        <v>1462</v>
      </c>
      <c r="P1436" s="86">
        <f t="shared" si="168"/>
        <v>0</v>
      </c>
      <c r="Q1436" s="87">
        <f t="shared" si="164"/>
        <v>1900</v>
      </c>
      <c r="R1436" s="87">
        <f t="shared" si="165"/>
        <v>1</v>
      </c>
      <c r="S1436" s="87">
        <f t="shared" si="166"/>
        <v>0</v>
      </c>
      <c r="T1436" s="86">
        <f t="shared" si="167"/>
        <v>0</v>
      </c>
    </row>
    <row r="1437" spans="1:20" x14ac:dyDescent="0.25">
      <c r="A1437" s="82">
        <v>1463</v>
      </c>
      <c r="P1437" s="86">
        <f t="shared" si="168"/>
        <v>0</v>
      </c>
      <c r="Q1437" s="87">
        <f t="shared" ref="Q1437:Q1500" si="169">YEAR(B1437)</f>
        <v>1900</v>
      </c>
      <c r="R1437" s="87">
        <f t="shared" ref="R1437:R1500" si="170">MONTH(B1437)</f>
        <v>1</v>
      </c>
      <c r="S1437" s="87">
        <f t="shared" ref="S1437:S1500" si="171">DAY(B1437)</f>
        <v>0</v>
      </c>
      <c r="T1437" s="86">
        <f t="shared" ref="T1437:T1500" si="172">SUM(M1437:N1437)</f>
        <v>0</v>
      </c>
    </row>
    <row r="1438" spans="1:20" x14ac:dyDescent="0.25">
      <c r="A1438" s="82">
        <v>1464</v>
      </c>
      <c r="P1438" s="86">
        <f t="shared" si="168"/>
        <v>0</v>
      </c>
      <c r="Q1438" s="87">
        <f t="shared" si="169"/>
        <v>1900</v>
      </c>
      <c r="R1438" s="87">
        <f t="shared" si="170"/>
        <v>1</v>
      </c>
      <c r="S1438" s="87">
        <f t="shared" si="171"/>
        <v>0</v>
      </c>
      <c r="T1438" s="86">
        <f t="shared" si="172"/>
        <v>0</v>
      </c>
    </row>
    <row r="1439" spans="1:20" x14ac:dyDescent="0.25">
      <c r="A1439" s="82">
        <v>1465</v>
      </c>
      <c r="P1439" s="86">
        <f t="shared" si="168"/>
        <v>0</v>
      </c>
      <c r="Q1439" s="87">
        <f t="shared" si="169"/>
        <v>1900</v>
      </c>
      <c r="R1439" s="87">
        <f t="shared" si="170"/>
        <v>1</v>
      </c>
      <c r="S1439" s="87">
        <f t="shared" si="171"/>
        <v>0</v>
      </c>
      <c r="T1439" s="86">
        <f t="shared" si="172"/>
        <v>0</v>
      </c>
    </row>
    <row r="1440" spans="1:20" x14ac:dyDescent="0.25">
      <c r="A1440" s="82">
        <v>1466</v>
      </c>
      <c r="P1440" s="86">
        <f t="shared" si="168"/>
        <v>0</v>
      </c>
      <c r="Q1440" s="87">
        <f t="shared" si="169"/>
        <v>1900</v>
      </c>
      <c r="R1440" s="87">
        <f t="shared" si="170"/>
        <v>1</v>
      </c>
      <c r="S1440" s="87">
        <f t="shared" si="171"/>
        <v>0</v>
      </c>
      <c r="T1440" s="86">
        <f t="shared" si="172"/>
        <v>0</v>
      </c>
    </row>
    <row r="1441" spans="1:20" x14ac:dyDescent="0.25">
      <c r="A1441" s="82">
        <v>1467</v>
      </c>
      <c r="P1441" s="86">
        <f t="shared" si="168"/>
        <v>0</v>
      </c>
      <c r="Q1441" s="87">
        <f t="shared" si="169"/>
        <v>1900</v>
      </c>
      <c r="R1441" s="87">
        <f t="shared" si="170"/>
        <v>1</v>
      </c>
      <c r="S1441" s="87">
        <f t="shared" si="171"/>
        <v>0</v>
      </c>
      <c r="T1441" s="86">
        <f t="shared" si="172"/>
        <v>0</v>
      </c>
    </row>
    <row r="1442" spans="1:20" x14ac:dyDescent="0.25">
      <c r="A1442" s="82">
        <v>1468</v>
      </c>
      <c r="P1442" s="86">
        <f t="shared" si="168"/>
        <v>0</v>
      </c>
      <c r="Q1442" s="87">
        <f t="shared" si="169"/>
        <v>1900</v>
      </c>
      <c r="R1442" s="87">
        <f t="shared" si="170"/>
        <v>1</v>
      </c>
      <c r="S1442" s="87">
        <f t="shared" si="171"/>
        <v>0</v>
      </c>
      <c r="T1442" s="86">
        <f t="shared" si="172"/>
        <v>0</v>
      </c>
    </row>
    <row r="1443" spans="1:20" x14ac:dyDescent="0.25">
      <c r="A1443" s="82">
        <v>1469</v>
      </c>
      <c r="P1443" s="86">
        <f t="shared" si="168"/>
        <v>0</v>
      </c>
      <c r="Q1443" s="87">
        <f t="shared" si="169"/>
        <v>1900</v>
      </c>
      <c r="R1443" s="87">
        <f t="shared" si="170"/>
        <v>1</v>
      </c>
      <c r="S1443" s="87">
        <f t="shared" si="171"/>
        <v>0</v>
      </c>
      <c r="T1443" s="86">
        <f t="shared" si="172"/>
        <v>0</v>
      </c>
    </row>
    <row r="1444" spans="1:20" x14ac:dyDescent="0.25">
      <c r="A1444" s="82">
        <v>1470</v>
      </c>
      <c r="P1444" s="86">
        <f t="shared" si="168"/>
        <v>0</v>
      </c>
      <c r="Q1444" s="87">
        <f t="shared" si="169"/>
        <v>1900</v>
      </c>
      <c r="R1444" s="87">
        <f t="shared" si="170"/>
        <v>1</v>
      </c>
      <c r="S1444" s="87">
        <f t="shared" si="171"/>
        <v>0</v>
      </c>
      <c r="T1444" s="86">
        <f t="shared" si="172"/>
        <v>0</v>
      </c>
    </row>
    <row r="1445" spans="1:20" x14ac:dyDescent="0.25">
      <c r="A1445" s="82">
        <v>1471</v>
      </c>
      <c r="P1445" s="86">
        <f t="shared" si="168"/>
        <v>0</v>
      </c>
      <c r="Q1445" s="87">
        <f t="shared" si="169"/>
        <v>1900</v>
      </c>
      <c r="R1445" s="87">
        <f t="shared" si="170"/>
        <v>1</v>
      </c>
      <c r="S1445" s="87">
        <f t="shared" si="171"/>
        <v>0</v>
      </c>
      <c r="T1445" s="86">
        <f t="shared" si="172"/>
        <v>0</v>
      </c>
    </row>
    <row r="1446" spans="1:20" x14ac:dyDescent="0.25">
      <c r="A1446" s="82">
        <v>1472</v>
      </c>
      <c r="P1446" s="86">
        <f t="shared" si="168"/>
        <v>0</v>
      </c>
      <c r="Q1446" s="87">
        <f t="shared" si="169"/>
        <v>1900</v>
      </c>
      <c r="R1446" s="87">
        <f t="shared" si="170"/>
        <v>1</v>
      </c>
      <c r="S1446" s="87">
        <f t="shared" si="171"/>
        <v>0</v>
      </c>
      <c r="T1446" s="86">
        <f t="shared" si="172"/>
        <v>0</v>
      </c>
    </row>
    <row r="1447" spans="1:20" x14ac:dyDescent="0.25">
      <c r="A1447" s="82">
        <v>1473</v>
      </c>
      <c r="P1447" s="86">
        <f t="shared" si="168"/>
        <v>0</v>
      </c>
      <c r="Q1447" s="87">
        <f t="shared" si="169"/>
        <v>1900</v>
      </c>
      <c r="R1447" s="87">
        <f t="shared" si="170"/>
        <v>1</v>
      </c>
      <c r="S1447" s="87">
        <f t="shared" si="171"/>
        <v>0</v>
      </c>
      <c r="T1447" s="86">
        <f t="shared" si="172"/>
        <v>0</v>
      </c>
    </row>
    <row r="1448" spans="1:20" x14ac:dyDescent="0.25">
      <c r="A1448" s="82">
        <v>1474</v>
      </c>
      <c r="P1448" s="86">
        <f t="shared" si="168"/>
        <v>0</v>
      </c>
      <c r="Q1448" s="87">
        <f t="shared" si="169"/>
        <v>1900</v>
      </c>
      <c r="R1448" s="87">
        <f t="shared" si="170"/>
        <v>1</v>
      </c>
      <c r="S1448" s="87">
        <f t="shared" si="171"/>
        <v>0</v>
      </c>
      <c r="T1448" s="86">
        <f t="shared" si="172"/>
        <v>0</v>
      </c>
    </row>
    <row r="1449" spans="1:20" x14ac:dyDescent="0.25">
      <c r="A1449" s="82">
        <v>1475</v>
      </c>
      <c r="P1449" s="86">
        <f t="shared" si="168"/>
        <v>0</v>
      </c>
      <c r="Q1449" s="87">
        <f t="shared" si="169"/>
        <v>1900</v>
      </c>
      <c r="R1449" s="87">
        <f t="shared" si="170"/>
        <v>1</v>
      </c>
      <c r="S1449" s="87">
        <f t="shared" si="171"/>
        <v>0</v>
      </c>
      <c r="T1449" s="86">
        <f t="shared" si="172"/>
        <v>0</v>
      </c>
    </row>
    <row r="1450" spans="1:20" x14ac:dyDescent="0.25">
      <c r="A1450" s="82">
        <v>1476</v>
      </c>
      <c r="P1450" s="86">
        <f t="shared" si="168"/>
        <v>0</v>
      </c>
      <c r="Q1450" s="87">
        <f t="shared" si="169"/>
        <v>1900</v>
      </c>
      <c r="R1450" s="87">
        <f t="shared" si="170"/>
        <v>1</v>
      </c>
      <c r="S1450" s="87">
        <f t="shared" si="171"/>
        <v>0</v>
      </c>
      <c r="T1450" s="86">
        <f t="shared" si="172"/>
        <v>0</v>
      </c>
    </row>
    <row r="1451" spans="1:20" x14ac:dyDescent="0.25">
      <c r="A1451" s="82">
        <v>1477</v>
      </c>
      <c r="P1451" s="86">
        <f t="shared" ref="P1451:P1514" si="173">N1451-O1451</f>
        <v>0</v>
      </c>
      <c r="Q1451" s="87">
        <f t="shared" si="169"/>
        <v>1900</v>
      </c>
      <c r="R1451" s="87">
        <f t="shared" si="170"/>
        <v>1</v>
      </c>
      <c r="S1451" s="87">
        <f t="shared" si="171"/>
        <v>0</v>
      </c>
      <c r="T1451" s="86">
        <f t="shared" si="172"/>
        <v>0</v>
      </c>
    </row>
    <row r="1452" spans="1:20" x14ac:dyDescent="0.25">
      <c r="A1452" s="82">
        <v>1478</v>
      </c>
      <c r="P1452" s="86">
        <f t="shared" si="173"/>
        <v>0</v>
      </c>
      <c r="Q1452" s="87">
        <f t="shared" si="169"/>
        <v>1900</v>
      </c>
      <c r="R1452" s="87">
        <f t="shared" si="170"/>
        <v>1</v>
      </c>
      <c r="S1452" s="87">
        <f t="shared" si="171"/>
        <v>0</v>
      </c>
      <c r="T1452" s="86">
        <f t="shared" si="172"/>
        <v>0</v>
      </c>
    </row>
    <row r="1453" spans="1:20" x14ac:dyDescent="0.25">
      <c r="A1453" s="82">
        <v>1479</v>
      </c>
      <c r="P1453" s="86">
        <f t="shared" si="173"/>
        <v>0</v>
      </c>
      <c r="Q1453" s="87">
        <f t="shared" si="169"/>
        <v>1900</v>
      </c>
      <c r="R1453" s="87">
        <f t="shared" si="170"/>
        <v>1</v>
      </c>
      <c r="S1453" s="87">
        <f t="shared" si="171"/>
        <v>0</v>
      </c>
      <c r="T1453" s="86">
        <f t="shared" si="172"/>
        <v>0</v>
      </c>
    </row>
    <row r="1454" spans="1:20" x14ac:dyDescent="0.25">
      <c r="A1454" s="82">
        <v>1480</v>
      </c>
      <c r="P1454" s="86">
        <f t="shared" si="173"/>
        <v>0</v>
      </c>
      <c r="Q1454" s="87">
        <f t="shared" si="169"/>
        <v>1900</v>
      </c>
      <c r="R1454" s="87">
        <f t="shared" si="170"/>
        <v>1</v>
      </c>
      <c r="S1454" s="87">
        <f t="shared" si="171"/>
        <v>0</v>
      </c>
      <c r="T1454" s="86">
        <f t="shared" si="172"/>
        <v>0</v>
      </c>
    </row>
    <row r="1455" spans="1:20" x14ac:dyDescent="0.25">
      <c r="A1455" s="82">
        <v>1481</v>
      </c>
      <c r="P1455" s="86">
        <f t="shared" si="173"/>
        <v>0</v>
      </c>
      <c r="Q1455" s="87">
        <f t="shared" si="169"/>
        <v>1900</v>
      </c>
      <c r="R1455" s="87">
        <f t="shared" si="170"/>
        <v>1</v>
      </c>
      <c r="S1455" s="87">
        <f t="shared" si="171"/>
        <v>0</v>
      </c>
      <c r="T1455" s="86">
        <f t="shared" si="172"/>
        <v>0</v>
      </c>
    </row>
    <row r="1456" spans="1:20" x14ac:dyDescent="0.25">
      <c r="A1456" s="82">
        <v>1482</v>
      </c>
      <c r="P1456" s="86">
        <f t="shared" si="173"/>
        <v>0</v>
      </c>
      <c r="Q1456" s="87">
        <f t="shared" si="169"/>
        <v>1900</v>
      </c>
      <c r="R1456" s="87">
        <f t="shared" si="170"/>
        <v>1</v>
      </c>
      <c r="S1456" s="87">
        <f t="shared" si="171"/>
        <v>0</v>
      </c>
      <c r="T1456" s="86">
        <f t="shared" si="172"/>
        <v>0</v>
      </c>
    </row>
    <row r="1457" spans="1:20" x14ac:dyDescent="0.25">
      <c r="A1457" s="82">
        <v>1483</v>
      </c>
      <c r="P1457" s="86">
        <f t="shared" si="173"/>
        <v>0</v>
      </c>
      <c r="Q1457" s="87">
        <f t="shared" si="169"/>
        <v>1900</v>
      </c>
      <c r="R1457" s="87">
        <f t="shared" si="170"/>
        <v>1</v>
      </c>
      <c r="S1457" s="87">
        <f t="shared" si="171"/>
        <v>0</v>
      </c>
      <c r="T1457" s="86">
        <f t="shared" si="172"/>
        <v>0</v>
      </c>
    </row>
    <row r="1458" spans="1:20" x14ac:dyDescent="0.25">
      <c r="A1458" s="82">
        <v>1484</v>
      </c>
      <c r="P1458" s="86">
        <f t="shared" si="173"/>
        <v>0</v>
      </c>
      <c r="Q1458" s="87">
        <f t="shared" si="169"/>
        <v>1900</v>
      </c>
      <c r="R1458" s="87">
        <f t="shared" si="170"/>
        <v>1</v>
      </c>
      <c r="S1458" s="87">
        <f t="shared" si="171"/>
        <v>0</v>
      </c>
      <c r="T1458" s="86">
        <f t="shared" si="172"/>
        <v>0</v>
      </c>
    </row>
    <row r="1459" spans="1:20" x14ac:dyDescent="0.25">
      <c r="A1459" s="82">
        <v>1485</v>
      </c>
      <c r="P1459" s="86">
        <f t="shared" si="173"/>
        <v>0</v>
      </c>
      <c r="Q1459" s="87">
        <f t="shared" si="169"/>
        <v>1900</v>
      </c>
      <c r="R1459" s="87">
        <f t="shared" si="170"/>
        <v>1</v>
      </c>
      <c r="S1459" s="87">
        <f t="shared" si="171"/>
        <v>0</v>
      </c>
      <c r="T1459" s="86">
        <f t="shared" si="172"/>
        <v>0</v>
      </c>
    </row>
    <row r="1460" spans="1:20" x14ac:dyDescent="0.25">
      <c r="A1460" s="82">
        <v>1486</v>
      </c>
      <c r="P1460" s="86">
        <f t="shared" si="173"/>
        <v>0</v>
      </c>
      <c r="Q1460" s="87">
        <f t="shared" si="169"/>
        <v>1900</v>
      </c>
      <c r="R1460" s="87">
        <f t="shared" si="170"/>
        <v>1</v>
      </c>
      <c r="S1460" s="87">
        <f t="shared" si="171"/>
        <v>0</v>
      </c>
      <c r="T1460" s="86">
        <f t="shared" si="172"/>
        <v>0</v>
      </c>
    </row>
    <row r="1461" spans="1:20" x14ac:dyDescent="0.25">
      <c r="A1461" s="82">
        <v>1487</v>
      </c>
      <c r="P1461" s="86">
        <f t="shared" si="173"/>
        <v>0</v>
      </c>
      <c r="Q1461" s="87">
        <f t="shared" si="169"/>
        <v>1900</v>
      </c>
      <c r="R1461" s="87">
        <f t="shared" si="170"/>
        <v>1</v>
      </c>
      <c r="S1461" s="87">
        <f t="shared" si="171"/>
        <v>0</v>
      </c>
      <c r="T1461" s="86">
        <f t="shared" si="172"/>
        <v>0</v>
      </c>
    </row>
    <row r="1462" spans="1:20" x14ac:dyDescent="0.25">
      <c r="A1462" s="82">
        <v>1488</v>
      </c>
      <c r="P1462" s="86">
        <f t="shared" si="173"/>
        <v>0</v>
      </c>
      <c r="Q1462" s="87">
        <f t="shared" si="169"/>
        <v>1900</v>
      </c>
      <c r="R1462" s="87">
        <f t="shared" si="170"/>
        <v>1</v>
      </c>
      <c r="S1462" s="87">
        <f t="shared" si="171"/>
        <v>0</v>
      </c>
      <c r="T1462" s="86">
        <f t="shared" si="172"/>
        <v>0</v>
      </c>
    </row>
    <row r="1463" spans="1:20" x14ac:dyDescent="0.25">
      <c r="A1463" s="82">
        <v>1489</v>
      </c>
      <c r="P1463" s="86">
        <f t="shared" si="173"/>
        <v>0</v>
      </c>
      <c r="Q1463" s="87">
        <f t="shared" si="169"/>
        <v>1900</v>
      </c>
      <c r="R1463" s="87">
        <f t="shared" si="170"/>
        <v>1</v>
      </c>
      <c r="S1463" s="87">
        <f t="shared" si="171"/>
        <v>0</v>
      </c>
      <c r="T1463" s="86">
        <f t="shared" si="172"/>
        <v>0</v>
      </c>
    </row>
    <row r="1464" spans="1:20" x14ac:dyDescent="0.25">
      <c r="A1464" s="82">
        <v>1490</v>
      </c>
      <c r="P1464" s="86">
        <f t="shared" si="173"/>
        <v>0</v>
      </c>
      <c r="Q1464" s="87">
        <f t="shared" si="169"/>
        <v>1900</v>
      </c>
      <c r="R1464" s="87">
        <f t="shared" si="170"/>
        <v>1</v>
      </c>
      <c r="S1464" s="87">
        <f t="shared" si="171"/>
        <v>0</v>
      </c>
      <c r="T1464" s="86">
        <f t="shared" si="172"/>
        <v>0</v>
      </c>
    </row>
    <row r="1465" spans="1:20" x14ac:dyDescent="0.25">
      <c r="A1465" s="82">
        <v>1491</v>
      </c>
      <c r="P1465" s="86">
        <f t="shared" si="173"/>
        <v>0</v>
      </c>
      <c r="Q1465" s="87">
        <f t="shared" si="169"/>
        <v>1900</v>
      </c>
      <c r="R1465" s="87">
        <f t="shared" si="170"/>
        <v>1</v>
      </c>
      <c r="S1465" s="87">
        <f t="shared" si="171"/>
        <v>0</v>
      </c>
      <c r="T1465" s="86">
        <f t="shared" si="172"/>
        <v>0</v>
      </c>
    </row>
    <row r="1466" spans="1:20" x14ac:dyDescent="0.25">
      <c r="A1466" s="82">
        <v>1492</v>
      </c>
      <c r="P1466" s="86">
        <f t="shared" si="173"/>
        <v>0</v>
      </c>
      <c r="Q1466" s="87">
        <f t="shared" si="169"/>
        <v>1900</v>
      </c>
      <c r="R1466" s="87">
        <f t="shared" si="170"/>
        <v>1</v>
      </c>
      <c r="S1466" s="87">
        <f t="shared" si="171"/>
        <v>0</v>
      </c>
      <c r="T1466" s="86">
        <f t="shared" si="172"/>
        <v>0</v>
      </c>
    </row>
    <row r="1467" spans="1:20" x14ac:dyDescent="0.25">
      <c r="A1467" s="82">
        <v>1493</v>
      </c>
      <c r="P1467" s="86">
        <f t="shared" si="173"/>
        <v>0</v>
      </c>
      <c r="Q1467" s="87">
        <f t="shared" si="169"/>
        <v>1900</v>
      </c>
      <c r="R1467" s="87">
        <f t="shared" si="170"/>
        <v>1</v>
      </c>
      <c r="S1467" s="87">
        <f t="shared" si="171"/>
        <v>0</v>
      </c>
      <c r="T1467" s="86">
        <f t="shared" si="172"/>
        <v>0</v>
      </c>
    </row>
    <row r="1468" spans="1:20" x14ac:dyDescent="0.25">
      <c r="A1468" s="82">
        <v>1494</v>
      </c>
      <c r="P1468" s="86">
        <f t="shared" si="173"/>
        <v>0</v>
      </c>
      <c r="Q1468" s="87">
        <f t="shared" si="169"/>
        <v>1900</v>
      </c>
      <c r="R1468" s="87">
        <f t="shared" si="170"/>
        <v>1</v>
      </c>
      <c r="S1468" s="87">
        <f t="shared" si="171"/>
        <v>0</v>
      </c>
      <c r="T1468" s="86">
        <f t="shared" si="172"/>
        <v>0</v>
      </c>
    </row>
    <row r="1469" spans="1:20" x14ac:dyDescent="0.25">
      <c r="A1469" s="82">
        <v>1495</v>
      </c>
      <c r="P1469" s="86">
        <f t="shared" si="173"/>
        <v>0</v>
      </c>
      <c r="Q1469" s="87">
        <f t="shared" si="169"/>
        <v>1900</v>
      </c>
      <c r="R1469" s="87">
        <f t="shared" si="170"/>
        <v>1</v>
      </c>
      <c r="S1469" s="87">
        <f t="shared" si="171"/>
        <v>0</v>
      </c>
      <c r="T1469" s="86">
        <f t="shared" si="172"/>
        <v>0</v>
      </c>
    </row>
    <row r="1470" spans="1:20" x14ac:dyDescent="0.25">
      <c r="A1470" s="82">
        <v>1496</v>
      </c>
      <c r="P1470" s="86">
        <f t="shared" si="173"/>
        <v>0</v>
      </c>
      <c r="Q1470" s="87">
        <f t="shared" si="169"/>
        <v>1900</v>
      </c>
      <c r="R1470" s="87">
        <f t="shared" si="170"/>
        <v>1</v>
      </c>
      <c r="S1470" s="87">
        <f t="shared" si="171"/>
        <v>0</v>
      </c>
      <c r="T1470" s="86">
        <f t="shared" si="172"/>
        <v>0</v>
      </c>
    </row>
    <row r="1471" spans="1:20" x14ac:dyDescent="0.25">
      <c r="A1471" s="82">
        <v>1497</v>
      </c>
      <c r="P1471" s="86">
        <f t="shared" si="173"/>
        <v>0</v>
      </c>
      <c r="Q1471" s="87">
        <f t="shared" si="169"/>
        <v>1900</v>
      </c>
      <c r="R1471" s="87">
        <f t="shared" si="170"/>
        <v>1</v>
      </c>
      <c r="S1471" s="87">
        <f t="shared" si="171"/>
        <v>0</v>
      </c>
      <c r="T1471" s="86">
        <f t="shared" si="172"/>
        <v>0</v>
      </c>
    </row>
    <row r="1472" spans="1:20" x14ac:dyDescent="0.25">
      <c r="A1472" s="82">
        <v>1498</v>
      </c>
      <c r="P1472" s="86">
        <f t="shared" si="173"/>
        <v>0</v>
      </c>
      <c r="Q1472" s="87">
        <f t="shared" si="169"/>
        <v>1900</v>
      </c>
      <c r="R1472" s="87">
        <f t="shared" si="170"/>
        <v>1</v>
      </c>
      <c r="S1472" s="87">
        <f t="shared" si="171"/>
        <v>0</v>
      </c>
      <c r="T1472" s="86">
        <f t="shared" si="172"/>
        <v>0</v>
      </c>
    </row>
    <row r="1473" spans="1:20" x14ac:dyDescent="0.25">
      <c r="A1473" s="82">
        <v>1499</v>
      </c>
      <c r="P1473" s="86">
        <f t="shared" si="173"/>
        <v>0</v>
      </c>
      <c r="Q1473" s="87">
        <f t="shared" si="169"/>
        <v>1900</v>
      </c>
      <c r="R1473" s="87">
        <f t="shared" si="170"/>
        <v>1</v>
      </c>
      <c r="S1473" s="87">
        <f t="shared" si="171"/>
        <v>0</v>
      </c>
      <c r="T1473" s="86">
        <f t="shared" si="172"/>
        <v>0</v>
      </c>
    </row>
    <row r="1474" spans="1:20" x14ac:dyDescent="0.25">
      <c r="A1474" s="82">
        <v>1500</v>
      </c>
      <c r="P1474" s="86">
        <f t="shared" si="173"/>
        <v>0</v>
      </c>
      <c r="Q1474" s="87">
        <f t="shared" si="169"/>
        <v>1900</v>
      </c>
      <c r="R1474" s="87">
        <f t="shared" si="170"/>
        <v>1</v>
      </c>
      <c r="S1474" s="87">
        <f t="shared" si="171"/>
        <v>0</v>
      </c>
      <c r="T1474" s="86">
        <f t="shared" si="172"/>
        <v>0</v>
      </c>
    </row>
    <row r="1475" spans="1:20" x14ac:dyDescent="0.25">
      <c r="A1475" s="82">
        <v>1501</v>
      </c>
      <c r="P1475" s="86">
        <f t="shared" si="173"/>
        <v>0</v>
      </c>
      <c r="Q1475" s="87">
        <f t="shared" si="169"/>
        <v>1900</v>
      </c>
      <c r="R1475" s="87">
        <f t="shared" si="170"/>
        <v>1</v>
      </c>
      <c r="S1475" s="87">
        <f t="shared" si="171"/>
        <v>0</v>
      </c>
      <c r="T1475" s="86">
        <f t="shared" si="172"/>
        <v>0</v>
      </c>
    </row>
    <row r="1476" spans="1:20" x14ac:dyDescent="0.25">
      <c r="A1476" s="82">
        <v>1502</v>
      </c>
      <c r="P1476" s="86">
        <f t="shared" si="173"/>
        <v>0</v>
      </c>
      <c r="Q1476" s="87">
        <f t="shared" si="169"/>
        <v>1900</v>
      </c>
      <c r="R1476" s="87">
        <f t="shared" si="170"/>
        <v>1</v>
      </c>
      <c r="S1476" s="87">
        <f t="shared" si="171"/>
        <v>0</v>
      </c>
      <c r="T1476" s="86">
        <f t="shared" si="172"/>
        <v>0</v>
      </c>
    </row>
    <row r="1477" spans="1:20" x14ac:dyDescent="0.25">
      <c r="A1477" s="82">
        <v>1503</v>
      </c>
      <c r="P1477" s="86">
        <f t="shared" si="173"/>
        <v>0</v>
      </c>
      <c r="Q1477" s="87">
        <f t="shared" si="169"/>
        <v>1900</v>
      </c>
      <c r="R1477" s="87">
        <f t="shared" si="170"/>
        <v>1</v>
      </c>
      <c r="S1477" s="87">
        <f t="shared" si="171"/>
        <v>0</v>
      </c>
      <c r="T1477" s="86">
        <f t="shared" si="172"/>
        <v>0</v>
      </c>
    </row>
    <row r="1478" spans="1:20" x14ac:dyDescent="0.25">
      <c r="A1478" s="82">
        <v>1504</v>
      </c>
      <c r="P1478" s="86">
        <f t="shared" si="173"/>
        <v>0</v>
      </c>
      <c r="Q1478" s="87">
        <f t="shared" si="169"/>
        <v>1900</v>
      </c>
      <c r="R1478" s="87">
        <f t="shared" si="170"/>
        <v>1</v>
      </c>
      <c r="S1478" s="87">
        <f t="shared" si="171"/>
        <v>0</v>
      </c>
      <c r="T1478" s="86">
        <f t="shared" si="172"/>
        <v>0</v>
      </c>
    </row>
    <row r="1479" spans="1:20" x14ac:dyDescent="0.25">
      <c r="A1479" s="82">
        <v>1505</v>
      </c>
      <c r="P1479" s="86">
        <f t="shared" si="173"/>
        <v>0</v>
      </c>
      <c r="Q1479" s="87">
        <f t="shared" si="169"/>
        <v>1900</v>
      </c>
      <c r="R1479" s="87">
        <f t="shared" si="170"/>
        <v>1</v>
      </c>
      <c r="S1479" s="87">
        <f t="shared" si="171"/>
        <v>0</v>
      </c>
      <c r="T1479" s="86">
        <f t="shared" si="172"/>
        <v>0</v>
      </c>
    </row>
    <row r="1480" spans="1:20" x14ac:dyDescent="0.25">
      <c r="A1480" s="82">
        <v>1506</v>
      </c>
      <c r="P1480" s="86">
        <f t="shared" si="173"/>
        <v>0</v>
      </c>
      <c r="Q1480" s="87">
        <f t="shared" si="169"/>
        <v>1900</v>
      </c>
      <c r="R1480" s="87">
        <f t="shared" si="170"/>
        <v>1</v>
      </c>
      <c r="S1480" s="87">
        <f t="shared" si="171"/>
        <v>0</v>
      </c>
      <c r="T1480" s="86">
        <f t="shared" si="172"/>
        <v>0</v>
      </c>
    </row>
    <row r="1481" spans="1:20" x14ac:dyDescent="0.25">
      <c r="A1481" s="82">
        <v>1507</v>
      </c>
      <c r="P1481" s="86">
        <f t="shared" si="173"/>
        <v>0</v>
      </c>
      <c r="Q1481" s="87">
        <f t="shared" si="169"/>
        <v>1900</v>
      </c>
      <c r="R1481" s="87">
        <f t="shared" si="170"/>
        <v>1</v>
      </c>
      <c r="S1481" s="87">
        <f t="shared" si="171"/>
        <v>0</v>
      </c>
      <c r="T1481" s="86">
        <f t="shared" si="172"/>
        <v>0</v>
      </c>
    </row>
    <row r="1482" spans="1:20" x14ac:dyDescent="0.25">
      <c r="A1482" s="82">
        <v>1508</v>
      </c>
      <c r="P1482" s="86">
        <f t="shared" si="173"/>
        <v>0</v>
      </c>
      <c r="Q1482" s="87">
        <f t="shared" si="169"/>
        <v>1900</v>
      </c>
      <c r="R1482" s="87">
        <f t="shared" si="170"/>
        <v>1</v>
      </c>
      <c r="S1482" s="87">
        <f t="shared" si="171"/>
        <v>0</v>
      </c>
      <c r="T1482" s="86">
        <f t="shared" si="172"/>
        <v>0</v>
      </c>
    </row>
    <row r="1483" spans="1:20" x14ac:dyDescent="0.25">
      <c r="A1483" s="82">
        <v>1509</v>
      </c>
      <c r="P1483" s="86">
        <f t="shared" si="173"/>
        <v>0</v>
      </c>
      <c r="Q1483" s="87">
        <f t="shared" si="169"/>
        <v>1900</v>
      </c>
      <c r="R1483" s="87">
        <f t="shared" si="170"/>
        <v>1</v>
      </c>
      <c r="S1483" s="87">
        <f t="shared" si="171"/>
        <v>0</v>
      </c>
      <c r="T1483" s="86">
        <f t="shared" si="172"/>
        <v>0</v>
      </c>
    </row>
    <row r="1484" spans="1:20" x14ac:dyDescent="0.25">
      <c r="A1484" s="82">
        <v>1510</v>
      </c>
      <c r="P1484" s="86">
        <f t="shared" si="173"/>
        <v>0</v>
      </c>
      <c r="Q1484" s="87">
        <f t="shared" si="169"/>
        <v>1900</v>
      </c>
      <c r="R1484" s="87">
        <f t="shared" si="170"/>
        <v>1</v>
      </c>
      <c r="S1484" s="87">
        <f t="shared" si="171"/>
        <v>0</v>
      </c>
      <c r="T1484" s="86">
        <f t="shared" si="172"/>
        <v>0</v>
      </c>
    </row>
    <row r="1485" spans="1:20" x14ac:dyDescent="0.25">
      <c r="A1485" s="82">
        <v>1511</v>
      </c>
      <c r="P1485" s="86">
        <f t="shared" si="173"/>
        <v>0</v>
      </c>
      <c r="Q1485" s="87">
        <f t="shared" si="169"/>
        <v>1900</v>
      </c>
      <c r="R1485" s="87">
        <f t="shared" si="170"/>
        <v>1</v>
      </c>
      <c r="S1485" s="87">
        <f t="shared" si="171"/>
        <v>0</v>
      </c>
      <c r="T1485" s="86">
        <f t="shared" si="172"/>
        <v>0</v>
      </c>
    </row>
    <row r="1486" spans="1:20" x14ac:dyDescent="0.25">
      <c r="A1486" s="82">
        <v>1512</v>
      </c>
      <c r="P1486" s="86">
        <f t="shared" si="173"/>
        <v>0</v>
      </c>
      <c r="Q1486" s="87">
        <f t="shared" si="169"/>
        <v>1900</v>
      </c>
      <c r="R1486" s="87">
        <f t="shared" si="170"/>
        <v>1</v>
      </c>
      <c r="S1486" s="87">
        <f t="shared" si="171"/>
        <v>0</v>
      </c>
      <c r="T1486" s="86">
        <f t="shared" si="172"/>
        <v>0</v>
      </c>
    </row>
    <row r="1487" spans="1:20" x14ac:dyDescent="0.25">
      <c r="A1487" s="82">
        <v>1513</v>
      </c>
      <c r="P1487" s="86">
        <f t="shared" si="173"/>
        <v>0</v>
      </c>
      <c r="Q1487" s="87">
        <f t="shared" si="169"/>
        <v>1900</v>
      </c>
      <c r="R1487" s="87">
        <f t="shared" si="170"/>
        <v>1</v>
      </c>
      <c r="S1487" s="87">
        <f t="shared" si="171"/>
        <v>0</v>
      </c>
      <c r="T1487" s="86">
        <f t="shared" si="172"/>
        <v>0</v>
      </c>
    </row>
    <row r="1488" spans="1:20" x14ac:dyDescent="0.25">
      <c r="A1488" s="82">
        <v>1514</v>
      </c>
      <c r="P1488" s="86">
        <f t="shared" si="173"/>
        <v>0</v>
      </c>
      <c r="Q1488" s="87">
        <f t="shared" si="169"/>
        <v>1900</v>
      </c>
      <c r="R1488" s="87">
        <f t="shared" si="170"/>
        <v>1</v>
      </c>
      <c r="S1488" s="87">
        <f t="shared" si="171"/>
        <v>0</v>
      </c>
      <c r="T1488" s="86">
        <f t="shared" si="172"/>
        <v>0</v>
      </c>
    </row>
    <row r="1489" spans="1:20" x14ac:dyDescent="0.25">
      <c r="A1489" s="82">
        <v>1515</v>
      </c>
      <c r="P1489" s="86">
        <f t="shared" si="173"/>
        <v>0</v>
      </c>
      <c r="Q1489" s="87">
        <f t="shared" si="169"/>
        <v>1900</v>
      </c>
      <c r="R1489" s="87">
        <f t="shared" si="170"/>
        <v>1</v>
      </c>
      <c r="S1489" s="87">
        <f t="shared" si="171"/>
        <v>0</v>
      </c>
      <c r="T1489" s="86">
        <f t="shared" si="172"/>
        <v>0</v>
      </c>
    </row>
    <row r="1490" spans="1:20" x14ac:dyDescent="0.25">
      <c r="A1490" s="82">
        <v>1516</v>
      </c>
      <c r="P1490" s="86">
        <f t="shared" si="173"/>
        <v>0</v>
      </c>
      <c r="Q1490" s="87">
        <f t="shared" si="169"/>
        <v>1900</v>
      </c>
      <c r="R1490" s="87">
        <f t="shared" si="170"/>
        <v>1</v>
      </c>
      <c r="S1490" s="87">
        <f t="shared" si="171"/>
        <v>0</v>
      </c>
      <c r="T1490" s="86">
        <f t="shared" si="172"/>
        <v>0</v>
      </c>
    </row>
    <row r="1491" spans="1:20" x14ac:dyDescent="0.25">
      <c r="A1491" s="82">
        <v>1517</v>
      </c>
      <c r="P1491" s="86">
        <f t="shared" si="173"/>
        <v>0</v>
      </c>
      <c r="Q1491" s="87">
        <f t="shared" si="169"/>
        <v>1900</v>
      </c>
      <c r="R1491" s="87">
        <f t="shared" si="170"/>
        <v>1</v>
      </c>
      <c r="S1491" s="87">
        <f t="shared" si="171"/>
        <v>0</v>
      </c>
      <c r="T1491" s="86">
        <f t="shared" si="172"/>
        <v>0</v>
      </c>
    </row>
    <row r="1492" spans="1:20" x14ac:dyDescent="0.25">
      <c r="A1492" s="82">
        <v>1518</v>
      </c>
      <c r="P1492" s="86">
        <f t="shared" si="173"/>
        <v>0</v>
      </c>
      <c r="Q1492" s="87">
        <f t="shared" si="169"/>
        <v>1900</v>
      </c>
      <c r="R1492" s="87">
        <f t="shared" si="170"/>
        <v>1</v>
      </c>
      <c r="S1492" s="87">
        <f t="shared" si="171"/>
        <v>0</v>
      </c>
      <c r="T1492" s="86">
        <f t="shared" si="172"/>
        <v>0</v>
      </c>
    </row>
    <row r="1493" spans="1:20" x14ac:dyDescent="0.25">
      <c r="A1493" s="82">
        <v>1519</v>
      </c>
      <c r="P1493" s="86">
        <f t="shared" si="173"/>
        <v>0</v>
      </c>
      <c r="Q1493" s="87">
        <f t="shared" si="169"/>
        <v>1900</v>
      </c>
      <c r="R1493" s="87">
        <f t="shared" si="170"/>
        <v>1</v>
      </c>
      <c r="S1493" s="87">
        <f t="shared" si="171"/>
        <v>0</v>
      </c>
      <c r="T1493" s="86">
        <f t="shared" si="172"/>
        <v>0</v>
      </c>
    </row>
    <row r="1494" spans="1:20" x14ac:dyDescent="0.25">
      <c r="A1494" s="82">
        <v>1520</v>
      </c>
      <c r="P1494" s="86">
        <f t="shared" si="173"/>
        <v>0</v>
      </c>
      <c r="Q1494" s="87">
        <f t="shared" si="169"/>
        <v>1900</v>
      </c>
      <c r="R1494" s="87">
        <f t="shared" si="170"/>
        <v>1</v>
      </c>
      <c r="S1494" s="87">
        <f t="shared" si="171"/>
        <v>0</v>
      </c>
      <c r="T1494" s="86">
        <f t="shared" si="172"/>
        <v>0</v>
      </c>
    </row>
    <row r="1495" spans="1:20" x14ac:dyDescent="0.25">
      <c r="A1495" s="82">
        <v>1521</v>
      </c>
      <c r="P1495" s="86">
        <f t="shared" si="173"/>
        <v>0</v>
      </c>
      <c r="Q1495" s="87">
        <f t="shared" si="169"/>
        <v>1900</v>
      </c>
      <c r="R1495" s="87">
        <f t="shared" si="170"/>
        <v>1</v>
      </c>
      <c r="S1495" s="87">
        <f t="shared" si="171"/>
        <v>0</v>
      </c>
      <c r="T1495" s="86">
        <f t="shared" si="172"/>
        <v>0</v>
      </c>
    </row>
    <row r="1496" spans="1:20" x14ac:dyDescent="0.25">
      <c r="A1496" s="82">
        <v>1522</v>
      </c>
      <c r="P1496" s="86">
        <f t="shared" si="173"/>
        <v>0</v>
      </c>
      <c r="Q1496" s="87">
        <f t="shared" si="169"/>
        <v>1900</v>
      </c>
      <c r="R1496" s="87">
        <f t="shared" si="170"/>
        <v>1</v>
      </c>
      <c r="S1496" s="87">
        <f t="shared" si="171"/>
        <v>0</v>
      </c>
      <c r="T1496" s="86">
        <f t="shared" si="172"/>
        <v>0</v>
      </c>
    </row>
    <row r="1497" spans="1:20" x14ac:dyDescent="0.25">
      <c r="A1497" s="82">
        <v>1523</v>
      </c>
      <c r="P1497" s="86">
        <f t="shared" si="173"/>
        <v>0</v>
      </c>
      <c r="Q1497" s="87">
        <f t="shared" si="169"/>
        <v>1900</v>
      </c>
      <c r="R1497" s="87">
        <f t="shared" si="170"/>
        <v>1</v>
      </c>
      <c r="S1497" s="87">
        <f t="shared" si="171"/>
        <v>0</v>
      </c>
      <c r="T1497" s="86">
        <f t="shared" si="172"/>
        <v>0</v>
      </c>
    </row>
    <row r="1498" spans="1:20" x14ac:dyDescent="0.25">
      <c r="A1498" s="82">
        <v>1524</v>
      </c>
      <c r="P1498" s="86">
        <f t="shared" si="173"/>
        <v>0</v>
      </c>
      <c r="Q1498" s="87">
        <f t="shared" si="169"/>
        <v>1900</v>
      </c>
      <c r="R1498" s="87">
        <f t="shared" si="170"/>
        <v>1</v>
      </c>
      <c r="S1498" s="87">
        <f t="shared" si="171"/>
        <v>0</v>
      </c>
      <c r="T1498" s="86">
        <f t="shared" si="172"/>
        <v>0</v>
      </c>
    </row>
    <row r="1499" spans="1:20" x14ac:dyDescent="0.25">
      <c r="A1499" s="82">
        <v>1525</v>
      </c>
      <c r="P1499" s="86">
        <f t="shared" si="173"/>
        <v>0</v>
      </c>
      <c r="Q1499" s="87">
        <f t="shared" si="169"/>
        <v>1900</v>
      </c>
      <c r="R1499" s="87">
        <f t="shared" si="170"/>
        <v>1</v>
      </c>
      <c r="S1499" s="87">
        <f t="shared" si="171"/>
        <v>0</v>
      </c>
      <c r="T1499" s="86">
        <f t="shared" si="172"/>
        <v>0</v>
      </c>
    </row>
    <row r="1500" spans="1:20" x14ac:dyDescent="0.25">
      <c r="A1500" s="82">
        <v>1526</v>
      </c>
      <c r="P1500" s="86">
        <f t="shared" si="173"/>
        <v>0</v>
      </c>
      <c r="Q1500" s="87">
        <f t="shared" si="169"/>
        <v>1900</v>
      </c>
      <c r="R1500" s="87">
        <f t="shared" si="170"/>
        <v>1</v>
      </c>
      <c r="S1500" s="87">
        <f t="shared" si="171"/>
        <v>0</v>
      </c>
      <c r="T1500" s="86">
        <f t="shared" si="172"/>
        <v>0</v>
      </c>
    </row>
    <row r="1501" spans="1:20" x14ac:dyDescent="0.25">
      <c r="A1501" s="82">
        <v>1527</v>
      </c>
      <c r="P1501" s="86">
        <f t="shared" si="173"/>
        <v>0</v>
      </c>
      <c r="Q1501" s="87">
        <f t="shared" ref="Q1501:Q1564" si="174">YEAR(B1501)</f>
        <v>1900</v>
      </c>
      <c r="R1501" s="87">
        <f t="shared" ref="R1501:R1564" si="175">MONTH(B1501)</f>
        <v>1</v>
      </c>
      <c r="S1501" s="87">
        <f t="shared" ref="S1501:S1564" si="176">DAY(B1501)</f>
        <v>0</v>
      </c>
      <c r="T1501" s="86">
        <f t="shared" ref="T1501:T1564" si="177">SUM(M1501:N1501)</f>
        <v>0</v>
      </c>
    </row>
    <row r="1502" spans="1:20" x14ac:dyDescent="0.25">
      <c r="A1502" s="82">
        <v>1528</v>
      </c>
      <c r="P1502" s="86">
        <f t="shared" si="173"/>
        <v>0</v>
      </c>
      <c r="Q1502" s="87">
        <f t="shared" si="174"/>
        <v>1900</v>
      </c>
      <c r="R1502" s="87">
        <f t="shared" si="175"/>
        <v>1</v>
      </c>
      <c r="S1502" s="87">
        <f t="shared" si="176"/>
        <v>0</v>
      </c>
      <c r="T1502" s="86">
        <f t="shared" si="177"/>
        <v>0</v>
      </c>
    </row>
    <row r="1503" spans="1:20" x14ac:dyDescent="0.25">
      <c r="A1503" s="82">
        <v>1529</v>
      </c>
      <c r="P1503" s="86">
        <f t="shared" si="173"/>
        <v>0</v>
      </c>
      <c r="Q1503" s="87">
        <f t="shared" si="174"/>
        <v>1900</v>
      </c>
      <c r="R1503" s="87">
        <f t="shared" si="175"/>
        <v>1</v>
      </c>
      <c r="S1503" s="87">
        <f t="shared" si="176"/>
        <v>0</v>
      </c>
      <c r="T1503" s="86">
        <f t="shared" si="177"/>
        <v>0</v>
      </c>
    </row>
    <row r="1504" spans="1:20" x14ac:dyDescent="0.25">
      <c r="A1504" s="82">
        <v>1530</v>
      </c>
      <c r="P1504" s="86">
        <f t="shared" si="173"/>
        <v>0</v>
      </c>
      <c r="Q1504" s="87">
        <f t="shared" si="174"/>
        <v>1900</v>
      </c>
      <c r="R1504" s="87">
        <f t="shared" si="175"/>
        <v>1</v>
      </c>
      <c r="S1504" s="87">
        <f t="shared" si="176"/>
        <v>0</v>
      </c>
      <c r="T1504" s="86">
        <f t="shared" si="177"/>
        <v>0</v>
      </c>
    </row>
    <row r="1505" spans="1:20" x14ac:dyDescent="0.25">
      <c r="A1505" s="82">
        <v>1531</v>
      </c>
      <c r="P1505" s="86">
        <f t="shared" si="173"/>
        <v>0</v>
      </c>
      <c r="Q1505" s="87">
        <f t="shared" si="174"/>
        <v>1900</v>
      </c>
      <c r="R1505" s="87">
        <f t="shared" si="175"/>
        <v>1</v>
      </c>
      <c r="S1505" s="87">
        <f t="shared" si="176"/>
        <v>0</v>
      </c>
      <c r="T1505" s="86">
        <f t="shared" si="177"/>
        <v>0</v>
      </c>
    </row>
    <row r="1506" spans="1:20" x14ac:dyDescent="0.25">
      <c r="A1506" s="82">
        <v>1532</v>
      </c>
      <c r="P1506" s="86">
        <f t="shared" si="173"/>
        <v>0</v>
      </c>
      <c r="Q1506" s="87">
        <f t="shared" si="174"/>
        <v>1900</v>
      </c>
      <c r="R1506" s="87">
        <f t="shared" si="175"/>
        <v>1</v>
      </c>
      <c r="S1506" s="87">
        <f t="shared" si="176"/>
        <v>0</v>
      </c>
      <c r="T1506" s="86">
        <f t="shared" si="177"/>
        <v>0</v>
      </c>
    </row>
    <row r="1507" spans="1:20" x14ac:dyDescent="0.25">
      <c r="A1507" s="82">
        <v>1533</v>
      </c>
      <c r="P1507" s="86">
        <f t="shared" si="173"/>
        <v>0</v>
      </c>
      <c r="Q1507" s="87">
        <f t="shared" si="174"/>
        <v>1900</v>
      </c>
      <c r="R1507" s="87">
        <f t="shared" si="175"/>
        <v>1</v>
      </c>
      <c r="S1507" s="87">
        <f t="shared" si="176"/>
        <v>0</v>
      </c>
      <c r="T1507" s="86">
        <f t="shared" si="177"/>
        <v>0</v>
      </c>
    </row>
    <row r="1508" spans="1:20" x14ac:dyDescent="0.25">
      <c r="A1508" s="82">
        <v>1534</v>
      </c>
      <c r="P1508" s="86">
        <f t="shared" si="173"/>
        <v>0</v>
      </c>
      <c r="Q1508" s="87">
        <f t="shared" si="174"/>
        <v>1900</v>
      </c>
      <c r="R1508" s="87">
        <f t="shared" si="175"/>
        <v>1</v>
      </c>
      <c r="S1508" s="87">
        <f t="shared" si="176"/>
        <v>0</v>
      </c>
      <c r="T1508" s="86">
        <f t="shared" si="177"/>
        <v>0</v>
      </c>
    </row>
    <row r="1509" spans="1:20" x14ac:dyDescent="0.25">
      <c r="A1509" s="82">
        <v>1535</v>
      </c>
      <c r="P1509" s="86">
        <f t="shared" si="173"/>
        <v>0</v>
      </c>
      <c r="Q1509" s="87">
        <f t="shared" si="174"/>
        <v>1900</v>
      </c>
      <c r="R1509" s="87">
        <f t="shared" si="175"/>
        <v>1</v>
      </c>
      <c r="S1509" s="87">
        <f t="shared" si="176"/>
        <v>0</v>
      </c>
      <c r="T1509" s="86">
        <f t="shared" si="177"/>
        <v>0</v>
      </c>
    </row>
    <row r="1510" spans="1:20" x14ac:dyDescent="0.25">
      <c r="A1510" s="82">
        <v>1536</v>
      </c>
      <c r="P1510" s="86">
        <f t="shared" si="173"/>
        <v>0</v>
      </c>
      <c r="Q1510" s="87">
        <f t="shared" si="174"/>
        <v>1900</v>
      </c>
      <c r="R1510" s="87">
        <f t="shared" si="175"/>
        <v>1</v>
      </c>
      <c r="S1510" s="87">
        <f t="shared" si="176"/>
        <v>0</v>
      </c>
      <c r="T1510" s="86">
        <f t="shared" si="177"/>
        <v>0</v>
      </c>
    </row>
    <row r="1511" spans="1:20" x14ac:dyDescent="0.25">
      <c r="A1511" s="82">
        <v>1537</v>
      </c>
      <c r="P1511" s="86">
        <f t="shared" si="173"/>
        <v>0</v>
      </c>
      <c r="Q1511" s="87">
        <f t="shared" si="174"/>
        <v>1900</v>
      </c>
      <c r="R1511" s="87">
        <f t="shared" si="175"/>
        <v>1</v>
      </c>
      <c r="S1511" s="87">
        <f t="shared" si="176"/>
        <v>0</v>
      </c>
      <c r="T1511" s="86">
        <f t="shared" si="177"/>
        <v>0</v>
      </c>
    </row>
    <row r="1512" spans="1:20" x14ac:dyDescent="0.25">
      <c r="A1512" s="82">
        <v>1538</v>
      </c>
      <c r="P1512" s="86">
        <f t="shared" si="173"/>
        <v>0</v>
      </c>
      <c r="Q1512" s="87">
        <f t="shared" si="174"/>
        <v>1900</v>
      </c>
      <c r="R1512" s="87">
        <f t="shared" si="175"/>
        <v>1</v>
      </c>
      <c r="S1512" s="87">
        <f t="shared" si="176"/>
        <v>0</v>
      </c>
      <c r="T1512" s="86">
        <f t="shared" si="177"/>
        <v>0</v>
      </c>
    </row>
    <row r="1513" spans="1:20" x14ac:dyDescent="0.25">
      <c r="A1513" s="82">
        <v>1539</v>
      </c>
      <c r="P1513" s="86">
        <f t="shared" si="173"/>
        <v>0</v>
      </c>
      <c r="Q1513" s="87">
        <f t="shared" si="174"/>
        <v>1900</v>
      </c>
      <c r="R1513" s="87">
        <f t="shared" si="175"/>
        <v>1</v>
      </c>
      <c r="S1513" s="87">
        <f t="shared" si="176"/>
        <v>0</v>
      </c>
      <c r="T1513" s="86">
        <f t="shared" si="177"/>
        <v>0</v>
      </c>
    </row>
    <row r="1514" spans="1:20" x14ac:dyDescent="0.25">
      <c r="A1514" s="82">
        <v>1540</v>
      </c>
      <c r="P1514" s="86">
        <f t="shared" si="173"/>
        <v>0</v>
      </c>
      <c r="Q1514" s="87">
        <f t="shared" si="174"/>
        <v>1900</v>
      </c>
      <c r="R1514" s="87">
        <f t="shared" si="175"/>
        <v>1</v>
      </c>
      <c r="S1514" s="87">
        <f t="shared" si="176"/>
        <v>0</v>
      </c>
      <c r="T1514" s="86">
        <f t="shared" si="177"/>
        <v>0</v>
      </c>
    </row>
    <row r="1515" spans="1:20" x14ac:dyDescent="0.25">
      <c r="A1515" s="82">
        <v>1541</v>
      </c>
      <c r="P1515" s="86">
        <f t="shared" ref="P1515:P1578" si="178">N1515-O1515</f>
        <v>0</v>
      </c>
      <c r="Q1515" s="87">
        <f t="shared" si="174"/>
        <v>1900</v>
      </c>
      <c r="R1515" s="87">
        <f t="shared" si="175"/>
        <v>1</v>
      </c>
      <c r="S1515" s="87">
        <f t="shared" si="176"/>
        <v>0</v>
      </c>
      <c r="T1515" s="86">
        <f t="shared" si="177"/>
        <v>0</v>
      </c>
    </row>
    <row r="1516" spans="1:20" x14ac:dyDescent="0.25">
      <c r="A1516" s="82">
        <v>1542</v>
      </c>
      <c r="P1516" s="86">
        <f t="shared" si="178"/>
        <v>0</v>
      </c>
      <c r="Q1516" s="87">
        <f t="shared" si="174"/>
        <v>1900</v>
      </c>
      <c r="R1516" s="87">
        <f t="shared" si="175"/>
        <v>1</v>
      </c>
      <c r="S1516" s="87">
        <f t="shared" si="176"/>
        <v>0</v>
      </c>
      <c r="T1516" s="86">
        <f t="shared" si="177"/>
        <v>0</v>
      </c>
    </row>
    <row r="1517" spans="1:20" x14ac:dyDescent="0.25">
      <c r="A1517" s="82">
        <v>1543</v>
      </c>
      <c r="P1517" s="86">
        <f t="shared" si="178"/>
        <v>0</v>
      </c>
      <c r="Q1517" s="87">
        <f t="shared" si="174"/>
        <v>1900</v>
      </c>
      <c r="R1517" s="87">
        <f t="shared" si="175"/>
        <v>1</v>
      </c>
      <c r="S1517" s="87">
        <f t="shared" si="176"/>
        <v>0</v>
      </c>
      <c r="T1517" s="86">
        <f t="shared" si="177"/>
        <v>0</v>
      </c>
    </row>
    <row r="1518" spans="1:20" x14ac:dyDescent="0.25">
      <c r="A1518" s="82">
        <v>1544</v>
      </c>
      <c r="P1518" s="86">
        <f t="shared" si="178"/>
        <v>0</v>
      </c>
      <c r="Q1518" s="87">
        <f t="shared" si="174"/>
        <v>1900</v>
      </c>
      <c r="R1518" s="87">
        <f t="shared" si="175"/>
        <v>1</v>
      </c>
      <c r="S1518" s="87">
        <f t="shared" si="176"/>
        <v>0</v>
      </c>
      <c r="T1518" s="86">
        <f t="shared" si="177"/>
        <v>0</v>
      </c>
    </row>
    <row r="1519" spans="1:20" x14ac:dyDescent="0.25">
      <c r="A1519" s="82">
        <v>1545</v>
      </c>
      <c r="P1519" s="86">
        <f t="shared" si="178"/>
        <v>0</v>
      </c>
      <c r="Q1519" s="87">
        <f t="shared" si="174"/>
        <v>1900</v>
      </c>
      <c r="R1519" s="87">
        <f t="shared" si="175"/>
        <v>1</v>
      </c>
      <c r="S1519" s="87">
        <f t="shared" si="176"/>
        <v>0</v>
      </c>
      <c r="T1519" s="86">
        <f t="shared" si="177"/>
        <v>0</v>
      </c>
    </row>
    <row r="1520" spans="1:20" x14ac:dyDescent="0.25">
      <c r="A1520" s="82">
        <v>1546</v>
      </c>
      <c r="P1520" s="86">
        <f t="shared" si="178"/>
        <v>0</v>
      </c>
      <c r="Q1520" s="87">
        <f t="shared" si="174"/>
        <v>1900</v>
      </c>
      <c r="R1520" s="87">
        <f t="shared" si="175"/>
        <v>1</v>
      </c>
      <c r="S1520" s="87">
        <f t="shared" si="176"/>
        <v>0</v>
      </c>
      <c r="T1520" s="86">
        <f t="shared" si="177"/>
        <v>0</v>
      </c>
    </row>
    <row r="1521" spans="1:20" x14ac:dyDescent="0.25">
      <c r="A1521" s="82">
        <v>1547</v>
      </c>
      <c r="P1521" s="86">
        <f t="shared" si="178"/>
        <v>0</v>
      </c>
      <c r="Q1521" s="87">
        <f t="shared" si="174"/>
        <v>1900</v>
      </c>
      <c r="R1521" s="87">
        <f t="shared" si="175"/>
        <v>1</v>
      </c>
      <c r="S1521" s="87">
        <f t="shared" si="176"/>
        <v>0</v>
      </c>
      <c r="T1521" s="86">
        <f t="shared" si="177"/>
        <v>0</v>
      </c>
    </row>
    <row r="1522" spans="1:20" x14ac:dyDescent="0.25">
      <c r="A1522" s="82">
        <v>1548</v>
      </c>
      <c r="P1522" s="86">
        <f t="shared" si="178"/>
        <v>0</v>
      </c>
      <c r="Q1522" s="87">
        <f t="shared" si="174"/>
        <v>1900</v>
      </c>
      <c r="R1522" s="87">
        <f t="shared" si="175"/>
        <v>1</v>
      </c>
      <c r="S1522" s="87">
        <f t="shared" si="176"/>
        <v>0</v>
      </c>
      <c r="T1522" s="86">
        <f t="shared" si="177"/>
        <v>0</v>
      </c>
    </row>
    <row r="1523" spans="1:20" x14ac:dyDescent="0.25">
      <c r="A1523" s="82">
        <v>1549</v>
      </c>
      <c r="P1523" s="86">
        <f t="shared" si="178"/>
        <v>0</v>
      </c>
      <c r="Q1523" s="87">
        <f t="shared" si="174"/>
        <v>1900</v>
      </c>
      <c r="R1523" s="87">
        <f t="shared" si="175"/>
        <v>1</v>
      </c>
      <c r="S1523" s="87">
        <f t="shared" si="176"/>
        <v>0</v>
      </c>
      <c r="T1523" s="86">
        <f t="shared" si="177"/>
        <v>0</v>
      </c>
    </row>
    <row r="1524" spans="1:20" x14ac:dyDescent="0.25">
      <c r="A1524" s="82">
        <v>1550</v>
      </c>
      <c r="P1524" s="86">
        <f t="shared" si="178"/>
        <v>0</v>
      </c>
      <c r="Q1524" s="87">
        <f t="shared" si="174"/>
        <v>1900</v>
      </c>
      <c r="R1524" s="87">
        <f t="shared" si="175"/>
        <v>1</v>
      </c>
      <c r="S1524" s="87">
        <f t="shared" si="176"/>
        <v>0</v>
      </c>
      <c r="T1524" s="86">
        <f t="shared" si="177"/>
        <v>0</v>
      </c>
    </row>
    <row r="1525" spans="1:20" x14ac:dyDescent="0.25">
      <c r="A1525" s="82">
        <v>1551</v>
      </c>
      <c r="P1525" s="86">
        <f t="shared" si="178"/>
        <v>0</v>
      </c>
      <c r="Q1525" s="87">
        <f t="shared" si="174"/>
        <v>1900</v>
      </c>
      <c r="R1525" s="87">
        <f t="shared" si="175"/>
        <v>1</v>
      </c>
      <c r="S1525" s="87">
        <f t="shared" si="176"/>
        <v>0</v>
      </c>
      <c r="T1525" s="86">
        <f t="shared" si="177"/>
        <v>0</v>
      </c>
    </row>
    <row r="1526" spans="1:20" x14ac:dyDescent="0.25">
      <c r="A1526" s="82">
        <v>1552</v>
      </c>
      <c r="P1526" s="86">
        <f t="shared" si="178"/>
        <v>0</v>
      </c>
      <c r="Q1526" s="87">
        <f t="shared" si="174"/>
        <v>1900</v>
      </c>
      <c r="R1526" s="87">
        <f t="shared" si="175"/>
        <v>1</v>
      </c>
      <c r="S1526" s="87">
        <f t="shared" si="176"/>
        <v>0</v>
      </c>
      <c r="T1526" s="86">
        <f t="shared" si="177"/>
        <v>0</v>
      </c>
    </row>
    <row r="1527" spans="1:20" x14ac:dyDescent="0.25">
      <c r="A1527" s="82">
        <v>1553</v>
      </c>
      <c r="P1527" s="86">
        <f t="shared" si="178"/>
        <v>0</v>
      </c>
      <c r="Q1527" s="87">
        <f t="shared" si="174"/>
        <v>1900</v>
      </c>
      <c r="R1527" s="87">
        <f t="shared" si="175"/>
        <v>1</v>
      </c>
      <c r="S1527" s="87">
        <f t="shared" si="176"/>
        <v>0</v>
      </c>
      <c r="T1527" s="86">
        <f t="shared" si="177"/>
        <v>0</v>
      </c>
    </row>
    <row r="1528" spans="1:20" x14ac:dyDescent="0.25">
      <c r="A1528" s="82">
        <v>1554</v>
      </c>
      <c r="P1528" s="86">
        <f t="shared" si="178"/>
        <v>0</v>
      </c>
      <c r="Q1528" s="87">
        <f t="shared" si="174"/>
        <v>1900</v>
      </c>
      <c r="R1528" s="87">
        <f t="shared" si="175"/>
        <v>1</v>
      </c>
      <c r="S1528" s="87">
        <f t="shared" si="176"/>
        <v>0</v>
      </c>
      <c r="T1528" s="86">
        <f t="shared" si="177"/>
        <v>0</v>
      </c>
    </row>
    <row r="1529" spans="1:20" x14ac:dyDescent="0.25">
      <c r="A1529" s="82">
        <v>1555</v>
      </c>
      <c r="P1529" s="86">
        <f t="shared" si="178"/>
        <v>0</v>
      </c>
      <c r="Q1529" s="87">
        <f t="shared" si="174"/>
        <v>1900</v>
      </c>
      <c r="R1529" s="87">
        <f t="shared" si="175"/>
        <v>1</v>
      </c>
      <c r="S1529" s="87">
        <f t="shared" si="176"/>
        <v>0</v>
      </c>
      <c r="T1529" s="86">
        <f t="shared" si="177"/>
        <v>0</v>
      </c>
    </row>
    <row r="1530" spans="1:20" x14ac:dyDescent="0.25">
      <c r="A1530" s="82">
        <v>1556</v>
      </c>
      <c r="P1530" s="86">
        <f t="shared" si="178"/>
        <v>0</v>
      </c>
      <c r="Q1530" s="87">
        <f t="shared" si="174"/>
        <v>1900</v>
      </c>
      <c r="R1530" s="87">
        <f t="shared" si="175"/>
        <v>1</v>
      </c>
      <c r="S1530" s="87">
        <f t="shared" si="176"/>
        <v>0</v>
      </c>
      <c r="T1530" s="86">
        <f t="shared" si="177"/>
        <v>0</v>
      </c>
    </row>
    <row r="1531" spans="1:20" x14ac:dyDescent="0.25">
      <c r="A1531" s="82">
        <v>1557</v>
      </c>
      <c r="P1531" s="86">
        <f t="shared" si="178"/>
        <v>0</v>
      </c>
      <c r="Q1531" s="87">
        <f t="shared" si="174"/>
        <v>1900</v>
      </c>
      <c r="R1531" s="87">
        <f t="shared" si="175"/>
        <v>1</v>
      </c>
      <c r="S1531" s="87">
        <f t="shared" si="176"/>
        <v>0</v>
      </c>
      <c r="T1531" s="86">
        <f t="shared" si="177"/>
        <v>0</v>
      </c>
    </row>
    <row r="1532" spans="1:20" x14ac:dyDescent="0.25">
      <c r="A1532" s="82">
        <v>1558</v>
      </c>
      <c r="P1532" s="86">
        <f t="shared" si="178"/>
        <v>0</v>
      </c>
      <c r="Q1532" s="87">
        <f t="shared" si="174"/>
        <v>1900</v>
      </c>
      <c r="R1532" s="87">
        <f t="shared" si="175"/>
        <v>1</v>
      </c>
      <c r="S1532" s="87">
        <f t="shared" si="176"/>
        <v>0</v>
      </c>
      <c r="T1532" s="86">
        <f t="shared" si="177"/>
        <v>0</v>
      </c>
    </row>
    <row r="1533" spans="1:20" x14ac:dyDescent="0.25">
      <c r="A1533" s="82">
        <v>1559</v>
      </c>
      <c r="P1533" s="86">
        <f t="shared" si="178"/>
        <v>0</v>
      </c>
      <c r="Q1533" s="87">
        <f t="shared" si="174"/>
        <v>1900</v>
      </c>
      <c r="R1533" s="87">
        <f t="shared" si="175"/>
        <v>1</v>
      </c>
      <c r="S1533" s="87">
        <f t="shared" si="176"/>
        <v>0</v>
      </c>
      <c r="T1533" s="86">
        <f t="shared" si="177"/>
        <v>0</v>
      </c>
    </row>
    <row r="1534" spans="1:20" x14ac:dyDescent="0.25">
      <c r="A1534" s="82">
        <v>1560</v>
      </c>
      <c r="P1534" s="86">
        <f t="shared" si="178"/>
        <v>0</v>
      </c>
      <c r="Q1534" s="87">
        <f t="shared" si="174"/>
        <v>1900</v>
      </c>
      <c r="R1534" s="87">
        <f t="shared" si="175"/>
        <v>1</v>
      </c>
      <c r="S1534" s="87">
        <f t="shared" si="176"/>
        <v>0</v>
      </c>
      <c r="T1534" s="86">
        <f t="shared" si="177"/>
        <v>0</v>
      </c>
    </row>
    <row r="1535" spans="1:20" x14ac:dyDescent="0.25">
      <c r="A1535" s="82">
        <v>1561</v>
      </c>
      <c r="P1535" s="86">
        <f t="shared" si="178"/>
        <v>0</v>
      </c>
      <c r="Q1535" s="87">
        <f t="shared" si="174"/>
        <v>1900</v>
      </c>
      <c r="R1535" s="87">
        <f t="shared" si="175"/>
        <v>1</v>
      </c>
      <c r="S1535" s="87">
        <f t="shared" si="176"/>
        <v>0</v>
      </c>
      <c r="T1535" s="86">
        <f t="shared" si="177"/>
        <v>0</v>
      </c>
    </row>
    <row r="1536" spans="1:20" x14ac:dyDescent="0.25">
      <c r="A1536" s="82">
        <v>1562</v>
      </c>
      <c r="P1536" s="86">
        <f t="shared" si="178"/>
        <v>0</v>
      </c>
      <c r="Q1536" s="87">
        <f t="shared" si="174"/>
        <v>1900</v>
      </c>
      <c r="R1536" s="87">
        <f t="shared" si="175"/>
        <v>1</v>
      </c>
      <c r="S1536" s="87">
        <f t="shared" si="176"/>
        <v>0</v>
      </c>
      <c r="T1536" s="86">
        <f t="shared" si="177"/>
        <v>0</v>
      </c>
    </row>
    <row r="1537" spans="1:20" x14ac:dyDescent="0.25">
      <c r="A1537" s="82">
        <v>1563</v>
      </c>
      <c r="P1537" s="86">
        <f t="shared" si="178"/>
        <v>0</v>
      </c>
      <c r="Q1537" s="87">
        <f t="shared" si="174"/>
        <v>1900</v>
      </c>
      <c r="R1537" s="87">
        <f t="shared" si="175"/>
        <v>1</v>
      </c>
      <c r="S1537" s="87">
        <f t="shared" si="176"/>
        <v>0</v>
      </c>
      <c r="T1537" s="86">
        <f t="shared" si="177"/>
        <v>0</v>
      </c>
    </row>
    <row r="1538" spans="1:20" x14ac:dyDescent="0.25">
      <c r="A1538" s="82">
        <v>1564</v>
      </c>
      <c r="P1538" s="86">
        <f t="shared" si="178"/>
        <v>0</v>
      </c>
      <c r="Q1538" s="87">
        <f t="shared" si="174"/>
        <v>1900</v>
      </c>
      <c r="R1538" s="87">
        <f t="shared" si="175"/>
        <v>1</v>
      </c>
      <c r="S1538" s="87">
        <f t="shared" si="176"/>
        <v>0</v>
      </c>
      <c r="T1538" s="86">
        <f t="shared" si="177"/>
        <v>0</v>
      </c>
    </row>
    <row r="1539" spans="1:20" x14ac:dyDescent="0.25">
      <c r="A1539" s="82">
        <v>1565</v>
      </c>
      <c r="P1539" s="86">
        <f t="shared" si="178"/>
        <v>0</v>
      </c>
      <c r="Q1539" s="87">
        <f t="shared" si="174"/>
        <v>1900</v>
      </c>
      <c r="R1539" s="87">
        <f t="shared" si="175"/>
        <v>1</v>
      </c>
      <c r="S1539" s="87">
        <f t="shared" si="176"/>
        <v>0</v>
      </c>
      <c r="T1539" s="86">
        <f t="shared" si="177"/>
        <v>0</v>
      </c>
    </row>
    <row r="1540" spans="1:20" x14ac:dyDescent="0.25">
      <c r="A1540" s="82">
        <v>1566</v>
      </c>
      <c r="P1540" s="86">
        <f t="shared" si="178"/>
        <v>0</v>
      </c>
      <c r="Q1540" s="87">
        <f t="shared" si="174"/>
        <v>1900</v>
      </c>
      <c r="R1540" s="87">
        <f t="shared" si="175"/>
        <v>1</v>
      </c>
      <c r="S1540" s="87">
        <f t="shared" si="176"/>
        <v>0</v>
      </c>
      <c r="T1540" s="86">
        <f t="shared" si="177"/>
        <v>0</v>
      </c>
    </row>
    <row r="1541" spans="1:20" x14ac:dyDescent="0.25">
      <c r="A1541" s="82">
        <v>1567</v>
      </c>
      <c r="P1541" s="86">
        <f t="shared" si="178"/>
        <v>0</v>
      </c>
      <c r="Q1541" s="87">
        <f t="shared" si="174"/>
        <v>1900</v>
      </c>
      <c r="R1541" s="87">
        <f t="shared" si="175"/>
        <v>1</v>
      </c>
      <c r="S1541" s="87">
        <f t="shared" si="176"/>
        <v>0</v>
      </c>
      <c r="T1541" s="86">
        <f t="shared" si="177"/>
        <v>0</v>
      </c>
    </row>
    <row r="1542" spans="1:20" x14ac:dyDescent="0.25">
      <c r="A1542" s="82">
        <v>1568</v>
      </c>
      <c r="P1542" s="86">
        <f t="shared" si="178"/>
        <v>0</v>
      </c>
      <c r="Q1542" s="87">
        <f t="shared" si="174"/>
        <v>1900</v>
      </c>
      <c r="R1542" s="87">
        <f t="shared" si="175"/>
        <v>1</v>
      </c>
      <c r="S1542" s="87">
        <f t="shared" si="176"/>
        <v>0</v>
      </c>
      <c r="T1542" s="86">
        <f t="shared" si="177"/>
        <v>0</v>
      </c>
    </row>
    <row r="1543" spans="1:20" x14ac:dyDescent="0.25">
      <c r="A1543" s="82">
        <v>1569</v>
      </c>
      <c r="P1543" s="86">
        <f t="shared" si="178"/>
        <v>0</v>
      </c>
      <c r="Q1543" s="87">
        <f t="shared" si="174"/>
        <v>1900</v>
      </c>
      <c r="R1543" s="87">
        <f t="shared" si="175"/>
        <v>1</v>
      </c>
      <c r="S1543" s="87">
        <f t="shared" si="176"/>
        <v>0</v>
      </c>
      <c r="T1543" s="86">
        <f t="shared" si="177"/>
        <v>0</v>
      </c>
    </row>
    <row r="1544" spans="1:20" x14ac:dyDescent="0.25">
      <c r="A1544" s="82">
        <v>1570</v>
      </c>
      <c r="P1544" s="86">
        <f t="shared" si="178"/>
        <v>0</v>
      </c>
      <c r="Q1544" s="87">
        <f t="shared" si="174"/>
        <v>1900</v>
      </c>
      <c r="R1544" s="87">
        <f t="shared" si="175"/>
        <v>1</v>
      </c>
      <c r="S1544" s="87">
        <f t="shared" si="176"/>
        <v>0</v>
      </c>
      <c r="T1544" s="86">
        <f t="shared" si="177"/>
        <v>0</v>
      </c>
    </row>
    <row r="1545" spans="1:20" x14ac:dyDescent="0.25">
      <c r="A1545" s="82">
        <v>1571</v>
      </c>
      <c r="P1545" s="86">
        <f t="shared" si="178"/>
        <v>0</v>
      </c>
      <c r="Q1545" s="87">
        <f t="shared" si="174"/>
        <v>1900</v>
      </c>
      <c r="R1545" s="87">
        <f t="shared" si="175"/>
        <v>1</v>
      </c>
      <c r="S1545" s="87">
        <f t="shared" si="176"/>
        <v>0</v>
      </c>
      <c r="T1545" s="86">
        <f t="shared" si="177"/>
        <v>0</v>
      </c>
    </row>
    <row r="1546" spans="1:20" x14ac:dyDescent="0.25">
      <c r="A1546" s="82">
        <v>1572</v>
      </c>
      <c r="P1546" s="86">
        <f t="shared" si="178"/>
        <v>0</v>
      </c>
      <c r="Q1546" s="87">
        <f t="shared" si="174"/>
        <v>1900</v>
      </c>
      <c r="R1546" s="87">
        <f t="shared" si="175"/>
        <v>1</v>
      </c>
      <c r="S1546" s="87">
        <f t="shared" si="176"/>
        <v>0</v>
      </c>
      <c r="T1546" s="86">
        <f t="shared" si="177"/>
        <v>0</v>
      </c>
    </row>
    <row r="1547" spans="1:20" x14ac:dyDescent="0.25">
      <c r="A1547" s="82">
        <v>1573</v>
      </c>
      <c r="P1547" s="86">
        <f t="shared" si="178"/>
        <v>0</v>
      </c>
      <c r="Q1547" s="87">
        <f t="shared" si="174"/>
        <v>1900</v>
      </c>
      <c r="R1547" s="87">
        <f t="shared" si="175"/>
        <v>1</v>
      </c>
      <c r="S1547" s="87">
        <f t="shared" si="176"/>
        <v>0</v>
      </c>
      <c r="T1547" s="86">
        <f t="shared" si="177"/>
        <v>0</v>
      </c>
    </row>
    <row r="1548" spans="1:20" x14ac:dyDescent="0.25">
      <c r="A1548" s="82">
        <v>1574</v>
      </c>
      <c r="P1548" s="86">
        <f t="shared" si="178"/>
        <v>0</v>
      </c>
      <c r="Q1548" s="87">
        <f t="shared" si="174"/>
        <v>1900</v>
      </c>
      <c r="R1548" s="87">
        <f t="shared" si="175"/>
        <v>1</v>
      </c>
      <c r="S1548" s="87">
        <f t="shared" si="176"/>
        <v>0</v>
      </c>
      <c r="T1548" s="86">
        <f t="shared" si="177"/>
        <v>0</v>
      </c>
    </row>
    <row r="1549" spans="1:20" x14ac:dyDescent="0.25">
      <c r="A1549" s="82">
        <v>1575</v>
      </c>
      <c r="P1549" s="86">
        <f t="shared" si="178"/>
        <v>0</v>
      </c>
      <c r="Q1549" s="87">
        <f t="shared" si="174"/>
        <v>1900</v>
      </c>
      <c r="R1549" s="87">
        <f t="shared" si="175"/>
        <v>1</v>
      </c>
      <c r="S1549" s="87">
        <f t="shared" si="176"/>
        <v>0</v>
      </c>
      <c r="T1549" s="86">
        <f t="shared" si="177"/>
        <v>0</v>
      </c>
    </row>
    <row r="1550" spans="1:20" x14ac:dyDescent="0.25">
      <c r="A1550" s="82">
        <v>1576</v>
      </c>
      <c r="P1550" s="86">
        <f t="shared" si="178"/>
        <v>0</v>
      </c>
      <c r="Q1550" s="87">
        <f t="shared" si="174"/>
        <v>1900</v>
      </c>
      <c r="R1550" s="87">
        <f t="shared" si="175"/>
        <v>1</v>
      </c>
      <c r="S1550" s="87">
        <f t="shared" si="176"/>
        <v>0</v>
      </c>
      <c r="T1550" s="86">
        <f t="shared" si="177"/>
        <v>0</v>
      </c>
    </row>
    <row r="1551" spans="1:20" x14ac:dyDescent="0.25">
      <c r="A1551" s="82">
        <v>1577</v>
      </c>
      <c r="P1551" s="86">
        <f t="shared" si="178"/>
        <v>0</v>
      </c>
      <c r="Q1551" s="87">
        <f t="shared" si="174"/>
        <v>1900</v>
      </c>
      <c r="R1551" s="87">
        <f t="shared" si="175"/>
        <v>1</v>
      </c>
      <c r="S1551" s="87">
        <f t="shared" si="176"/>
        <v>0</v>
      </c>
      <c r="T1551" s="86">
        <f t="shared" si="177"/>
        <v>0</v>
      </c>
    </row>
    <row r="1552" spans="1:20" x14ac:dyDescent="0.25">
      <c r="A1552" s="82">
        <v>1578</v>
      </c>
      <c r="P1552" s="86">
        <f t="shared" si="178"/>
        <v>0</v>
      </c>
      <c r="Q1552" s="87">
        <f t="shared" si="174"/>
        <v>1900</v>
      </c>
      <c r="R1552" s="87">
        <f t="shared" si="175"/>
        <v>1</v>
      </c>
      <c r="S1552" s="87">
        <f t="shared" si="176"/>
        <v>0</v>
      </c>
      <c r="T1552" s="86">
        <f t="shared" si="177"/>
        <v>0</v>
      </c>
    </row>
    <row r="1553" spans="1:20" x14ac:dyDescent="0.25">
      <c r="A1553" s="82">
        <v>1579</v>
      </c>
      <c r="P1553" s="86">
        <f t="shared" si="178"/>
        <v>0</v>
      </c>
      <c r="Q1553" s="87">
        <f t="shared" si="174"/>
        <v>1900</v>
      </c>
      <c r="R1553" s="87">
        <f t="shared" si="175"/>
        <v>1</v>
      </c>
      <c r="S1553" s="87">
        <f t="shared" si="176"/>
        <v>0</v>
      </c>
      <c r="T1553" s="86">
        <f t="shared" si="177"/>
        <v>0</v>
      </c>
    </row>
    <row r="1554" spans="1:20" x14ac:dyDescent="0.25">
      <c r="A1554" s="82">
        <v>1580</v>
      </c>
      <c r="P1554" s="86">
        <f t="shared" si="178"/>
        <v>0</v>
      </c>
      <c r="Q1554" s="87">
        <f t="shared" si="174"/>
        <v>1900</v>
      </c>
      <c r="R1554" s="87">
        <f t="shared" si="175"/>
        <v>1</v>
      </c>
      <c r="S1554" s="87">
        <f t="shared" si="176"/>
        <v>0</v>
      </c>
      <c r="T1554" s="86">
        <f t="shared" si="177"/>
        <v>0</v>
      </c>
    </row>
    <row r="1555" spans="1:20" x14ac:dyDescent="0.25">
      <c r="A1555" s="82">
        <v>1581</v>
      </c>
      <c r="P1555" s="86">
        <f t="shared" si="178"/>
        <v>0</v>
      </c>
      <c r="Q1555" s="87">
        <f t="shared" si="174"/>
        <v>1900</v>
      </c>
      <c r="R1555" s="87">
        <f t="shared" si="175"/>
        <v>1</v>
      </c>
      <c r="S1555" s="87">
        <f t="shared" si="176"/>
        <v>0</v>
      </c>
      <c r="T1555" s="86">
        <f t="shared" si="177"/>
        <v>0</v>
      </c>
    </row>
    <row r="1556" spans="1:20" x14ac:dyDescent="0.25">
      <c r="A1556" s="82">
        <v>1582</v>
      </c>
      <c r="P1556" s="86">
        <f t="shared" si="178"/>
        <v>0</v>
      </c>
      <c r="Q1556" s="87">
        <f t="shared" si="174"/>
        <v>1900</v>
      </c>
      <c r="R1556" s="87">
        <f t="shared" si="175"/>
        <v>1</v>
      </c>
      <c r="S1556" s="87">
        <f t="shared" si="176"/>
        <v>0</v>
      </c>
      <c r="T1556" s="86">
        <f t="shared" si="177"/>
        <v>0</v>
      </c>
    </row>
    <row r="1557" spans="1:20" x14ac:dyDescent="0.25">
      <c r="A1557" s="82">
        <v>1583</v>
      </c>
      <c r="P1557" s="86">
        <f t="shared" si="178"/>
        <v>0</v>
      </c>
      <c r="Q1557" s="87">
        <f t="shared" si="174"/>
        <v>1900</v>
      </c>
      <c r="R1557" s="87">
        <f t="shared" si="175"/>
        <v>1</v>
      </c>
      <c r="S1557" s="87">
        <f t="shared" si="176"/>
        <v>0</v>
      </c>
      <c r="T1557" s="86">
        <f t="shared" si="177"/>
        <v>0</v>
      </c>
    </row>
    <row r="1558" spans="1:20" x14ac:dyDescent="0.25">
      <c r="A1558" s="82">
        <v>1584</v>
      </c>
      <c r="P1558" s="86">
        <f t="shared" si="178"/>
        <v>0</v>
      </c>
      <c r="Q1558" s="87">
        <f t="shared" si="174"/>
        <v>1900</v>
      </c>
      <c r="R1558" s="87">
        <f t="shared" si="175"/>
        <v>1</v>
      </c>
      <c r="S1558" s="87">
        <f t="shared" si="176"/>
        <v>0</v>
      </c>
      <c r="T1558" s="86">
        <f t="shared" si="177"/>
        <v>0</v>
      </c>
    </row>
    <row r="1559" spans="1:20" x14ac:dyDescent="0.25">
      <c r="A1559" s="82">
        <v>1585</v>
      </c>
      <c r="P1559" s="86">
        <f t="shared" si="178"/>
        <v>0</v>
      </c>
      <c r="Q1559" s="87">
        <f t="shared" si="174"/>
        <v>1900</v>
      </c>
      <c r="R1559" s="87">
        <f t="shared" si="175"/>
        <v>1</v>
      </c>
      <c r="S1559" s="87">
        <f t="shared" si="176"/>
        <v>0</v>
      </c>
      <c r="T1559" s="86">
        <f t="shared" si="177"/>
        <v>0</v>
      </c>
    </row>
    <row r="1560" spans="1:20" x14ac:dyDescent="0.25">
      <c r="A1560" s="82">
        <v>1586</v>
      </c>
      <c r="P1560" s="86">
        <f t="shared" si="178"/>
        <v>0</v>
      </c>
      <c r="Q1560" s="87">
        <f t="shared" si="174"/>
        <v>1900</v>
      </c>
      <c r="R1560" s="87">
        <f t="shared" si="175"/>
        <v>1</v>
      </c>
      <c r="S1560" s="87">
        <f t="shared" si="176"/>
        <v>0</v>
      </c>
      <c r="T1560" s="86">
        <f t="shared" si="177"/>
        <v>0</v>
      </c>
    </row>
    <row r="1561" spans="1:20" x14ac:dyDescent="0.25">
      <c r="A1561" s="82">
        <v>1587</v>
      </c>
      <c r="P1561" s="86">
        <f t="shared" si="178"/>
        <v>0</v>
      </c>
      <c r="Q1561" s="87">
        <f t="shared" si="174"/>
        <v>1900</v>
      </c>
      <c r="R1561" s="87">
        <f t="shared" si="175"/>
        <v>1</v>
      </c>
      <c r="S1561" s="87">
        <f t="shared" si="176"/>
        <v>0</v>
      </c>
      <c r="T1561" s="86">
        <f t="shared" si="177"/>
        <v>0</v>
      </c>
    </row>
    <row r="1562" spans="1:20" x14ac:dyDescent="0.25">
      <c r="A1562" s="82">
        <v>1588</v>
      </c>
      <c r="P1562" s="86">
        <f t="shared" si="178"/>
        <v>0</v>
      </c>
      <c r="Q1562" s="87">
        <f t="shared" si="174"/>
        <v>1900</v>
      </c>
      <c r="R1562" s="87">
        <f t="shared" si="175"/>
        <v>1</v>
      </c>
      <c r="S1562" s="87">
        <f t="shared" si="176"/>
        <v>0</v>
      </c>
      <c r="T1562" s="86">
        <f t="shared" si="177"/>
        <v>0</v>
      </c>
    </row>
    <row r="1563" spans="1:20" x14ac:dyDescent="0.25">
      <c r="A1563" s="82">
        <v>1589</v>
      </c>
      <c r="P1563" s="86">
        <f t="shared" si="178"/>
        <v>0</v>
      </c>
      <c r="Q1563" s="87">
        <f t="shared" si="174"/>
        <v>1900</v>
      </c>
      <c r="R1563" s="87">
        <f t="shared" si="175"/>
        <v>1</v>
      </c>
      <c r="S1563" s="87">
        <f t="shared" si="176"/>
        <v>0</v>
      </c>
      <c r="T1563" s="86">
        <f t="shared" si="177"/>
        <v>0</v>
      </c>
    </row>
    <row r="1564" spans="1:20" x14ac:dyDescent="0.25">
      <c r="A1564" s="82">
        <v>1590</v>
      </c>
      <c r="P1564" s="86">
        <f t="shared" si="178"/>
        <v>0</v>
      </c>
      <c r="Q1564" s="87">
        <f t="shared" si="174"/>
        <v>1900</v>
      </c>
      <c r="R1564" s="87">
        <f t="shared" si="175"/>
        <v>1</v>
      </c>
      <c r="S1564" s="87">
        <f t="shared" si="176"/>
        <v>0</v>
      </c>
      <c r="T1564" s="86">
        <f t="shared" si="177"/>
        <v>0</v>
      </c>
    </row>
    <row r="1565" spans="1:20" x14ac:dyDescent="0.25">
      <c r="A1565" s="82">
        <v>1591</v>
      </c>
      <c r="P1565" s="86">
        <f t="shared" si="178"/>
        <v>0</v>
      </c>
      <c r="Q1565" s="87">
        <f t="shared" ref="Q1565:Q1628" si="179">YEAR(B1565)</f>
        <v>1900</v>
      </c>
      <c r="R1565" s="87">
        <f t="shared" ref="R1565:R1628" si="180">MONTH(B1565)</f>
        <v>1</v>
      </c>
      <c r="S1565" s="87">
        <f t="shared" ref="S1565:S1628" si="181">DAY(B1565)</f>
        <v>0</v>
      </c>
      <c r="T1565" s="86">
        <f t="shared" ref="T1565:T1628" si="182">SUM(M1565:N1565)</f>
        <v>0</v>
      </c>
    </row>
    <row r="1566" spans="1:20" x14ac:dyDescent="0.25">
      <c r="A1566" s="82">
        <v>1592</v>
      </c>
      <c r="P1566" s="86">
        <f t="shared" si="178"/>
        <v>0</v>
      </c>
      <c r="Q1566" s="87">
        <f t="shared" si="179"/>
        <v>1900</v>
      </c>
      <c r="R1566" s="87">
        <f t="shared" si="180"/>
        <v>1</v>
      </c>
      <c r="S1566" s="87">
        <f t="shared" si="181"/>
        <v>0</v>
      </c>
      <c r="T1566" s="86">
        <f t="shared" si="182"/>
        <v>0</v>
      </c>
    </row>
    <row r="1567" spans="1:20" x14ac:dyDescent="0.25">
      <c r="A1567" s="82">
        <v>1593</v>
      </c>
      <c r="P1567" s="86">
        <f t="shared" si="178"/>
        <v>0</v>
      </c>
      <c r="Q1567" s="87">
        <f t="shared" si="179"/>
        <v>1900</v>
      </c>
      <c r="R1567" s="87">
        <f t="shared" si="180"/>
        <v>1</v>
      </c>
      <c r="S1567" s="87">
        <f t="shared" si="181"/>
        <v>0</v>
      </c>
      <c r="T1567" s="86">
        <f t="shared" si="182"/>
        <v>0</v>
      </c>
    </row>
    <row r="1568" spans="1:20" x14ac:dyDescent="0.25">
      <c r="A1568" s="82">
        <v>1594</v>
      </c>
      <c r="P1568" s="86">
        <f t="shared" si="178"/>
        <v>0</v>
      </c>
      <c r="Q1568" s="87">
        <f t="shared" si="179"/>
        <v>1900</v>
      </c>
      <c r="R1568" s="87">
        <f t="shared" si="180"/>
        <v>1</v>
      </c>
      <c r="S1568" s="87">
        <f t="shared" si="181"/>
        <v>0</v>
      </c>
      <c r="T1568" s="86">
        <f t="shared" si="182"/>
        <v>0</v>
      </c>
    </row>
    <row r="1569" spans="1:20" x14ac:dyDescent="0.25">
      <c r="A1569" s="82">
        <v>1595</v>
      </c>
      <c r="P1569" s="86">
        <f t="shared" si="178"/>
        <v>0</v>
      </c>
      <c r="Q1569" s="87">
        <f t="shared" si="179"/>
        <v>1900</v>
      </c>
      <c r="R1569" s="87">
        <f t="shared" si="180"/>
        <v>1</v>
      </c>
      <c r="S1569" s="87">
        <f t="shared" si="181"/>
        <v>0</v>
      </c>
      <c r="T1569" s="86">
        <f t="shared" si="182"/>
        <v>0</v>
      </c>
    </row>
    <row r="1570" spans="1:20" x14ac:dyDescent="0.25">
      <c r="A1570" s="82">
        <v>1596</v>
      </c>
      <c r="P1570" s="86">
        <f t="shared" si="178"/>
        <v>0</v>
      </c>
      <c r="Q1570" s="87">
        <f t="shared" si="179"/>
        <v>1900</v>
      </c>
      <c r="R1570" s="87">
        <f t="shared" si="180"/>
        <v>1</v>
      </c>
      <c r="S1570" s="87">
        <f t="shared" si="181"/>
        <v>0</v>
      </c>
      <c r="T1570" s="86">
        <f t="shared" si="182"/>
        <v>0</v>
      </c>
    </row>
    <row r="1571" spans="1:20" x14ac:dyDescent="0.25">
      <c r="A1571" s="82">
        <v>1597</v>
      </c>
      <c r="P1571" s="86">
        <f t="shared" si="178"/>
        <v>0</v>
      </c>
      <c r="Q1571" s="87">
        <f t="shared" si="179"/>
        <v>1900</v>
      </c>
      <c r="R1571" s="87">
        <f t="shared" si="180"/>
        <v>1</v>
      </c>
      <c r="S1571" s="87">
        <f t="shared" si="181"/>
        <v>0</v>
      </c>
      <c r="T1571" s="86">
        <f t="shared" si="182"/>
        <v>0</v>
      </c>
    </row>
    <row r="1572" spans="1:20" x14ac:dyDescent="0.25">
      <c r="A1572" s="82">
        <v>1598</v>
      </c>
      <c r="P1572" s="86">
        <f t="shared" si="178"/>
        <v>0</v>
      </c>
      <c r="Q1572" s="87">
        <f t="shared" si="179"/>
        <v>1900</v>
      </c>
      <c r="R1572" s="87">
        <f t="shared" si="180"/>
        <v>1</v>
      </c>
      <c r="S1572" s="87">
        <f t="shared" si="181"/>
        <v>0</v>
      </c>
      <c r="T1572" s="86">
        <f t="shared" si="182"/>
        <v>0</v>
      </c>
    </row>
    <row r="1573" spans="1:20" x14ac:dyDescent="0.25">
      <c r="A1573" s="82">
        <v>1599</v>
      </c>
      <c r="P1573" s="86">
        <f t="shared" si="178"/>
        <v>0</v>
      </c>
      <c r="Q1573" s="87">
        <f t="shared" si="179"/>
        <v>1900</v>
      </c>
      <c r="R1573" s="87">
        <f t="shared" si="180"/>
        <v>1</v>
      </c>
      <c r="S1573" s="87">
        <f t="shared" si="181"/>
        <v>0</v>
      </c>
      <c r="T1573" s="86">
        <f t="shared" si="182"/>
        <v>0</v>
      </c>
    </row>
    <row r="1574" spans="1:20" x14ac:dyDescent="0.25">
      <c r="A1574" s="82">
        <v>1600</v>
      </c>
      <c r="P1574" s="86">
        <f t="shared" si="178"/>
        <v>0</v>
      </c>
      <c r="Q1574" s="87">
        <f t="shared" si="179"/>
        <v>1900</v>
      </c>
      <c r="R1574" s="87">
        <f t="shared" si="180"/>
        <v>1</v>
      </c>
      <c r="S1574" s="87">
        <f t="shared" si="181"/>
        <v>0</v>
      </c>
      <c r="T1574" s="86">
        <f t="shared" si="182"/>
        <v>0</v>
      </c>
    </row>
    <row r="1575" spans="1:20" x14ac:dyDescent="0.25">
      <c r="A1575" s="82">
        <v>1601</v>
      </c>
      <c r="P1575" s="86">
        <f t="shared" si="178"/>
        <v>0</v>
      </c>
      <c r="Q1575" s="87">
        <f t="shared" si="179"/>
        <v>1900</v>
      </c>
      <c r="R1575" s="87">
        <f t="shared" si="180"/>
        <v>1</v>
      </c>
      <c r="S1575" s="87">
        <f t="shared" si="181"/>
        <v>0</v>
      </c>
      <c r="T1575" s="86">
        <f t="shared" si="182"/>
        <v>0</v>
      </c>
    </row>
    <row r="1576" spans="1:20" x14ac:dyDescent="0.25">
      <c r="A1576" s="82">
        <v>1602</v>
      </c>
      <c r="P1576" s="86">
        <f t="shared" si="178"/>
        <v>0</v>
      </c>
      <c r="Q1576" s="87">
        <f t="shared" si="179"/>
        <v>1900</v>
      </c>
      <c r="R1576" s="87">
        <f t="shared" si="180"/>
        <v>1</v>
      </c>
      <c r="S1576" s="87">
        <f t="shared" si="181"/>
        <v>0</v>
      </c>
      <c r="T1576" s="86">
        <f t="shared" si="182"/>
        <v>0</v>
      </c>
    </row>
    <row r="1577" spans="1:20" x14ac:dyDescent="0.25">
      <c r="A1577" s="82">
        <v>1603</v>
      </c>
      <c r="P1577" s="86">
        <f t="shared" si="178"/>
        <v>0</v>
      </c>
      <c r="Q1577" s="87">
        <f t="shared" si="179"/>
        <v>1900</v>
      </c>
      <c r="R1577" s="87">
        <f t="shared" si="180"/>
        <v>1</v>
      </c>
      <c r="S1577" s="87">
        <f t="shared" si="181"/>
        <v>0</v>
      </c>
      <c r="T1577" s="86">
        <f t="shared" si="182"/>
        <v>0</v>
      </c>
    </row>
    <row r="1578" spans="1:20" x14ac:dyDescent="0.25">
      <c r="A1578" s="82">
        <v>1604</v>
      </c>
      <c r="P1578" s="86">
        <f t="shared" si="178"/>
        <v>0</v>
      </c>
      <c r="Q1578" s="87">
        <f t="shared" si="179"/>
        <v>1900</v>
      </c>
      <c r="R1578" s="87">
        <f t="shared" si="180"/>
        <v>1</v>
      </c>
      <c r="S1578" s="87">
        <f t="shared" si="181"/>
        <v>0</v>
      </c>
      <c r="T1578" s="86">
        <f t="shared" si="182"/>
        <v>0</v>
      </c>
    </row>
    <row r="1579" spans="1:20" x14ac:dyDescent="0.25">
      <c r="A1579" s="82">
        <v>1605</v>
      </c>
      <c r="P1579" s="86">
        <f t="shared" ref="P1579:P1642" si="183">N1579-O1579</f>
        <v>0</v>
      </c>
      <c r="Q1579" s="87">
        <f t="shared" si="179"/>
        <v>1900</v>
      </c>
      <c r="R1579" s="87">
        <f t="shared" si="180"/>
        <v>1</v>
      </c>
      <c r="S1579" s="87">
        <f t="shared" si="181"/>
        <v>0</v>
      </c>
      <c r="T1579" s="86">
        <f t="shared" si="182"/>
        <v>0</v>
      </c>
    </row>
    <row r="1580" spans="1:20" x14ac:dyDescent="0.25">
      <c r="A1580" s="82">
        <v>1606</v>
      </c>
      <c r="P1580" s="86">
        <f t="shared" si="183"/>
        <v>0</v>
      </c>
      <c r="Q1580" s="87">
        <f t="shared" si="179"/>
        <v>1900</v>
      </c>
      <c r="R1580" s="87">
        <f t="shared" si="180"/>
        <v>1</v>
      </c>
      <c r="S1580" s="87">
        <f t="shared" si="181"/>
        <v>0</v>
      </c>
      <c r="T1580" s="86">
        <f t="shared" si="182"/>
        <v>0</v>
      </c>
    </row>
    <row r="1581" spans="1:20" x14ac:dyDescent="0.25">
      <c r="A1581" s="82">
        <v>1607</v>
      </c>
      <c r="P1581" s="86">
        <f t="shared" si="183"/>
        <v>0</v>
      </c>
      <c r="Q1581" s="87">
        <f t="shared" si="179"/>
        <v>1900</v>
      </c>
      <c r="R1581" s="87">
        <f t="shared" si="180"/>
        <v>1</v>
      </c>
      <c r="S1581" s="87">
        <f t="shared" si="181"/>
        <v>0</v>
      </c>
      <c r="T1581" s="86">
        <f t="shared" si="182"/>
        <v>0</v>
      </c>
    </row>
    <row r="1582" spans="1:20" x14ac:dyDescent="0.25">
      <c r="A1582" s="82">
        <v>1608</v>
      </c>
      <c r="P1582" s="86">
        <f t="shared" si="183"/>
        <v>0</v>
      </c>
      <c r="Q1582" s="87">
        <f t="shared" si="179"/>
        <v>1900</v>
      </c>
      <c r="R1582" s="87">
        <f t="shared" si="180"/>
        <v>1</v>
      </c>
      <c r="S1582" s="87">
        <f t="shared" si="181"/>
        <v>0</v>
      </c>
      <c r="T1582" s="86">
        <f t="shared" si="182"/>
        <v>0</v>
      </c>
    </row>
    <row r="1583" spans="1:20" x14ac:dyDescent="0.25">
      <c r="A1583" s="82">
        <v>1609</v>
      </c>
      <c r="P1583" s="86">
        <f t="shared" si="183"/>
        <v>0</v>
      </c>
      <c r="Q1583" s="87">
        <f t="shared" si="179"/>
        <v>1900</v>
      </c>
      <c r="R1583" s="87">
        <f t="shared" si="180"/>
        <v>1</v>
      </c>
      <c r="S1583" s="87">
        <f t="shared" si="181"/>
        <v>0</v>
      </c>
      <c r="T1583" s="86">
        <f t="shared" si="182"/>
        <v>0</v>
      </c>
    </row>
    <row r="1584" spans="1:20" x14ac:dyDescent="0.25">
      <c r="A1584" s="82">
        <v>1610</v>
      </c>
      <c r="P1584" s="86">
        <f t="shared" si="183"/>
        <v>0</v>
      </c>
      <c r="Q1584" s="87">
        <f t="shared" si="179"/>
        <v>1900</v>
      </c>
      <c r="R1584" s="87">
        <f t="shared" si="180"/>
        <v>1</v>
      </c>
      <c r="S1584" s="87">
        <f t="shared" si="181"/>
        <v>0</v>
      </c>
      <c r="T1584" s="86">
        <f t="shared" si="182"/>
        <v>0</v>
      </c>
    </row>
    <row r="1585" spans="1:20" x14ac:dyDescent="0.25">
      <c r="A1585" s="82">
        <v>1611</v>
      </c>
      <c r="P1585" s="86">
        <f t="shared" si="183"/>
        <v>0</v>
      </c>
      <c r="Q1585" s="87">
        <f t="shared" si="179"/>
        <v>1900</v>
      </c>
      <c r="R1585" s="87">
        <f t="shared" si="180"/>
        <v>1</v>
      </c>
      <c r="S1585" s="87">
        <f t="shared" si="181"/>
        <v>0</v>
      </c>
      <c r="T1585" s="86">
        <f t="shared" si="182"/>
        <v>0</v>
      </c>
    </row>
    <row r="1586" spans="1:20" x14ac:dyDescent="0.25">
      <c r="A1586" s="82">
        <v>1612</v>
      </c>
      <c r="P1586" s="86">
        <f t="shared" si="183"/>
        <v>0</v>
      </c>
      <c r="Q1586" s="87">
        <f t="shared" si="179"/>
        <v>1900</v>
      </c>
      <c r="R1586" s="87">
        <f t="shared" si="180"/>
        <v>1</v>
      </c>
      <c r="S1586" s="87">
        <f t="shared" si="181"/>
        <v>0</v>
      </c>
      <c r="T1586" s="86">
        <f t="shared" si="182"/>
        <v>0</v>
      </c>
    </row>
    <row r="1587" spans="1:20" x14ac:dyDescent="0.25">
      <c r="A1587" s="82">
        <v>1613</v>
      </c>
      <c r="P1587" s="86">
        <f t="shared" si="183"/>
        <v>0</v>
      </c>
      <c r="Q1587" s="87">
        <f t="shared" si="179"/>
        <v>1900</v>
      </c>
      <c r="R1587" s="87">
        <f t="shared" si="180"/>
        <v>1</v>
      </c>
      <c r="S1587" s="87">
        <f t="shared" si="181"/>
        <v>0</v>
      </c>
      <c r="T1587" s="86">
        <f t="shared" si="182"/>
        <v>0</v>
      </c>
    </row>
    <row r="1588" spans="1:20" x14ac:dyDescent="0.25">
      <c r="A1588" s="82">
        <v>1614</v>
      </c>
      <c r="P1588" s="86">
        <f t="shared" si="183"/>
        <v>0</v>
      </c>
      <c r="Q1588" s="87">
        <f t="shared" si="179"/>
        <v>1900</v>
      </c>
      <c r="R1588" s="87">
        <f t="shared" si="180"/>
        <v>1</v>
      </c>
      <c r="S1588" s="87">
        <f t="shared" si="181"/>
        <v>0</v>
      </c>
      <c r="T1588" s="86">
        <f t="shared" si="182"/>
        <v>0</v>
      </c>
    </row>
    <row r="1589" spans="1:20" x14ac:dyDescent="0.25">
      <c r="A1589" s="82">
        <v>1615</v>
      </c>
      <c r="P1589" s="86">
        <f t="shared" si="183"/>
        <v>0</v>
      </c>
      <c r="Q1589" s="87">
        <f t="shared" si="179"/>
        <v>1900</v>
      </c>
      <c r="R1589" s="87">
        <f t="shared" si="180"/>
        <v>1</v>
      </c>
      <c r="S1589" s="87">
        <f t="shared" si="181"/>
        <v>0</v>
      </c>
      <c r="T1589" s="86">
        <f t="shared" si="182"/>
        <v>0</v>
      </c>
    </row>
    <row r="1590" spans="1:20" x14ac:dyDescent="0.25">
      <c r="A1590" s="82">
        <v>1616</v>
      </c>
      <c r="P1590" s="86">
        <f t="shared" si="183"/>
        <v>0</v>
      </c>
      <c r="Q1590" s="87">
        <f t="shared" si="179"/>
        <v>1900</v>
      </c>
      <c r="R1590" s="87">
        <f t="shared" si="180"/>
        <v>1</v>
      </c>
      <c r="S1590" s="87">
        <f t="shared" si="181"/>
        <v>0</v>
      </c>
      <c r="T1590" s="86">
        <f t="shared" si="182"/>
        <v>0</v>
      </c>
    </row>
    <row r="1591" spans="1:20" x14ac:dyDescent="0.25">
      <c r="A1591" s="82">
        <v>1617</v>
      </c>
      <c r="P1591" s="86">
        <f t="shared" si="183"/>
        <v>0</v>
      </c>
      <c r="Q1591" s="87">
        <f t="shared" si="179"/>
        <v>1900</v>
      </c>
      <c r="R1591" s="87">
        <f t="shared" si="180"/>
        <v>1</v>
      </c>
      <c r="S1591" s="87">
        <f t="shared" si="181"/>
        <v>0</v>
      </c>
      <c r="T1591" s="86">
        <f t="shared" si="182"/>
        <v>0</v>
      </c>
    </row>
    <row r="1592" spans="1:20" x14ac:dyDescent="0.25">
      <c r="A1592" s="82">
        <v>1618</v>
      </c>
      <c r="P1592" s="86">
        <f t="shared" si="183"/>
        <v>0</v>
      </c>
      <c r="Q1592" s="87">
        <f t="shared" si="179"/>
        <v>1900</v>
      </c>
      <c r="R1592" s="87">
        <f t="shared" si="180"/>
        <v>1</v>
      </c>
      <c r="S1592" s="87">
        <f t="shared" si="181"/>
        <v>0</v>
      </c>
      <c r="T1592" s="86">
        <f t="shared" si="182"/>
        <v>0</v>
      </c>
    </row>
    <row r="1593" spans="1:20" x14ac:dyDescent="0.25">
      <c r="A1593" s="82">
        <v>1619</v>
      </c>
      <c r="P1593" s="86">
        <f t="shared" si="183"/>
        <v>0</v>
      </c>
      <c r="Q1593" s="87">
        <f t="shared" si="179"/>
        <v>1900</v>
      </c>
      <c r="R1593" s="87">
        <f t="shared" si="180"/>
        <v>1</v>
      </c>
      <c r="S1593" s="87">
        <f t="shared" si="181"/>
        <v>0</v>
      </c>
      <c r="T1593" s="86">
        <f t="shared" si="182"/>
        <v>0</v>
      </c>
    </row>
    <row r="1594" spans="1:20" x14ac:dyDescent="0.25">
      <c r="A1594" s="82">
        <v>1620</v>
      </c>
      <c r="P1594" s="86">
        <f t="shared" si="183"/>
        <v>0</v>
      </c>
      <c r="Q1594" s="87">
        <f t="shared" si="179"/>
        <v>1900</v>
      </c>
      <c r="R1594" s="87">
        <f t="shared" si="180"/>
        <v>1</v>
      </c>
      <c r="S1594" s="87">
        <f t="shared" si="181"/>
        <v>0</v>
      </c>
      <c r="T1594" s="86">
        <f t="shared" si="182"/>
        <v>0</v>
      </c>
    </row>
    <row r="1595" spans="1:20" x14ac:dyDescent="0.25">
      <c r="A1595" s="82">
        <v>1621</v>
      </c>
      <c r="P1595" s="86">
        <f t="shared" si="183"/>
        <v>0</v>
      </c>
      <c r="Q1595" s="87">
        <f t="shared" si="179"/>
        <v>1900</v>
      </c>
      <c r="R1595" s="87">
        <f t="shared" si="180"/>
        <v>1</v>
      </c>
      <c r="S1595" s="87">
        <f t="shared" si="181"/>
        <v>0</v>
      </c>
      <c r="T1595" s="86">
        <f t="shared" si="182"/>
        <v>0</v>
      </c>
    </row>
    <row r="1596" spans="1:20" x14ac:dyDescent="0.25">
      <c r="A1596" s="82">
        <v>1622</v>
      </c>
      <c r="P1596" s="86">
        <f t="shared" si="183"/>
        <v>0</v>
      </c>
      <c r="Q1596" s="87">
        <f t="shared" si="179"/>
        <v>1900</v>
      </c>
      <c r="R1596" s="87">
        <f t="shared" si="180"/>
        <v>1</v>
      </c>
      <c r="S1596" s="87">
        <f t="shared" si="181"/>
        <v>0</v>
      </c>
      <c r="T1596" s="86">
        <f t="shared" si="182"/>
        <v>0</v>
      </c>
    </row>
    <row r="1597" spans="1:20" x14ac:dyDescent="0.25">
      <c r="A1597" s="82">
        <v>1623</v>
      </c>
      <c r="P1597" s="86">
        <f t="shared" si="183"/>
        <v>0</v>
      </c>
      <c r="Q1597" s="87">
        <f t="shared" si="179"/>
        <v>1900</v>
      </c>
      <c r="R1597" s="87">
        <f t="shared" si="180"/>
        <v>1</v>
      </c>
      <c r="S1597" s="87">
        <f t="shared" si="181"/>
        <v>0</v>
      </c>
      <c r="T1597" s="86">
        <f t="shared" si="182"/>
        <v>0</v>
      </c>
    </row>
    <row r="1598" spans="1:20" x14ac:dyDescent="0.25">
      <c r="A1598" s="82">
        <v>1624</v>
      </c>
      <c r="P1598" s="86">
        <f t="shared" si="183"/>
        <v>0</v>
      </c>
      <c r="Q1598" s="87">
        <f t="shared" si="179"/>
        <v>1900</v>
      </c>
      <c r="R1598" s="87">
        <f t="shared" si="180"/>
        <v>1</v>
      </c>
      <c r="S1598" s="87">
        <f t="shared" si="181"/>
        <v>0</v>
      </c>
      <c r="T1598" s="86">
        <f t="shared" si="182"/>
        <v>0</v>
      </c>
    </row>
    <row r="1599" spans="1:20" x14ac:dyDescent="0.25">
      <c r="A1599" s="82">
        <v>1625</v>
      </c>
      <c r="P1599" s="86">
        <f t="shared" si="183"/>
        <v>0</v>
      </c>
      <c r="Q1599" s="87">
        <f t="shared" si="179"/>
        <v>1900</v>
      </c>
      <c r="R1599" s="87">
        <f t="shared" si="180"/>
        <v>1</v>
      </c>
      <c r="S1599" s="87">
        <f t="shared" si="181"/>
        <v>0</v>
      </c>
      <c r="T1599" s="86">
        <f t="shared" si="182"/>
        <v>0</v>
      </c>
    </row>
    <row r="1600" spans="1:20" x14ac:dyDescent="0.25">
      <c r="A1600" s="82">
        <v>1626</v>
      </c>
      <c r="P1600" s="86">
        <f t="shared" si="183"/>
        <v>0</v>
      </c>
      <c r="Q1600" s="87">
        <f t="shared" si="179"/>
        <v>1900</v>
      </c>
      <c r="R1600" s="87">
        <f t="shared" si="180"/>
        <v>1</v>
      </c>
      <c r="S1600" s="87">
        <f t="shared" si="181"/>
        <v>0</v>
      </c>
      <c r="T1600" s="86">
        <f t="shared" si="182"/>
        <v>0</v>
      </c>
    </row>
    <row r="1601" spans="1:20" x14ac:dyDescent="0.25">
      <c r="A1601" s="82">
        <v>1627</v>
      </c>
      <c r="P1601" s="86">
        <f t="shared" si="183"/>
        <v>0</v>
      </c>
      <c r="Q1601" s="87">
        <f t="shared" si="179"/>
        <v>1900</v>
      </c>
      <c r="R1601" s="87">
        <f t="shared" si="180"/>
        <v>1</v>
      </c>
      <c r="S1601" s="87">
        <f t="shared" si="181"/>
        <v>0</v>
      </c>
      <c r="T1601" s="86">
        <f t="shared" si="182"/>
        <v>0</v>
      </c>
    </row>
    <row r="1602" spans="1:20" x14ac:dyDescent="0.25">
      <c r="A1602" s="82">
        <v>1628</v>
      </c>
      <c r="P1602" s="86">
        <f t="shared" si="183"/>
        <v>0</v>
      </c>
      <c r="Q1602" s="87">
        <f t="shared" si="179"/>
        <v>1900</v>
      </c>
      <c r="R1602" s="87">
        <f t="shared" si="180"/>
        <v>1</v>
      </c>
      <c r="S1602" s="87">
        <f t="shared" si="181"/>
        <v>0</v>
      </c>
      <c r="T1602" s="86">
        <f t="shared" si="182"/>
        <v>0</v>
      </c>
    </row>
    <row r="1603" spans="1:20" x14ac:dyDescent="0.25">
      <c r="A1603" s="82">
        <v>1629</v>
      </c>
      <c r="P1603" s="86">
        <f t="shared" si="183"/>
        <v>0</v>
      </c>
      <c r="Q1603" s="87">
        <f t="shared" si="179"/>
        <v>1900</v>
      </c>
      <c r="R1603" s="87">
        <f t="shared" si="180"/>
        <v>1</v>
      </c>
      <c r="S1603" s="87">
        <f t="shared" si="181"/>
        <v>0</v>
      </c>
      <c r="T1603" s="86">
        <f t="shared" si="182"/>
        <v>0</v>
      </c>
    </row>
    <row r="1604" spans="1:20" x14ac:dyDescent="0.25">
      <c r="A1604" s="82">
        <v>1630</v>
      </c>
      <c r="P1604" s="86">
        <f t="shared" si="183"/>
        <v>0</v>
      </c>
      <c r="Q1604" s="87">
        <f t="shared" si="179"/>
        <v>1900</v>
      </c>
      <c r="R1604" s="87">
        <f t="shared" si="180"/>
        <v>1</v>
      </c>
      <c r="S1604" s="87">
        <f t="shared" si="181"/>
        <v>0</v>
      </c>
      <c r="T1604" s="86">
        <f t="shared" si="182"/>
        <v>0</v>
      </c>
    </row>
    <row r="1605" spans="1:20" x14ac:dyDescent="0.25">
      <c r="A1605" s="82">
        <v>1631</v>
      </c>
      <c r="P1605" s="86">
        <f t="shared" si="183"/>
        <v>0</v>
      </c>
      <c r="Q1605" s="87">
        <f t="shared" si="179"/>
        <v>1900</v>
      </c>
      <c r="R1605" s="87">
        <f t="shared" si="180"/>
        <v>1</v>
      </c>
      <c r="S1605" s="87">
        <f t="shared" si="181"/>
        <v>0</v>
      </c>
      <c r="T1605" s="86">
        <f t="shared" si="182"/>
        <v>0</v>
      </c>
    </row>
    <row r="1606" spans="1:20" x14ac:dyDescent="0.25">
      <c r="A1606" s="82">
        <v>1632</v>
      </c>
      <c r="P1606" s="86">
        <f t="shared" si="183"/>
        <v>0</v>
      </c>
      <c r="Q1606" s="87">
        <f t="shared" si="179"/>
        <v>1900</v>
      </c>
      <c r="R1606" s="87">
        <f t="shared" si="180"/>
        <v>1</v>
      </c>
      <c r="S1606" s="87">
        <f t="shared" si="181"/>
        <v>0</v>
      </c>
      <c r="T1606" s="86">
        <f t="shared" si="182"/>
        <v>0</v>
      </c>
    </row>
    <row r="1607" spans="1:20" x14ac:dyDescent="0.25">
      <c r="A1607" s="82">
        <v>1633</v>
      </c>
      <c r="P1607" s="86">
        <f t="shared" si="183"/>
        <v>0</v>
      </c>
      <c r="Q1607" s="87">
        <f t="shared" si="179"/>
        <v>1900</v>
      </c>
      <c r="R1607" s="87">
        <f t="shared" si="180"/>
        <v>1</v>
      </c>
      <c r="S1607" s="87">
        <f t="shared" si="181"/>
        <v>0</v>
      </c>
      <c r="T1607" s="86">
        <f t="shared" si="182"/>
        <v>0</v>
      </c>
    </row>
    <row r="1608" spans="1:20" x14ac:dyDescent="0.25">
      <c r="A1608" s="82">
        <v>1634</v>
      </c>
      <c r="P1608" s="86">
        <f t="shared" si="183"/>
        <v>0</v>
      </c>
      <c r="Q1608" s="87">
        <f t="shared" si="179"/>
        <v>1900</v>
      </c>
      <c r="R1608" s="87">
        <f t="shared" si="180"/>
        <v>1</v>
      </c>
      <c r="S1608" s="87">
        <f t="shared" si="181"/>
        <v>0</v>
      </c>
      <c r="T1608" s="86">
        <f t="shared" si="182"/>
        <v>0</v>
      </c>
    </row>
    <row r="1609" spans="1:20" x14ac:dyDescent="0.25">
      <c r="A1609" s="82">
        <v>1635</v>
      </c>
      <c r="P1609" s="86">
        <f t="shared" si="183"/>
        <v>0</v>
      </c>
      <c r="Q1609" s="87">
        <f t="shared" si="179"/>
        <v>1900</v>
      </c>
      <c r="R1609" s="87">
        <f t="shared" si="180"/>
        <v>1</v>
      </c>
      <c r="S1609" s="87">
        <f t="shared" si="181"/>
        <v>0</v>
      </c>
      <c r="T1609" s="86">
        <f t="shared" si="182"/>
        <v>0</v>
      </c>
    </row>
    <row r="1610" spans="1:20" x14ac:dyDescent="0.25">
      <c r="A1610" s="82">
        <v>1636</v>
      </c>
      <c r="P1610" s="86">
        <f t="shared" si="183"/>
        <v>0</v>
      </c>
      <c r="Q1610" s="87">
        <f t="shared" si="179"/>
        <v>1900</v>
      </c>
      <c r="R1610" s="87">
        <f t="shared" si="180"/>
        <v>1</v>
      </c>
      <c r="S1610" s="87">
        <f t="shared" si="181"/>
        <v>0</v>
      </c>
      <c r="T1610" s="86">
        <f t="shared" si="182"/>
        <v>0</v>
      </c>
    </row>
    <row r="1611" spans="1:20" x14ac:dyDescent="0.25">
      <c r="A1611" s="82">
        <v>1637</v>
      </c>
      <c r="P1611" s="86">
        <f t="shared" si="183"/>
        <v>0</v>
      </c>
      <c r="Q1611" s="87">
        <f t="shared" si="179"/>
        <v>1900</v>
      </c>
      <c r="R1611" s="87">
        <f t="shared" si="180"/>
        <v>1</v>
      </c>
      <c r="S1611" s="87">
        <f t="shared" si="181"/>
        <v>0</v>
      </c>
      <c r="T1611" s="86">
        <f t="shared" si="182"/>
        <v>0</v>
      </c>
    </row>
    <row r="1612" spans="1:20" x14ac:dyDescent="0.25">
      <c r="A1612" s="82">
        <v>1638</v>
      </c>
      <c r="P1612" s="86">
        <f t="shared" si="183"/>
        <v>0</v>
      </c>
      <c r="Q1612" s="87">
        <f t="shared" si="179"/>
        <v>1900</v>
      </c>
      <c r="R1612" s="87">
        <f t="shared" si="180"/>
        <v>1</v>
      </c>
      <c r="S1612" s="87">
        <f t="shared" si="181"/>
        <v>0</v>
      </c>
      <c r="T1612" s="86">
        <f t="shared" si="182"/>
        <v>0</v>
      </c>
    </row>
    <row r="1613" spans="1:20" x14ac:dyDescent="0.25">
      <c r="A1613" s="82">
        <v>1639</v>
      </c>
      <c r="P1613" s="86">
        <f t="shared" si="183"/>
        <v>0</v>
      </c>
      <c r="Q1613" s="87">
        <f t="shared" si="179"/>
        <v>1900</v>
      </c>
      <c r="R1613" s="87">
        <f t="shared" si="180"/>
        <v>1</v>
      </c>
      <c r="S1613" s="87">
        <f t="shared" si="181"/>
        <v>0</v>
      </c>
      <c r="T1613" s="86">
        <f t="shared" si="182"/>
        <v>0</v>
      </c>
    </row>
    <row r="1614" spans="1:20" x14ac:dyDescent="0.25">
      <c r="A1614" s="82">
        <v>1640</v>
      </c>
      <c r="P1614" s="86">
        <f t="shared" si="183"/>
        <v>0</v>
      </c>
      <c r="Q1614" s="87">
        <f t="shared" si="179"/>
        <v>1900</v>
      </c>
      <c r="R1614" s="87">
        <f t="shared" si="180"/>
        <v>1</v>
      </c>
      <c r="S1614" s="87">
        <f t="shared" si="181"/>
        <v>0</v>
      </c>
      <c r="T1614" s="86">
        <f t="shared" si="182"/>
        <v>0</v>
      </c>
    </row>
    <row r="1615" spans="1:20" x14ac:dyDescent="0.25">
      <c r="A1615" s="82">
        <v>1641</v>
      </c>
      <c r="P1615" s="86">
        <f t="shared" si="183"/>
        <v>0</v>
      </c>
      <c r="Q1615" s="87">
        <f t="shared" si="179"/>
        <v>1900</v>
      </c>
      <c r="R1615" s="87">
        <f t="shared" si="180"/>
        <v>1</v>
      </c>
      <c r="S1615" s="87">
        <f t="shared" si="181"/>
        <v>0</v>
      </c>
      <c r="T1615" s="86">
        <f t="shared" si="182"/>
        <v>0</v>
      </c>
    </row>
    <row r="1616" spans="1:20" x14ac:dyDescent="0.25">
      <c r="A1616" s="82">
        <v>1642</v>
      </c>
      <c r="P1616" s="86">
        <f t="shared" si="183"/>
        <v>0</v>
      </c>
      <c r="Q1616" s="87">
        <f t="shared" si="179"/>
        <v>1900</v>
      </c>
      <c r="R1616" s="87">
        <f t="shared" si="180"/>
        <v>1</v>
      </c>
      <c r="S1616" s="87">
        <f t="shared" si="181"/>
        <v>0</v>
      </c>
      <c r="T1616" s="86">
        <f t="shared" si="182"/>
        <v>0</v>
      </c>
    </row>
    <row r="1617" spans="1:20" x14ac:dyDescent="0.25">
      <c r="A1617" s="82">
        <v>1643</v>
      </c>
      <c r="P1617" s="86">
        <f t="shared" si="183"/>
        <v>0</v>
      </c>
      <c r="Q1617" s="87">
        <f t="shared" si="179"/>
        <v>1900</v>
      </c>
      <c r="R1617" s="87">
        <f t="shared" si="180"/>
        <v>1</v>
      </c>
      <c r="S1617" s="87">
        <f t="shared" si="181"/>
        <v>0</v>
      </c>
      <c r="T1617" s="86">
        <f t="shared" si="182"/>
        <v>0</v>
      </c>
    </row>
    <row r="1618" spans="1:20" x14ac:dyDescent="0.25">
      <c r="A1618" s="82">
        <v>1644</v>
      </c>
      <c r="P1618" s="86">
        <f t="shared" si="183"/>
        <v>0</v>
      </c>
      <c r="Q1618" s="87">
        <f t="shared" si="179"/>
        <v>1900</v>
      </c>
      <c r="R1618" s="87">
        <f t="shared" si="180"/>
        <v>1</v>
      </c>
      <c r="S1618" s="87">
        <f t="shared" si="181"/>
        <v>0</v>
      </c>
      <c r="T1618" s="86">
        <f t="shared" si="182"/>
        <v>0</v>
      </c>
    </row>
    <row r="1619" spans="1:20" x14ac:dyDescent="0.25">
      <c r="A1619" s="82">
        <v>1645</v>
      </c>
      <c r="P1619" s="86">
        <f t="shared" si="183"/>
        <v>0</v>
      </c>
      <c r="Q1619" s="87">
        <f t="shared" si="179"/>
        <v>1900</v>
      </c>
      <c r="R1619" s="87">
        <f t="shared" si="180"/>
        <v>1</v>
      </c>
      <c r="S1619" s="87">
        <f t="shared" si="181"/>
        <v>0</v>
      </c>
      <c r="T1619" s="86">
        <f t="shared" si="182"/>
        <v>0</v>
      </c>
    </row>
    <row r="1620" spans="1:20" x14ac:dyDescent="0.25">
      <c r="A1620" s="82">
        <v>1646</v>
      </c>
      <c r="P1620" s="86">
        <f t="shared" si="183"/>
        <v>0</v>
      </c>
      <c r="Q1620" s="87">
        <f t="shared" si="179"/>
        <v>1900</v>
      </c>
      <c r="R1620" s="87">
        <f t="shared" si="180"/>
        <v>1</v>
      </c>
      <c r="S1620" s="87">
        <f t="shared" si="181"/>
        <v>0</v>
      </c>
      <c r="T1620" s="86">
        <f t="shared" si="182"/>
        <v>0</v>
      </c>
    </row>
    <row r="1621" spans="1:20" x14ac:dyDescent="0.25">
      <c r="A1621" s="82">
        <v>1647</v>
      </c>
      <c r="P1621" s="86">
        <f t="shared" si="183"/>
        <v>0</v>
      </c>
      <c r="Q1621" s="87">
        <f t="shared" si="179"/>
        <v>1900</v>
      </c>
      <c r="R1621" s="87">
        <f t="shared" si="180"/>
        <v>1</v>
      </c>
      <c r="S1621" s="87">
        <f t="shared" si="181"/>
        <v>0</v>
      </c>
      <c r="T1621" s="86">
        <f t="shared" si="182"/>
        <v>0</v>
      </c>
    </row>
    <row r="1622" spans="1:20" x14ac:dyDescent="0.25">
      <c r="A1622" s="82">
        <v>1648</v>
      </c>
      <c r="P1622" s="86">
        <f t="shared" si="183"/>
        <v>0</v>
      </c>
      <c r="Q1622" s="87">
        <f t="shared" si="179"/>
        <v>1900</v>
      </c>
      <c r="R1622" s="87">
        <f t="shared" si="180"/>
        <v>1</v>
      </c>
      <c r="S1622" s="87">
        <f t="shared" si="181"/>
        <v>0</v>
      </c>
      <c r="T1622" s="86">
        <f t="shared" si="182"/>
        <v>0</v>
      </c>
    </row>
    <row r="1623" spans="1:20" x14ac:dyDescent="0.25">
      <c r="A1623" s="82">
        <v>1649</v>
      </c>
      <c r="P1623" s="86">
        <f t="shared" si="183"/>
        <v>0</v>
      </c>
      <c r="Q1623" s="87">
        <f t="shared" si="179"/>
        <v>1900</v>
      </c>
      <c r="R1623" s="87">
        <f t="shared" si="180"/>
        <v>1</v>
      </c>
      <c r="S1623" s="87">
        <f t="shared" si="181"/>
        <v>0</v>
      </c>
      <c r="T1623" s="86">
        <f t="shared" si="182"/>
        <v>0</v>
      </c>
    </row>
    <row r="1624" spans="1:20" x14ac:dyDescent="0.25">
      <c r="A1624" s="82">
        <v>1650</v>
      </c>
      <c r="P1624" s="86">
        <f t="shared" si="183"/>
        <v>0</v>
      </c>
      <c r="Q1624" s="87">
        <f t="shared" si="179"/>
        <v>1900</v>
      </c>
      <c r="R1624" s="87">
        <f t="shared" si="180"/>
        <v>1</v>
      </c>
      <c r="S1624" s="87">
        <f t="shared" si="181"/>
        <v>0</v>
      </c>
      <c r="T1624" s="86">
        <f t="shared" si="182"/>
        <v>0</v>
      </c>
    </row>
    <row r="1625" spans="1:20" x14ac:dyDescent="0.25">
      <c r="A1625" s="82">
        <v>1651</v>
      </c>
      <c r="P1625" s="86">
        <f t="shared" si="183"/>
        <v>0</v>
      </c>
      <c r="Q1625" s="87">
        <f t="shared" si="179"/>
        <v>1900</v>
      </c>
      <c r="R1625" s="87">
        <f t="shared" si="180"/>
        <v>1</v>
      </c>
      <c r="S1625" s="87">
        <f t="shared" si="181"/>
        <v>0</v>
      </c>
      <c r="T1625" s="86">
        <f t="shared" si="182"/>
        <v>0</v>
      </c>
    </row>
    <row r="1626" spans="1:20" x14ac:dyDescent="0.25">
      <c r="A1626" s="82">
        <v>1652</v>
      </c>
      <c r="P1626" s="86">
        <f t="shared" si="183"/>
        <v>0</v>
      </c>
      <c r="Q1626" s="87">
        <f t="shared" si="179"/>
        <v>1900</v>
      </c>
      <c r="R1626" s="87">
        <f t="shared" si="180"/>
        <v>1</v>
      </c>
      <c r="S1626" s="87">
        <f t="shared" si="181"/>
        <v>0</v>
      </c>
      <c r="T1626" s="86">
        <f t="shared" si="182"/>
        <v>0</v>
      </c>
    </row>
    <row r="1627" spans="1:20" x14ac:dyDescent="0.25">
      <c r="A1627" s="82">
        <v>1653</v>
      </c>
      <c r="P1627" s="86">
        <f t="shared" si="183"/>
        <v>0</v>
      </c>
      <c r="Q1627" s="87">
        <f t="shared" si="179"/>
        <v>1900</v>
      </c>
      <c r="R1627" s="87">
        <f t="shared" si="180"/>
        <v>1</v>
      </c>
      <c r="S1627" s="87">
        <f t="shared" si="181"/>
        <v>0</v>
      </c>
      <c r="T1627" s="86">
        <f t="shared" si="182"/>
        <v>0</v>
      </c>
    </row>
    <row r="1628" spans="1:20" x14ac:dyDescent="0.25">
      <c r="A1628" s="82">
        <v>1654</v>
      </c>
      <c r="P1628" s="86">
        <f t="shared" si="183"/>
        <v>0</v>
      </c>
      <c r="Q1628" s="87">
        <f t="shared" si="179"/>
        <v>1900</v>
      </c>
      <c r="R1628" s="87">
        <f t="shared" si="180"/>
        <v>1</v>
      </c>
      <c r="S1628" s="87">
        <f t="shared" si="181"/>
        <v>0</v>
      </c>
      <c r="T1628" s="86">
        <f t="shared" si="182"/>
        <v>0</v>
      </c>
    </row>
    <row r="1629" spans="1:20" x14ac:dyDescent="0.25">
      <c r="A1629" s="82">
        <v>1655</v>
      </c>
      <c r="P1629" s="86">
        <f t="shared" si="183"/>
        <v>0</v>
      </c>
      <c r="Q1629" s="87">
        <f t="shared" ref="Q1629:Q1692" si="184">YEAR(B1629)</f>
        <v>1900</v>
      </c>
      <c r="R1629" s="87">
        <f t="shared" ref="R1629:R1692" si="185">MONTH(B1629)</f>
        <v>1</v>
      </c>
      <c r="S1629" s="87">
        <f t="shared" ref="S1629:S1692" si="186">DAY(B1629)</f>
        <v>0</v>
      </c>
      <c r="T1629" s="86">
        <f t="shared" ref="T1629:T1692" si="187">SUM(M1629:N1629)</f>
        <v>0</v>
      </c>
    </row>
    <row r="1630" spans="1:20" x14ac:dyDescent="0.25">
      <c r="A1630" s="82">
        <v>1656</v>
      </c>
      <c r="P1630" s="86">
        <f t="shared" si="183"/>
        <v>0</v>
      </c>
      <c r="Q1630" s="87">
        <f t="shared" si="184"/>
        <v>1900</v>
      </c>
      <c r="R1630" s="87">
        <f t="shared" si="185"/>
        <v>1</v>
      </c>
      <c r="S1630" s="87">
        <f t="shared" si="186"/>
        <v>0</v>
      </c>
      <c r="T1630" s="86">
        <f t="shared" si="187"/>
        <v>0</v>
      </c>
    </row>
    <row r="1631" spans="1:20" x14ac:dyDescent="0.25">
      <c r="A1631" s="82">
        <v>1657</v>
      </c>
      <c r="P1631" s="86">
        <f t="shared" si="183"/>
        <v>0</v>
      </c>
      <c r="Q1631" s="87">
        <f t="shared" si="184"/>
        <v>1900</v>
      </c>
      <c r="R1631" s="87">
        <f t="shared" si="185"/>
        <v>1</v>
      </c>
      <c r="S1631" s="87">
        <f t="shared" si="186"/>
        <v>0</v>
      </c>
      <c r="T1631" s="86">
        <f t="shared" si="187"/>
        <v>0</v>
      </c>
    </row>
    <row r="1632" spans="1:20" x14ac:dyDescent="0.25">
      <c r="A1632" s="82">
        <v>1658</v>
      </c>
      <c r="P1632" s="86">
        <f t="shared" si="183"/>
        <v>0</v>
      </c>
      <c r="Q1632" s="87">
        <f t="shared" si="184"/>
        <v>1900</v>
      </c>
      <c r="R1632" s="87">
        <f t="shared" si="185"/>
        <v>1</v>
      </c>
      <c r="S1632" s="87">
        <f t="shared" si="186"/>
        <v>0</v>
      </c>
      <c r="T1632" s="86">
        <f t="shared" si="187"/>
        <v>0</v>
      </c>
    </row>
    <row r="1633" spans="1:20" x14ac:dyDescent="0.25">
      <c r="A1633" s="82">
        <v>1659</v>
      </c>
      <c r="P1633" s="86">
        <f t="shared" si="183"/>
        <v>0</v>
      </c>
      <c r="Q1633" s="87">
        <f t="shared" si="184"/>
        <v>1900</v>
      </c>
      <c r="R1633" s="87">
        <f t="shared" si="185"/>
        <v>1</v>
      </c>
      <c r="S1633" s="87">
        <f t="shared" si="186"/>
        <v>0</v>
      </c>
      <c r="T1633" s="86">
        <f t="shared" si="187"/>
        <v>0</v>
      </c>
    </row>
    <row r="1634" spans="1:20" x14ac:dyDescent="0.25">
      <c r="A1634" s="82">
        <v>1660</v>
      </c>
      <c r="P1634" s="86">
        <f t="shared" si="183"/>
        <v>0</v>
      </c>
      <c r="Q1634" s="87">
        <f t="shared" si="184"/>
        <v>1900</v>
      </c>
      <c r="R1634" s="87">
        <f t="shared" si="185"/>
        <v>1</v>
      </c>
      <c r="S1634" s="87">
        <f t="shared" si="186"/>
        <v>0</v>
      </c>
      <c r="T1634" s="86">
        <f t="shared" si="187"/>
        <v>0</v>
      </c>
    </row>
    <row r="1635" spans="1:20" x14ac:dyDescent="0.25">
      <c r="A1635" s="82">
        <v>1661</v>
      </c>
      <c r="P1635" s="86">
        <f t="shared" si="183"/>
        <v>0</v>
      </c>
      <c r="Q1635" s="87">
        <f t="shared" si="184"/>
        <v>1900</v>
      </c>
      <c r="R1635" s="87">
        <f t="shared" si="185"/>
        <v>1</v>
      </c>
      <c r="S1635" s="87">
        <f t="shared" si="186"/>
        <v>0</v>
      </c>
      <c r="T1635" s="86">
        <f t="shared" si="187"/>
        <v>0</v>
      </c>
    </row>
    <row r="1636" spans="1:20" x14ac:dyDescent="0.25">
      <c r="A1636" s="82">
        <v>1662</v>
      </c>
      <c r="P1636" s="86">
        <f t="shared" si="183"/>
        <v>0</v>
      </c>
      <c r="Q1636" s="87">
        <f t="shared" si="184"/>
        <v>1900</v>
      </c>
      <c r="R1636" s="87">
        <f t="shared" si="185"/>
        <v>1</v>
      </c>
      <c r="S1636" s="87">
        <f t="shared" si="186"/>
        <v>0</v>
      </c>
      <c r="T1636" s="86">
        <f t="shared" si="187"/>
        <v>0</v>
      </c>
    </row>
    <row r="1637" spans="1:20" x14ac:dyDescent="0.25">
      <c r="A1637" s="82">
        <v>1663</v>
      </c>
      <c r="P1637" s="86">
        <f t="shared" si="183"/>
        <v>0</v>
      </c>
      <c r="Q1637" s="87">
        <f t="shared" si="184"/>
        <v>1900</v>
      </c>
      <c r="R1637" s="87">
        <f t="shared" si="185"/>
        <v>1</v>
      </c>
      <c r="S1637" s="87">
        <f t="shared" si="186"/>
        <v>0</v>
      </c>
      <c r="T1637" s="86">
        <f t="shared" si="187"/>
        <v>0</v>
      </c>
    </row>
    <row r="1638" spans="1:20" x14ac:dyDescent="0.25">
      <c r="A1638" s="82">
        <v>1664</v>
      </c>
      <c r="P1638" s="86">
        <f t="shared" si="183"/>
        <v>0</v>
      </c>
      <c r="Q1638" s="87">
        <f t="shared" si="184"/>
        <v>1900</v>
      </c>
      <c r="R1638" s="87">
        <f t="shared" si="185"/>
        <v>1</v>
      </c>
      <c r="S1638" s="87">
        <f t="shared" si="186"/>
        <v>0</v>
      </c>
      <c r="T1638" s="86">
        <f t="shared" si="187"/>
        <v>0</v>
      </c>
    </row>
    <row r="1639" spans="1:20" x14ac:dyDescent="0.25">
      <c r="A1639" s="82">
        <v>1665</v>
      </c>
      <c r="P1639" s="86">
        <f t="shared" si="183"/>
        <v>0</v>
      </c>
      <c r="Q1639" s="87">
        <f t="shared" si="184"/>
        <v>1900</v>
      </c>
      <c r="R1639" s="87">
        <f t="shared" si="185"/>
        <v>1</v>
      </c>
      <c r="S1639" s="87">
        <f t="shared" si="186"/>
        <v>0</v>
      </c>
      <c r="T1639" s="86">
        <f t="shared" si="187"/>
        <v>0</v>
      </c>
    </row>
    <row r="1640" spans="1:20" x14ac:dyDescent="0.25">
      <c r="A1640" s="82">
        <v>1666</v>
      </c>
      <c r="P1640" s="86">
        <f t="shared" si="183"/>
        <v>0</v>
      </c>
      <c r="Q1640" s="87">
        <f t="shared" si="184"/>
        <v>1900</v>
      </c>
      <c r="R1640" s="87">
        <f t="shared" si="185"/>
        <v>1</v>
      </c>
      <c r="S1640" s="87">
        <f t="shared" si="186"/>
        <v>0</v>
      </c>
      <c r="T1640" s="86">
        <f t="shared" si="187"/>
        <v>0</v>
      </c>
    </row>
    <row r="1641" spans="1:20" x14ac:dyDescent="0.25">
      <c r="A1641" s="82">
        <v>1667</v>
      </c>
      <c r="P1641" s="86">
        <f t="shared" si="183"/>
        <v>0</v>
      </c>
      <c r="Q1641" s="87">
        <f t="shared" si="184"/>
        <v>1900</v>
      </c>
      <c r="R1641" s="87">
        <f t="shared" si="185"/>
        <v>1</v>
      </c>
      <c r="S1641" s="87">
        <f t="shared" si="186"/>
        <v>0</v>
      </c>
      <c r="T1641" s="86">
        <f t="shared" si="187"/>
        <v>0</v>
      </c>
    </row>
    <row r="1642" spans="1:20" x14ac:dyDescent="0.25">
      <c r="A1642" s="82">
        <v>1668</v>
      </c>
      <c r="P1642" s="86">
        <f t="shared" si="183"/>
        <v>0</v>
      </c>
      <c r="Q1642" s="87">
        <f t="shared" si="184"/>
        <v>1900</v>
      </c>
      <c r="R1642" s="87">
        <f t="shared" si="185"/>
        <v>1</v>
      </c>
      <c r="S1642" s="87">
        <f t="shared" si="186"/>
        <v>0</v>
      </c>
      <c r="T1642" s="86">
        <f t="shared" si="187"/>
        <v>0</v>
      </c>
    </row>
    <row r="1643" spans="1:20" x14ac:dyDescent="0.25">
      <c r="A1643" s="82">
        <v>1669</v>
      </c>
      <c r="P1643" s="86">
        <f t="shared" ref="P1643:P1706" si="188">N1643-O1643</f>
        <v>0</v>
      </c>
      <c r="Q1643" s="87">
        <f t="shared" si="184"/>
        <v>1900</v>
      </c>
      <c r="R1643" s="87">
        <f t="shared" si="185"/>
        <v>1</v>
      </c>
      <c r="S1643" s="87">
        <f t="shared" si="186"/>
        <v>0</v>
      </c>
      <c r="T1643" s="86">
        <f t="shared" si="187"/>
        <v>0</v>
      </c>
    </row>
    <row r="1644" spans="1:20" x14ac:dyDescent="0.25">
      <c r="A1644" s="82">
        <v>1670</v>
      </c>
      <c r="P1644" s="86">
        <f t="shared" si="188"/>
        <v>0</v>
      </c>
      <c r="Q1644" s="87">
        <f t="shared" si="184"/>
        <v>1900</v>
      </c>
      <c r="R1644" s="87">
        <f t="shared" si="185"/>
        <v>1</v>
      </c>
      <c r="S1644" s="87">
        <f t="shared" si="186"/>
        <v>0</v>
      </c>
      <c r="T1644" s="86">
        <f t="shared" si="187"/>
        <v>0</v>
      </c>
    </row>
    <row r="1645" spans="1:20" x14ac:dyDescent="0.25">
      <c r="A1645" s="82">
        <v>1671</v>
      </c>
      <c r="P1645" s="86">
        <f t="shared" si="188"/>
        <v>0</v>
      </c>
      <c r="Q1645" s="87">
        <f t="shared" si="184"/>
        <v>1900</v>
      </c>
      <c r="R1645" s="87">
        <f t="shared" si="185"/>
        <v>1</v>
      </c>
      <c r="S1645" s="87">
        <f t="shared" si="186"/>
        <v>0</v>
      </c>
      <c r="T1645" s="86">
        <f t="shared" si="187"/>
        <v>0</v>
      </c>
    </row>
    <row r="1646" spans="1:20" x14ac:dyDescent="0.25">
      <c r="A1646" s="82">
        <v>1672</v>
      </c>
      <c r="P1646" s="86">
        <f t="shared" si="188"/>
        <v>0</v>
      </c>
      <c r="Q1646" s="87">
        <f t="shared" si="184"/>
        <v>1900</v>
      </c>
      <c r="R1646" s="87">
        <f t="shared" si="185"/>
        <v>1</v>
      </c>
      <c r="S1646" s="87">
        <f t="shared" si="186"/>
        <v>0</v>
      </c>
      <c r="T1646" s="86">
        <f t="shared" si="187"/>
        <v>0</v>
      </c>
    </row>
    <row r="1647" spans="1:20" x14ac:dyDescent="0.25">
      <c r="A1647" s="82">
        <v>1673</v>
      </c>
      <c r="P1647" s="86">
        <f t="shared" si="188"/>
        <v>0</v>
      </c>
      <c r="Q1647" s="87">
        <f t="shared" si="184"/>
        <v>1900</v>
      </c>
      <c r="R1647" s="87">
        <f t="shared" si="185"/>
        <v>1</v>
      </c>
      <c r="S1647" s="87">
        <f t="shared" si="186"/>
        <v>0</v>
      </c>
      <c r="T1647" s="86">
        <f t="shared" si="187"/>
        <v>0</v>
      </c>
    </row>
    <row r="1648" spans="1:20" x14ac:dyDescent="0.25">
      <c r="A1648" s="82">
        <v>1674</v>
      </c>
      <c r="P1648" s="86">
        <f t="shared" si="188"/>
        <v>0</v>
      </c>
      <c r="Q1648" s="87">
        <f t="shared" si="184"/>
        <v>1900</v>
      </c>
      <c r="R1648" s="87">
        <f t="shared" si="185"/>
        <v>1</v>
      </c>
      <c r="S1648" s="87">
        <f t="shared" si="186"/>
        <v>0</v>
      </c>
      <c r="T1648" s="86">
        <f t="shared" si="187"/>
        <v>0</v>
      </c>
    </row>
    <row r="1649" spans="1:20" x14ac:dyDescent="0.25">
      <c r="A1649" s="82">
        <v>1675</v>
      </c>
      <c r="P1649" s="86">
        <f t="shared" si="188"/>
        <v>0</v>
      </c>
      <c r="Q1649" s="87">
        <f t="shared" si="184"/>
        <v>1900</v>
      </c>
      <c r="R1649" s="87">
        <f t="shared" si="185"/>
        <v>1</v>
      </c>
      <c r="S1649" s="87">
        <f t="shared" si="186"/>
        <v>0</v>
      </c>
      <c r="T1649" s="86">
        <f t="shared" si="187"/>
        <v>0</v>
      </c>
    </row>
    <row r="1650" spans="1:20" x14ac:dyDescent="0.25">
      <c r="A1650" s="82">
        <v>1676</v>
      </c>
      <c r="P1650" s="86">
        <f t="shared" si="188"/>
        <v>0</v>
      </c>
      <c r="Q1650" s="87">
        <f t="shared" si="184"/>
        <v>1900</v>
      </c>
      <c r="R1650" s="87">
        <f t="shared" si="185"/>
        <v>1</v>
      </c>
      <c r="S1650" s="87">
        <f t="shared" si="186"/>
        <v>0</v>
      </c>
      <c r="T1650" s="86">
        <f t="shared" si="187"/>
        <v>0</v>
      </c>
    </row>
    <row r="1651" spans="1:20" x14ac:dyDescent="0.25">
      <c r="A1651" s="82">
        <v>1677</v>
      </c>
      <c r="P1651" s="86">
        <f t="shared" si="188"/>
        <v>0</v>
      </c>
      <c r="Q1651" s="87">
        <f t="shared" si="184"/>
        <v>1900</v>
      </c>
      <c r="R1651" s="87">
        <f t="shared" si="185"/>
        <v>1</v>
      </c>
      <c r="S1651" s="87">
        <f t="shared" si="186"/>
        <v>0</v>
      </c>
      <c r="T1651" s="86">
        <f t="shared" si="187"/>
        <v>0</v>
      </c>
    </row>
    <row r="1652" spans="1:20" x14ac:dyDescent="0.25">
      <c r="A1652" s="82">
        <v>1678</v>
      </c>
      <c r="P1652" s="86">
        <f t="shared" si="188"/>
        <v>0</v>
      </c>
      <c r="Q1652" s="87">
        <f t="shared" si="184"/>
        <v>1900</v>
      </c>
      <c r="R1652" s="87">
        <f t="shared" si="185"/>
        <v>1</v>
      </c>
      <c r="S1652" s="87">
        <f t="shared" si="186"/>
        <v>0</v>
      </c>
      <c r="T1652" s="86">
        <f t="shared" si="187"/>
        <v>0</v>
      </c>
    </row>
    <row r="1653" spans="1:20" x14ac:dyDescent="0.25">
      <c r="A1653" s="82">
        <v>1679</v>
      </c>
      <c r="P1653" s="86">
        <f t="shared" si="188"/>
        <v>0</v>
      </c>
      <c r="Q1653" s="87">
        <f t="shared" si="184"/>
        <v>1900</v>
      </c>
      <c r="R1653" s="87">
        <f t="shared" si="185"/>
        <v>1</v>
      </c>
      <c r="S1653" s="87">
        <f t="shared" si="186"/>
        <v>0</v>
      </c>
      <c r="T1653" s="86">
        <f t="shared" si="187"/>
        <v>0</v>
      </c>
    </row>
    <row r="1654" spans="1:20" x14ac:dyDescent="0.25">
      <c r="A1654" s="82">
        <v>1680</v>
      </c>
      <c r="P1654" s="86">
        <f t="shared" si="188"/>
        <v>0</v>
      </c>
      <c r="Q1654" s="87">
        <f t="shared" si="184"/>
        <v>1900</v>
      </c>
      <c r="R1654" s="87">
        <f t="shared" si="185"/>
        <v>1</v>
      </c>
      <c r="S1654" s="87">
        <f t="shared" si="186"/>
        <v>0</v>
      </c>
      <c r="T1654" s="86">
        <f t="shared" si="187"/>
        <v>0</v>
      </c>
    </row>
    <row r="1655" spans="1:20" x14ac:dyDescent="0.25">
      <c r="A1655" s="82">
        <v>1681</v>
      </c>
      <c r="P1655" s="86">
        <f t="shared" si="188"/>
        <v>0</v>
      </c>
      <c r="Q1655" s="87">
        <f t="shared" si="184"/>
        <v>1900</v>
      </c>
      <c r="R1655" s="87">
        <f t="shared" si="185"/>
        <v>1</v>
      </c>
      <c r="S1655" s="87">
        <f t="shared" si="186"/>
        <v>0</v>
      </c>
      <c r="T1655" s="86">
        <f t="shared" si="187"/>
        <v>0</v>
      </c>
    </row>
    <row r="1656" spans="1:20" x14ac:dyDescent="0.25">
      <c r="A1656" s="82">
        <v>1682</v>
      </c>
      <c r="P1656" s="86">
        <f t="shared" si="188"/>
        <v>0</v>
      </c>
      <c r="Q1656" s="87">
        <f t="shared" si="184"/>
        <v>1900</v>
      </c>
      <c r="R1656" s="87">
        <f t="shared" si="185"/>
        <v>1</v>
      </c>
      <c r="S1656" s="87">
        <f t="shared" si="186"/>
        <v>0</v>
      </c>
      <c r="T1656" s="86">
        <f t="shared" si="187"/>
        <v>0</v>
      </c>
    </row>
    <row r="1657" spans="1:20" x14ac:dyDescent="0.25">
      <c r="A1657" s="82">
        <v>1683</v>
      </c>
      <c r="P1657" s="86">
        <f t="shared" si="188"/>
        <v>0</v>
      </c>
      <c r="Q1657" s="87">
        <f t="shared" si="184"/>
        <v>1900</v>
      </c>
      <c r="R1657" s="87">
        <f t="shared" si="185"/>
        <v>1</v>
      </c>
      <c r="S1657" s="87">
        <f t="shared" si="186"/>
        <v>0</v>
      </c>
      <c r="T1657" s="86">
        <f t="shared" si="187"/>
        <v>0</v>
      </c>
    </row>
    <row r="1658" spans="1:20" x14ac:dyDescent="0.25">
      <c r="A1658" s="82">
        <v>1684</v>
      </c>
      <c r="P1658" s="86">
        <f t="shared" si="188"/>
        <v>0</v>
      </c>
      <c r="Q1658" s="87">
        <f t="shared" si="184"/>
        <v>1900</v>
      </c>
      <c r="R1658" s="87">
        <f t="shared" si="185"/>
        <v>1</v>
      </c>
      <c r="S1658" s="87">
        <f t="shared" si="186"/>
        <v>0</v>
      </c>
      <c r="T1658" s="86">
        <f t="shared" si="187"/>
        <v>0</v>
      </c>
    </row>
    <row r="1659" spans="1:20" x14ac:dyDescent="0.25">
      <c r="A1659" s="82">
        <v>1685</v>
      </c>
      <c r="P1659" s="86">
        <f t="shared" si="188"/>
        <v>0</v>
      </c>
      <c r="Q1659" s="87">
        <f t="shared" si="184"/>
        <v>1900</v>
      </c>
      <c r="R1659" s="87">
        <f t="shared" si="185"/>
        <v>1</v>
      </c>
      <c r="S1659" s="87">
        <f t="shared" si="186"/>
        <v>0</v>
      </c>
      <c r="T1659" s="86">
        <f t="shared" si="187"/>
        <v>0</v>
      </c>
    </row>
    <row r="1660" spans="1:20" x14ac:dyDescent="0.25">
      <c r="A1660" s="82">
        <v>1686</v>
      </c>
      <c r="P1660" s="86">
        <f t="shared" si="188"/>
        <v>0</v>
      </c>
      <c r="Q1660" s="87">
        <f t="shared" si="184"/>
        <v>1900</v>
      </c>
      <c r="R1660" s="87">
        <f t="shared" si="185"/>
        <v>1</v>
      </c>
      <c r="S1660" s="87">
        <f t="shared" si="186"/>
        <v>0</v>
      </c>
      <c r="T1660" s="86">
        <f t="shared" si="187"/>
        <v>0</v>
      </c>
    </row>
    <row r="1661" spans="1:20" x14ac:dyDescent="0.25">
      <c r="A1661" s="82">
        <v>1687</v>
      </c>
      <c r="P1661" s="86">
        <f t="shared" si="188"/>
        <v>0</v>
      </c>
      <c r="Q1661" s="87">
        <f t="shared" si="184"/>
        <v>1900</v>
      </c>
      <c r="R1661" s="87">
        <f t="shared" si="185"/>
        <v>1</v>
      </c>
      <c r="S1661" s="87">
        <f t="shared" si="186"/>
        <v>0</v>
      </c>
      <c r="T1661" s="86">
        <f t="shared" si="187"/>
        <v>0</v>
      </c>
    </row>
    <row r="1662" spans="1:20" x14ac:dyDescent="0.25">
      <c r="A1662" s="82">
        <v>1688</v>
      </c>
      <c r="P1662" s="86">
        <f t="shared" si="188"/>
        <v>0</v>
      </c>
      <c r="Q1662" s="87">
        <f t="shared" si="184"/>
        <v>1900</v>
      </c>
      <c r="R1662" s="87">
        <f t="shared" si="185"/>
        <v>1</v>
      </c>
      <c r="S1662" s="87">
        <f t="shared" si="186"/>
        <v>0</v>
      </c>
      <c r="T1662" s="86">
        <f t="shared" si="187"/>
        <v>0</v>
      </c>
    </row>
    <row r="1663" spans="1:20" x14ac:dyDescent="0.25">
      <c r="A1663" s="82">
        <v>1689</v>
      </c>
      <c r="P1663" s="86">
        <f t="shared" si="188"/>
        <v>0</v>
      </c>
      <c r="Q1663" s="87">
        <f t="shared" si="184"/>
        <v>1900</v>
      </c>
      <c r="R1663" s="87">
        <f t="shared" si="185"/>
        <v>1</v>
      </c>
      <c r="S1663" s="87">
        <f t="shared" si="186"/>
        <v>0</v>
      </c>
      <c r="T1663" s="86">
        <f t="shared" si="187"/>
        <v>0</v>
      </c>
    </row>
    <row r="1664" spans="1:20" x14ac:dyDescent="0.25">
      <c r="A1664" s="82">
        <v>1690</v>
      </c>
      <c r="P1664" s="86">
        <f t="shared" si="188"/>
        <v>0</v>
      </c>
      <c r="Q1664" s="87">
        <f t="shared" si="184"/>
        <v>1900</v>
      </c>
      <c r="R1664" s="87">
        <f t="shared" si="185"/>
        <v>1</v>
      </c>
      <c r="S1664" s="87">
        <f t="shared" si="186"/>
        <v>0</v>
      </c>
      <c r="T1664" s="86">
        <f t="shared" si="187"/>
        <v>0</v>
      </c>
    </row>
    <row r="1665" spans="1:20" x14ac:dyDescent="0.25">
      <c r="A1665" s="82">
        <v>1691</v>
      </c>
      <c r="P1665" s="86">
        <f t="shared" si="188"/>
        <v>0</v>
      </c>
      <c r="Q1665" s="87">
        <f t="shared" si="184"/>
        <v>1900</v>
      </c>
      <c r="R1665" s="87">
        <f t="shared" si="185"/>
        <v>1</v>
      </c>
      <c r="S1665" s="87">
        <f t="shared" si="186"/>
        <v>0</v>
      </c>
      <c r="T1665" s="86">
        <f t="shared" si="187"/>
        <v>0</v>
      </c>
    </row>
    <row r="1666" spans="1:20" x14ac:dyDescent="0.25">
      <c r="A1666" s="82">
        <v>1692</v>
      </c>
      <c r="P1666" s="86">
        <f t="shared" si="188"/>
        <v>0</v>
      </c>
      <c r="Q1666" s="87">
        <f t="shared" si="184"/>
        <v>1900</v>
      </c>
      <c r="R1666" s="87">
        <f t="shared" si="185"/>
        <v>1</v>
      </c>
      <c r="S1666" s="87">
        <f t="shared" si="186"/>
        <v>0</v>
      </c>
      <c r="T1666" s="86">
        <f t="shared" si="187"/>
        <v>0</v>
      </c>
    </row>
    <row r="1667" spans="1:20" x14ac:dyDescent="0.25">
      <c r="A1667" s="82">
        <v>1693</v>
      </c>
      <c r="P1667" s="86">
        <f t="shared" si="188"/>
        <v>0</v>
      </c>
      <c r="Q1667" s="87">
        <f t="shared" si="184"/>
        <v>1900</v>
      </c>
      <c r="R1667" s="87">
        <f t="shared" si="185"/>
        <v>1</v>
      </c>
      <c r="S1667" s="87">
        <f t="shared" si="186"/>
        <v>0</v>
      </c>
      <c r="T1667" s="86">
        <f t="shared" si="187"/>
        <v>0</v>
      </c>
    </row>
    <row r="1668" spans="1:20" x14ac:dyDescent="0.25">
      <c r="A1668" s="82">
        <v>1694</v>
      </c>
      <c r="P1668" s="86">
        <f t="shared" si="188"/>
        <v>0</v>
      </c>
      <c r="Q1668" s="87">
        <f t="shared" si="184"/>
        <v>1900</v>
      </c>
      <c r="R1668" s="87">
        <f t="shared" si="185"/>
        <v>1</v>
      </c>
      <c r="S1668" s="87">
        <f t="shared" si="186"/>
        <v>0</v>
      </c>
      <c r="T1668" s="86">
        <f t="shared" si="187"/>
        <v>0</v>
      </c>
    </row>
    <row r="1669" spans="1:20" x14ac:dyDescent="0.25">
      <c r="A1669" s="82">
        <v>1695</v>
      </c>
      <c r="P1669" s="86">
        <f t="shared" si="188"/>
        <v>0</v>
      </c>
      <c r="Q1669" s="87">
        <f t="shared" si="184"/>
        <v>1900</v>
      </c>
      <c r="R1669" s="87">
        <f t="shared" si="185"/>
        <v>1</v>
      </c>
      <c r="S1669" s="87">
        <f t="shared" si="186"/>
        <v>0</v>
      </c>
      <c r="T1669" s="86">
        <f t="shared" si="187"/>
        <v>0</v>
      </c>
    </row>
    <row r="1670" spans="1:20" x14ac:dyDescent="0.25">
      <c r="A1670" s="82">
        <v>1696</v>
      </c>
      <c r="P1670" s="86">
        <f t="shared" si="188"/>
        <v>0</v>
      </c>
      <c r="Q1670" s="87">
        <f t="shared" si="184"/>
        <v>1900</v>
      </c>
      <c r="R1670" s="87">
        <f t="shared" si="185"/>
        <v>1</v>
      </c>
      <c r="S1670" s="87">
        <f t="shared" si="186"/>
        <v>0</v>
      </c>
      <c r="T1670" s="86">
        <f t="shared" si="187"/>
        <v>0</v>
      </c>
    </row>
    <row r="1671" spans="1:20" x14ac:dyDescent="0.25">
      <c r="A1671" s="82">
        <v>1697</v>
      </c>
      <c r="P1671" s="86">
        <f t="shared" si="188"/>
        <v>0</v>
      </c>
      <c r="Q1671" s="87">
        <f t="shared" si="184"/>
        <v>1900</v>
      </c>
      <c r="R1671" s="87">
        <f t="shared" si="185"/>
        <v>1</v>
      </c>
      <c r="S1671" s="87">
        <f t="shared" si="186"/>
        <v>0</v>
      </c>
      <c r="T1671" s="86">
        <f t="shared" si="187"/>
        <v>0</v>
      </c>
    </row>
    <row r="1672" spans="1:20" x14ac:dyDescent="0.25">
      <c r="A1672" s="82">
        <v>1698</v>
      </c>
      <c r="P1672" s="86">
        <f t="shared" si="188"/>
        <v>0</v>
      </c>
      <c r="Q1672" s="87">
        <f t="shared" si="184"/>
        <v>1900</v>
      </c>
      <c r="R1672" s="87">
        <f t="shared" si="185"/>
        <v>1</v>
      </c>
      <c r="S1672" s="87">
        <f t="shared" si="186"/>
        <v>0</v>
      </c>
      <c r="T1672" s="86">
        <f t="shared" si="187"/>
        <v>0</v>
      </c>
    </row>
    <row r="1673" spans="1:20" x14ac:dyDescent="0.25">
      <c r="A1673" s="82">
        <v>1699</v>
      </c>
      <c r="P1673" s="86">
        <f t="shared" si="188"/>
        <v>0</v>
      </c>
      <c r="Q1673" s="87">
        <f t="shared" si="184"/>
        <v>1900</v>
      </c>
      <c r="R1673" s="87">
        <f t="shared" si="185"/>
        <v>1</v>
      </c>
      <c r="S1673" s="87">
        <f t="shared" si="186"/>
        <v>0</v>
      </c>
      <c r="T1673" s="86">
        <f t="shared" si="187"/>
        <v>0</v>
      </c>
    </row>
    <row r="1674" spans="1:20" x14ac:dyDescent="0.25">
      <c r="A1674" s="82">
        <v>1700</v>
      </c>
      <c r="P1674" s="86">
        <f t="shared" si="188"/>
        <v>0</v>
      </c>
      <c r="Q1674" s="87">
        <f t="shared" si="184"/>
        <v>1900</v>
      </c>
      <c r="R1674" s="87">
        <f t="shared" si="185"/>
        <v>1</v>
      </c>
      <c r="S1674" s="87">
        <f t="shared" si="186"/>
        <v>0</v>
      </c>
      <c r="T1674" s="86">
        <f t="shared" si="187"/>
        <v>0</v>
      </c>
    </row>
    <row r="1675" spans="1:20" x14ac:dyDescent="0.25">
      <c r="A1675" s="82">
        <v>1701</v>
      </c>
      <c r="P1675" s="86">
        <f t="shared" si="188"/>
        <v>0</v>
      </c>
      <c r="Q1675" s="87">
        <f t="shared" si="184"/>
        <v>1900</v>
      </c>
      <c r="R1675" s="87">
        <f t="shared" si="185"/>
        <v>1</v>
      </c>
      <c r="S1675" s="87">
        <f t="shared" si="186"/>
        <v>0</v>
      </c>
      <c r="T1675" s="86">
        <f t="shared" si="187"/>
        <v>0</v>
      </c>
    </row>
    <row r="1676" spans="1:20" x14ac:dyDescent="0.25">
      <c r="A1676" s="82">
        <v>1702</v>
      </c>
      <c r="P1676" s="86">
        <f t="shared" si="188"/>
        <v>0</v>
      </c>
      <c r="Q1676" s="87">
        <f t="shared" si="184"/>
        <v>1900</v>
      </c>
      <c r="R1676" s="87">
        <f t="shared" si="185"/>
        <v>1</v>
      </c>
      <c r="S1676" s="87">
        <f t="shared" si="186"/>
        <v>0</v>
      </c>
      <c r="T1676" s="86">
        <f t="shared" si="187"/>
        <v>0</v>
      </c>
    </row>
    <row r="1677" spans="1:20" x14ac:dyDescent="0.25">
      <c r="A1677" s="82">
        <v>1703</v>
      </c>
      <c r="P1677" s="86">
        <f t="shared" si="188"/>
        <v>0</v>
      </c>
      <c r="Q1677" s="87">
        <f t="shared" si="184"/>
        <v>1900</v>
      </c>
      <c r="R1677" s="87">
        <f t="shared" si="185"/>
        <v>1</v>
      </c>
      <c r="S1677" s="87">
        <f t="shared" si="186"/>
        <v>0</v>
      </c>
      <c r="T1677" s="86">
        <f t="shared" si="187"/>
        <v>0</v>
      </c>
    </row>
    <row r="1678" spans="1:20" x14ac:dyDescent="0.25">
      <c r="A1678" s="82">
        <v>1704</v>
      </c>
      <c r="P1678" s="86">
        <f t="shared" si="188"/>
        <v>0</v>
      </c>
      <c r="Q1678" s="87">
        <f t="shared" si="184"/>
        <v>1900</v>
      </c>
      <c r="R1678" s="87">
        <f t="shared" si="185"/>
        <v>1</v>
      </c>
      <c r="S1678" s="87">
        <f t="shared" si="186"/>
        <v>0</v>
      </c>
      <c r="T1678" s="86">
        <f t="shared" si="187"/>
        <v>0</v>
      </c>
    </row>
    <row r="1679" spans="1:20" x14ac:dyDescent="0.25">
      <c r="A1679" s="82">
        <v>1705</v>
      </c>
      <c r="P1679" s="86">
        <f t="shared" si="188"/>
        <v>0</v>
      </c>
      <c r="Q1679" s="87">
        <f t="shared" si="184"/>
        <v>1900</v>
      </c>
      <c r="R1679" s="87">
        <f t="shared" si="185"/>
        <v>1</v>
      </c>
      <c r="S1679" s="87">
        <f t="shared" si="186"/>
        <v>0</v>
      </c>
      <c r="T1679" s="86">
        <f t="shared" si="187"/>
        <v>0</v>
      </c>
    </row>
    <row r="1680" spans="1:20" x14ac:dyDescent="0.25">
      <c r="A1680" s="82">
        <v>1706</v>
      </c>
      <c r="P1680" s="86">
        <f t="shared" si="188"/>
        <v>0</v>
      </c>
      <c r="Q1680" s="87">
        <f t="shared" si="184"/>
        <v>1900</v>
      </c>
      <c r="R1680" s="87">
        <f t="shared" si="185"/>
        <v>1</v>
      </c>
      <c r="S1680" s="87">
        <f t="shared" si="186"/>
        <v>0</v>
      </c>
      <c r="T1680" s="86">
        <f t="shared" si="187"/>
        <v>0</v>
      </c>
    </row>
    <row r="1681" spans="1:20" x14ac:dyDescent="0.25">
      <c r="A1681" s="82">
        <v>1707</v>
      </c>
      <c r="P1681" s="86">
        <f t="shared" si="188"/>
        <v>0</v>
      </c>
      <c r="Q1681" s="87">
        <f t="shared" si="184"/>
        <v>1900</v>
      </c>
      <c r="R1681" s="87">
        <f t="shared" si="185"/>
        <v>1</v>
      </c>
      <c r="S1681" s="87">
        <f t="shared" si="186"/>
        <v>0</v>
      </c>
      <c r="T1681" s="86">
        <f t="shared" si="187"/>
        <v>0</v>
      </c>
    </row>
    <row r="1682" spans="1:20" x14ac:dyDescent="0.25">
      <c r="A1682" s="82">
        <v>1708</v>
      </c>
      <c r="P1682" s="86">
        <f t="shared" si="188"/>
        <v>0</v>
      </c>
      <c r="Q1682" s="87">
        <f t="shared" si="184"/>
        <v>1900</v>
      </c>
      <c r="R1682" s="87">
        <f t="shared" si="185"/>
        <v>1</v>
      </c>
      <c r="S1682" s="87">
        <f t="shared" si="186"/>
        <v>0</v>
      </c>
      <c r="T1682" s="86">
        <f t="shared" si="187"/>
        <v>0</v>
      </c>
    </row>
    <row r="1683" spans="1:20" x14ac:dyDescent="0.25">
      <c r="A1683" s="82">
        <v>1709</v>
      </c>
      <c r="P1683" s="86">
        <f t="shared" si="188"/>
        <v>0</v>
      </c>
      <c r="Q1683" s="87">
        <f t="shared" si="184"/>
        <v>1900</v>
      </c>
      <c r="R1683" s="87">
        <f t="shared" si="185"/>
        <v>1</v>
      </c>
      <c r="S1683" s="87">
        <f t="shared" si="186"/>
        <v>0</v>
      </c>
      <c r="T1683" s="86">
        <f t="shared" si="187"/>
        <v>0</v>
      </c>
    </row>
    <row r="1684" spans="1:20" x14ac:dyDescent="0.25">
      <c r="A1684" s="82">
        <v>1710</v>
      </c>
      <c r="P1684" s="86">
        <f t="shared" si="188"/>
        <v>0</v>
      </c>
      <c r="Q1684" s="87">
        <f t="shared" si="184"/>
        <v>1900</v>
      </c>
      <c r="R1684" s="87">
        <f t="shared" si="185"/>
        <v>1</v>
      </c>
      <c r="S1684" s="87">
        <f t="shared" si="186"/>
        <v>0</v>
      </c>
      <c r="T1684" s="86">
        <f t="shared" si="187"/>
        <v>0</v>
      </c>
    </row>
    <row r="1685" spans="1:20" x14ac:dyDescent="0.25">
      <c r="A1685" s="82">
        <v>1711</v>
      </c>
      <c r="P1685" s="86">
        <f t="shared" si="188"/>
        <v>0</v>
      </c>
      <c r="Q1685" s="87">
        <f t="shared" si="184"/>
        <v>1900</v>
      </c>
      <c r="R1685" s="87">
        <f t="shared" si="185"/>
        <v>1</v>
      </c>
      <c r="S1685" s="87">
        <f t="shared" si="186"/>
        <v>0</v>
      </c>
      <c r="T1685" s="86">
        <f t="shared" si="187"/>
        <v>0</v>
      </c>
    </row>
    <row r="1686" spans="1:20" x14ac:dyDescent="0.25">
      <c r="A1686" s="82">
        <v>1712</v>
      </c>
      <c r="P1686" s="86">
        <f t="shared" si="188"/>
        <v>0</v>
      </c>
      <c r="Q1686" s="87">
        <f t="shared" si="184"/>
        <v>1900</v>
      </c>
      <c r="R1686" s="87">
        <f t="shared" si="185"/>
        <v>1</v>
      </c>
      <c r="S1686" s="87">
        <f t="shared" si="186"/>
        <v>0</v>
      </c>
      <c r="T1686" s="86">
        <f t="shared" si="187"/>
        <v>0</v>
      </c>
    </row>
    <row r="1687" spans="1:20" x14ac:dyDescent="0.25">
      <c r="A1687" s="82">
        <v>1713</v>
      </c>
      <c r="P1687" s="86">
        <f t="shared" si="188"/>
        <v>0</v>
      </c>
      <c r="Q1687" s="87">
        <f t="shared" si="184"/>
        <v>1900</v>
      </c>
      <c r="R1687" s="87">
        <f t="shared" si="185"/>
        <v>1</v>
      </c>
      <c r="S1687" s="87">
        <f t="shared" si="186"/>
        <v>0</v>
      </c>
      <c r="T1687" s="86">
        <f t="shared" si="187"/>
        <v>0</v>
      </c>
    </row>
    <row r="1688" spans="1:20" x14ac:dyDescent="0.25">
      <c r="A1688" s="82">
        <v>1714</v>
      </c>
      <c r="P1688" s="86">
        <f t="shared" si="188"/>
        <v>0</v>
      </c>
      <c r="Q1688" s="87">
        <f t="shared" si="184"/>
        <v>1900</v>
      </c>
      <c r="R1688" s="87">
        <f t="shared" si="185"/>
        <v>1</v>
      </c>
      <c r="S1688" s="87">
        <f t="shared" si="186"/>
        <v>0</v>
      </c>
      <c r="T1688" s="86">
        <f t="shared" si="187"/>
        <v>0</v>
      </c>
    </row>
    <row r="1689" spans="1:20" x14ac:dyDescent="0.25">
      <c r="A1689" s="82">
        <v>1715</v>
      </c>
      <c r="P1689" s="86">
        <f t="shared" si="188"/>
        <v>0</v>
      </c>
      <c r="Q1689" s="87">
        <f t="shared" si="184"/>
        <v>1900</v>
      </c>
      <c r="R1689" s="87">
        <f t="shared" si="185"/>
        <v>1</v>
      </c>
      <c r="S1689" s="87">
        <f t="shared" si="186"/>
        <v>0</v>
      </c>
      <c r="T1689" s="86">
        <f t="shared" si="187"/>
        <v>0</v>
      </c>
    </row>
    <row r="1690" spans="1:20" x14ac:dyDescent="0.25">
      <c r="A1690" s="82">
        <v>1716</v>
      </c>
      <c r="P1690" s="86">
        <f t="shared" si="188"/>
        <v>0</v>
      </c>
      <c r="Q1690" s="87">
        <f t="shared" si="184"/>
        <v>1900</v>
      </c>
      <c r="R1690" s="87">
        <f t="shared" si="185"/>
        <v>1</v>
      </c>
      <c r="S1690" s="87">
        <f t="shared" si="186"/>
        <v>0</v>
      </c>
      <c r="T1690" s="86">
        <f t="shared" si="187"/>
        <v>0</v>
      </c>
    </row>
    <row r="1691" spans="1:20" x14ac:dyDescent="0.25">
      <c r="A1691" s="82">
        <v>1717</v>
      </c>
      <c r="P1691" s="86">
        <f t="shared" si="188"/>
        <v>0</v>
      </c>
      <c r="Q1691" s="87">
        <f t="shared" si="184"/>
        <v>1900</v>
      </c>
      <c r="R1691" s="87">
        <f t="shared" si="185"/>
        <v>1</v>
      </c>
      <c r="S1691" s="87">
        <f t="shared" si="186"/>
        <v>0</v>
      </c>
      <c r="T1691" s="86">
        <f t="shared" si="187"/>
        <v>0</v>
      </c>
    </row>
    <row r="1692" spans="1:20" x14ac:dyDescent="0.25">
      <c r="A1692" s="82">
        <v>1718</v>
      </c>
      <c r="P1692" s="86">
        <f t="shared" si="188"/>
        <v>0</v>
      </c>
      <c r="Q1692" s="87">
        <f t="shared" si="184"/>
        <v>1900</v>
      </c>
      <c r="R1692" s="87">
        <f t="shared" si="185"/>
        <v>1</v>
      </c>
      <c r="S1692" s="87">
        <f t="shared" si="186"/>
        <v>0</v>
      </c>
      <c r="T1692" s="86">
        <f t="shared" si="187"/>
        <v>0</v>
      </c>
    </row>
    <row r="1693" spans="1:20" x14ac:dyDescent="0.25">
      <c r="A1693" s="82">
        <v>1719</v>
      </c>
      <c r="P1693" s="86">
        <f t="shared" si="188"/>
        <v>0</v>
      </c>
      <c r="Q1693" s="87">
        <f t="shared" ref="Q1693:Q1756" si="189">YEAR(B1693)</f>
        <v>1900</v>
      </c>
      <c r="R1693" s="87">
        <f t="shared" ref="R1693:R1756" si="190">MONTH(B1693)</f>
        <v>1</v>
      </c>
      <c r="S1693" s="87">
        <f t="shared" ref="S1693:S1756" si="191">DAY(B1693)</f>
        <v>0</v>
      </c>
      <c r="T1693" s="86">
        <f t="shared" ref="T1693:T1756" si="192">SUM(M1693:N1693)</f>
        <v>0</v>
      </c>
    </row>
    <row r="1694" spans="1:20" x14ac:dyDescent="0.25">
      <c r="A1694" s="82">
        <v>1720</v>
      </c>
      <c r="P1694" s="86">
        <f t="shared" si="188"/>
        <v>0</v>
      </c>
      <c r="Q1694" s="87">
        <f t="shared" si="189"/>
        <v>1900</v>
      </c>
      <c r="R1694" s="87">
        <f t="shared" si="190"/>
        <v>1</v>
      </c>
      <c r="S1694" s="87">
        <f t="shared" si="191"/>
        <v>0</v>
      </c>
      <c r="T1694" s="86">
        <f t="shared" si="192"/>
        <v>0</v>
      </c>
    </row>
    <row r="1695" spans="1:20" x14ac:dyDescent="0.25">
      <c r="A1695" s="82">
        <v>1721</v>
      </c>
      <c r="P1695" s="86">
        <f t="shared" si="188"/>
        <v>0</v>
      </c>
      <c r="Q1695" s="87">
        <f t="shared" si="189"/>
        <v>1900</v>
      </c>
      <c r="R1695" s="87">
        <f t="shared" si="190"/>
        <v>1</v>
      </c>
      <c r="S1695" s="87">
        <f t="shared" si="191"/>
        <v>0</v>
      </c>
      <c r="T1695" s="86">
        <f t="shared" si="192"/>
        <v>0</v>
      </c>
    </row>
    <row r="1696" spans="1:20" x14ac:dyDescent="0.25">
      <c r="A1696" s="82">
        <v>1722</v>
      </c>
      <c r="P1696" s="86">
        <f t="shared" si="188"/>
        <v>0</v>
      </c>
      <c r="Q1696" s="87">
        <f t="shared" si="189"/>
        <v>1900</v>
      </c>
      <c r="R1696" s="87">
        <f t="shared" si="190"/>
        <v>1</v>
      </c>
      <c r="S1696" s="87">
        <f t="shared" si="191"/>
        <v>0</v>
      </c>
      <c r="T1696" s="86">
        <f t="shared" si="192"/>
        <v>0</v>
      </c>
    </row>
    <row r="1697" spans="1:20" x14ac:dyDescent="0.25">
      <c r="A1697" s="82">
        <v>1723</v>
      </c>
      <c r="P1697" s="86">
        <f t="shared" si="188"/>
        <v>0</v>
      </c>
      <c r="Q1697" s="87">
        <f t="shared" si="189"/>
        <v>1900</v>
      </c>
      <c r="R1697" s="87">
        <f t="shared" si="190"/>
        <v>1</v>
      </c>
      <c r="S1697" s="87">
        <f t="shared" si="191"/>
        <v>0</v>
      </c>
      <c r="T1697" s="86">
        <f t="shared" si="192"/>
        <v>0</v>
      </c>
    </row>
    <row r="1698" spans="1:20" x14ac:dyDescent="0.25">
      <c r="A1698" s="82">
        <v>1724</v>
      </c>
      <c r="P1698" s="86">
        <f t="shared" si="188"/>
        <v>0</v>
      </c>
      <c r="Q1698" s="87">
        <f t="shared" si="189"/>
        <v>1900</v>
      </c>
      <c r="R1698" s="87">
        <f t="shared" si="190"/>
        <v>1</v>
      </c>
      <c r="S1698" s="87">
        <f t="shared" si="191"/>
        <v>0</v>
      </c>
      <c r="T1698" s="86">
        <f t="shared" si="192"/>
        <v>0</v>
      </c>
    </row>
    <row r="1699" spans="1:20" x14ac:dyDescent="0.25">
      <c r="A1699" s="82">
        <v>1725</v>
      </c>
      <c r="P1699" s="86">
        <f t="shared" si="188"/>
        <v>0</v>
      </c>
      <c r="Q1699" s="87">
        <f t="shared" si="189"/>
        <v>1900</v>
      </c>
      <c r="R1699" s="87">
        <f t="shared" si="190"/>
        <v>1</v>
      </c>
      <c r="S1699" s="87">
        <f t="shared" si="191"/>
        <v>0</v>
      </c>
      <c r="T1699" s="86">
        <f t="shared" si="192"/>
        <v>0</v>
      </c>
    </row>
    <row r="1700" spans="1:20" x14ac:dyDescent="0.25">
      <c r="A1700" s="82">
        <v>1726</v>
      </c>
      <c r="P1700" s="86">
        <f t="shared" si="188"/>
        <v>0</v>
      </c>
      <c r="Q1700" s="87">
        <f t="shared" si="189"/>
        <v>1900</v>
      </c>
      <c r="R1700" s="87">
        <f t="shared" si="190"/>
        <v>1</v>
      </c>
      <c r="S1700" s="87">
        <f t="shared" si="191"/>
        <v>0</v>
      </c>
      <c r="T1700" s="86">
        <f t="shared" si="192"/>
        <v>0</v>
      </c>
    </row>
    <row r="1701" spans="1:20" x14ac:dyDescent="0.25">
      <c r="A1701" s="82">
        <v>1727</v>
      </c>
      <c r="P1701" s="86">
        <f t="shared" si="188"/>
        <v>0</v>
      </c>
      <c r="Q1701" s="87">
        <f t="shared" si="189"/>
        <v>1900</v>
      </c>
      <c r="R1701" s="87">
        <f t="shared" si="190"/>
        <v>1</v>
      </c>
      <c r="S1701" s="87">
        <f t="shared" si="191"/>
        <v>0</v>
      </c>
      <c r="T1701" s="86">
        <f t="shared" si="192"/>
        <v>0</v>
      </c>
    </row>
    <row r="1702" spans="1:20" x14ac:dyDescent="0.25">
      <c r="A1702" s="82">
        <v>1728</v>
      </c>
      <c r="P1702" s="86">
        <f t="shared" si="188"/>
        <v>0</v>
      </c>
      <c r="Q1702" s="87">
        <f t="shared" si="189"/>
        <v>1900</v>
      </c>
      <c r="R1702" s="87">
        <f t="shared" si="190"/>
        <v>1</v>
      </c>
      <c r="S1702" s="87">
        <f t="shared" si="191"/>
        <v>0</v>
      </c>
      <c r="T1702" s="86">
        <f t="shared" si="192"/>
        <v>0</v>
      </c>
    </row>
    <row r="1703" spans="1:20" x14ac:dyDescent="0.25">
      <c r="A1703" s="82">
        <v>1729</v>
      </c>
      <c r="P1703" s="86">
        <f t="shared" si="188"/>
        <v>0</v>
      </c>
      <c r="Q1703" s="87">
        <f t="shared" si="189"/>
        <v>1900</v>
      </c>
      <c r="R1703" s="87">
        <f t="shared" si="190"/>
        <v>1</v>
      </c>
      <c r="S1703" s="87">
        <f t="shared" si="191"/>
        <v>0</v>
      </c>
      <c r="T1703" s="86">
        <f t="shared" si="192"/>
        <v>0</v>
      </c>
    </row>
    <row r="1704" spans="1:20" x14ac:dyDescent="0.25">
      <c r="A1704" s="82">
        <v>1730</v>
      </c>
      <c r="P1704" s="86">
        <f t="shared" si="188"/>
        <v>0</v>
      </c>
      <c r="Q1704" s="87">
        <f t="shared" si="189"/>
        <v>1900</v>
      </c>
      <c r="R1704" s="87">
        <f t="shared" si="190"/>
        <v>1</v>
      </c>
      <c r="S1704" s="87">
        <f t="shared" si="191"/>
        <v>0</v>
      </c>
      <c r="T1704" s="86">
        <f t="shared" si="192"/>
        <v>0</v>
      </c>
    </row>
    <row r="1705" spans="1:20" x14ac:dyDescent="0.25">
      <c r="A1705" s="82">
        <v>1731</v>
      </c>
      <c r="P1705" s="86">
        <f t="shared" si="188"/>
        <v>0</v>
      </c>
      <c r="Q1705" s="87">
        <f t="shared" si="189"/>
        <v>1900</v>
      </c>
      <c r="R1705" s="87">
        <f t="shared" si="190"/>
        <v>1</v>
      </c>
      <c r="S1705" s="87">
        <f t="shared" si="191"/>
        <v>0</v>
      </c>
      <c r="T1705" s="86">
        <f t="shared" si="192"/>
        <v>0</v>
      </c>
    </row>
    <row r="1706" spans="1:20" x14ac:dyDescent="0.25">
      <c r="A1706" s="82">
        <v>1732</v>
      </c>
      <c r="P1706" s="86">
        <f t="shared" si="188"/>
        <v>0</v>
      </c>
      <c r="Q1706" s="87">
        <f t="shared" si="189"/>
        <v>1900</v>
      </c>
      <c r="R1706" s="87">
        <f t="shared" si="190"/>
        <v>1</v>
      </c>
      <c r="S1706" s="87">
        <f t="shared" si="191"/>
        <v>0</v>
      </c>
      <c r="T1706" s="86">
        <f t="shared" si="192"/>
        <v>0</v>
      </c>
    </row>
    <row r="1707" spans="1:20" x14ac:dyDescent="0.25">
      <c r="A1707" s="82">
        <v>1733</v>
      </c>
      <c r="P1707" s="86">
        <f t="shared" ref="P1707:P1770" si="193">N1707-O1707</f>
        <v>0</v>
      </c>
      <c r="Q1707" s="87">
        <f t="shared" si="189"/>
        <v>1900</v>
      </c>
      <c r="R1707" s="87">
        <f t="shared" si="190"/>
        <v>1</v>
      </c>
      <c r="S1707" s="87">
        <f t="shared" si="191"/>
        <v>0</v>
      </c>
      <c r="T1707" s="86">
        <f t="shared" si="192"/>
        <v>0</v>
      </c>
    </row>
    <row r="1708" spans="1:20" x14ac:dyDescent="0.25">
      <c r="A1708" s="82">
        <v>1734</v>
      </c>
      <c r="P1708" s="86">
        <f t="shared" si="193"/>
        <v>0</v>
      </c>
      <c r="Q1708" s="87">
        <f t="shared" si="189"/>
        <v>1900</v>
      </c>
      <c r="R1708" s="87">
        <f t="shared" si="190"/>
        <v>1</v>
      </c>
      <c r="S1708" s="87">
        <f t="shared" si="191"/>
        <v>0</v>
      </c>
      <c r="T1708" s="86">
        <f t="shared" si="192"/>
        <v>0</v>
      </c>
    </row>
    <row r="1709" spans="1:20" x14ac:dyDescent="0.25">
      <c r="A1709" s="82">
        <v>1735</v>
      </c>
      <c r="P1709" s="86">
        <f t="shared" si="193"/>
        <v>0</v>
      </c>
      <c r="Q1709" s="87">
        <f t="shared" si="189"/>
        <v>1900</v>
      </c>
      <c r="R1709" s="87">
        <f t="shared" si="190"/>
        <v>1</v>
      </c>
      <c r="S1709" s="87">
        <f t="shared" si="191"/>
        <v>0</v>
      </c>
      <c r="T1709" s="86">
        <f t="shared" si="192"/>
        <v>0</v>
      </c>
    </row>
    <row r="1710" spans="1:20" x14ac:dyDescent="0.25">
      <c r="A1710" s="82">
        <v>1736</v>
      </c>
      <c r="P1710" s="86">
        <f t="shared" si="193"/>
        <v>0</v>
      </c>
      <c r="Q1710" s="87">
        <f t="shared" si="189"/>
        <v>1900</v>
      </c>
      <c r="R1710" s="87">
        <f t="shared" si="190"/>
        <v>1</v>
      </c>
      <c r="S1710" s="87">
        <f t="shared" si="191"/>
        <v>0</v>
      </c>
      <c r="T1710" s="86">
        <f t="shared" si="192"/>
        <v>0</v>
      </c>
    </row>
    <row r="1711" spans="1:20" x14ac:dyDescent="0.25">
      <c r="A1711" s="82">
        <v>1737</v>
      </c>
      <c r="P1711" s="86">
        <f t="shared" si="193"/>
        <v>0</v>
      </c>
      <c r="Q1711" s="87">
        <f t="shared" si="189"/>
        <v>1900</v>
      </c>
      <c r="R1711" s="87">
        <f t="shared" si="190"/>
        <v>1</v>
      </c>
      <c r="S1711" s="87">
        <f t="shared" si="191"/>
        <v>0</v>
      </c>
      <c r="T1711" s="86">
        <f t="shared" si="192"/>
        <v>0</v>
      </c>
    </row>
    <row r="1712" spans="1:20" x14ac:dyDescent="0.25">
      <c r="A1712" s="82">
        <v>1738</v>
      </c>
      <c r="P1712" s="86">
        <f t="shared" si="193"/>
        <v>0</v>
      </c>
      <c r="Q1712" s="87">
        <f t="shared" si="189"/>
        <v>1900</v>
      </c>
      <c r="R1712" s="87">
        <f t="shared" si="190"/>
        <v>1</v>
      </c>
      <c r="S1712" s="87">
        <f t="shared" si="191"/>
        <v>0</v>
      </c>
      <c r="T1712" s="86">
        <f t="shared" si="192"/>
        <v>0</v>
      </c>
    </row>
    <row r="1713" spans="1:20" x14ac:dyDescent="0.25">
      <c r="A1713" s="82">
        <v>1739</v>
      </c>
      <c r="P1713" s="86">
        <f t="shared" si="193"/>
        <v>0</v>
      </c>
      <c r="Q1713" s="87">
        <f t="shared" si="189"/>
        <v>1900</v>
      </c>
      <c r="R1713" s="87">
        <f t="shared" si="190"/>
        <v>1</v>
      </c>
      <c r="S1713" s="87">
        <f t="shared" si="191"/>
        <v>0</v>
      </c>
      <c r="T1713" s="86">
        <f t="shared" si="192"/>
        <v>0</v>
      </c>
    </row>
    <row r="1714" spans="1:20" x14ac:dyDescent="0.25">
      <c r="A1714" s="82">
        <v>1740</v>
      </c>
      <c r="P1714" s="86">
        <f t="shared" si="193"/>
        <v>0</v>
      </c>
      <c r="Q1714" s="87">
        <f t="shared" si="189"/>
        <v>1900</v>
      </c>
      <c r="R1714" s="87">
        <f t="shared" si="190"/>
        <v>1</v>
      </c>
      <c r="S1714" s="87">
        <f t="shared" si="191"/>
        <v>0</v>
      </c>
      <c r="T1714" s="86">
        <f t="shared" si="192"/>
        <v>0</v>
      </c>
    </row>
    <row r="1715" spans="1:20" x14ac:dyDescent="0.25">
      <c r="A1715" s="82">
        <v>1741</v>
      </c>
      <c r="P1715" s="86">
        <f t="shared" si="193"/>
        <v>0</v>
      </c>
      <c r="Q1715" s="87">
        <f t="shared" si="189"/>
        <v>1900</v>
      </c>
      <c r="R1715" s="87">
        <f t="shared" si="190"/>
        <v>1</v>
      </c>
      <c r="S1715" s="87">
        <f t="shared" si="191"/>
        <v>0</v>
      </c>
      <c r="T1715" s="86">
        <f t="shared" si="192"/>
        <v>0</v>
      </c>
    </row>
    <row r="1716" spans="1:20" x14ac:dyDescent="0.25">
      <c r="A1716" s="82">
        <v>1742</v>
      </c>
      <c r="P1716" s="86">
        <f t="shared" si="193"/>
        <v>0</v>
      </c>
      <c r="Q1716" s="87">
        <f t="shared" si="189"/>
        <v>1900</v>
      </c>
      <c r="R1716" s="87">
        <f t="shared" si="190"/>
        <v>1</v>
      </c>
      <c r="S1716" s="87">
        <f t="shared" si="191"/>
        <v>0</v>
      </c>
      <c r="T1716" s="86">
        <f t="shared" si="192"/>
        <v>0</v>
      </c>
    </row>
    <row r="1717" spans="1:20" x14ac:dyDescent="0.25">
      <c r="A1717" s="82">
        <v>1743</v>
      </c>
      <c r="P1717" s="86">
        <f t="shared" si="193"/>
        <v>0</v>
      </c>
      <c r="Q1717" s="87">
        <f t="shared" si="189"/>
        <v>1900</v>
      </c>
      <c r="R1717" s="87">
        <f t="shared" si="190"/>
        <v>1</v>
      </c>
      <c r="S1717" s="87">
        <f t="shared" si="191"/>
        <v>0</v>
      </c>
      <c r="T1717" s="86">
        <f t="shared" si="192"/>
        <v>0</v>
      </c>
    </row>
    <row r="1718" spans="1:20" x14ac:dyDescent="0.25">
      <c r="A1718" s="82">
        <v>1744</v>
      </c>
      <c r="P1718" s="86">
        <f t="shared" si="193"/>
        <v>0</v>
      </c>
      <c r="Q1718" s="87">
        <f t="shared" si="189"/>
        <v>1900</v>
      </c>
      <c r="R1718" s="87">
        <f t="shared" si="190"/>
        <v>1</v>
      </c>
      <c r="S1718" s="87">
        <f t="shared" si="191"/>
        <v>0</v>
      </c>
      <c r="T1718" s="86">
        <f t="shared" si="192"/>
        <v>0</v>
      </c>
    </row>
    <row r="1719" spans="1:20" x14ac:dyDescent="0.25">
      <c r="A1719" s="82">
        <v>1745</v>
      </c>
      <c r="P1719" s="86">
        <f t="shared" si="193"/>
        <v>0</v>
      </c>
      <c r="Q1719" s="87">
        <f t="shared" si="189"/>
        <v>1900</v>
      </c>
      <c r="R1719" s="87">
        <f t="shared" si="190"/>
        <v>1</v>
      </c>
      <c r="S1719" s="87">
        <f t="shared" si="191"/>
        <v>0</v>
      </c>
      <c r="T1719" s="86">
        <f t="shared" si="192"/>
        <v>0</v>
      </c>
    </row>
    <row r="1720" spans="1:20" x14ac:dyDescent="0.25">
      <c r="A1720" s="82">
        <v>1746</v>
      </c>
      <c r="P1720" s="86">
        <f t="shared" si="193"/>
        <v>0</v>
      </c>
      <c r="Q1720" s="87">
        <f t="shared" si="189"/>
        <v>1900</v>
      </c>
      <c r="R1720" s="87">
        <f t="shared" si="190"/>
        <v>1</v>
      </c>
      <c r="S1720" s="87">
        <f t="shared" si="191"/>
        <v>0</v>
      </c>
      <c r="T1720" s="86">
        <f t="shared" si="192"/>
        <v>0</v>
      </c>
    </row>
    <row r="1721" spans="1:20" x14ac:dyDescent="0.25">
      <c r="A1721" s="82">
        <v>1747</v>
      </c>
      <c r="P1721" s="86">
        <f t="shared" si="193"/>
        <v>0</v>
      </c>
      <c r="Q1721" s="87">
        <f t="shared" si="189"/>
        <v>1900</v>
      </c>
      <c r="R1721" s="87">
        <f t="shared" si="190"/>
        <v>1</v>
      </c>
      <c r="S1721" s="87">
        <f t="shared" si="191"/>
        <v>0</v>
      </c>
      <c r="T1721" s="86">
        <f t="shared" si="192"/>
        <v>0</v>
      </c>
    </row>
    <row r="1722" spans="1:20" x14ac:dyDescent="0.25">
      <c r="A1722" s="82">
        <v>1748</v>
      </c>
      <c r="P1722" s="86">
        <f t="shared" si="193"/>
        <v>0</v>
      </c>
      <c r="Q1722" s="87">
        <f t="shared" si="189"/>
        <v>1900</v>
      </c>
      <c r="R1722" s="87">
        <f t="shared" si="190"/>
        <v>1</v>
      </c>
      <c r="S1722" s="87">
        <f t="shared" si="191"/>
        <v>0</v>
      </c>
      <c r="T1722" s="86">
        <f t="shared" si="192"/>
        <v>0</v>
      </c>
    </row>
    <row r="1723" spans="1:20" x14ac:dyDescent="0.25">
      <c r="A1723" s="82">
        <v>1749</v>
      </c>
      <c r="P1723" s="86">
        <f t="shared" si="193"/>
        <v>0</v>
      </c>
      <c r="Q1723" s="87">
        <f t="shared" si="189"/>
        <v>1900</v>
      </c>
      <c r="R1723" s="87">
        <f t="shared" si="190"/>
        <v>1</v>
      </c>
      <c r="S1723" s="87">
        <f t="shared" si="191"/>
        <v>0</v>
      </c>
      <c r="T1723" s="86">
        <f t="shared" si="192"/>
        <v>0</v>
      </c>
    </row>
    <row r="1724" spans="1:20" x14ac:dyDescent="0.25">
      <c r="A1724" s="82">
        <v>1750</v>
      </c>
      <c r="P1724" s="86">
        <f t="shared" si="193"/>
        <v>0</v>
      </c>
      <c r="Q1724" s="87">
        <f t="shared" si="189"/>
        <v>1900</v>
      </c>
      <c r="R1724" s="87">
        <f t="shared" si="190"/>
        <v>1</v>
      </c>
      <c r="S1724" s="87">
        <f t="shared" si="191"/>
        <v>0</v>
      </c>
      <c r="T1724" s="86">
        <f t="shared" si="192"/>
        <v>0</v>
      </c>
    </row>
    <row r="1725" spans="1:20" x14ac:dyDescent="0.25">
      <c r="A1725" s="82">
        <v>1751</v>
      </c>
      <c r="P1725" s="86">
        <f t="shared" si="193"/>
        <v>0</v>
      </c>
      <c r="Q1725" s="87">
        <f t="shared" si="189"/>
        <v>1900</v>
      </c>
      <c r="R1725" s="87">
        <f t="shared" si="190"/>
        <v>1</v>
      </c>
      <c r="S1725" s="87">
        <f t="shared" si="191"/>
        <v>0</v>
      </c>
      <c r="T1725" s="86">
        <f t="shared" si="192"/>
        <v>0</v>
      </c>
    </row>
    <row r="1726" spans="1:20" x14ac:dyDescent="0.25">
      <c r="A1726" s="82">
        <v>1752</v>
      </c>
      <c r="P1726" s="86">
        <f t="shared" si="193"/>
        <v>0</v>
      </c>
      <c r="Q1726" s="87">
        <f t="shared" si="189"/>
        <v>1900</v>
      </c>
      <c r="R1726" s="87">
        <f t="shared" si="190"/>
        <v>1</v>
      </c>
      <c r="S1726" s="87">
        <f t="shared" si="191"/>
        <v>0</v>
      </c>
      <c r="T1726" s="86">
        <f t="shared" si="192"/>
        <v>0</v>
      </c>
    </row>
    <row r="1727" spans="1:20" x14ac:dyDescent="0.25">
      <c r="A1727" s="82">
        <v>1753</v>
      </c>
      <c r="P1727" s="86">
        <f t="shared" si="193"/>
        <v>0</v>
      </c>
      <c r="Q1727" s="87">
        <f t="shared" si="189"/>
        <v>1900</v>
      </c>
      <c r="R1727" s="87">
        <f t="shared" si="190"/>
        <v>1</v>
      </c>
      <c r="S1727" s="87">
        <f t="shared" si="191"/>
        <v>0</v>
      </c>
      <c r="T1727" s="86">
        <f t="shared" si="192"/>
        <v>0</v>
      </c>
    </row>
    <row r="1728" spans="1:20" x14ac:dyDescent="0.25">
      <c r="A1728" s="82">
        <v>1754</v>
      </c>
      <c r="P1728" s="86">
        <f t="shared" si="193"/>
        <v>0</v>
      </c>
      <c r="Q1728" s="87">
        <f t="shared" si="189"/>
        <v>1900</v>
      </c>
      <c r="R1728" s="87">
        <f t="shared" si="190"/>
        <v>1</v>
      </c>
      <c r="S1728" s="87">
        <f t="shared" si="191"/>
        <v>0</v>
      </c>
      <c r="T1728" s="86">
        <f t="shared" si="192"/>
        <v>0</v>
      </c>
    </row>
    <row r="1729" spans="1:20" x14ac:dyDescent="0.25">
      <c r="A1729" s="82">
        <v>1755</v>
      </c>
      <c r="P1729" s="86">
        <f t="shared" si="193"/>
        <v>0</v>
      </c>
      <c r="Q1729" s="87">
        <f t="shared" si="189"/>
        <v>1900</v>
      </c>
      <c r="R1729" s="87">
        <f t="shared" si="190"/>
        <v>1</v>
      </c>
      <c r="S1729" s="87">
        <f t="shared" si="191"/>
        <v>0</v>
      </c>
      <c r="T1729" s="86">
        <f t="shared" si="192"/>
        <v>0</v>
      </c>
    </row>
    <row r="1730" spans="1:20" x14ac:dyDescent="0.25">
      <c r="A1730" s="82">
        <v>1756</v>
      </c>
      <c r="P1730" s="86">
        <f t="shared" si="193"/>
        <v>0</v>
      </c>
      <c r="Q1730" s="87">
        <f t="shared" si="189"/>
        <v>1900</v>
      </c>
      <c r="R1730" s="87">
        <f t="shared" si="190"/>
        <v>1</v>
      </c>
      <c r="S1730" s="87">
        <f t="shared" si="191"/>
        <v>0</v>
      </c>
      <c r="T1730" s="86">
        <f t="shared" si="192"/>
        <v>0</v>
      </c>
    </row>
    <row r="1731" spans="1:20" x14ac:dyDescent="0.25">
      <c r="A1731" s="82">
        <v>1757</v>
      </c>
      <c r="P1731" s="86">
        <f t="shared" si="193"/>
        <v>0</v>
      </c>
      <c r="Q1731" s="87">
        <f t="shared" si="189"/>
        <v>1900</v>
      </c>
      <c r="R1731" s="87">
        <f t="shared" si="190"/>
        <v>1</v>
      </c>
      <c r="S1731" s="87">
        <f t="shared" si="191"/>
        <v>0</v>
      </c>
      <c r="T1731" s="86">
        <f t="shared" si="192"/>
        <v>0</v>
      </c>
    </row>
    <row r="1732" spans="1:20" x14ac:dyDescent="0.25">
      <c r="A1732" s="82">
        <v>1758</v>
      </c>
      <c r="P1732" s="86">
        <f t="shared" si="193"/>
        <v>0</v>
      </c>
      <c r="Q1732" s="87">
        <f t="shared" si="189"/>
        <v>1900</v>
      </c>
      <c r="R1732" s="87">
        <f t="shared" si="190"/>
        <v>1</v>
      </c>
      <c r="S1732" s="87">
        <f t="shared" si="191"/>
        <v>0</v>
      </c>
      <c r="T1732" s="86">
        <f t="shared" si="192"/>
        <v>0</v>
      </c>
    </row>
    <row r="1733" spans="1:20" x14ac:dyDescent="0.25">
      <c r="A1733" s="82">
        <v>1759</v>
      </c>
      <c r="P1733" s="86">
        <f t="shared" si="193"/>
        <v>0</v>
      </c>
      <c r="Q1733" s="87">
        <f t="shared" si="189"/>
        <v>1900</v>
      </c>
      <c r="R1733" s="87">
        <f t="shared" si="190"/>
        <v>1</v>
      </c>
      <c r="S1733" s="87">
        <f t="shared" si="191"/>
        <v>0</v>
      </c>
      <c r="T1733" s="86">
        <f t="shared" si="192"/>
        <v>0</v>
      </c>
    </row>
    <row r="1734" spans="1:20" x14ac:dyDescent="0.25">
      <c r="A1734" s="82">
        <v>1760</v>
      </c>
      <c r="P1734" s="86">
        <f t="shared" si="193"/>
        <v>0</v>
      </c>
      <c r="Q1734" s="87">
        <f t="shared" si="189"/>
        <v>1900</v>
      </c>
      <c r="R1734" s="87">
        <f t="shared" si="190"/>
        <v>1</v>
      </c>
      <c r="S1734" s="87">
        <f t="shared" si="191"/>
        <v>0</v>
      </c>
      <c r="T1734" s="86">
        <f t="shared" si="192"/>
        <v>0</v>
      </c>
    </row>
    <row r="1735" spans="1:20" x14ac:dyDescent="0.25">
      <c r="A1735" s="82">
        <v>1761</v>
      </c>
      <c r="P1735" s="86">
        <f t="shared" si="193"/>
        <v>0</v>
      </c>
      <c r="Q1735" s="87">
        <f t="shared" si="189"/>
        <v>1900</v>
      </c>
      <c r="R1735" s="87">
        <f t="shared" si="190"/>
        <v>1</v>
      </c>
      <c r="S1735" s="87">
        <f t="shared" si="191"/>
        <v>0</v>
      </c>
      <c r="T1735" s="86">
        <f t="shared" si="192"/>
        <v>0</v>
      </c>
    </row>
    <row r="1736" spans="1:20" x14ac:dyDescent="0.25">
      <c r="A1736" s="82">
        <v>1762</v>
      </c>
      <c r="P1736" s="86">
        <f t="shared" si="193"/>
        <v>0</v>
      </c>
      <c r="Q1736" s="87">
        <f t="shared" si="189"/>
        <v>1900</v>
      </c>
      <c r="R1736" s="87">
        <f t="shared" si="190"/>
        <v>1</v>
      </c>
      <c r="S1736" s="87">
        <f t="shared" si="191"/>
        <v>0</v>
      </c>
      <c r="T1736" s="86">
        <f t="shared" si="192"/>
        <v>0</v>
      </c>
    </row>
    <row r="1737" spans="1:20" x14ac:dyDescent="0.25">
      <c r="A1737" s="82">
        <v>1763</v>
      </c>
      <c r="P1737" s="86">
        <f t="shared" si="193"/>
        <v>0</v>
      </c>
      <c r="Q1737" s="87">
        <f t="shared" si="189"/>
        <v>1900</v>
      </c>
      <c r="R1737" s="87">
        <f t="shared" si="190"/>
        <v>1</v>
      </c>
      <c r="S1737" s="87">
        <f t="shared" si="191"/>
        <v>0</v>
      </c>
      <c r="T1737" s="86">
        <f t="shared" si="192"/>
        <v>0</v>
      </c>
    </row>
    <row r="1738" spans="1:20" x14ac:dyDescent="0.25">
      <c r="A1738" s="82">
        <v>1764</v>
      </c>
      <c r="P1738" s="86">
        <f t="shared" si="193"/>
        <v>0</v>
      </c>
      <c r="Q1738" s="87">
        <f t="shared" si="189"/>
        <v>1900</v>
      </c>
      <c r="R1738" s="87">
        <f t="shared" si="190"/>
        <v>1</v>
      </c>
      <c r="S1738" s="87">
        <f t="shared" si="191"/>
        <v>0</v>
      </c>
      <c r="T1738" s="86">
        <f t="shared" si="192"/>
        <v>0</v>
      </c>
    </row>
    <row r="1739" spans="1:20" x14ac:dyDescent="0.25">
      <c r="A1739" s="82">
        <v>1765</v>
      </c>
      <c r="P1739" s="86">
        <f t="shared" si="193"/>
        <v>0</v>
      </c>
      <c r="Q1739" s="87">
        <f t="shared" si="189"/>
        <v>1900</v>
      </c>
      <c r="R1739" s="87">
        <f t="shared" si="190"/>
        <v>1</v>
      </c>
      <c r="S1739" s="87">
        <f t="shared" si="191"/>
        <v>0</v>
      </c>
      <c r="T1739" s="86">
        <f t="shared" si="192"/>
        <v>0</v>
      </c>
    </row>
    <row r="1740" spans="1:20" x14ac:dyDescent="0.25">
      <c r="A1740" s="82">
        <v>1766</v>
      </c>
      <c r="P1740" s="86">
        <f t="shared" si="193"/>
        <v>0</v>
      </c>
      <c r="Q1740" s="87">
        <f t="shared" si="189"/>
        <v>1900</v>
      </c>
      <c r="R1740" s="87">
        <f t="shared" si="190"/>
        <v>1</v>
      </c>
      <c r="S1740" s="87">
        <f t="shared" si="191"/>
        <v>0</v>
      </c>
      <c r="T1740" s="86">
        <f t="shared" si="192"/>
        <v>0</v>
      </c>
    </row>
    <row r="1741" spans="1:20" x14ac:dyDescent="0.25">
      <c r="A1741" s="82">
        <v>1767</v>
      </c>
      <c r="P1741" s="86">
        <f t="shared" si="193"/>
        <v>0</v>
      </c>
      <c r="Q1741" s="87">
        <f t="shared" si="189"/>
        <v>1900</v>
      </c>
      <c r="R1741" s="87">
        <f t="shared" si="190"/>
        <v>1</v>
      </c>
      <c r="S1741" s="87">
        <f t="shared" si="191"/>
        <v>0</v>
      </c>
      <c r="T1741" s="86">
        <f t="shared" si="192"/>
        <v>0</v>
      </c>
    </row>
    <row r="1742" spans="1:20" x14ac:dyDescent="0.25">
      <c r="A1742" s="82">
        <v>1768</v>
      </c>
      <c r="P1742" s="86">
        <f t="shared" si="193"/>
        <v>0</v>
      </c>
      <c r="Q1742" s="87">
        <f t="shared" si="189"/>
        <v>1900</v>
      </c>
      <c r="R1742" s="87">
        <f t="shared" si="190"/>
        <v>1</v>
      </c>
      <c r="S1742" s="87">
        <f t="shared" si="191"/>
        <v>0</v>
      </c>
      <c r="T1742" s="86">
        <f t="shared" si="192"/>
        <v>0</v>
      </c>
    </row>
    <row r="1743" spans="1:20" x14ac:dyDescent="0.25">
      <c r="A1743" s="82">
        <v>1769</v>
      </c>
      <c r="P1743" s="86">
        <f t="shared" si="193"/>
        <v>0</v>
      </c>
      <c r="Q1743" s="87">
        <f t="shared" si="189"/>
        <v>1900</v>
      </c>
      <c r="R1743" s="87">
        <f t="shared" si="190"/>
        <v>1</v>
      </c>
      <c r="S1743" s="87">
        <f t="shared" si="191"/>
        <v>0</v>
      </c>
      <c r="T1743" s="86">
        <f t="shared" si="192"/>
        <v>0</v>
      </c>
    </row>
    <row r="1744" spans="1:20" x14ac:dyDescent="0.25">
      <c r="A1744" s="82">
        <v>1770</v>
      </c>
      <c r="P1744" s="86">
        <f t="shared" si="193"/>
        <v>0</v>
      </c>
      <c r="Q1744" s="87">
        <f t="shared" si="189"/>
        <v>1900</v>
      </c>
      <c r="R1744" s="87">
        <f t="shared" si="190"/>
        <v>1</v>
      </c>
      <c r="S1744" s="87">
        <f t="shared" si="191"/>
        <v>0</v>
      </c>
      <c r="T1744" s="86">
        <f t="shared" si="192"/>
        <v>0</v>
      </c>
    </row>
    <row r="1745" spans="1:20" x14ac:dyDescent="0.25">
      <c r="A1745" s="82">
        <v>1771</v>
      </c>
      <c r="P1745" s="86">
        <f t="shared" si="193"/>
        <v>0</v>
      </c>
      <c r="Q1745" s="87">
        <f t="shared" si="189"/>
        <v>1900</v>
      </c>
      <c r="R1745" s="87">
        <f t="shared" si="190"/>
        <v>1</v>
      </c>
      <c r="S1745" s="87">
        <f t="shared" si="191"/>
        <v>0</v>
      </c>
      <c r="T1745" s="86">
        <f t="shared" si="192"/>
        <v>0</v>
      </c>
    </row>
    <row r="1746" spans="1:20" x14ac:dyDescent="0.25">
      <c r="A1746" s="82">
        <v>1772</v>
      </c>
      <c r="P1746" s="86">
        <f t="shared" si="193"/>
        <v>0</v>
      </c>
      <c r="Q1746" s="87">
        <f t="shared" si="189"/>
        <v>1900</v>
      </c>
      <c r="R1746" s="87">
        <f t="shared" si="190"/>
        <v>1</v>
      </c>
      <c r="S1746" s="87">
        <f t="shared" si="191"/>
        <v>0</v>
      </c>
      <c r="T1746" s="86">
        <f t="shared" si="192"/>
        <v>0</v>
      </c>
    </row>
    <row r="1747" spans="1:20" x14ac:dyDescent="0.25">
      <c r="A1747" s="82">
        <v>1773</v>
      </c>
      <c r="P1747" s="86">
        <f t="shared" si="193"/>
        <v>0</v>
      </c>
      <c r="Q1747" s="87">
        <f t="shared" si="189"/>
        <v>1900</v>
      </c>
      <c r="R1747" s="87">
        <f t="shared" si="190"/>
        <v>1</v>
      </c>
      <c r="S1747" s="87">
        <f t="shared" si="191"/>
        <v>0</v>
      </c>
      <c r="T1747" s="86">
        <f t="shared" si="192"/>
        <v>0</v>
      </c>
    </row>
    <row r="1748" spans="1:20" x14ac:dyDescent="0.25">
      <c r="A1748" s="82">
        <v>1774</v>
      </c>
      <c r="P1748" s="86">
        <f t="shared" si="193"/>
        <v>0</v>
      </c>
      <c r="Q1748" s="87">
        <f t="shared" si="189"/>
        <v>1900</v>
      </c>
      <c r="R1748" s="87">
        <f t="shared" si="190"/>
        <v>1</v>
      </c>
      <c r="S1748" s="87">
        <f t="shared" si="191"/>
        <v>0</v>
      </c>
      <c r="T1748" s="86">
        <f t="shared" si="192"/>
        <v>0</v>
      </c>
    </row>
    <row r="1749" spans="1:20" x14ac:dyDescent="0.25">
      <c r="A1749" s="82">
        <v>1775</v>
      </c>
      <c r="P1749" s="86">
        <f t="shared" si="193"/>
        <v>0</v>
      </c>
      <c r="Q1749" s="87">
        <f t="shared" si="189"/>
        <v>1900</v>
      </c>
      <c r="R1749" s="87">
        <f t="shared" si="190"/>
        <v>1</v>
      </c>
      <c r="S1749" s="87">
        <f t="shared" si="191"/>
        <v>0</v>
      </c>
      <c r="T1749" s="86">
        <f t="shared" si="192"/>
        <v>0</v>
      </c>
    </row>
    <row r="1750" spans="1:20" x14ac:dyDescent="0.25">
      <c r="A1750" s="82">
        <v>1776</v>
      </c>
      <c r="P1750" s="86">
        <f t="shared" si="193"/>
        <v>0</v>
      </c>
      <c r="Q1750" s="87">
        <f t="shared" si="189"/>
        <v>1900</v>
      </c>
      <c r="R1750" s="87">
        <f t="shared" si="190"/>
        <v>1</v>
      </c>
      <c r="S1750" s="87">
        <f t="shared" si="191"/>
        <v>0</v>
      </c>
      <c r="T1750" s="86">
        <f t="shared" si="192"/>
        <v>0</v>
      </c>
    </row>
    <row r="1751" spans="1:20" x14ac:dyDescent="0.25">
      <c r="A1751" s="82">
        <v>1777</v>
      </c>
      <c r="P1751" s="86">
        <f t="shared" si="193"/>
        <v>0</v>
      </c>
      <c r="Q1751" s="87">
        <f t="shared" si="189"/>
        <v>1900</v>
      </c>
      <c r="R1751" s="87">
        <f t="shared" si="190"/>
        <v>1</v>
      </c>
      <c r="S1751" s="87">
        <f t="shared" si="191"/>
        <v>0</v>
      </c>
      <c r="T1751" s="86">
        <f t="shared" si="192"/>
        <v>0</v>
      </c>
    </row>
    <row r="1752" spans="1:20" x14ac:dyDescent="0.25">
      <c r="A1752" s="82">
        <v>1778</v>
      </c>
      <c r="P1752" s="86">
        <f t="shared" si="193"/>
        <v>0</v>
      </c>
      <c r="Q1752" s="87">
        <f t="shared" si="189"/>
        <v>1900</v>
      </c>
      <c r="R1752" s="87">
        <f t="shared" si="190"/>
        <v>1</v>
      </c>
      <c r="S1752" s="87">
        <f t="shared" si="191"/>
        <v>0</v>
      </c>
      <c r="T1752" s="86">
        <f t="shared" si="192"/>
        <v>0</v>
      </c>
    </row>
    <row r="1753" spans="1:20" x14ac:dyDescent="0.25">
      <c r="A1753" s="82">
        <v>1779</v>
      </c>
      <c r="P1753" s="86">
        <f t="shared" si="193"/>
        <v>0</v>
      </c>
      <c r="Q1753" s="87">
        <f t="shared" si="189"/>
        <v>1900</v>
      </c>
      <c r="R1753" s="87">
        <f t="shared" si="190"/>
        <v>1</v>
      </c>
      <c r="S1753" s="87">
        <f t="shared" si="191"/>
        <v>0</v>
      </c>
      <c r="T1753" s="86">
        <f t="shared" si="192"/>
        <v>0</v>
      </c>
    </row>
    <row r="1754" spans="1:20" x14ac:dyDescent="0.25">
      <c r="A1754" s="82">
        <v>1780</v>
      </c>
      <c r="P1754" s="86">
        <f t="shared" si="193"/>
        <v>0</v>
      </c>
      <c r="Q1754" s="87">
        <f t="shared" si="189"/>
        <v>1900</v>
      </c>
      <c r="R1754" s="87">
        <f t="shared" si="190"/>
        <v>1</v>
      </c>
      <c r="S1754" s="87">
        <f t="shared" si="191"/>
        <v>0</v>
      </c>
      <c r="T1754" s="86">
        <f t="shared" si="192"/>
        <v>0</v>
      </c>
    </row>
    <row r="1755" spans="1:20" x14ac:dyDescent="0.25">
      <c r="A1755" s="82">
        <v>1781</v>
      </c>
      <c r="P1755" s="86">
        <f t="shared" si="193"/>
        <v>0</v>
      </c>
      <c r="Q1755" s="87">
        <f t="shared" si="189"/>
        <v>1900</v>
      </c>
      <c r="R1755" s="87">
        <f t="shared" si="190"/>
        <v>1</v>
      </c>
      <c r="S1755" s="87">
        <f t="shared" si="191"/>
        <v>0</v>
      </c>
      <c r="T1755" s="86">
        <f t="shared" si="192"/>
        <v>0</v>
      </c>
    </row>
    <row r="1756" spans="1:20" x14ac:dyDescent="0.25">
      <c r="A1756" s="82">
        <v>1782</v>
      </c>
      <c r="P1756" s="86">
        <f t="shared" si="193"/>
        <v>0</v>
      </c>
      <c r="Q1756" s="87">
        <f t="shared" si="189"/>
        <v>1900</v>
      </c>
      <c r="R1756" s="87">
        <f t="shared" si="190"/>
        <v>1</v>
      </c>
      <c r="S1756" s="87">
        <f t="shared" si="191"/>
        <v>0</v>
      </c>
      <c r="T1756" s="86">
        <f t="shared" si="192"/>
        <v>0</v>
      </c>
    </row>
    <row r="1757" spans="1:20" x14ac:dyDescent="0.25">
      <c r="A1757" s="82">
        <v>1783</v>
      </c>
      <c r="P1757" s="86">
        <f t="shared" si="193"/>
        <v>0</v>
      </c>
      <c r="Q1757" s="87">
        <f t="shared" ref="Q1757:Q1820" si="194">YEAR(B1757)</f>
        <v>1900</v>
      </c>
      <c r="R1757" s="87">
        <f t="shared" ref="R1757:R1820" si="195">MONTH(B1757)</f>
        <v>1</v>
      </c>
      <c r="S1757" s="87">
        <f t="shared" ref="S1757:S1820" si="196">DAY(B1757)</f>
        <v>0</v>
      </c>
      <c r="T1757" s="86">
        <f t="shared" ref="T1757:T1820" si="197">SUM(M1757:N1757)</f>
        <v>0</v>
      </c>
    </row>
    <row r="1758" spans="1:20" x14ac:dyDescent="0.25">
      <c r="A1758" s="82">
        <v>1784</v>
      </c>
      <c r="P1758" s="86">
        <f t="shared" si="193"/>
        <v>0</v>
      </c>
      <c r="Q1758" s="87">
        <f t="shared" si="194"/>
        <v>1900</v>
      </c>
      <c r="R1758" s="87">
        <f t="shared" si="195"/>
        <v>1</v>
      </c>
      <c r="S1758" s="87">
        <f t="shared" si="196"/>
        <v>0</v>
      </c>
      <c r="T1758" s="86">
        <f t="shared" si="197"/>
        <v>0</v>
      </c>
    </row>
    <row r="1759" spans="1:20" x14ac:dyDescent="0.25">
      <c r="A1759" s="82">
        <v>1785</v>
      </c>
      <c r="P1759" s="86">
        <f t="shared" si="193"/>
        <v>0</v>
      </c>
      <c r="Q1759" s="87">
        <f t="shared" si="194"/>
        <v>1900</v>
      </c>
      <c r="R1759" s="87">
        <f t="shared" si="195"/>
        <v>1</v>
      </c>
      <c r="S1759" s="87">
        <f t="shared" si="196"/>
        <v>0</v>
      </c>
      <c r="T1759" s="86">
        <f t="shared" si="197"/>
        <v>0</v>
      </c>
    </row>
    <row r="1760" spans="1:20" x14ac:dyDescent="0.25">
      <c r="A1760" s="82">
        <v>1786</v>
      </c>
      <c r="P1760" s="86">
        <f t="shared" si="193"/>
        <v>0</v>
      </c>
      <c r="Q1760" s="87">
        <f t="shared" si="194"/>
        <v>1900</v>
      </c>
      <c r="R1760" s="87">
        <f t="shared" si="195"/>
        <v>1</v>
      </c>
      <c r="S1760" s="87">
        <f t="shared" si="196"/>
        <v>0</v>
      </c>
      <c r="T1760" s="86">
        <f t="shared" si="197"/>
        <v>0</v>
      </c>
    </row>
    <row r="1761" spans="1:20" x14ac:dyDescent="0.25">
      <c r="A1761" s="82">
        <v>1787</v>
      </c>
      <c r="P1761" s="86">
        <f t="shared" si="193"/>
        <v>0</v>
      </c>
      <c r="Q1761" s="87">
        <f t="shared" si="194"/>
        <v>1900</v>
      </c>
      <c r="R1761" s="87">
        <f t="shared" si="195"/>
        <v>1</v>
      </c>
      <c r="S1761" s="87">
        <f t="shared" si="196"/>
        <v>0</v>
      </c>
      <c r="T1761" s="86">
        <f t="shared" si="197"/>
        <v>0</v>
      </c>
    </row>
    <row r="1762" spans="1:20" x14ac:dyDescent="0.25">
      <c r="A1762" s="82">
        <v>1788</v>
      </c>
      <c r="P1762" s="86">
        <f t="shared" si="193"/>
        <v>0</v>
      </c>
      <c r="Q1762" s="87">
        <f t="shared" si="194"/>
        <v>1900</v>
      </c>
      <c r="R1762" s="87">
        <f t="shared" si="195"/>
        <v>1</v>
      </c>
      <c r="S1762" s="87">
        <f t="shared" si="196"/>
        <v>0</v>
      </c>
      <c r="T1762" s="86">
        <f t="shared" si="197"/>
        <v>0</v>
      </c>
    </row>
    <row r="1763" spans="1:20" x14ac:dyDescent="0.25">
      <c r="A1763" s="82">
        <v>1789</v>
      </c>
      <c r="P1763" s="86">
        <f t="shared" si="193"/>
        <v>0</v>
      </c>
      <c r="Q1763" s="87">
        <f t="shared" si="194"/>
        <v>1900</v>
      </c>
      <c r="R1763" s="87">
        <f t="shared" si="195"/>
        <v>1</v>
      </c>
      <c r="S1763" s="87">
        <f t="shared" si="196"/>
        <v>0</v>
      </c>
      <c r="T1763" s="86">
        <f t="shared" si="197"/>
        <v>0</v>
      </c>
    </row>
    <row r="1764" spans="1:20" x14ac:dyDescent="0.25">
      <c r="A1764" s="82">
        <v>1790</v>
      </c>
      <c r="P1764" s="86">
        <f t="shared" si="193"/>
        <v>0</v>
      </c>
      <c r="Q1764" s="87">
        <f t="shared" si="194"/>
        <v>1900</v>
      </c>
      <c r="R1764" s="87">
        <f t="shared" si="195"/>
        <v>1</v>
      </c>
      <c r="S1764" s="87">
        <f t="shared" si="196"/>
        <v>0</v>
      </c>
      <c r="T1764" s="86">
        <f t="shared" si="197"/>
        <v>0</v>
      </c>
    </row>
    <row r="1765" spans="1:20" x14ac:dyDescent="0.25">
      <c r="A1765" s="82">
        <v>1791</v>
      </c>
      <c r="P1765" s="86">
        <f t="shared" si="193"/>
        <v>0</v>
      </c>
      <c r="Q1765" s="87">
        <f t="shared" si="194"/>
        <v>1900</v>
      </c>
      <c r="R1765" s="87">
        <f t="shared" si="195"/>
        <v>1</v>
      </c>
      <c r="S1765" s="87">
        <f t="shared" si="196"/>
        <v>0</v>
      </c>
      <c r="T1765" s="86">
        <f t="shared" si="197"/>
        <v>0</v>
      </c>
    </row>
    <row r="1766" spans="1:20" x14ac:dyDescent="0.25">
      <c r="A1766" s="82">
        <v>1792</v>
      </c>
      <c r="P1766" s="86">
        <f t="shared" si="193"/>
        <v>0</v>
      </c>
      <c r="Q1766" s="87">
        <f t="shared" si="194"/>
        <v>1900</v>
      </c>
      <c r="R1766" s="87">
        <f t="shared" si="195"/>
        <v>1</v>
      </c>
      <c r="S1766" s="87">
        <f t="shared" si="196"/>
        <v>0</v>
      </c>
      <c r="T1766" s="86">
        <f t="shared" si="197"/>
        <v>0</v>
      </c>
    </row>
    <row r="1767" spans="1:20" x14ac:dyDescent="0.25">
      <c r="A1767" s="82">
        <v>1793</v>
      </c>
      <c r="P1767" s="86">
        <f t="shared" si="193"/>
        <v>0</v>
      </c>
      <c r="Q1767" s="87">
        <f t="shared" si="194"/>
        <v>1900</v>
      </c>
      <c r="R1767" s="87">
        <f t="shared" si="195"/>
        <v>1</v>
      </c>
      <c r="S1767" s="87">
        <f t="shared" si="196"/>
        <v>0</v>
      </c>
      <c r="T1767" s="86">
        <f t="shared" si="197"/>
        <v>0</v>
      </c>
    </row>
    <row r="1768" spans="1:20" x14ac:dyDescent="0.25">
      <c r="A1768" s="82">
        <v>1794</v>
      </c>
      <c r="P1768" s="86">
        <f t="shared" si="193"/>
        <v>0</v>
      </c>
      <c r="Q1768" s="87">
        <f t="shared" si="194"/>
        <v>1900</v>
      </c>
      <c r="R1768" s="87">
        <f t="shared" si="195"/>
        <v>1</v>
      </c>
      <c r="S1768" s="87">
        <f t="shared" si="196"/>
        <v>0</v>
      </c>
      <c r="T1768" s="86">
        <f t="shared" si="197"/>
        <v>0</v>
      </c>
    </row>
    <row r="1769" spans="1:20" x14ac:dyDescent="0.25">
      <c r="A1769" s="82">
        <v>1795</v>
      </c>
      <c r="P1769" s="86">
        <f t="shared" si="193"/>
        <v>0</v>
      </c>
      <c r="Q1769" s="87">
        <f t="shared" si="194"/>
        <v>1900</v>
      </c>
      <c r="R1769" s="87">
        <f t="shared" si="195"/>
        <v>1</v>
      </c>
      <c r="S1769" s="87">
        <f t="shared" si="196"/>
        <v>0</v>
      </c>
      <c r="T1769" s="86">
        <f t="shared" si="197"/>
        <v>0</v>
      </c>
    </row>
    <row r="1770" spans="1:20" x14ac:dyDescent="0.25">
      <c r="A1770" s="82">
        <v>1796</v>
      </c>
      <c r="P1770" s="86">
        <f t="shared" si="193"/>
        <v>0</v>
      </c>
      <c r="Q1770" s="87">
        <f t="shared" si="194"/>
        <v>1900</v>
      </c>
      <c r="R1770" s="87">
        <f t="shared" si="195"/>
        <v>1</v>
      </c>
      <c r="S1770" s="87">
        <f t="shared" si="196"/>
        <v>0</v>
      </c>
      <c r="T1770" s="86">
        <f t="shared" si="197"/>
        <v>0</v>
      </c>
    </row>
    <row r="1771" spans="1:20" x14ac:dyDescent="0.25">
      <c r="A1771" s="82">
        <v>1797</v>
      </c>
      <c r="P1771" s="86">
        <f t="shared" ref="P1771:P1834" si="198">N1771-O1771</f>
        <v>0</v>
      </c>
      <c r="Q1771" s="87">
        <f t="shared" si="194"/>
        <v>1900</v>
      </c>
      <c r="R1771" s="87">
        <f t="shared" si="195"/>
        <v>1</v>
      </c>
      <c r="S1771" s="87">
        <f t="shared" si="196"/>
        <v>0</v>
      </c>
      <c r="T1771" s="86">
        <f t="shared" si="197"/>
        <v>0</v>
      </c>
    </row>
    <row r="1772" spans="1:20" x14ac:dyDescent="0.25">
      <c r="A1772" s="82">
        <v>1798</v>
      </c>
      <c r="P1772" s="86">
        <f t="shared" si="198"/>
        <v>0</v>
      </c>
      <c r="Q1772" s="87">
        <f t="shared" si="194"/>
        <v>1900</v>
      </c>
      <c r="R1772" s="87">
        <f t="shared" si="195"/>
        <v>1</v>
      </c>
      <c r="S1772" s="87">
        <f t="shared" si="196"/>
        <v>0</v>
      </c>
      <c r="T1772" s="86">
        <f t="shared" si="197"/>
        <v>0</v>
      </c>
    </row>
    <row r="1773" spans="1:20" x14ac:dyDescent="0.25">
      <c r="A1773" s="82">
        <v>1799</v>
      </c>
      <c r="P1773" s="86">
        <f t="shared" si="198"/>
        <v>0</v>
      </c>
      <c r="Q1773" s="87">
        <f t="shared" si="194"/>
        <v>1900</v>
      </c>
      <c r="R1773" s="87">
        <f t="shared" si="195"/>
        <v>1</v>
      </c>
      <c r="S1773" s="87">
        <f t="shared" si="196"/>
        <v>0</v>
      </c>
      <c r="T1773" s="86">
        <f t="shared" si="197"/>
        <v>0</v>
      </c>
    </row>
    <row r="1774" spans="1:20" x14ac:dyDescent="0.25">
      <c r="A1774" s="82">
        <v>1800</v>
      </c>
      <c r="P1774" s="86">
        <f t="shared" si="198"/>
        <v>0</v>
      </c>
      <c r="Q1774" s="87">
        <f t="shared" si="194"/>
        <v>1900</v>
      </c>
      <c r="R1774" s="87">
        <f t="shared" si="195"/>
        <v>1</v>
      </c>
      <c r="S1774" s="87">
        <f t="shared" si="196"/>
        <v>0</v>
      </c>
      <c r="T1774" s="86">
        <f t="shared" si="197"/>
        <v>0</v>
      </c>
    </row>
    <row r="1775" spans="1:20" x14ac:dyDescent="0.25">
      <c r="A1775" s="82">
        <v>1801</v>
      </c>
      <c r="P1775" s="86">
        <f t="shared" si="198"/>
        <v>0</v>
      </c>
      <c r="Q1775" s="87">
        <f t="shared" si="194"/>
        <v>1900</v>
      </c>
      <c r="R1775" s="87">
        <f t="shared" si="195"/>
        <v>1</v>
      </c>
      <c r="S1775" s="87">
        <f t="shared" si="196"/>
        <v>0</v>
      </c>
      <c r="T1775" s="86">
        <f t="shared" si="197"/>
        <v>0</v>
      </c>
    </row>
    <row r="1776" spans="1:20" x14ac:dyDescent="0.25">
      <c r="A1776" s="82">
        <v>1802</v>
      </c>
      <c r="P1776" s="86">
        <f t="shared" si="198"/>
        <v>0</v>
      </c>
      <c r="Q1776" s="87">
        <f t="shared" si="194"/>
        <v>1900</v>
      </c>
      <c r="R1776" s="87">
        <f t="shared" si="195"/>
        <v>1</v>
      </c>
      <c r="S1776" s="87">
        <f t="shared" si="196"/>
        <v>0</v>
      </c>
      <c r="T1776" s="86">
        <f t="shared" si="197"/>
        <v>0</v>
      </c>
    </row>
    <row r="1777" spans="1:20" x14ac:dyDescent="0.25">
      <c r="A1777" s="82">
        <v>1803</v>
      </c>
      <c r="P1777" s="86">
        <f t="shared" si="198"/>
        <v>0</v>
      </c>
      <c r="Q1777" s="87">
        <f t="shared" si="194"/>
        <v>1900</v>
      </c>
      <c r="R1777" s="87">
        <f t="shared" si="195"/>
        <v>1</v>
      </c>
      <c r="S1777" s="87">
        <f t="shared" si="196"/>
        <v>0</v>
      </c>
      <c r="T1777" s="86">
        <f t="shared" si="197"/>
        <v>0</v>
      </c>
    </row>
    <row r="1778" spans="1:20" x14ac:dyDescent="0.25">
      <c r="A1778" s="82">
        <v>1804</v>
      </c>
      <c r="P1778" s="86">
        <f t="shared" si="198"/>
        <v>0</v>
      </c>
      <c r="Q1778" s="87">
        <f t="shared" si="194"/>
        <v>1900</v>
      </c>
      <c r="R1778" s="87">
        <f t="shared" si="195"/>
        <v>1</v>
      </c>
      <c r="S1778" s="87">
        <f t="shared" si="196"/>
        <v>0</v>
      </c>
      <c r="T1778" s="86">
        <f t="shared" si="197"/>
        <v>0</v>
      </c>
    </row>
    <row r="1779" spans="1:20" x14ac:dyDescent="0.25">
      <c r="A1779" s="82">
        <v>1805</v>
      </c>
      <c r="P1779" s="86">
        <f t="shared" si="198"/>
        <v>0</v>
      </c>
      <c r="Q1779" s="87">
        <f t="shared" si="194"/>
        <v>1900</v>
      </c>
      <c r="R1779" s="87">
        <f t="shared" si="195"/>
        <v>1</v>
      </c>
      <c r="S1779" s="87">
        <f t="shared" si="196"/>
        <v>0</v>
      </c>
      <c r="T1779" s="86">
        <f t="shared" si="197"/>
        <v>0</v>
      </c>
    </row>
    <row r="1780" spans="1:20" x14ac:dyDescent="0.25">
      <c r="A1780" s="82">
        <v>1806</v>
      </c>
      <c r="P1780" s="86">
        <f t="shared" si="198"/>
        <v>0</v>
      </c>
      <c r="Q1780" s="87">
        <f t="shared" si="194"/>
        <v>1900</v>
      </c>
      <c r="R1780" s="87">
        <f t="shared" si="195"/>
        <v>1</v>
      </c>
      <c r="S1780" s="87">
        <f t="shared" si="196"/>
        <v>0</v>
      </c>
      <c r="T1780" s="86">
        <f t="shared" si="197"/>
        <v>0</v>
      </c>
    </row>
    <row r="1781" spans="1:20" x14ac:dyDescent="0.25">
      <c r="A1781" s="82">
        <v>1807</v>
      </c>
      <c r="P1781" s="86">
        <f t="shared" si="198"/>
        <v>0</v>
      </c>
      <c r="Q1781" s="87">
        <f t="shared" si="194"/>
        <v>1900</v>
      </c>
      <c r="R1781" s="87">
        <f t="shared" si="195"/>
        <v>1</v>
      </c>
      <c r="S1781" s="87">
        <f t="shared" si="196"/>
        <v>0</v>
      </c>
      <c r="T1781" s="86">
        <f t="shared" si="197"/>
        <v>0</v>
      </c>
    </row>
    <row r="1782" spans="1:20" x14ac:dyDescent="0.25">
      <c r="A1782" s="82">
        <v>1808</v>
      </c>
      <c r="P1782" s="86">
        <f t="shared" si="198"/>
        <v>0</v>
      </c>
      <c r="Q1782" s="87">
        <f t="shared" si="194"/>
        <v>1900</v>
      </c>
      <c r="R1782" s="87">
        <f t="shared" si="195"/>
        <v>1</v>
      </c>
      <c r="S1782" s="87">
        <f t="shared" si="196"/>
        <v>0</v>
      </c>
      <c r="T1782" s="86">
        <f t="shared" si="197"/>
        <v>0</v>
      </c>
    </row>
    <row r="1783" spans="1:20" x14ac:dyDescent="0.25">
      <c r="A1783" s="82">
        <v>1809</v>
      </c>
      <c r="P1783" s="86">
        <f t="shared" si="198"/>
        <v>0</v>
      </c>
      <c r="Q1783" s="87">
        <f t="shared" si="194"/>
        <v>1900</v>
      </c>
      <c r="R1783" s="87">
        <f t="shared" si="195"/>
        <v>1</v>
      </c>
      <c r="S1783" s="87">
        <f t="shared" si="196"/>
        <v>0</v>
      </c>
      <c r="T1783" s="86">
        <f t="shared" si="197"/>
        <v>0</v>
      </c>
    </row>
    <row r="1784" spans="1:20" x14ac:dyDescent="0.25">
      <c r="A1784" s="82">
        <v>1810</v>
      </c>
      <c r="P1784" s="86">
        <f t="shared" si="198"/>
        <v>0</v>
      </c>
      <c r="Q1784" s="87">
        <f t="shared" si="194"/>
        <v>1900</v>
      </c>
      <c r="R1784" s="87">
        <f t="shared" si="195"/>
        <v>1</v>
      </c>
      <c r="S1784" s="87">
        <f t="shared" si="196"/>
        <v>0</v>
      </c>
      <c r="T1784" s="86">
        <f t="shared" si="197"/>
        <v>0</v>
      </c>
    </row>
    <row r="1785" spans="1:20" x14ac:dyDescent="0.25">
      <c r="A1785" s="82">
        <v>1811</v>
      </c>
      <c r="P1785" s="86">
        <f t="shared" si="198"/>
        <v>0</v>
      </c>
      <c r="Q1785" s="87">
        <f t="shared" si="194"/>
        <v>1900</v>
      </c>
      <c r="R1785" s="87">
        <f t="shared" si="195"/>
        <v>1</v>
      </c>
      <c r="S1785" s="87">
        <f t="shared" si="196"/>
        <v>0</v>
      </c>
      <c r="T1785" s="86">
        <f t="shared" si="197"/>
        <v>0</v>
      </c>
    </row>
    <row r="1786" spans="1:20" x14ac:dyDescent="0.25">
      <c r="A1786" s="82">
        <v>1812</v>
      </c>
      <c r="P1786" s="86">
        <f t="shared" si="198"/>
        <v>0</v>
      </c>
      <c r="Q1786" s="87">
        <f t="shared" si="194"/>
        <v>1900</v>
      </c>
      <c r="R1786" s="87">
        <f t="shared" si="195"/>
        <v>1</v>
      </c>
      <c r="S1786" s="87">
        <f t="shared" si="196"/>
        <v>0</v>
      </c>
      <c r="T1786" s="86">
        <f t="shared" si="197"/>
        <v>0</v>
      </c>
    </row>
    <row r="1787" spans="1:20" x14ac:dyDescent="0.25">
      <c r="A1787" s="82">
        <v>1813</v>
      </c>
      <c r="P1787" s="86">
        <f t="shared" si="198"/>
        <v>0</v>
      </c>
      <c r="Q1787" s="87">
        <f t="shared" si="194"/>
        <v>1900</v>
      </c>
      <c r="R1787" s="87">
        <f t="shared" si="195"/>
        <v>1</v>
      </c>
      <c r="S1787" s="87">
        <f t="shared" si="196"/>
        <v>0</v>
      </c>
      <c r="T1787" s="86">
        <f t="shared" si="197"/>
        <v>0</v>
      </c>
    </row>
    <row r="1788" spans="1:20" x14ac:dyDescent="0.25">
      <c r="A1788" s="82">
        <v>1814</v>
      </c>
      <c r="P1788" s="86">
        <f t="shared" si="198"/>
        <v>0</v>
      </c>
      <c r="Q1788" s="87">
        <f t="shared" si="194"/>
        <v>1900</v>
      </c>
      <c r="R1788" s="87">
        <f t="shared" si="195"/>
        <v>1</v>
      </c>
      <c r="S1788" s="87">
        <f t="shared" si="196"/>
        <v>0</v>
      </c>
      <c r="T1788" s="86">
        <f t="shared" si="197"/>
        <v>0</v>
      </c>
    </row>
    <row r="1789" spans="1:20" x14ac:dyDescent="0.25">
      <c r="A1789" s="82">
        <v>1815</v>
      </c>
      <c r="P1789" s="86">
        <f t="shared" si="198"/>
        <v>0</v>
      </c>
      <c r="Q1789" s="87">
        <f t="shared" si="194"/>
        <v>1900</v>
      </c>
      <c r="R1789" s="87">
        <f t="shared" si="195"/>
        <v>1</v>
      </c>
      <c r="S1789" s="87">
        <f t="shared" si="196"/>
        <v>0</v>
      </c>
      <c r="T1789" s="86">
        <f t="shared" si="197"/>
        <v>0</v>
      </c>
    </row>
    <row r="1790" spans="1:20" x14ac:dyDescent="0.25">
      <c r="A1790" s="82">
        <v>1816</v>
      </c>
      <c r="P1790" s="86">
        <f t="shared" si="198"/>
        <v>0</v>
      </c>
      <c r="Q1790" s="87">
        <f t="shared" si="194"/>
        <v>1900</v>
      </c>
      <c r="R1790" s="87">
        <f t="shared" si="195"/>
        <v>1</v>
      </c>
      <c r="S1790" s="87">
        <f t="shared" si="196"/>
        <v>0</v>
      </c>
      <c r="T1790" s="86">
        <f t="shared" si="197"/>
        <v>0</v>
      </c>
    </row>
    <row r="1791" spans="1:20" x14ac:dyDescent="0.25">
      <c r="A1791" s="82">
        <v>1817</v>
      </c>
      <c r="P1791" s="86">
        <f t="shared" si="198"/>
        <v>0</v>
      </c>
      <c r="Q1791" s="87">
        <f t="shared" si="194"/>
        <v>1900</v>
      </c>
      <c r="R1791" s="87">
        <f t="shared" si="195"/>
        <v>1</v>
      </c>
      <c r="S1791" s="87">
        <f t="shared" si="196"/>
        <v>0</v>
      </c>
      <c r="T1791" s="86">
        <f t="shared" si="197"/>
        <v>0</v>
      </c>
    </row>
    <row r="1792" spans="1:20" x14ac:dyDescent="0.25">
      <c r="A1792" s="82">
        <v>1818</v>
      </c>
      <c r="P1792" s="86">
        <f t="shared" si="198"/>
        <v>0</v>
      </c>
      <c r="Q1792" s="87">
        <f t="shared" si="194"/>
        <v>1900</v>
      </c>
      <c r="R1792" s="87">
        <f t="shared" si="195"/>
        <v>1</v>
      </c>
      <c r="S1792" s="87">
        <f t="shared" si="196"/>
        <v>0</v>
      </c>
      <c r="T1792" s="86">
        <f t="shared" si="197"/>
        <v>0</v>
      </c>
    </row>
    <row r="1793" spans="1:20" x14ac:dyDescent="0.25">
      <c r="A1793" s="82">
        <v>1819</v>
      </c>
      <c r="P1793" s="86">
        <f t="shared" si="198"/>
        <v>0</v>
      </c>
      <c r="Q1793" s="87">
        <f t="shared" si="194"/>
        <v>1900</v>
      </c>
      <c r="R1793" s="87">
        <f t="shared" si="195"/>
        <v>1</v>
      </c>
      <c r="S1793" s="87">
        <f t="shared" si="196"/>
        <v>0</v>
      </c>
      <c r="T1793" s="86">
        <f t="shared" si="197"/>
        <v>0</v>
      </c>
    </row>
    <row r="1794" spans="1:20" x14ac:dyDescent="0.25">
      <c r="A1794" s="82">
        <v>1820</v>
      </c>
      <c r="P1794" s="86">
        <f t="shared" si="198"/>
        <v>0</v>
      </c>
      <c r="Q1794" s="87">
        <f t="shared" si="194"/>
        <v>1900</v>
      </c>
      <c r="R1794" s="87">
        <f t="shared" si="195"/>
        <v>1</v>
      </c>
      <c r="S1794" s="87">
        <f t="shared" si="196"/>
        <v>0</v>
      </c>
      <c r="T1794" s="86">
        <f t="shared" si="197"/>
        <v>0</v>
      </c>
    </row>
    <row r="1795" spans="1:20" x14ac:dyDescent="0.25">
      <c r="A1795" s="82">
        <v>1821</v>
      </c>
      <c r="P1795" s="86">
        <f t="shared" si="198"/>
        <v>0</v>
      </c>
      <c r="Q1795" s="87">
        <f t="shared" si="194"/>
        <v>1900</v>
      </c>
      <c r="R1795" s="87">
        <f t="shared" si="195"/>
        <v>1</v>
      </c>
      <c r="S1795" s="87">
        <f t="shared" si="196"/>
        <v>0</v>
      </c>
      <c r="T1795" s="86">
        <f t="shared" si="197"/>
        <v>0</v>
      </c>
    </row>
    <row r="1796" spans="1:20" x14ac:dyDescent="0.25">
      <c r="A1796" s="82">
        <v>1822</v>
      </c>
      <c r="P1796" s="86">
        <f t="shared" si="198"/>
        <v>0</v>
      </c>
      <c r="Q1796" s="87">
        <f t="shared" si="194"/>
        <v>1900</v>
      </c>
      <c r="R1796" s="87">
        <f t="shared" si="195"/>
        <v>1</v>
      </c>
      <c r="S1796" s="87">
        <f t="shared" si="196"/>
        <v>0</v>
      </c>
      <c r="T1796" s="86">
        <f t="shared" si="197"/>
        <v>0</v>
      </c>
    </row>
    <row r="1797" spans="1:20" x14ac:dyDescent="0.25">
      <c r="A1797" s="82">
        <v>1823</v>
      </c>
      <c r="P1797" s="86">
        <f t="shared" si="198"/>
        <v>0</v>
      </c>
      <c r="Q1797" s="87">
        <f t="shared" si="194"/>
        <v>1900</v>
      </c>
      <c r="R1797" s="87">
        <f t="shared" si="195"/>
        <v>1</v>
      </c>
      <c r="S1797" s="87">
        <f t="shared" si="196"/>
        <v>0</v>
      </c>
      <c r="T1797" s="86">
        <f t="shared" si="197"/>
        <v>0</v>
      </c>
    </row>
    <row r="1798" spans="1:20" x14ac:dyDescent="0.25">
      <c r="A1798" s="82">
        <v>1824</v>
      </c>
      <c r="P1798" s="86">
        <f t="shared" si="198"/>
        <v>0</v>
      </c>
      <c r="Q1798" s="87">
        <f t="shared" si="194"/>
        <v>1900</v>
      </c>
      <c r="R1798" s="87">
        <f t="shared" si="195"/>
        <v>1</v>
      </c>
      <c r="S1798" s="87">
        <f t="shared" si="196"/>
        <v>0</v>
      </c>
      <c r="T1798" s="86">
        <f t="shared" si="197"/>
        <v>0</v>
      </c>
    </row>
    <row r="1799" spans="1:20" x14ac:dyDescent="0.25">
      <c r="A1799" s="82">
        <v>1825</v>
      </c>
      <c r="P1799" s="86">
        <f t="shared" si="198"/>
        <v>0</v>
      </c>
      <c r="Q1799" s="87">
        <f t="shared" si="194"/>
        <v>1900</v>
      </c>
      <c r="R1799" s="87">
        <f t="shared" si="195"/>
        <v>1</v>
      </c>
      <c r="S1799" s="87">
        <f t="shared" si="196"/>
        <v>0</v>
      </c>
      <c r="T1799" s="86">
        <f t="shared" si="197"/>
        <v>0</v>
      </c>
    </row>
    <row r="1800" spans="1:20" x14ac:dyDescent="0.25">
      <c r="A1800" s="82">
        <v>1826</v>
      </c>
      <c r="P1800" s="86">
        <f t="shared" si="198"/>
        <v>0</v>
      </c>
      <c r="Q1800" s="87">
        <f t="shared" si="194"/>
        <v>1900</v>
      </c>
      <c r="R1800" s="87">
        <f t="shared" si="195"/>
        <v>1</v>
      </c>
      <c r="S1800" s="87">
        <f t="shared" si="196"/>
        <v>0</v>
      </c>
      <c r="T1800" s="86">
        <f t="shared" si="197"/>
        <v>0</v>
      </c>
    </row>
    <row r="1801" spans="1:20" x14ac:dyDescent="0.25">
      <c r="A1801" s="82">
        <v>1827</v>
      </c>
      <c r="P1801" s="86">
        <f t="shared" si="198"/>
        <v>0</v>
      </c>
      <c r="Q1801" s="87">
        <f t="shared" si="194"/>
        <v>1900</v>
      </c>
      <c r="R1801" s="87">
        <f t="shared" si="195"/>
        <v>1</v>
      </c>
      <c r="S1801" s="87">
        <f t="shared" si="196"/>
        <v>0</v>
      </c>
      <c r="T1801" s="86">
        <f t="shared" si="197"/>
        <v>0</v>
      </c>
    </row>
    <row r="1802" spans="1:20" x14ac:dyDescent="0.25">
      <c r="A1802" s="82">
        <v>1828</v>
      </c>
      <c r="P1802" s="86">
        <f t="shared" si="198"/>
        <v>0</v>
      </c>
      <c r="Q1802" s="87">
        <f t="shared" si="194"/>
        <v>1900</v>
      </c>
      <c r="R1802" s="87">
        <f t="shared" si="195"/>
        <v>1</v>
      </c>
      <c r="S1802" s="87">
        <f t="shared" si="196"/>
        <v>0</v>
      </c>
      <c r="T1802" s="86">
        <f t="shared" si="197"/>
        <v>0</v>
      </c>
    </row>
    <row r="1803" spans="1:20" x14ac:dyDescent="0.25">
      <c r="A1803" s="82">
        <v>1829</v>
      </c>
      <c r="P1803" s="86">
        <f t="shared" si="198"/>
        <v>0</v>
      </c>
      <c r="Q1803" s="87">
        <f t="shared" si="194"/>
        <v>1900</v>
      </c>
      <c r="R1803" s="87">
        <f t="shared" si="195"/>
        <v>1</v>
      </c>
      <c r="S1803" s="87">
        <f t="shared" si="196"/>
        <v>0</v>
      </c>
      <c r="T1803" s="86">
        <f t="shared" si="197"/>
        <v>0</v>
      </c>
    </row>
    <row r="1804" spans="1:20" x14ac:dyDescent="0.25">
      <c r="A1804" s="82">
        <v>1830</v>
      </c>
      <c r="P1804" s="86">
        <f t="shared" si="198"/>
        <v>0</v>
      </c>
      <c r="Q1804" s="87">
        <f t="shared" si="194"/>
        <v>1900</v>
      </c>
      <c r="R1804" s="87">
        <f t="shared" si="195"/>
        <v>1</v>
      </c>
      <c r="S1804" s="87">
        <f t="shared" si="196"/>
        <v>0</v>
      </c>
      <c r="T1804" s="86">
        <f t="shared" si="197"/>
        <v>0</v>
      </c>
    </row>
    <row r="1805" spans="1:20" x14ac:dyDescent="0.25">
      <c r="A1805" s="82">
        <v>1831</v>
      </c>
      <c r="P1805" s="86">
        <f t="shared" si="198"/>
        <v>0</v>
      </c>
      <c r="Q1805" s="87">
        <f t="shared" si="194"/>
        <v>1900</v>
      </c>
      <c r="R1805" s="87">
        <f t="shared" si="195"/>
        <v>1</v>
      </c>
      <c r="S1805" s="87">
        <f t="shared" si="196"/>
        <v>0</v>
      </c>
      <c r="T1805" s="86">
        <f t="shared" si="197"/>
        <v>0</v>
      </c>
    </row>
    <row r="1806" spans="1:20" x14ac:dyDescent="0.25">
      <c r="A1806" s="82">
        <v>1832</v>
      </c>
      <c r="P1806" s="86">
        <f t="shared" si="198"/>
        <v>0</v>
      </c>
      <c r="Q1806" s="87">
        <f t="shared" si="194"/>
        <v>1900</v>
      </c>
      <c r="R1806" s="87">
        <f t="shared" si="195"/>
        <v>1</v>
      </c>
      <c r="S1806" s="87">
        <f t="shared" si="196"/>
        <v>0</v>
      </c>
      <c r="T1806" s="86">
        <f t="shared" si="197"/>
        <v>0</v>
      </c>
    </row>
    <row r="1807" spans="1:20" x14ac:dyDescent="0.25">
      <c r="A1807" s="82">
        <v>1833</v>
      </c>
      <c r="P1807" s="86">
        <f t="shared" si="198"/>
        <v>0</v>
      </c>
      <c r="Q1807" s="87">
        <f t="shared" si="194"/>
        <v>1900</v>
      </c>
      <c r="R1807" s="87">
        <f t="shared" si="195"/>
        <v>1</v>
      </c>
      <c r="S1807" s="87">
        <f t="shared" si="196"/>
        <v>0</v>
      </c>
      <c r="T1807" s="86">
        <f t="shared" si="197"/>
        <v>0</v>
      </c>
    </row>
    <row r="1808" spans="1:20" x14ac:dyDescent="0.25">
      <c r="A1808" s="82">
        <v>1834</v>
      </c>
      <c r="P1808" s="86">
        <f t="shared" si="198"/>
        <v>0</v>
      </c>
      <c r="Q1808" s="87">
        <f t="shared" si="194"/>
        <v>1900</v>
      </c>
      <c r="R1808" s="87">
        <f t="shared" si="195"/>
        <v>1</v>
      </c>
      <c r="S1808" s="87">
        <f t="shared" si="196"/>
        <v>0</v>
      </c>
      <c r="T1808" s="86">
        <f t="shared" si="197"/>
        <v>0</v>
      </c>
    </row>
    <row r="1809" spans="1:20" x14ac:dyDescent="0.25">
      <c r="A1809" s="82">
        <v>1835</v>
      </c>
      <c r="P1809" s="86">
        <f t="shared" si="198"/>
        <v>0</v>
      </c>
      <c r="Q1809" s="87">
        <f t="shared" si="194"/>
        <v>1900</v>
      </c>
      <c r="R1809" s="87">
        <f t="shared" si="195"/>
        <v>1</v>
      </c>
      <c r="S1809" s="87">
        <f t="shared" si="196"/>
        <v>0</v>
      </c>
      <c r="T1809" s="86">
        <f t="shared" si="197"/>
        <v>0</v>
      </c>
    </row>
    <row r="1810" spans="1:20" x14ac:dyDescent="0.25">
      <c r="A1810" s="82">
        <v>1836</v>
      </c>
      <c r="P1810" s="86">
        <f t="shared" si="198"/>
        <v>0</v>
      </c>
      <c r="Q1810" s="87">
        <f t="shared" si="194"/>
        <v>1900</v>
      </c>
      <c r="R1810" s="87">
        <f t="shared" si="195"/>
        <v>1</v>
      </c>
      <c r="S1810" s="87">
        <f t="shared" si="196"/>
        <v>0</v>
      </c>
      <c r="T1810" s="86">
        <f t="shared" si="197"/>
        <v>0</v>
      </c>
    </row>
    <row r="1811" spans="1:20" x14ac:dyDescent="0.25">
      <c r="A1811" s="82">
        <v>1837</v>
      </c>
      <c r="P1811" s="86">
        <f t="shared" si="198"/>
        <v>0</v>
      </c>
      <c r="Q1811" s="87">
        <f t="shared" si="194"/>
        <v>1900</v>
      </c>
      <c r="R1811" s="87">
        <f t="shared" si="195"/>
        <v>1</v>
      </c>
      <c r="S1811" s="87">
        <f t="shared" si="196"/>
        <v>0</v>
      </c>
      <c r="T1811" s="86">
        <f t="shared" si="197"/>
        <v>0</v>
      </c>
    </row>
    <row r="1812" spans="1:20" x14ac:dyDescent="0.25">
      <c r="A1812" s="82">
        <v>1838</v>
      </c>
      <c r="P1812" s="86">
        <f t="shared" si="198"/>
        <v>0</v>
      </c>
      <c r="Q1812" s="87">
        <f t="shared" si="194"/>
        <v>1900</v>
      </c>
      <c r="R1812" s="87">
        <f t="shared" si="195"/>
        <v>1</v>
      </c>
      <c r="S1812" s="87">
        <f t="shared" si="196"/>
        <v>0</v>
      </c>
      <c r="T1812" s="86">
        <f t="shared" si="197"/>
        <v>0</v>
      </c>
    </row>
    <row r="1813" spans="1:20" x14ac:dyDescent="0.25">
      <c r="A1813" s="82">
        <v>1839</v>
      </c>
      <c r="P1813" s="86">
        <f t="shared" si="198"/>
        <v>0</v>
      </c>
      <c r="Q1813" s="87">
        <f t="shared" si="194"/>
        <v>1900</v>
      </c>
      <c r="R1813" s="87">
        <f t="shared" si="195"/>
        <v>1</v>
      </c>
      <c r="S1813" s="87">
        <f t="shared" si="196"/>
        <v>0</v>
      </c>
      <c r="T1813" s="86">
        <f t="shared" si="197"/>
        <v>0</v>
      </c>
    </row>
    <row r="1814" spans="1:20" x14ac:dyDescent="0.25">
      <c r="A1814" s="82">
        <v>1840</v>
      </c>
      <c r="P1814" s="86">
        <f t="shared" si="198"/>
        <v>0</v>
      </c>
      <c r="Q1814" s="87">
        <f t="shared" si="194"/>
        <v>1900</v>
      </c>
      <c r="R1814" s="87">
        <f t="shared" si="195"/>
        <v>1</v>
      </c>
      <c r="S1814" s="87">
        <f t="shared" si="196"/>
        <v>0</v>
      </c>
      <c r="T1814" s="86">
        <f t="shared" si="197"/>
        <v>0</v>
      </c>
    </row>
    <row r="1815" spans="1:20" x14ac:dyDescent="0.25">
      <c r="A1815" s="82">
        <v>1841</v>
      </c>
      <c r="P1815" s="86">
        <f t="shared" si="198"/>
        <v>0</v>
      </c>
      <c r="Q1815" s="87">
        <f t="shared" si="194"/>
        <v>1900</v>
      </c>
      <c r="R1815" s="87">
        <f t="shared" si="195"/>
        <v>1</v>
      </c>
      <c r="S1815" s="87">
        <f t="shared" si="196"/>
        <v>0</v>
      </c>
      <c r="T1815" s="86">
        <f t="shared" si="197"/>
        <v>0</v>
      </c>
    </row>
    <row r="1816" spans="1:20" x14ac:dyDescent="0.25">
      <c r="A1816" s="82">
        <v>1842</v>
      </c>
      <c r="P1816" s="86">
        <f t="shared" si="198"/>
        <v>0</v>
      </c>
      <c r="Q1816" s="87">
        <f t="shared" si="194"/>
        <v>1900</v>
      </c>
      <c r="R1816" s="87">
        <f t="shared" si="195"/>
        <v>1</v>
      </c>
      <c r="S1816" s="87">
        <f t="shared" si="196"/>
        <v>0</v>
      </c>
      <c r="T1816" s="86">
        <f t="shared" si="197"/>
        <v>0</v>
      </c>
    </row>
    <row r="1817" spans="1:20" x14ac:dyDescent="0.25">
      <c r="A1817" s="82">
        <v>1843</v>
      </c>
      <c r="P1817" s="86">
        <f t="shared" si="198"/>
        <v>0</v>
      </c>
      <c r="Q1817" s="87">
        <f t="shared" si="194"/>
        <v>1900</v>
      </c>
      <c r="R1817" s="87">
        <f t="shared" si="195"/>
        <v>1</v>
      </c>
      <c r="S1817" s="87">
        <f t="shared" si="196"/>
        <v>0</v>
      </c>
      <c r="T1817" s="86">
        <f t="shared" si="197"/>
        <v>0</v>
      </c>
    </row>
    <row r="1818" spans="1:20" x14ac:dyDescent="0.25">
      <c r="A1818" s="82">
        <v>1844</v>
      </c>
      <c r="P1818" s="86">
        <f t="shared" si="198"/>
        <v>0</v>
      </c>
      <c r="Q1818" s="87">
        <f t="shared" si="194"/>
        <v>1900</v>
      </c>
      <c r="R1818" s="87">
        <f t="shared" si="195"/>
        <v>1</v>
      </c>
      <c r="S1818" s="87">
        <f t="shared" si="196"/>
        <v>0</v>
      </c>
      <c r="T1818" s="86">
        <f t="shared" si="197"/>
        <v>0</v>
      </c>
    </row>
    <row r="1819" spans="1:20" x14ac:dyDescent="0.25">
      <c r="A1819" s="82">
        <v>1845</v>
      </c>
      <c r="P1819" s="86">
        <f t="shared" si="198"/>
        <v>0</v>
      </c>
      <c r="Q1819" s="87">
        <f t="shared" si="194"/>
        <v>1900</v>
      </c>
      <c r="R1819" s="87">
        <f t="shared" si="195"/>
        <v>1</v>
      </c>
      <c r="S1819" s="87">
        <f t="shared" si="196"/>
        <v>0</v>
      </c>
      <c r="T1819" s="86">
        <f t="shared" si="197"/>
        <v>0</v>
      </c>
    </row>
    <row r="1820" spans="1:20" x14ac:dyDescent="0.25">
      <c r="A1820" s="82">
        <v>1846</v>
      </c>
      <c r="P1820" s="86">
        <f t="shared" si="198"/>
        <v>0</v>
      </c>
      <c r="Q1820" s="87">
        <f t="shared" si="194"/>
        <v>1900</v>
      </c>
      <c r="R1820" s="87">
        <f t="shared" si="195"/>
        <v>1</v>
      </c>
      <c r="S1820" s="87">
        <f t="shared" si="196"/>
        <v>0</v>
      </c>
      <c r="T1820" s="86">
        <f t="shared" si="197"/>
        <v>0</v>
      </c>
    </row>
    <row r="1821" spans="1:20" x14ac:dyDescent="0.25">
      <c r="A1821" s="82">
        <v>1847</v>
      </c>
      <c r="P1821" s="86">
        <f t="shared" si="198"/>
        <v>0</v>
      </c>
      <c r="Q1821" s="87">
        <f t="shared" ref="Q1821:Q1884" si="199">YEAR(B1821)</f>
        <v>1900</v>
      </c>
      <c r="R1821" s="87">
        <f t="shared" ref="R1821:R1884" si="200">MONTH(B1821)</f>
        <v>1</v>
      </c>
      <c r="S1821" s="87">
        <f t="shared" ref="S1821:S1884" si="201">DAY(B1821)</f>
        <v>0</v>
      </c>
      <c r="T1821" s="86">
        <f t="shared" ref="T1821:T1884" si="202">SUM(M1821:N1821)</f>
        <v>0</v>
      </c>
    </row>
    <row r="1822" spans="1:20" x14ac:dyDescent="0.25">
      <c r="A1822" s="82">
        <v>1848</v>
      </c>
      <c r="P1822" s="86">
        <f t="shared" si="198"/>
        <v>0</v>
      </c>
      <c r="Q1822" s="87">
        <f t="shared" si="199"/>
        <v>1900</v>
      </c>
      <c r="R1822" s="87">
        <f t="shared" si="200"/>
        <v>1</v>
      </c>
      <c r="S1822" s="87">
        <f t="shared" si="201"/>
        <v>0</v>
      </c>
      <c r="T1822" s="86">
        <f t="shared" si="202"/>
        <v>0</v>
      </c>
    </row>
    <row r="1823" spans="1:20" x14ac:dyDescent="0.25">
      <c r="A1823" s="82">
        <v>1849</v>
      </c>
      <c r="P1823" s="86">
        <f t="shared" si="198"/>
        <v>0</v>
      </c>
      <c r="Q1823" s="87">
        <f t="shared" si="199"/>
        <v>1900</v>
      </c>
      <c r="R1823" s="87">
        <f t="shared" si="200"/>
        <v>1</v>
      </c>
      <c r="S1823" s="87">
        <f t="shared" si="201"/>
        <v>0</v>
      </c>
      <c r="T1823" s="86">
        <f t="shared" si="202"/>
        <v>0</v>
      </c>
    </row>
    <row r="1824" spans="1:20" x14ac:dyDescent="0.25">
      <c r="A1824" s="82">
        <v>1850</v>
      </c>
      <c r="P1824" s="86">
        <f t="shared" si="198"/>
        <v>0</v>
      </c>
      <c r="Q1824" s="87">
        <f t="shared" si="199"/>
        <v>1900</v>
      </c>
      <c r="R1824" s="87">
        <f t="shared" si="200"/>
        <v>1</v>
      </c>
      <c r="S1824" s="87">
        <f t="shared" si="201"/>
        <v>0</v>
      </c>
      <c r="T1824" s="86">
        <f t="shared" si="202"/>
        <v>0</v>
      </c>
    </row>
    <row r="1825" spans="1:20" x14ac:dyDescent="0.25">
      <c r="A1825" s="82">
        <v>1851</v>
      </c>
      <c r="P1825" s="86">
        <f t="shared" si="198"/>
        <v>0</v>
      </c>
      <c r="Q1825" s="87">
        <f t="shared" si="199"/>
        <v>1900</v>
      </c>
      <c r="R1825" s="87">
        <f t="shared" si="200"/>
        <v>1</v>
      </c>
      <c r="S1825" s="87">
        <f t="shared" si="201"/>
        <v>0</v>
      </c>
      <c r="T1825" s="86">
        <f t="shared" si="202"/>
        <v>0</v>
      </c>
    </row>
    <row r="1826" spans="1:20" x14ac:dyDescent="0.25">
      <c r="A1826" s="82">
        <v>1852</v>
      </c>
      <c r="P1826" s="86">
        <f t="shared" si="198"/>
        <v>0</v>
      </c>
      <c r="Q1826" s="87">
        <f t="shared" si="199"/>
        <v>1900</v>
      </c>
      <c r="R1826" s="87">
        <f t="shared" si="200"/>
        <v>1</v>
      </c>
      <c r="S1826" s="87">
        <f t="shared" si="201"/>
        <v>0</v>
      </c>
      <c r="T1826" s="86">
        <f t="shared" si="202"/>
        <v>0</v>
      </c>
    </row>
    <row r="1827" spans="1:20" x14ac:dyDescent="0.25">
      <c r="A1827" s="82">
        <v>1853</v>
      </c>
      <c r="P1827" s="86">
        <f t="shared" si="198"/>
        <v>0</v>
      </c>
      <c r="Q1827" s="87">
        <f t="shared" si="199"/>
        <v>1900</v>
      </c>
      <c r="R1827" s="87">
        <f t="shared" si="200"/>
        <v>1</v>
      </c>
      <c r="S1827" s="87">
        <f t="shared" si="201"/>
        <v>0</v>
      </c>
      <c r="T1827" s="86">
        <f t="shared" si="202"/>
        <v>0</v>
      </c>
    </row>
    <row r="1828" spans="1:20" x14ac:dyDescent="0.25">
      <c r="A1828" s="82">
        <v>1854</v>
      </c>
      <c r="P1828" s="86">
        <f t="shared" si="198"/>
        <v>0</v>
      </c>
      <c r="Q1828" s="87">
        <f t="shared" si="199"/>
        <v>1900</v>
      </c>
      <c r="R1828" s="87">
        <f t="shared" si="200"/>
        <v>1</v>
      </c>
      <c r="S1828" s="87">
        <f t="shared" si="201"/>
        <v>0</v>
      </c>
      <c r="T1828" s="86">
        <f t="shared" si="202"/>
        <v>0</v>
      </c>
    </row>
    <row r="1829" spans="1:20" x14ac:dyDescent="0.25">
      <c r="A1829" s="82">
        <v>1855</v>
      </c>
      <c r="P1829" s="86">
        <f t="shared" si="198"/>
        <v>0</v>
      </c>
      <c r="Q1829" s="87">
        <f t="shared" si="199"/>
        <v>1900</v>
      </c>
      <c r="R1829" s="87">
        <f t="shared" si="200"/>
        <v>1</v>
      </c>
      <c r="S1829" s="87">
        <f t="shared" si="201"/>
        <v>0</v>
      </c>
      <c r="T1829" s="86">
        <f t="shared" si="202"/>
        <v>0</v>
      </c>
    </row>
    <row r="1830" spans="1:20" x14ac:dyDescent="0.25">
      <c r="A1830" s="82">
        <v>1856</v>
      </c>
      <c r="P1830" s="86">
        <f t="shared" si="198"/>
        <v>0</v>
      </c>
      <c r="Q1830" s="87">
        <f t="shared" si="199"/>
        <v>1900</v>
      </c>
      <c r="R1830" s="87">
        <f t="shared" si="200"/>
        <v>1</v>
      </c>
      <c r="S1830" s="87">
        <f t="shared" si="201"/>
        <v>0</v>
      </c>
      <c r="T1830" s="86">
        <f t="shared" si="202"/>
        <v>0</v>
      </c>
    </row>
    <row r="1831" spans="1:20" x14ac:dyDescent="0.25">
      <c r="A1831" s="82">
        <v>1857</v>
      </c>
      <c r="P1831" s="86">
        <f t="shared" si="198"/>
        <v>0</v>
      </c>
      <c r="Q1831" s="87">
        <f t="shared" si="199"/>
        <v>1900</v>
      </c>
      <c r="R1831" s="87">
        <f t="shared" si="200"/>
        <v>1</v>
      </c>
      <c r="S1831" s="87">
        <f t="shared" si="201"/>
        <v>0</v>
      </c>
      <c r="T1831" s="86">
        <f t="shared" si="202"/>
        <v>0</v>
      </c>
    </row>
    <row r="1832" spans="1:20" x14ac:dyDescent="0.25">
      <c r="A1832" s="82">
        <v>1858</v>
      </c>
      <c r="P1832" s="86">
        <f t="shared" si="198"/>
        <v>0</v>
      </c>
      <c r="Q1832" s="87">
        <f t="shared" si="199"/>
        <v>1900</v>
      </c>
      <c r="R1832" s="87">
        <f t="shared" si="200"/>
        <v>1</v>
      </c>
      <c r="S1832" s="87">
        <f t="shared" si="201"/>
        <v>0</v>
      </c>
      <c r="T1832" s="86">
        <f t="shared" si="202"/>
        <v>0</v>
      </c>
    </row>
    <row r="1833" spans="1:20" x14ac:dyDescent="0.25">
      <c r="A1833" s="82">
        <v>1859</v>
      </c>
      <c r="P1833" s="86">
        <f t="shared" si="198"/>
        <v>0</v>
      </c>
      <c r="Q1833" s="87">
        <f t="shared" si="199"/>
        <v>1900</v>
      </c>
      <c r="R1833" s="87">
        <f t="shared" si="200"/>
        <v>1</v>
      </c>
      <c r="S1833" s="87">
        <f t="shared" si="201"/>
        <v>0</v>
      </c>
      <c r="T1833" s="86">
        <f t="shared" si="202"/>
        <v>0</v>
      </c>
    </row>
    <row r="1834" spans="1:20" x14ac:dyDescent="0.25">
      <c r="A1834" s="82">
        <v>1860</v>
      </c>
      <c r="P1834" s="86">
        <f t="shared" si="198"/>
        <v>0</v>
      </c>
      <c r="Q1834" s="87">
        <f t="shared" si="199"/>
        <v>1900</v>
      </c>
      <c r="R1834" s="87">
        <f t="shared" si="200"/>
        <v>1</v>
      </c>
      <c r="S1834" s="87">
        <f t="shared" si="201"/>
        <v>0</v>
      </c>
      <c r="T1834" s="86">
        <f t="shared" si="202"/>
        <v>0</v>
      </c>
    </row>
    <row r="1835" spans="1:20" x14ac:dyDescent="0.25">
      <c r="A1835" s="82">
        <v>1861</v>
      </c>
      <c r="P1835" s="86">
        <f t="shared" ref="P1835:P1898" si="203">N1835-O1835</f>
        <v>0</v>
      </c>
      <c r="Q1835" s="87">
        <f t="shared" si="199"/>
        <v>1900</v>
      </c>
      <c r="R1835" s="87">
        <f t="shared" si="200"/>
        <v>1</v>
      </c>
      <c r="S1835" s="87">
        <f t="shared" si="201"/>
        <v>0</v>
      </c>
      <c r="T1835" s="86">
        <f t="shared" si="202"/>
        <v>0</v>
      </c>
    </row>
    <row r="1836" spans="1:20" x14ac:dyDescent="0.25">
      <c r="A1836" s="82">
        <v>1862</v>
      </c>
      <c r="P1836" s="86">
        <f t="shared" si="203"/>
        <v>0</v>
      </c>
      <c r="Q1836" s="87">
        <f t="shared" si="199"/>
        <v>1900</v>
      </c>
      <c r="R1836" s="87">
        <f t="shared" si="200"/>
        <v>1</v>
      </c>
      <c r="S1836" s="87">
        <f t="shared" si="201"/>
        <v>0</v>
      </c>
      <c r="T1836" s="86">
        <f t="shared" si="202"/>
        <v>0</v>
      </c>
    </row>
    <row r="1837" spans="1:20" x14ac:dyDescent="0.25">
      <c r="A1837" s="82">
        <v>1863</v>
      </c>
      <c r="P1837" s="86">
        <f t="shared" si="203"/>
        <v>0</v>
      </c>
      <c r="Q1837" s="87">
        <f t="shared" si="199"/>
        <v>1900</v>
      </c>
      <c r="R1837" s="87">
        <f t="shared" si="200"/>
        <v>1</v>
      </c>
      <c r="S1837" s="87">
        <f t="shared" si="201"/>
        <v>0</v>
      </c>
      <c r="T1837" s="86">
        <f t="shared" si="202"/>
        <v>0</v>
      </c>
    </row>
    <row r="1838" spans="1:20" x14ac:dyDescent="0.25">
      <c r="A1838" s="82">
        <v>1864</v>
      </c>
      <c r="P1838" s="86">
        <f t="shared" si="203"/>
        <v>0</v>
      </c>
      <c r="Q1838" s="87">
        <f t="shared" si="199"/>
        <v>1900</v>
      </c>
      <c r="R1838" s="87">
        <f t="shared" si="200"/>
        <v>1</v>
      </c>
      <c r="S1838" s="87">
        <f t="shared" si="201"/>
        <v>0</v>
      </c>
      <c r="T1838" s="86">
        <f t="shared" si="202"/>
        <v>0</v>
      </c>
    </row>
    <row r="1839" spans="1:20" x14ac:dyDescent="0.25">
      <c r="A1839" s="82">
        <v>1865</v>
      </c>
      <c r="P1839" s="86">
        <f t="shared" si="203"/>
        <v>0</v>
      </c>
      <c r="Q1839" s="87">
        <f t="shared" si="199"/>
        <v>1900</v>
      </c>
      <c r="R1839" s="87">
        <f t="shared" si="200"/>
        <v>1</v>
      </c>
      <c r="S1839" s="87">
        <f t="shared" si="201"/>
        <v>0</v>
      </c>
      <c r="T1839" s="86">
        <f t="shared" si="202"/>
        <v>0</v>
      </c>
    </row>
    <row r="1840" spans="1:20" x14ac:dyDescent="0.25">
      <c r="A1840" s="82">
        <v>1866</v>
      </c>
      <c r="P1840" s="86">
        <f t="shared" si="203"/>
        <v>0</v>
      </c>
      <c r="Q1840" s="87">
        <f t="shared" si="199"/>
        <v>1900</v>
      </c>
      <c r="R1840" s="87">
        <f t="shared" si="200"/>
        <v>1</v>
      </c>
      <c r="S1840" s="87">
        <f t="shared" si="201"/>
        <v>0</v>
      </c>
      <c r="T1840" s="86">
        <f t="shared" si="202"/>
        <v>0</v>
      </c>
    </row>
    <row r="1841" spans="1:20" x14ac:dyDescent="0.25">
      <c r="A1841" s="82">
        <v>1867</v>
      </c>
      <c r="P1841" s="86">
        <f t="shared" si="203"/>
        <v>0</v>
      </c>
      <c r="Q1841" s="87">
        <f t="shared" si="199"/>
        <v>1900</v>
      </c>
      <c r="R1841" s="87">
        <f t="shared" si="200"/>
        <v>1</v>
      </c>
      <c r="S1841" s="87">
        <f t="shared" si="201"/>
        <v>0</v>
      </c>
      <c r="T1841" s="86">
        <f t="shared" si="202"/>
        <v>0</v>
      </c>
    </row>
    <row r="1842" spans="1:20" x14ac:dyDescent="0.25">
      <c r="A1842" s="82">
        <v>1868</v>
      </c>
      <c r="P1842" s="86">
        <f t="shared" si="203"/>
        <v>0</v>
      </c>
      <c r="Q1842" s="87">
        <f t="shared" si="199"/>
        <v>1900</v>
      </c>
      <c r="R1842" s="87">
        <f t="shared" si="200"/>
        <v>1</v>
      </c>
      <c r="S1842" s="87">
        <f t="shared" si="201"/>
        <v>0</v>
      </c>
      <c r="T1842" s="86">
        <f t="shared" si="202"/>
        <v>0</v>
      </c>
    </row>
    <row r="1843" spans="1:20" x14ac:dyDescent="0.25">
      <c r="A1843" s="82">
        <v>1869</v>
      </c>
      <c r="P1843" s="86">
        <f t="shared" si="203"/>
        <v>0</v>
      </c>
      <c r="Q1843" s="87">
        <f t="shared" si="199"/>
        <v>1900</v>
      </c>
      <c r="R1843" s="87">
        <f t="shared" si="200"/>
        <v>1</v>
      </c>
      <c r="S1843" s="87">
        <f t="shared" si="201"/>
        <v>0</v>
      </c>
      <c r="T1843" s="86">
        <f t="shared" si="202"/>
        <v>0</v>
      </c>
    </row>
    <row r="1844" spans="1:20" x14ac:dyDescent="0.25">
      <c r="A1844" s="82">
        <v>1870</v>
      </c>
      <c r="P1844" s="86">
        <f t="shared" si="203"/>
        <v>0</v>
      </c>
      <c r="Q1844" s="87">
        <f t="shared" si="199"/>
        <v>1900</v>
      </c>
      <c r="R1844" s="87">
        <f t="shared" si="200"/>
        <v>1</v>
      </c>
      <c r="S1844" s="87">
        <f t="shared" si="201"/>
        <v>0</v>
      </c>
      <c r="T1844" s="86">
        <f t="shared" si="202"/>
        <v>0</v>
      </c>
    </row>
    <row r="1845" spans="1:20" x14ac:dyDescent="0.25">
      <c r="A1845" s="82">
        <v>1871</v>
      </c>
      <c r="P1845" s="86">
        <f t="shared" si="203"/>
        <v>0</v>
      </c>
      <c r="Q1845" s="87">
        <f t="shared" si="199"/>
        <v>1900</v>
      </c>
      <c r="R1845" s="87">
        <f t="shared" si="200"/>
        <v>1</v>
      </c>
      <c r="S1845" s="87">
        <f t="shared" si="201"/>
        <v>0</v>
      </c>
      <c r="T1845" s="86">
        <f t="shared" si="202"/>
        <v>0</v>
      </c>
    </row>
    <row r="1846" spans="1:20" x14ac:dyDescent="0.25">
      <c r="A1846" s="82">
        <v>1872</v>
      </c>
      <c r="P1846" s="86">
        <f t="shared" si="203"/>
        <v>0</v>
      </c>
      <c r="Q1846" s="87">
        <f t="shared" si="199"/>
        <v>1900</v>
      </c>
      <c r="R1846" s="87">
        <f t="shared" si="200"/>
        <v>1</v>
      </c>
      <c r="S1846" s="87">
        <f t="shared" si="201"/>
        <v>0</v>
      </c>
      <c r="T1846" s="86">
        <f t="shared" si="202"/>
        <v>0</v>
      </c>
    </row>
    <row r="1847" spans="1:20" x14ac:dyDescent="0.25">
      <c r="A1847" s="82">
        <v>1873</v>
      </c>
      <c r="P1847" s="86">
        <f t="shared" si="203"/>
        <v>0</v>
      </c>
      <c r="Q1847" s="87">
        <f t="shared" si="199"/>
        <v>1900</v>
      </c>
      <c r="R1847" s="87">
        <f t="shared" si="200"/>
        <v>1</v>
      </c>
      <c r="S1847" s="87">
        <f t="shared" si="201"/>
        <v>0</v>
      </c>
      <c r="T1847" s="86">
        <f t="shared" si="202"/>
        <v>0</v>
      </c>
    </row>
    <row r="1848" spans="1:20" x14ac:dyDescent="0.25">
      <c r="A1848" s="82">
        <v>1874</v>
      </c>
      <c r="P1848" s="86">
        <f t="shared" si="203"/>
        <v>0</v>
      </c>
      <c r="Q1848" s="87">
        <f t="shared" si="199"/>
        <v>1900</v>
      </c>
      <c r="R1848" s="87">
        <f t="shared" si="200"/>
        <v>1</v>
      </c>
      <c r="S1848" s="87">
        <f t="shared" si="201"/>
        <v>0</v>
      </c>
      <c r="T1848" s="86">
        <f t="shared" si="202"/>
        <v>0</v>
      </c>
    </row>
    <row r="1849" spans="1:20" x14ac:dyDescent="0.25">
      <c r="A1849" s="82">
        <v>1875</v>
      </c>
      <c r="P1849" s="86">
        <f t="shared" si="203"/>
        <v>0</v>
      </c>
      <c r="Q1849" s="87">
        <f t="shared" si="199"/>
        <v>1900</v>
      </c>
      <c r="R1849" s="87">
        <f t="shared" si="200"/>
        <v>1</v>
      </c>
      <c r="S1849" s="87">
        <f t="shared" si="201"/>
        <v>0</v>
      </c>
      <c r="T1849" s="86">
        <f t="shared" si="202"/>
        <v>0</v>
      </c>
    </row>
    <row r="1850" spans="1:20" x14ac:dyDescent="0.25">
      <c r="A1850" s="82">
        <v>1876</v>
      </c>
      <c r="P1850" s="86">
        <f t="shared" si="203"/>
        <v>0</v>
      </c>
      <c r="Q1850" s="87">
        <f t="shared" si="199"/>
        <v>1900</v>
      </c>
      <c r="R1850" s="87">
        <f t="shared" si="200"/>
        <v>1</v>
      </c>
      <c r="S1850" s="87">
        <f t="shared" si="201"/>
        <v>0</v>
      </c>
      <c r="T1850" s="86">
        <f t="shared" si="202"/>
        <v>0</v>
      </c>
    </row>
    <row r="1851" spans="1:20" x14ac:dyDescent="0.25">
      <c r="A1851" s="82">
        <v>1877</v>
      </c>
      <c r="P1851" s="86">
        <f t="shared" si="203"/>
        <v>0</v>
      </c>
      <c r="Q1851" s="87">
        <f t="shared" si="199"/>
        <v>1900</v>
      </c>
      <c r="R1851" s="87">
        <f t="shared" si="200"/>
        <v>1</v>
      </c>
      <c r="S1851" s="87">
        <f t="shared" si="201"/>
        <v>0</v>
      </c>
      <c r="T1851" s="86">
        <f t="shared" si="202"/>
        <v>0</v>
      </c>
    </row>
    <row r="1852" spans="1:20" x14ac:dyDescent="0.25">
      <c r="A1852" s="82">
        <v>1878</v>
      </c>
      <c r="P1852" s="86">
        <f t="shared" si="203"/>
        <v>0</v>
      </c>
      <c r="Q1852" s="87">
        <f t="shared" si="199"/>
        <v>1900</v>
      </c>
      <c r="R1852" s="87">
        <f t="shared" si="200"/>
        <v>1</v>
      </c>
      <c r="S1852" s="87">
        <f t="shared" si="201"/>
        <v>0</v>
      </c>
      <c r="T1852" s="86">
        <f t="shared" si="202"/>
        <v>0</v>
      </c>
    </row>
    <row r="1853" spans="1:20" x14ac:dyDescent="0.25">
      <c r="A1853" s="82">
        <v>1879</v>
      </c>
      <c r="P1853" s="86">
        <f t="shared" si="203"/>
        <v>0</v>
      </c>
      <c r="Q1853" s="87">
        <f t="shared" si="199"/>
        <v>1900</v>
      </c>
      <c r="R1853" s="87">
        <f t="shared" si="200"/>
        <v>1</v>
      </c>
      <c r="S1853" s="87">
        <f t="shared" si="201"/>
        <v>0</v>
      </c>
      <c r="T1853" s="86">
        <f t="shared" si="202"/>
        <v>0</v>
      </c>
    </row>
    <row r="1854" spans="1:20" x14ac:dyDescent="0.25">
      <c r="A1854" s="82">
        <v>1880</v>
      </c>
      <c r="P1854" s="86">
        <f t="shared" si="203"/>
        <v>0</v>
      </c>
      <c r="Q1854" s="87">
        <f t="shared" si="199"/>
        <v>1900</v>
      </c>
      <c r="R1854" s="87">
        <f t="shared" si="200"/>
        <v>1</v>
      </c>
      <c r="S1854" s="87">
        <f t="shared" si="201"/>
        <v>0</v>
      </c>
      <c r="T1854" s="86">
        <f t="shared" si="202"/>
        <v>0</v>
      </c>
    </row>
    <row r="1855" spans="1:20" x14ac:dyDescent="0.25">
      <c r="A1855" s="82">
        <v>1881</v>
      </c>
      <c r="P1855" s="86">
        <f t="shared" si="203"/>
        <v>0</v>
      </c>
      <c r="Q1855" s="87">
        <f t="shared" si="199"/>
        <v>1900</v>
      </c>
      <c r="R1855" s="87">
        <f t="shared" si="200"/>
        <v>1</v>
      </c>
      <c r="S1855" s="87">
        <f t="shared" si="201"/>
        <v>0</v>
      </c>
      <c r="T1855" s="86">
        <f t="shared" si="202"/>
        <v>0</v>
      </c>
    </row>
    <row r="1856" spans="1:20" x14ac:dyDescent="0.25">
      <c r="A1856" s="82">
        <v>1882</v>
      </c>
      <c r="P1856" s="86">
        <f t="shared" si="203"/>
        <v>0</v>
      </c>
      <c r="Q1856" s="87">
        <f t="shared" si="199"/>
        <v>1900</v>
      </c>
      <c r="R1856" s="87">
        <f t="shared" si="200"/>
        <v>1</v>
      </c>
      <c r="S1856" s="87">
        <f t="shared" si="201"/>
        <v>0</v>
      </c>
      <c r="T1856" s="86">
        <f t="shared" si="202"/>
        <v>0</v>
      </c>
    </row>
    <row r="1857" spans="1:20" x14ac:dyDescent="0.25">
      <c r="A1857" s="82">
        <v>1883</v>
      </c>
      <c r="P1857" s="86">
        <f t="shared" si="203"/>
        <v>0</v>
      </c>
      <c r="Q1857" s="87">
        <f t="shared" si="199"/>
        <v>1900</v>
      </c>
      <c r="R1857" s="87">
        <f t="shared" si="200"/>
        <v>1</v>
      </c>
      <c r="S1857" s="87">
        <f t="shared" si="201"/>
        <v>0</v>
      </c>
      <c r="T1857" s="86">
        <f t="shared" si="202"/>
        <v>0</v>
      </c>
    </row>
    <row r="1858" spans="1:20" x14ac:dyDescent="0.25">
      <c r="A1858" s="82">
        <v>1884</v>
      </c>
      <c r="P1858" s="86">
        <f t="shared" si="203"/>
        <v>0</v>
      </c>
      <c r="Q1858" s="87">
        <f t="shared" si="199"/>
        <v>1900</v>
      </c>
      <c r="R1858" s="87">
        <f t="shared" si="200"/>
        <v>1</v>
      </c>
      <c r="S1858" s="87">
        <f t="shared" si="201"/>
        <v>0</v>
      </c>
      <c r="T1858" s="86">
        <f t="shared" si="202"/>
        <v>0</v>
      </c>
    </row>
    <row r="1859" spans="1:20" x14ac:dyDescent="0.25">
      <c r="A1859" s="82">
        <v>1885</v>
      </c>
      <c r="P1859" s="86">
        <f t="shared" si="203"/>
        <v>0</v>
      </c>
      <c r="Q1859" s="87">
        <f t="shared" si="199"/>
        <v>1900</v>
      </c>
      <c r="R1859" s="87">
        <f t="shared" si="200"/>
        <v>1</v>
      </c>
      <c r="S1859" s="87">
        <f t="shared" si="201"/>
        <v>0</v>
      </c>
      <c r="T1859" s="86">
        <f t="shared" si="202"/>
        <v>0</v>
      </c>
    </row>
    <row r="1860" spans="1:20" x14ac:dyDescent="0.25">
      <c r="A1860" s="82">
        <v>1886</v>
      </c>
      <c r="P1860" s="86">
        <f t="shared" si="203"/>
        <v>0</v>
      </c>
      <c r="Q1860" s="87">
        <f t="shared" si="199"/>
        <v>1900</v>
      </c>
      <c r="R1860" s="87">
        <f t="shared" si="200"/>
        <v>1</v>
      </c>
      <c r="S1860" s="87">
        <f t="shared" si="201"/>
        <v>0</v>
      </c>
      <c r="T1860" s="86">
        <f t="shared" si="202"/>
        <v>0</v>
      </c>
    </row>
    <row r="1861" spans="1:20" x14ac:dyDescent="0.25">
      <c r="A1861" s="82">
        <v>1887</v>
      </c>
      <c r="P1861" s="86">
        <f t="shared" si="203"/>
        <v>0</v>
      </c>
      <c r="Q1861" s="87">
        <f t="shared" si="199"/>
        <v>1900</v>
      </c>
      <c r="R1861" s="87">
        <f t="shared" si="200"/>
        <v>1</v>
      </c>
      <c r="S1861" s="87">
        <f t="shared" si="201"/>
        <v>0</v>
      </c>
      <c r="T1861" s="86">
        <f t="shared" si="202"/>
        <v>0</v>
      </c>
    </row>
    <row r="1862" spans="1:20" x14ac:dyDescent="0.25">
      <c r="A1862" s="82">
        <v>1888</v>
      </c>
      <c r="P1862" s="86">
        <f t="shared" si="203"/>
        <v>0</v>
      </c>
      <c r="Q1862" s="87">
        <f t="shared" si="199"/>
        <v>1900</v>
      </c>
      <c r="R1862" s="87">
        <f t="shared" si="200"/>
        <v>1</v>
      </c>
      <c r="S1862" s="87">
        <f t="shared" si="201"/>
        <v>0</v>
      </c>
      <c r="T1862" s="86">
        <f t="shared" si="202"/>
        <v>0</v>
      </c>
    </row>
    <row r="1863" spans="1:20" x14ac:dyDescent="0.25">
      <c r="A1863" s="82">
        <v>1889</v>
      </c>
      <c r="P1863" s="86">
        <f t="shared" si="203"/>
        <v>0</v>
      </c>
      <c r="Q1863" s="87">
        <f t="shared" si="199"/>
        <v>1900</v>
      </c>
      <c r="R1863" s="87">
        <f t="shared" si="200"/>
        <v>1</v>
      </c>
      <c r="S1863" s="87">
        <f t="shared" si="201"/>
        <v>0</v>
      </c>
      <c r="T1863" s="86">
        <f t="shared" si="202"/>
        <v>0</v>
      </c>
    </row>
    <row r="1864" spans="1:20" x14ac:dyDescent="0.25">
      <c r="A1864" s="82">
        <v>1890</v>
      </c>
      <c r="P1864" s="86">
        <f t="shared" si="203"/>
        <v>0</v>
      </c>
      <c r="Q1864" s="87">
        <f t="shared" si="199"/>
        <v>1900</v>
      </c>
      <c r="R1864" s="87">
        <f t="shared" si="200"/>
        <v>1</v>
      </c>
      <c r="S1864" s="87">
        <f t="shared" si="201"/>
        <v>0</v>
      </c>
      <c r="T1864" s="86">
        <f t="shared" si="202"/>
        <v>0</v>
      </c>
    </row>
    <row r="1865" spans="1:20" x14ac:dyDescent="0.25">
      <c r="A1865" s="82">
        <v>1891</v>
      </c>
      <c r="P1865" s="86">
        <f t="shared" si="203"/>
        <v>0</v>
      </c>
      <c r="Q1865" s="87">
        <f t="shared" si="199"/>
        <v>1900</v>
      </c>
      <c r="R1865" s="87">
        <f t="shared" si="200"/>
        <v>1</v>
      </c>
      <c r="S1865" s="87">
        <f t="shared" si="201"/>
        <v>0</v>
      </c>
      <c r="T1865" s="86">
        <f t="shared" si="202"/>
        <v>0</v>
      </c>
    </row>
    <row r="1866" spans="1:20" x14ac:dyDescent="0.25">
      <c r="A1866" s="82">
        <v>1892</v>
      </c>
      <c r="P1866" s="86">
        <f t="shared" si="203"/>
        <v>0</v>
      </c>
      <c r="Q1866" s="87">
        <f t="shared" si="199"/>
        <v>1900</v>
      </c>
      <c r="R1866" s="87">
        <f t="shared" si="200"/>
        <v>1</v>
      </c>
      <c r="S1866" s="87">
        <f t="shared" si="201"/>
        <v>0</v>
      </c>
      <c r="T1866" s="86">
        <f t="shared" si="202"/>
        <v>0</v>
      </c>
    </row>
    <row r="1867" spans="1:20" x14ac:dyDescent="0.25">
      <c r="A1867" s="82">
        <v>1893</v>
      </c>
      <c r="P1867" s="86">
        <f t="shared" si="203"/>
        <v>0</v>
      </c>
      <c r="Q1867" s="87">
        <f t="shared" si="199"/>
        <v>1900</v>
      </c>
      <c r="R1867" s="87">
        <f t="shared" si="200"/>
        <v>1</v>
      </c>
      <c r="S1867" s="87">
        <f t="shared" si="201"/>
        <v>0</v>
      </c>
      <c r="T1867" s="86">
        <f t="shared" si="202"/>
        <v>0</v>
      </c>
    </row>
    <row r="1868" spans="1:20" x14ac:dyDescent="0.25">
      <c r="A1868" s="82">
        <v>1894</v>
      </c>
      <c r="P1868" s="86">
        <f t="shared" si="203"/>
        <v>0</v>
      </c>
      <c r="Q1868" s="87">
        <f t="shared" si="199"/>
        <v>1900</v>
      </c>
      <c r="R1868" s="87">
        <f t="shared" si="200"/>
        <v>1</v>
      </c>
      <c r="S1868" s="87">
        <f t="shared" si="201"/>
        <v>0</v>
      </c>
      <c r="T1868" s="86">
        <f t="shared" si="202"/>
        <v>0</v>
      </c>
    </row>
    <row r="1869" spans="1:20" x14ac:dyDescent="0.25">
      <c r="A1869" s="82">
        <v>1895</v>
      </c>
      <c r="P1869" s="86">
        <f t="shared" si="203"/>
        <v>0</v>
      </c>
      <c r="Q1869" s="87">
        <f t="shared" si="199"/>
        <v>1900</v>
      </c>
      <c r="R1869" s="87">
        <f t="shared" si="200"/>
        <v>1</v>
      </c>
      <c r="S1869" s="87">
        <f t="shared" si="201"/>
        <v>0</v>
      </c>
      <c r="T1869" s="86">
        <f t="shared" si="202"/>
        <v>0</v>
      </c>
    </row>
    <row r="1870" spans="1:20" x14ac:dyDescent="0.25">
      <c r="A1870" s="82">
        <v>1896</v>
      </c>
      <c r="P1870" s="86">
        <f t="shared" si="203"/>
        <v>0</v>
      </c>
      <c r="Q1870" s="87">
        <f t="shared" si="199"/>
        <v>1900</v>
      </c>
      <c r="R1870" s="87">
        <f t="shared" si="200"/>
        <v>1</v>
      </c>
      <c r="S1870" s="87">
        <f t="shared" si="201"/>
        <v>0</v>
      </c>
      <c r="T1870" s="86">
        <f t="shared" si="202"/>
        <v>0</v>
      </c>
    </row>
    <row r="1871" spans="1:20" x14ac:dyDescent="0.25">
      <c r="A1871" s="82">
        <v>1897</v>
      </c>
      <c r="P1871" s="86">
        <f t="shared" si="203"/>
        <v>0</v>
      </c>
      <c r="Q1871" s="87">
        <f t="shared" si="199"/>
        <v>1900</v>
      </c>
      <c r="R1871" s="87">
        <f t="shared" si="200"/>
        <v>1</v>
      </c>
      <c r="S1871" s="87">
        <f t="shared" si="201"/>
        <v>0</v>
      </c>
      <c r="T1871" s="86">
        <f t="shared" si="202"/>
        <v>0</v>
      </c>
    </row>
    <row r="1872" spans="1:20" x14ac:dyDescent="0.25">
      <c r="A1872" s="82">
        <v>1898</v>
      </c>
      <c r="P1872" s="86">
        <f t="shared" si="203"/>
        <v>0</v>
      </c>
      <c r="Q1872" s="87">
        <f t="shared" si="199"/>
        <v>1900</v>
      </c>
      <c r="R1872" s="87">
        <f t="shared" si="200"/>
        <v>1</v>
      </c>
      <c r="S1872" s="87">
        <f t="shared" si="201"/>
        <v>0</v>
      </c>
      <c r="T1872" s="86">
        <f t="shared" si="202"/>
        <v>0</v>
      </c>
    </row>
    <row r="1873" spans="1:20" x14ac:dyDescent="0.25">
      <c r="A1873" s="82">
        <v>1899</v>
      </c>
      <c r="P1873" s="86">
        <f t="shared" si="203"/>
        <v>0</v>
      </c>
      <c r="Q1873" s="87">
        <f t="shared" si="199"/>
        <v>1900</v>
      </c>
      <c r="R1873" s="87">
        <f t="shared" si="200"/>
        <v>1</v>
      </c>
      <c r="S1873" s="87">
        <f t="shared" si="201"/>
        <v>0</v>
      </c>
      <c r="T1873" s="86">
        <f t="shared" si="202"/>
        <v>0</v>
      </c>
    </row>
    <row r="1874" spans="1:20" x14ac:dyDescent="0.25">
      <c r="A1874" s="82">
        <v>1900</v>
      </c>
      <c r="P1874" s="86">
        <f t="shared" si="203"/>
        <v>0</v>
      </c>
      <c r="Q1874" s="87">
        <f t="shared" si="199"/>
        <v>1900</v>
      </c>
      <c r="R1874" s="87">
        <f t="shared" si="200"/>
        <v>1</v>
      </c>
      <c r="S1874" s="87">
        <f t="shared" si="201"/>
        <v>0</v>
      </c>
      <c r="T1874" s="86">
        <f t="shared" si="202"/>
        <v>0</v>
      </c>
    </row>
    <row r="1875" spans="1:20" x14ac:dyDescent="0.25">
      <c r="A1875" s="82">
        <v>1901</v>
      </c>
      <c r="P1875" s="86">
        <f t="shared" si="203"/>
        <v>0</v>
      </c>
      <c r="Q1875" s="87">
        <f t="shared" si="199"/>
        <v>1900</v>
      </c>
      <c r="R1875" s="87">
        <f t="shared" si="200"/>
        <v>1</v>
      </c>
      <c r="S1875" s="87">
        <f t="shared" si="201"/>
        <v>0</v>
      </c>
      <c r="T1875" s="86">
        <f t="shared" si="202"/>
        <v>0</v>
      </c>
    </row>
    <row r="1876" spans="1:20" x14ac:dyDescent="0.25">
      <c r="A1876" s="82">
        <v>1902</v>
      </c>
      <c r="P1876" s="86">
        <f t="shared" si="203"/>
        <v>0</v>
      </c>
      <c r="Q1876" s="87">
        <f t="shared" si="199"/>
        <v>1900</v>
      </c>
      <c r="R1876" s="87">
        <f t="shared" si="200"/>
        <v>1</v>
      </c>
      <c r="S1876" s="87">
        <f t="shared" si="201"/>
        <v>0</v>
      </c>
      <c r="T1876" s="86">
        <f t="shared" si="202"/>
        <v>0</v>
      </c>
    </row>
    <row r="1877" spans="1:20" x14ac:dyDescent="0.25">
      <c r="A1877" s="82">
        <v>1903</v>
      </c>
      <c r="P1877" s="86">
        <f t="shared" si="203"/>
        <v>0</v>
      </c>
      <c r="Q1877" s="87">
        <f t="shared" si="199"/>
        <v>1900</v>
      </c>
      <c r="R1877" s="87">
        <f t="shared" si="200"/>
        <v>1</v>
      </c>
      <c r="S1877" s="87">
        <f t="shared" si="201"/>
        <v>0</v>
      </c>
      <c r="T1877" s="86">
        <f t="shared" si="202"/>
        <v>0</v>
      </c>
    </row>
    <row r="1878" spans="1:20" x14ac:dyDescent="0.25">
      <c r="A1878" s="82">
        <v>1904</v>
      </c>
      <c r="P1878" s="86">
        <f t="shared" si="203"/>
        <v>0</v>
      </c>
      <c r="Q1878" s="87">
        <f t="shared" si="199"/>
        <v>1900</v>
      </c>
      <c r="R1878" s="87">
        <f t="shared" si="200"/>
        <v>1</v>
      </c>
      <c r="S1878" s="87">
        <f t="shared" si="201"/>
        <v>0</v>
      </c>
      <c r="T1878" s="86">
        <f t="shared" si="202"/>
        <v>0</v>
      </c>
    </row>
    <row r="1879" spans="1:20" x14ac:dyDescent="0.25">
      <c r="A1879" s="82">
        <v>1905</v>
      </c>
      <c r="P1879" s="86">
        <f t="shared" si="203"/>
        <v>0</v>
      </c>
      <c r="Q1879" s="87">
        <f t="shared" si="199"/>
        <v>1900</v>
      </c>
      <c r="R1879" s="87">
        <f t="shared" si="200"/>
        <v>1</v>
      </c>
      <c r="S1879" s="87">
        <f t="shared" si="201"/>
        <v>0</v>
      </c>
      <c r="T1879" s="86">
        <f t="shared" si="202"/>
        <v>0</v>
      </c>
    </row>
    <row r="1880" spans="1:20" x14ac:dyDescent="0.25">
      <c r="A1880" s="82">
        <v>1906</v>
      </c>
      <c r="P1880" s="86">
        <f t="shared" si="203"/>
        <v>0</v>
      </c>
      <c r="Q1880" s="87">
        <f t="shared" si="199"/>
        <v>1900</v>
      </c>
      <c r="R1880" s="87">
        <f t="shared" si="200"/>
        <v>1</v>
      </c>
      <c r="S1880" s="87">
        <f t="shared" si="201"/>
        <v>0</v>
      </c>
      <c r="T1880" s="86">
        <f t="shared" si="202"/>
        <v>0</v>
      </c>
    </row>
    <row r="1881" spans="1:20" x14ac:dyDescent="0.25">
      <c r="A1881" s="82">
        <v>1907</v>
      </c>
      <c r="P1881" s="86">
        <f t="shared" si="203"/>
        <v>0</v>
      </c>
      <c r="Q1881" s="87">
        <f t="shared" si="199"/>
        <v>1900</v>
      </c>
      <c r="R1881" s="87">
        <f t="shared" si="200"/>
        <v>1</v>
      </c>
      <c r="S1881" s="87">
        <f t="shared" si="201"/>
        <v>0</v>
      </c>
      <c r="T1881" s="86">
        <f t="shared" si="202"/>
        <v>0</v>
      </c>
    </row>
    <row r="1882" spans="1:20" x14ac:dyDescent="0.25">
      <c r="A1882" s="82">
        <v>1908</v>
      </c>
      <c r="P1882" s="86">
        <f t="shared" si="203"/>
        <v>0</v>
      </c>
      <c r="Q1882" s="87">
        <f t="shared" si="199"/>
        <v>1900</v>
      </c>
      <c r="R1882" s="87">
        <f t="shared" si="200"/>
        <v>1</v>
      </c>
      <c r="S1882" s="87">
        <f t="shared" si="201"/>
        <v>0</v>
      </c>
      <c r="T1882" s="86">
        <f t="shared" si="202"/>
        <v>0</v>
      </c>
    </row>
    <row r="1883" spans="1:20" x14ac:dyDescent="0.25">
      <c r="A1883" s="82">
        <v>1909</v>
      </c>
      <c r="P1883" s="86">
        <f t="shared" si="203"/>
        <v>0</v>
      </c>
      <c r="Q1883" s="87">
        <f t="shared" si="199"/>
        <v>1900</v>
      </c>
      <c r="R1883" s="87">
        <f t="shared" si="200"/>
        <v>1</v>
      </c>
      <c r="S1883" s="87">
        <f t="shared" si="201"/>
        <v>0</v>
      </c>
      <c r="T1883" s="86">
        <f t="shared" si="202"/>
        <v>0</v>
      </c>
    </row>
    <row r="1884" spans="1:20" x14ac:dyDescent="0.25">
      <c r="A1884" s="82">
        <v>1910</v>
      </c>
      <c r="P1884" s="86">
        <f t="shared" si="203"/>
        <v>0</v>
      </c>
      <c r="Q1884" s="87">
        <f t="shared" si="199"/>
        <v>1900</v>
      </c>
      <c r="R1884" s="87">
        <f t="shared" si="200"/>
        <v>1</v>
      </c>
      <c r="S1884" s="87">
        <f t="shared" si="201"/>
        <v>0</v>
      </c>
      <c r="T1884" s="86">
        <f t="shared" si="202"/>
        <v>0</v>
      </c>
    </row>
    <row r="1885" spans="1:20" x14ac:dyDescent="0.25">
      <c r="A1885" s="82">
        <v>1911</v>
      </c>
      <c r="P1885" s="86">
        <f t="shared" si="203"/>
        <v>0</v>
      </c>
      <c r="Q1885" s="87">
        <f t="shared" ref="Q1885:Q1948" si="204">YEAR(B1885)</f>
        <v>1900</v>
      </c>
      <c r="R1885" s="87">
        <f t="shared" ref="R1885:R1948" si="205">MONTH(B1885)</f>
        <v>1</v>
      </c>
      <c r="S1885" s="87">
        <f t="shared" ref="S1885:S1948" si="206">DAY(B1885)</f>
        <v>0</v>
      </c>
      <c r="T1885" s="86">
        <f t="shared" ref="T1885:T1948" si="207">SUM(M1885:N1885)</f>
        <v>0</v>
      </c>
    </row>
    <row r="1886" spans="1:20" x14ac:dyDescent="0.25">
      <c r="A1886" s="82">
        <v>1912</v>
      </c>
      <c r="P1886" s="86">
        <f t="shared" si="203"/>
        <v>0</v>
      </c>
      <c r="Q1886" s="87">
        <f t="shared" si="204"/>
        <v>1900</v>
      </c>
      <c r="R1886" s="87">
        <f t="shared" si="205"/>
        <v>1</v>
      </c>
      <c r="S1886" s="87">
        <f t="shared" si="206"/>
        <v>0</v>
      </c>
      <c r="T1886" s="86">
        <f t="shared" si="207"/>
        <v>0</v>
      </c>
    </row>
    <row r="1887" spans="1:20" x14ac:dyDescent="0.25">
      <c r="A1887" s="82">
        <v>1913</v>
      </c>
      <c r="P1887" s="86">
        <f t="shared" si="203"/>
        <v>0</v>
      </c>
      <c r="Q1887" s="87">
        <f t="shared" si="204"/>
        <v>1900</v>
      </c>
      <c r="R1887" s="87">
        <f t="shared" si="205"/>
        <v>1</v>
      </c>
      <c r="S1887" s="87">
        <f t="shared" si="206"/>
        <v>0</v>
      </c>
      <c r="T1887" s="86">
        <f t="shared" si="207"/>
        <v>0</v>
      </c>
    </row>
    <row r="1888" spans="1:20" x14ac:dyDescent="0.25">
      <c r="A1888" s="82">
        <v>1914</v>
      </c>
      <c r="P1888" s="86">
        <f t="shared" si="203"/>
        <v>0</v>
      </c>
      <c r="Q1888" s="87">
        <f t="shared" si="204"/>
        <v>1900</v>
      </c>
      <c r="R1888" s="87">
        <f t="shared" si="205"/>
        <v>1</v>
      </c>
      <c r="S1888" s="87">
        <f t="shared" si="206"/>
        <v>0</v>
      </c>
      <c r="T1888" s="86">
        <f t="shared" si="207"/>
        <v>0</v>
      </c>
    </row>
    <row r="1889" spans="1:20" x14ac:dyDescent="0.25">
      <c r="A1889" s="82">
        <v>1915</v>
      </c>
      <c r="P1889" s="86">
        <f t="shared" si="203"/>
        <v>0</v>
      </c>
      <c r="Q1889" s="87">
        <f t="shared" si="204"/>
        <v>1900</v>
      </c>
      <c r="R1889" s="87">
        <f t="shared" si="205"/>
        <v>1</v>
      </c>
      <c r="S1889" s="87">
        <f t="shared" si="206"/>
        <v>0</v>
      </c>
      <c r="T1889" s="86">
        <f t="shared" si="207"/>
        <v>0</v>
      </c>
    </row>
    <row r="1890" spans="1:20" x14ac:dyDescent="0.25">
      <c r="A1890" s="82">
        <v>1916</v>
      </c>
      <c r="P1890" s="86">
        <f t="shared" si="203"/>
        <v>0</v>
      </c>
      <c r="Q1890" s="87">
        <f t="shared" si="204"/>
        <v>1900</v>
      </c>
      <c r="R1890" s="87">
        <f t="shared" si="205"/>
        <v>1</v>
      </c>
      <c r="S1890" s="87">
        <f t="shared" si="206"/>
        <v>0</v>
      </c>
      <c r="T1890" s="86">
        <f t="shared" si="207"/>
        <v>0</v>
      </c>
    </row>
    <row r="1891" spans="1:20" x14ac:dyDescent="0.25">
      <c r="A1891" s="82">
        <v>1917</v>
      </c>
      <c r="P1891" s="86">
        <f t="shared" si="203"/>
        <v>0</v>
      </c>
      <c r="Q1891" s="87">
        <f t="shared" si="204"/>
        <v>1900</v>
      </c>
      <c r="R1891" s="87">
        <f t="shared" si="205"/>
        <v>1</v>
      </c>
      <c r="S1891" s="87">
        <f t="shared" si="206"/>
        <v>0</v>
      </c>
      <c r="T1891" s="86">
        <f t="shared" si="207"/>
        <v>0</v>
      </c>
    </row>
    <row r="1892" spans="1:20" x14ac:dyDescent="0.25">
      <c r="A1892" s="82">
        <v>1918</v>
      </c>
      <c r="P1892" s="86">
        <f t="shared" si="203"/>
        <v>0</v>
      </c>
      <c r="Q1892" s="87">
        <f t="shared" si="204"/>
        <v>1900</v>
      </c>
      <c r="R1892" s="87">
        <f t="shared" si="205"/>
        <v>1</v>
      </c>
      <c r="S1892" s="87">
        <f t="shared" si="206"/>
        <v>0</v>
      </c>
      <c r="T1892" s="86">
        <f t="shared" si="207"/>
        <v>0</v>
      </c>
    </row>
    <row r="1893" spans="1:20" x14ac:dyDescent="0.25">
      <c r="A1893" s="82">
        <v>1919</v>
      </c>
      <c r="P1893" s="86">
        <f t="shared" si="203"/>
        <v>0</v>
      </c>
      <c r="Q1893" s="87">
        <f t="shared" si="204"/>
        <v>1900</v>
      </c>
      <c r="R1893" s="87">
        <f t="shared" si="205"/>
        <v>1</v>
      </c>
      <c r="S1893" s="87">
        <f t="shared" si="206"/>
        <v>0</v>
      </c>
      <c r="T1893" s="86">
        <f t="shared" si="207"/>
        <v>0</v>
      </c>
    </row>
    <row r="1894" spans="1:20" x14ac:dyDescent="0.25">
      <c r="A1894" s="82">
        <v>1920</v>
      </c>
      <c r="P1894" s="86">
        <f t="shared" si="203"/>
        <v>0</v>
      </c>
      <c r="Q1894" s="87">
        <f t="shared" si="204"/>
        <v>1900</v>
      </c>
      <c r="R1894" s="87">
        <f t="shared" si="205"/>
        <v>1</v>
      </c>
      <c r="S1894" s="87">
        <f t="shared" si="206"/>
        <v>0</v>
      </c>
      <c r="T1894" s="86">
        <f t="shared" si="207"/>
        <v>0</v>
      </c>
    </row>
    <row r="1895" spans="1:20" x14ac:dyDescent="0.25">
      <c r="A1895" s="82">
        <v>1921</v>
      </c>
      <c r="P1895" s="86">
        <f t="shared" si="203"/>
        <v>0</v>
      </c>
      <c r="Q1895" s="87">
        <f t="shared" si="204"/>
        <v>1900</v>
      </c>
      <c r="R1895" s="87">
        <f t="shared" si="205"/>
        <v>1</v>
      </c>
      <c r="S1895" s="87">
        <f t="shared" si="206"/>
        <v>0</v>
      </c>
      <c r="T1895" s="86">
        <f t="shared" si="207"/>
        <v>0</v>
      </c>
    </row>
    <row r="1896" spans="1:20" x14ac:dyDescent="0.25">
      <c r="A1896" s="82">
        <v>1922</v>
      </c>
      <c r="P1896" s="86">
        <f t="shared" si="203"/>
        <v>0</v>
      </c>
      <c r="Q1896" s="87">
        <f t="shared" si="204"/>
        <v>1900</v>
      </c>
      <c r="R1896" s="87">
        <f t="shared" si="205"/>
        <v>1</v>
      </c>
      <c r="S1896" s="87">
        <f t="shared" si="206"/>
        <v>0</v>
      </c>
      <c r="T1896" s="86">
        <f t="shared" si="207"/>
        <v>0</v>
      </c>
    </row>
    <row r="1897" spans="1:20" x14ac:dyDescent="0.25">
      <c r="A1897" s="82">
        <v>1923</v>
      </c>
      <c r="P1897" s="86">
        <f t="shared" si="203"/>
        <v>0</v>
      </c>
      <c r="Q1897" s="87">
        <f t="shared" si="204"/>
        <v>1900</v>
      </c>
      <c r="R1897" s="87">
        <f t="shared" si="205"/>
        <v>1</v>
      </c>
      <c r="S1897" s="87">
        <f t="shared" si="206"/>
        <v>0</v>
      </c>
      <c r="T1897" s="86">
        <f t="shared" si="207"/>
        <v>0</v>
      </c>
    </row>
    <row r="1898" spans="1:20" x14ac:dyDescent="0.25">
      <c r="A1898" s="82">
        <v>1924</v>
      </c>
      <c r="P1898" s="86">
        <f t="shared" si="203"/>
        <v>0</v>
      </c>
      <c r="Q1898" s="87">
        <f t="shared" si="204"/>
        <v>1900</v>
      </c>
      <c r="R1898" s="87">
        <f t="shared" si="205"/>
        <v>1</v>
      </c>
      <c r="S1898" s="87">
        <f t="shared" si="206"/>
        <v>0</v>
      </c>
      <c r="T1898" s="86">
        <f t="shared" si="207"/>
        <v>0</v>
      </c>
    </row>
    <row r="1899" spans="1:20" x14ac:dyDescent="0.25">
      <c r="A1899" s="82">
        <v>1925</v>
      </c>
      <c r="P1899" s="86">
        <f t="shared" ref="P1899:P1962" si="208">N1899-O1899</f>
        <v>0</v>
      </c>
      <c r="Q1899" s="87">
        <f t="shared" si="204"/>
        <v>1900</v>
      </c>
      <c r="R1899" s="87">
        <f t="shared" si="205"/>
        <v>1</v>
      </c>
      <c r="S1899" s="87">
        <f t="shared" si="206"/>
        <v>0</v>
      </c>
      <c r="T1899" s="86">
        <f t="shared" si="207"/>
        <v>0</v>
      </c>
    </row>
    <row r="1900" spans="1:20" x14ac:dyDescent="0.25">
      <c r="A1900" s="82">
        <v>1926</v>
      </c>
      <c r="P1900" s="86">
        <f t="shared" si="208"/>
        <v>0</v>
      </c>
      <c r="Q1900" s="87">
        <f t="shared" si="204"/>
        <v>1900</v>
      </c>
      <c r="R1900" s="87">
        <f t="shared" si="205"/>
        <v>1</v>
      </c>
      <c r="S1900" s="87">
        <f t="shared" si="206"/>
        <v>0</v>
      </c>
      <c r="T1900" s="86">
        <f t="shared" si="207"/>
        <v>0</v>
      </c>
    </row>
    <row r="1901" spans="1:20" x14ac:dyDescent="0.25">
      <c r="A1901" s="82">
        <v>1927</v>
      </c>
      <c r="P1901" s="86">
        <f t="shared" si="208"/>
        <v>0</v>
      </c>
      <c r="Q1901" s="87">
        <f t="shared" si="204"/>
        <v>1900</v>
      </c>
      <c r="R1901" s="87">
        <f t="shared" si="205"/>
        <v>1</v>
      </c>
      <c r="S1901" s="87">
        <f t="shared" si="206"/>
        <v>0</v>
      </c>
      <c r="T1901" s="86">
        <f t="shared" si="207"/>
        <v>0</v>
      </c>
    </row>
    <row r="1902" spans="1:20" x14ac:dyDescent="0.25">
      <c r="A1902" s="82">
        <v>1928</v>
      </c>
      <c r="P1902" s="86">
        <f t="shared" si="208"/>
        <v>0</v>
      </c>
      <c r="Q1902" s="87">
        <f t="shared" si="204"/>
        <v>1900</v>
      </c>
      <c r="R1902" s="87">
        <f t="shared" si="205"/>
        <v>1</v>
      </c>
      <c r="S1902" s="87">
        <f t="shared" si="206"/>
        <v>0</v>
      </c>
      <c r="T1902" s="86">
        <f t="shared" si="207"/>
        <v>0</v>
      </c>
    </row>
    <row r="1903" spans="1:20" x14ac:dyDescent="0.25">
      <c r="A1903" s="82">
        <v>1929</v>
      </c>
      <c r="P1903" s="86">
        <f t="shared" si="208"/>
        <v>0</v>
      </c>
      <c r="Q1903" s="87">
        <f t="shared" si="204"/>
        <v>1900</v>
      </c>
      <c r="R1903" s="87">
        <f t="shared" si="205"/>
        <v>1</v>
      </c>
      <c r="S1903" s="87">
        <f t="shared" si="206"/>
        <v>0</v>
      </c>
      <c r="T1903" s="86">
        <f t="shared" si="207"/>
        <v>0</v>
      </c>
    </row>
    <row r="1904" spans="1:20" x14ac:dyDescent="0.25">
      <c r="A1904" s="82">
        <v>1930</v>
      </c>
      <c r="P1904" s="86">
        <f t="shared" si="208"/>
        <v>0</v>
      </c>
      <c r="Q1904" s="87">
        <f t="shared" si="204"/>
        <v>1900</v>
      </c>
      <c r="R1904" s="87">
        <f t="shared" si="205"/>
        <v>1</v>
      </c>
      <c r="S1904" s="87">
        <f t="shared" si="206"/>
        <v>0</v>
      </c>
      <c r="T1904" s="86">
        <f t="shared" si="207"/>
        <v>0</v>
      </c>
    </row>
    <row r="1905" spans="1:20" x14ac:dyDescent="0.25">
      <c r="A1905" s="82">
        <v>1931</v>
      </c>
      <c r="P1905" s="86">
        <f t="shared" si="208"/>
        <v>0</v>
      </c>
      <c r="Q1905" s="87">
        <f t="shared" si="204"/>
        <v>1900</v>
      </c>
      <c r="R1905" s="87">
        <f t="shared" si="205"/>
        <v>1</v>
      </c>
      <c r="S1905" s="87">
        <f t="shared" si="206"/>
        <v>0</v>
      </c>
      <c r="T1905" s="86">
        <f t="shared" si="207"/>
        <v>0</v>
      </c>
    </row>
    <row r="1906" spans="1:20" x14ac:dyDescent="0.25">
      <c r="A1906" s="82">
        <v>1932</v>
      </c>
      <c r="P1906" s="86">
        <f t="shared" si="208"/>
        <v>0</v>
      </c>
      <c r="Q1906" s="87">
        <f t="shared" si="204"/>
        <v>1900</v>
      </c>
      <c r="R1906" s="87">
        <f t="shared" si="205"/>
        <v>1</v>
      </c>
      <c r="S1906" s="87">
        <f t="shared" si="206"/>
        <v>0</v>
      </c>
      <c r="T1906" s="86">
        <f t="shared" si="207"/>
        <v>0</v>
      </c>
    </row>
    <row r="1907" spans="1:20" x14ac:dyDescent="0.25">
      <c r="A1907" s="82">
        <v>1933</v>
      </c>
      <c r="P1907" s="86">
        <f t="shared" si="208"/>
        <v>0</v>
      </c>
      <c r="Q1907" s="87">
        <f t="shared" si="204"/>
        <v>1900</v>
      </c>
      <c r="R1907" s="87">
        <f t="shared" si="205"/>
        <v>1</v>
      </c>
      <c r="S1907" s="87">
        <f t="shared" si="206"/>
        <v>0</v>
      </c>
      <c r="T1907" s="86">
        <f t="shared" si="207"/>
        <v>0</v>
      </c>
    </row>
    <row r="1908" spans="1:20" x14ac:dyDescent="0.25">
      <c r="A1908" s="82">
        <v>1934</v>
      </c>
      <c r="P1908" s="86">
        <f t="shared" si="208"/>
        <v>0</v>
      </c>
      <c r="Q1908" s="87">
        <f t="shared" si="204"/>
        <v>1900</v>
      </c>
      <c r="R1908" s="87">
        <f t="shared" si="205"/>
        <v>1</v>
      </c>
      <c r="S1908" s="87">
        <f t="shared" si="206"/>
        <v>0</v>
      </c>
      <c r="T1908" s="86">
        <f t="shared" si="207"/>
        <v>0</v>
      </c>
    </row>
    <row r="1909" spans="1:20" x14ac:dyDescent="0.25">
      <c r="A1909" s="82">
        <v>1935</v>
      </c>
      <c r="P1909" s="86">
        <f t="shared" si="208"/>
        <v>0</v>
      </c>
      <c r="Q1909" s="87">
        <f t="shared" si="204"/>
        <v>1900</v>
      </c>
      <c r="R1909" s="87">
        <f t="shared" si="205"/>
        <v>1</v>
      </c>
      <c r="S1909" s="87">
        <f t="shared" si="206"/>
        <v>0</v>
      </c>
      <c r="T1909" s="86">
        <f t="shared" si="207"/>
        <v>0</v>
      </c>
    </row>
    <row r="1910" spans="1:20" x14ac:dyDescent="0.25">
      <c r="A1910" s="82">
        <v>1936</v>
      </c>
      <c r="P1910" s="86">
        <f t="shared" si="208"/>
        <v>0</v>
      </c>
      <c r="Q1910" s="87">
        <f t="shared" si="204"/>
        <v>1900</v>
      </c>
      <c r="R1910" s="87">
        <f t="shared" si="205"/>
        <v>1</v>
      </c>
      <c r="S1910" s="87">
        <f t="shared" si="206"/>
        <v>0</v>
      </c>
      <c r="T1910" s="86">
        <f t="shared" si="207"/>
        <v>0</v>
      </c>
    </row>
    <row r="1911" spans="1:20" x14ac:dyDescent="0.25">
      <c r="A1911" s="82">
        <v>1937</v>
      </c>
      <c r="P1911" s="86">
        <f t="shared" si="208"/>
        <v>0</v>
      </c>
      <c r="Q1911" s="87">
        <f t="shared" si="204"/>
        <v>1900</v>
      </c>
      <c r="R1911" s="87">
        <f t="shared" si="205"/>
        <v>1</v>
      </c>
      <c r="S1911" s="87">
        <f t="shared" si="206"/>
        <v>0</v>
      </c>
      <c r="T1911" s="86">
        <f t="shared" si="207"/>
        <v>0</v>
      </c>
    </row>
    <row r="1912" spans="1:20" x14ac:dyDescent="0.25">
      <c r="A1912" s="82">
        <v>1938</v>
      </c>
      <c r="P1912" s="86">
        <f t="shared" si="208"/>
        <v>0</v>
      </c>
      <c r="Q1912" s="87">
        <f t="shared" si="204"/>
        <v>1900</v>
      </c>
      <c r="R1912" s="87">
        <f t="shared" si="205"/>
        <v>1</v>
      </c>
      <c r="S1912" s="87">
        <f t="shared" si="206"/>
        <v>0</v>
      </c>
      <c r="T1912" s="86">
        <f t="shared" si="207"/>
        <v>0</v>
      </c>
    </row>
    <row r="1913" spans="1:20" x14ac:dyDescent="0.25">
      <c r="A1913" s="82">
        <v>1939</v>
      </c>
      <c r="P1913" s="86">
        <f t="shared" si="208"/>
        <v>0</v>
      </c>
      <c r="Q1913" s="87">
        <f t="shared" si="204"/>
        <v>1900</v>
      </c>
      <c r="R1913" s="87">
        <f t="shared" si="205"/>
        <v>1</v>
      </c>
      <c r="S1913" s="87">
        <f t="shared" si="206"/>
        <v>0</v>
      </c>
      <c r="T1913" s="86">
        <f t="shared" si="207"/>
        <v>0</v>
      </c>
    </row>
    <row r="1914" spans="1:20" x14ac:dyDescent="0.25">
      <c r="A1914" s="82">
        <v>1940</v>
      </c>
      <c r="P1914" s="86">
        <f t="shared" si="208"/>
        <v>0</v>
      </c>
      <c r="Q1914" s="87">
        <f t="shared" si="204"/>
        <v>1900</v>
      </c>
      <c r="R1914" s="87">
        <f t="shared" si="205"/>
        <v>1</v>
      </c>
      <c r="S1914" s="87">
        <f t="shared" si="206"/>
        <v>0</v>
      </c>
      <c r="T1914" s="86">
        <f t="shared" si="207"/>
        <v>0</v>
      </c>
    </row>
    <row r="1915" spans="1:20" x14ac:dyDescent="0.25">
      <c r="A1915" s="82">
        <v>1941</v>
      </c>
      <c r="P1915" s="86">
        <f t="shared" si="208"/>
        <v>0</v>
      </c>
      <c r="Q1915" s="87">
        <f t="shared" si="204"/>
        <v>1900</v>
      </c>
      <c r="R1915" s="87">
        <f t="shared" si="205"/>
        <v>1</v>
      </c>
      <c r="S1915" s="87">
        <f t="shared" si="206"/>
        <v>0</v>
      </c>
      <c r="T1915" s="86">
        <f t="shared" si="207"/>
        <v>0</v>
      </c>
    </row>
    <row r="1916" spans="1:20" x14ac:dyDescent="0.25">
      <c r="A1916" s="82">
        <v>1942</v>
      </c>
      <c r="P1916" s="86">
        <f t="shared" si="208"/>
        <v>0</v>
      </c>
      <c r="Q1916" s="87">
        <f t="shared" si="204"/>
        <v>1900</v>
      </c>
      <c r="R1916" s="87">
        <f t="shared" si="205"/>
        <v>1</v>
      </c>
      <c r="S1916" s="87">
        <f t="shared" si="206"/>
        <v>0</v>
      </c>
      <c r="T1916" s="86">
        <f t="shared" si="207"/>
        <v>0</v>
      </c>
    </row>
    <row r="1917" spans="1:20" x14ac:dyDescent="0.25">
      <c r="A1917" s="82">
        <v>1943</v>
      </c>
      <c r="P1917" s="86">
        <f t="shared" si="208"/>
        <v>0</v>
      </c>
      <c r="Q1917" s="87">
        <f t="shared" si="204"/>
        <v>1900</v>
      </c>
      <c r="R1917" s="87">
        <f t="shared" si="205"/>
        <v>1</v>
      </c>
      <c r="S1917" s="87">
        <f t="shared" si="206"/>
        <v>0</v>
      </c>
      <c r="T1917" s="86">
        <f t="shared" si="207"/>
        <v>0</v>
      </c>
    </row>
    <row r="1918" spans="1:20" x14ac:dyDescent="0.25">
      <c r="A1918" s="82">
        <v>1944</v>
      </c>
      <c r="P1918" s="86">
        <f t="shared" si="208"/>
        <v>0</v>
      </c>
      <c r="Q1918" s="87">
        <f t="shared" si="204"/>
        <v>1900</v>
      </c>
      <c r="R1918" s="87">
        <f t="shared" si="205"/>
        <v>1</v>
      </c>
      <c r="S1918" s="87">
        <f t="shared" si="206"/>
        <v>0</v>
      </c>
      <c r="T1918" s="86">
        <f t="shared" si="207"/>
        <v>0</v>
      </c>
    </row>
    <row r="1919" spans="1:20" x14ac:dyDescent="0.25">
      <c r="A1919" s="82">
        <v>1945</v>
      </c>
      <c r="P1919" s="86">
        <f t="shared" si="208"/>
        <v>0</v>
      </c>
      <c r="Q1919" s="87">
        <f t="shared" si="204"/>
        <v>1900</v>
      </c>
      <c r="R1919" s="87">
        <f t="shared" si="205"/>
        <v>1</v>
      </c>
      <c r="S1919" s="87">
        <f t="shared" si="206"/>
        <v>0</v>
      </c>
      <c r="T1919" s="86">
        <f t="shared" si="207"/>
        <v>0</v>
      </c>
    </row>
    <row r="1920" spans="1:20" x14ac:dyDescent="0.25">
      <c r="A1920" s="82">
        <v>1946</v>
      </c>
      <c r="P1920" s="86">
        <f t="shared" si="208"/>
        <v>0</v>
      </c>
      <c r="Q1920" s="87">
        <f t="shared" si="204"/>
        <v>1900</v>
      </c>
      <c r="R1920" s="87">
        <f t="shared" si="205"/>
        <v>1</v>
      </c>
      <c r="S1920" s="87">
        <f t="shared" si="206"/>
        <v>0</v>
      </c>
      <c r="T1920" s="86">
        <f t="shared" si="207"/>
        <v>0</v>
      </c>
    </row>
    <row r="1921" spans="1:20" x14ac:dyDescent="0.25">
      <c r="A1921" s="82">
        <v>1947</v>
      </c>
      <c r="P1921" s="86">
        <f t="shared" si="208"/>
        <v>0</v>
      </c>
      <c r="Q1921" s="87">
        <f t="shared" si="204"/>
        <v>1900</v>
      </c>
      <c r="R1921" s="87">
        <f t="shared" si="205"/>
        <v>1</v>
      </c>
      <c r="S1921" s="87">
        <f t="shared" si="206"/>
        <v>0</v>
      </c>
      <c r="T1921" s="86">
        <f t="shared" si="207"/>
        <v>0</v>
      </c>
    </row>
    <row r="1922" spans="1:20" x14ac:dyDescent="0.25">
      <c r="A1922" s="82">
        <v>1948</v>
      </c>
      <c r="P1922" s="86">
        <f t="shared" si="208"/>
        <v>0</v>
      </c>
      <c r="Q1922" s="87">
        <f t="shared" si="204"/>
        <v>1900</v>
      </c>
      <c r="R1922" s="87">
        <f t="shared" si="205"/>
        <v>1</v>
      </c>
      <c r="S1922" s="87">
        <f t="shared" si="206"/>
        <v>0</v>
      </c>
      <c r="T1922" s="86">
        <f t="shared" si="207"/>
        <v>0</v>
      </c>
    </row>
    <row r="1923" spans="1:20" x14ac:dyDescent="0.25">
      <c r="A1923" s="82">
        <v>1949</v>
      </c>
      <c r="P1923" s="86">
        <f t="shared" si="208"/>
        <v>0</v>
      </c>
      <c r="Q1923" s="87">
        <f t="shared" si="204"/>
        <v>1900</v>
      </c>
      <c r="R1923" s="87">
        <f t="shared" si="205"/>
        <v>1</v>
      </c>
      <c r="S1923" s="87">
        <f t="shared" si="206"/>
        <v>0</v>
      </c>
      <c r="T1923" s="86">
        <f t="shared" si="207"/>
        <v>0</v>
      </c>
    </row>
    <row r="1924" spans="1:20" x14ac:dyDescent="0.25">
      <c r="A1924" s="82">
        <v>1950</v>
      </c>
      <c r="P1924" s="86">
        <f t="shared" si="208"/>
        <v>0</v>
      </c>
      <c r="Q1924" s="87">
        <f t="shared" si="204"/>
        <v>1900</v>
      </c>
      <c r="R1924" s="87">
        <f t="shared" si="205"/>
        <v>1</v>
      </c>
      <c r="S1924" s="87">
        <f t="shared" si="206"/>
        <v>0</v>
      </c>
      <c r="T1924" s="86">
        <f t="shared" si="207"/>
        <v>0</v>
      </c>
    </row>
    <row r="1925" spans="1:20" x14ac:dyDescent="0.25">
      <c r="A1925" s="82">
        <v>1951</v>
      </c>
      <c r="P1925" s="86">
        <f t="shared" si="208"/>
        <v>0</v>
      </c>
      <c r="Q1925" s="87">
        <f t="shared" si="204"/>
        <v>1900</v>
      </c>
      <c r="R1925" s="87">
        <f t="shared" si="205"/>
        <v>1</v>
      </c>
      <c r="S1925" s="87">
        <f t="shared" si="206"/>
        <v>0</v>
      </c>
      <c r="T1925" s="86">
        <f t="shared" si="207"/>
        <v>0</v>
      </c>
    </row>
    <row r="1926" spans="1:20" x14ac:dyDescent="0.25">
      <c r="A1926" s="82">
        <v>1952</v>
      </c>
      <c r="P1926" s="86">
        <f t="shared" si="208"/>
        <v>0</v>
      </c>
      <c r="Q1926" s="87">
        <f t="shared" si="204"/>
        <v>1900</v>
      </c>
      <c r="R1926" s="87">
        <f t="shared" si="205"/>
        <v>1</v>
      </c>
      <c r="S1926" s="87">
        <f t="shared" si="206"/>
        <v>0</v>
      </c>
      <c r="T1926" s="86">
        <f t="shared" si="207"/>
        <v>0</v>
      </c>
    </row>
    <row r="1927" spans="1:20" x14ac:dyDescent="0.25">
      <c r="A1927" s="82">
        <v>1953</v>
      </c>
      <c r="P1927" s="86">
        <f t="shared" si="208"/>
        <v>0</v>
      </c>
      <c r="Q1927" s="87">
        <f t="shared" si="204"/>
        <v>1900</v>
      </c>
      <c r="R1927" s="87">
        <f t="shared" si="205"/>
        <v>1</v>
      </c>
      <c r="S1927" s="87">
        <f t="shared" si="206"/>
        <v>0</v>
      </c>
      <c r="T1927" s="86">
        <f t="shared" si="207"/>
        <v>0</v>
      </c>
    </row>
    <row r="1928" spans="1:20" x14ac:dyDescent="0.25">
      <c r="A1928" s="82">
        <v>1954</v>
      </c>
      <c r="P1928" s="86">
        <f t="shared" si="208"/>
        <v>0</v>
      </c>
      <c r="Q1928" s="87">
        <f t="shared" si="204"/>
        <v>1900</v>
      </c>
      <c r="R1928" s="87">
        <f t="shared" si="205"/>
        <v>1</v>
      </c>
      <c r="S1928" s="87">
        <f t="shared" si="206"/>
        <v>0</v>
      </c>
      <c r="T1928" s="86">
        <f t="shared" si="207"/>
        <v>0</v>
      </c>
    </row>
    <row r="1929" spans="1:20" x14ac:dyDescent="0.25">
      <c r="A1929" s="82">
        <v>1955</v>
      </c>
      <c r="P1929" s="86">
        <f t="shared" si="208"/>
        <v>0</v>
      </c>
      <c r="Q1929" s="87">
        <f t="shared" si="204"/>
        <v>1900</v>
      </c>
      <c r="R1929" s="87">
        <f t="shared" si="205"/>
        <v>1</v>
      </c>
      <c r="S1929" s="87">
        <f t="shared" si="206"/>
        <v>0</v>
      </c>
      <c r="T1929" s="86">
        <f t="shared" si="207"/>
        <v>0</v>
      </c>
    </row>
    <row r="1930" spans="1:20" x14ac:dyDescent="0.25">
      <c r="A1930" s="82">
        <v>1956</v>
      </c>
      <c r="P1930" s="86">
        <f t="shared" si="208"/>
        <v>0</v>
      </c>
      <c r="Q1930" s="87">
        <f t="shared" si="204"/>
        <v>1900</v>
      </c>
      <c r="R1930" s="87">
        <f t="shared" si="205"/>
        <v>1</v>
      </c>
      <c r="S1930" s="87">
        <f t="shared" si="206"/>
        <v>0</v>
      </c>
      <c r="T1930" s="86">
        <f t="shared" si="207"/>
        <v>0</v>
      </c>
    </row>
    <row r="1931" spans="1:20" x14ac:dyDescent="0.25">
      <c r="A1931" s="82">
        <v>1957</v>
      </c>
      <c r="P1931" s="86">
        <f t="shared" si="208"/>
        <v>0</v>
      </c>
      <c r="Q1931" s="87">
        <f t="shared" si="204"/>
        <v>1900</v>
      </c>
      <c r="R1931" s="87">
        <f t="shared" si="205"/>
        <v>1</v>
      </c>
      <c r="S1931" s="87">
        <f t="shared" si="206"/>
        <v>0</v>
      </c>
      <c r="T1931" s="86">
        <f t="shared" si="207"/>
        <v>0</v>
      </c>
    </row>
    <row r="1932" spans="1:20" x14ac:dyDescent="0.25">
      <c r="A1932" s="82">
        <v>1958</v>
      </c>
      <c r="P1932" s="86">
        <f t="shared" si="208"/>
        <v>0</v>
      </c>
      <c r="Q1932" s="87">
        <f t="shared" si="204"/>
        <v>1900</v>
      </c>
      <c r="R1932" s="87">
        <f t="shared" si="205"/>
        <v>1</v>
      </c>
      <c r="S1932" s="87">
        <f t="shared" si="206"/>
        <v>0</v>
      </c>
      <c r="T1932" s="86">
        <f t="shared" si="207"/>
        <v>0</v>
      </c>
    </row>
    <row r="1933" spans="1:20" x14ac:dyDescent="0.25">
      <c r="A1933" s="82">
        <v>1959</v>
      </c>
      <c r="P1933" s="86">
        <f t="shared" si="208"/>
        <v>0</v>
      </c>
      <c r="Q1933" s="87">
        <f t="shared" si="204"/>
        <v>1900</v>
      </c>
      <c r="R1933" s="87">
        <f t="shared" si="205"/>
        <v>1</v>
      </c>
      <c r="S1933" s="87">
        <f t="shared" si="206"/>
        <v>0</v>
      </c>
      <c r="T1933" s="86">
        <f t="shared" si="207"/>
        <v>0</v>
      </c>
    </row>
    <row r="1934" spans="1:20" x14ac:dyDescent="0.25">
      <c r="A1934" s="82">
        <v>1960</v>
      </c>
      <c r="P1934" s="86">
        <f t="shared" si="208"/>
        <v>0</v>
      </c>
      <c r="Q1934" s="87">
        <f t="shared" si="204"/>
        <v>1900</v>
      </c>
      <c r="R1934" s="87">
        <f t="shared" si="205"/>
        <v>1</v>
      </c>
      <c r="S1934" s="87">
        <f t="shared" si="206"/>
        <v>0</v>
      </c>
      <c r="T1934" s="86">
        <f t="shared" si="207"/>
        <v>0</v>
      </c>
    </row>
    <row r="1935" spans="1:20" x14ac:dyDescent="0.25">
      <c r="A1935" s="82">
        <v>1961</v>
      </c>
      <c r="P1935" s="86">
        <f t="shared" si="208"/>
        <v>0</v>
      </c>
      <c r="Q1935" s="87">
        <f t="shared" si="204"/>
        <v>1900</v>
      </c>
      <c r="R1935" s="87">
        <f t="shared" si="205"/>
        <v>1</v>
      </c>
      <c r="S1935" s="87">
        <f t="shared" si="206"/>
        <v>0</v>
      </c>
      <c r="T1935" s="86">
        <f t="shared" si="207"/>
        <v>0</v>
      </c>
    </row>
    <row r="1936" spans="1:20" x14ac:dyDescent="0.25">
      <c r="A1936" s="82">
        <v>1962</v>
      </c>
      <c r="P1936" s="86">
        <f t="shared" si="208"/>
        <v>0</v>
      </c>
      <c r="Q1936" s="87">
        <f t="shared" si="204"/>
        <v>1900</v>
      </c>
      <c r="R1936" s="87">
        <f t="shared" si="205"/>
        <v>1</v>
      </c>
      <c r="S1936" s="87">
        <f t="shared" si="206"/>
        <v>0</v>
      </c>
      <c r="T1936" s="86">
        <f t="shared" si="207"/>
        <v>0</v>
      </c>
    </row>
    <row r="1937" spans="1:20" x14ac:dyDescent="0.25">
      <c r="A1937" s="82">
        <v>1963</v>
      </c>
      <c r="P1937" s="86">
        <f t="shared" si="208"/>
        <v>0</v>
      </c>
      <c r="Q1937" s="87">
        <f t="shared" si="204"/>
        <v>1900</v>
      </c>
      <c r="R1937" s="87">
        <f t="shared" si="205"/>
        <v>1</v>
      </c>
      <c r="S1937" s="87">
        <f t="shared" si="206"/>
        <v>0</v>
      </c>
      <c r="T1937" s="86">
        <f t="shared" si="207"/>
        <v>0</v>
      </c>
    </row>
    <row r="1938" spans="1:20" x14ac:dyDescent="0.25">
      <c r="A1938" s="82">
        <v>1964</v>
      </c>
      <c r="P1938" s="86">
        <f t="shared" si="208"/>
        <v>0</v>
      </c>
      <c r="Q1938" s="87">
        <f t="shared" si="204"/>
        <v>1900</v>
      </c>
      <c r="R1938" s="87">
        <f t="shared" si="205"/>
        <v>1</v>
      </c>
      <c r="S1938" s="87">
        <f t="shared" si="206"/>
        <v>0</v>
      </c>
      <c r="T1938" s="86">
        <f t="shared" si="207"/>
        <v>0</v>
      </c>
    </row>
    <row r="1939" spans="1:20" x14ac:dyDescent="0.25">
      <c r="A1939" s="82">
        <v>1965</v>
      </c>
      <c r="P1939" s="86">
        <f t="shared" si="208"/>
        <v>0</v>
      </c>
      <c r="Q1939" s="87">
        <f t="shared" si="204"/>
        <v>1900</v>
      </c>
      <c r="R1939" s="87">
        <f t="shared" si="205"/>
        <v>1</v>
      </c>
      <c r="S1939" s="87">
        <f t="shared" si="206"/>
        <v>0</v>
      </c>
      <c r="T1939" s="86">
        <f t="shared" si="207"/>
        <v>0</v>
      </c>
    </row>
    <row r="1940" spans="1:20" x14ac:dyDescent="0.25">
      <c r="A1940" s="82">
        <v>1966</v>
      </c>
      <c r="P1940" s="86">
        <f t="shared" si="208"/>
        <v>0</v>
      </c>
      <c r="Q1940" s="87">
        <f t="shared" si="204"/>
        <v>1900</v>
      </c>
      <c r="R1940" s="87">
        <f t="shared" si="205"/>
        <v>1</v>
      </c>
      <c r="S1940" s="87">
        <f t="shared" si="206"/>
        <v>0</v>
      </c>
      <c r="T1940" s="86">
        <f t="shared" si="207"/>
        <v>0</v>
      </c>
    </row>
    <row r="1941" spans="1:20" x14ac:dyDescent="0.25">
      <c r="A1941" s="82">
        <v>1967</v>
      </c>
      <c r="P1941" s="86">
        <f t="shared" si="208"/>
        <v>0</v>
      </c>
      <c r="Q1941" s="87">
        <f t="shared" si="204"/>
        <v>1900</v>
      </c>
      <c r="R1941" s="87">
        <f t="shared" si="205"/>
        <v>1</v>
      </c>
      <c r="S1941" s="87">
        <f t="shared" si="206"/>
        <v>0</v>
      </c>
      <c r="T1941" s="86">
        <f t="shared" si="207"/>
        <v>0</v>
      </c>
    </row>
    <row r="1942" spans="1:20" x14ac:dyDescent="0.25">
      <c r="A1942" s="82">
        <v>1968</v>
      </c>
      <c r="P1942" s="86">
        <f t="shared" si="208"/>
        <v>0</v>
      </c>
      <c r="Q1942" s="87">
        <f t="shared" si="204"/>
        <v>1900</v>
      </c>
      <c r="R1942" s="87">
        <f t="shared" si="205"/>
        <v>1</v>
      </c>
      <c r="S1942" s="87">
        <f t="shared" si="206"/>
        <v>0</v>
      </c>
      <c r="T1942" s="86">
        <f t="shared" si="207"/>
        <v>0</v>
      </c>
    </row>
    <row r="1943" spans="1:20" x14ac:dyDescent="0.25">
      <c r="A1943" s="82">
        <v>1969</v>
      </c>
      <c r="P1943" s="86">
        <f t="shared" si="208"/>
        <v>0</v>
      </c>
      <c r="Q1943" s="87">
        <f t="shared" si="204"/>
        <v>1900</v>
      </c>
      <c r="R1943" s="87">
        <f t="shared" si="205"/>
        <v>1</v>
      </c>
      <c r="S1943" s="87">
        <f t="shared" si="206"/>
        <v>0</v>
      </c>
      <c r="T1943" s="86">
        <f t="shared" si="207"/>
        <v>0</v>
      </c>
    </row>
    <row r="1944" spans="1:20" x14ac:dyDescent="0.25">
      <c r="A1944" s="82">
        <v>1970</v>
      </c>
      <c r="P1944" s="86">
        <f t="shared" si="208"/>
        <v>0</v>
      </c>
      <c r="Q1944" s="87">
        <f t="shared" si="204"/>
        <v>1900</v>
      </c>
      <c r="R1944" s="87">
        <f t="shared" si="205"/>
        <v>1</v>
      </c>
      <c r="S1944" s="87">
        <f t="shared" si="206"/>
        <v>0</v>
      </c>
      <c r="T1944" s="86">
        <f t="shared" si="207"/>
        <v>0</v>
      </c>
    </row>
    <row r="1945" spans="1:20" x14ac:dyDescent="0.25">
      <c r="A1945" s="82">
        <v>1971</v>
      </c>
      <c r="P1945" s="86">
        <f t="shared" si="208"/>
        <v>0</v>
      </c>
      <c r="Q1945" s="87">
        <f t="shared" si="204"/>
        <v>1900</v>
      </c>
      <c r="R1945" s="87">
        <f t="shared" si="205"/>
        <v>1</v>
      </c>
      <c r="S1945" s="87">
        <f t="shared" si="206"/>
        <v>0</v>
      </c>
      <c r="T1945" s="86">
        <f t="shared" si="207"/>
        <v>0</v>
      </c>
    </row>
    <row r="1946" spans="1:20" x14ac:dyDescent="0.25">
      <c r="A1946" s="82">
        <v>1972</v>
      </c>
      <c r="P1946" s="86">
        <f t="shared" si="208"/>
        <v>0</v>
      </c>
      <c r="Q1946" s="87">
        <f t="shared" si="204"/>
        <v>1900</v>
      </c>
      <c r="R1946" s="87">
        <f t="shared" si="205"/>
        <v>1</v>
      </c>
      <c r="S1946" s="87">
        <f t="shared" si="206"/>
        <v>0</v>
      </c>
      <c r="T1946" s="86">
        <f t="shared" si="207"/>
        <v>0</v>
      </c>
    </row>
    <row r="1947" spans="1:20" x14ac:dyDescent="0.25">
      <c r="A1947" s="82">
        <v>1973</v>
      </c>
      <c r="P1947" s="86">
        <f t="shared" si="208"/>
        <v>0</v>
      </c>
      <c r="Q1947" s="87">
        <f t="shared" si="204"/>
        <v>1900</v>
      </c>
      <c r="R1947" s="87">
        <f t="shared" si="205"/>
        <v>1</v>
      </c>
      <c r="S1947" s="87">
        <f t="shared" si="206"/>
        <v>0</v>
      </c>
      <c r="T1947" s="86">
        <f t="shared" si="207"/>
        <v>0</v>
      </c>
    </row>
    <row r="1948" spans="1:20" x14ac:dyDescent="0.25">
      <c r="A1948" s="82">
        <v>1974</v>
      </c>
      <c r="P1948" s="86">
        <f t="shared" si="208"/>
        <v>0</v>
      </c>
      <c r="Q1948" s="87">
        <f t="shared" si="204"/>
        <v>1900</v>
      </c>
      <c r="R1948" s="87">
        <f t="shared" si="205"/>
        <v>1</v>
      </c>
      <c r="S1948" s="87">
        <f t="shared" si="206"/>
        <v>0</v>
      </c>
      <c r="T1948" s="86">
        <f t="shared" si="207"/>
        <v>0</v>
      </c>
    </row>
    <row r="1949" spans="1:20" x14ac:dyDescent="0.25">
      <c r="A1949" s="82">
        <v>1975</v>
      </c>
      <c r="P1949" s="86">
        <f t="shared" si="208"/>
        <v>0</v>
      </c>
      <c r="Q1949" s="87">
        <f t="shared" ref="Q1949:Q2012" si="209">YEAR(B1949)</f>
        <v>1900</v>
      </c>
      <c r="R1949" s="87">
        <f t="shared" ref="R1949:R2012" si="210">MONTH(B1949)</f>
        <v>1</v>
      </c>
      <c r="S1949" s="87">
        <f t="shared" ref="S1949:S2012" si="211">DAY(B1949)</f>
        <v>0</v>
      </c>
      <c r="T1949" s="86">
        <f t="shared" ref="T1949:T2012" si="212">SUM(M1949:N1949)</f>
        <v>0</v>
      </c>
    </row>
    <row r="1950" spans="1:20" x14ac:dyDescent="0.25">
      <c r="A1950" s="82">
        <v>1976</v>
      </c>
      <c r="P1950" s="86">
        <f t="shared" si="208"/>
        <v>0</v>
      </c>
      <c r="Q1950" s="87">
        <f t="shared" si="209"/>
        <v>1900</v>
      </c>
      <c r="R1950" s="87">
        <f t="shared" si="210"/>
        <v>1</v>
      </c>
      <c r="S1950" s="87">
        <f t="shared" si="211"/>
        <v>0</v>
      </c>
      <c r="T1950" s="86">
        <f t="shared" si="212"/>
        <v>0</v>
      </c>
    </row>
    <row r="1951" spans="1:20" x14ac:dyDescent="0.25">
      <c r="A1951" s="82">
        <v>1977</v>
      </c>
      <c r="P1951" s="86">
        <f t="shared" si="208"/>
        <v>0</v>
      </c>
      <c r="Q1951" s="87">
        <f t="shared" si="209"/>
        <v>1900</v>
      </c>
      <c r="R1951" s="87">
        <f t="shared" si="210"/>
        <v>1</v>
      </c>
      <c r="S1951" s="87">
        <f t="shared" si="211"/>
        <v>0</v>
      </c>
      <c r="T1951" s="86">
        <f t="shared" si="212"/>
        <v>0</v>
      </c>
    </row>
    <row r="1952" spans="1:20" x14ac:dyDescent="0.25">
      <c r="A1952" s="82">
        <v>1978</v>
      </c>
      <c r="P1952" s="86">
        <f t="shared" si="208"/>
        <v>0</v>
      </c>
      <c r="Q1952" s="87">
        <f t="shared" si="209"/>
        <v>1900</v>
      </c>
      <c r="R1952" s="87">
        <f t="shared" si="210"/>
        <v>1</v>
      </c>
      <c r="S1952" s="87">
        <f t="shared" si="211"/>
        <v>0</v>
      </c>
      <c r="T1952" s="86">
        <f t="shared" si="212"/>
        <v>0</v>
      </c>
    </row>
    <row r="1953" spans="1:20" x14ac:dyDescent="0.25">
      <c r="A1953" s="82">
        <v>1979</v>
      </c>
      <c r="P1953" s="86">
        <f t="shared" si="208"/>
        <v>0</v>
      </c>
      <c r="Q1953" s="87">
        <f t="shared" si="209"/>
        <v>1900</v>
      </c>
      <c r="R1953" s="87">
        <f t="shared" si="210"/>
        <v>1</v>
      </c>
      <c r="S1953" s="87">
        <f t="shared" si="211"/>
        <v>0</v>
      </c>
      <c r="T1953" s="86">
        <f t="shared" si="212"/>
        <v>0</v>
      </c>
    </row>
    <row r="1954" spans="1:20" x14ac:dyDescent="0.25">
      <c r="A1954" s="82">
        <v>1980</v>
      </c>
      <c r="P1954" s="86">
        <f t="shared" si="208"/>
        <v>0</v>
      </c>
      <c r="Q1954" s="87">
        <f t="shared" si="209"/>
        <v>1900</v>
      </c>
      <c r="R1954" s="87">
        <f t="shared" si="210"/>
        <v>1</v>
      </c>
      <c r="S1954" s="87">
        <f t="shared" si="211"/>
        <v>0</v>
      </c>
      <c r="T1954" s="86">
        <f t="shared" si="212"/>
        <v>0</v>
      </c>
    </row>
    <row r="1955" spans="1:20" x14ac:dyDescent="0.25">
      <c r="A1955" s="82">
        <v>1981</v>
      </c>
      <c r="P1955" s="86">
        <f t="shared" si="208"/>
        <v>0</v>
      </c>
      <c r="Q1955" s="87">
        <f t="shared" si="209"/>
        <v>1900</v>
      </c>
      <c r="R1955" s="87">
        <f t="shared" si="210"/>
        <v>1</v>
      </c>
      <c r="S1955" s="87">
        <f t="shared" si="211"/>
        <v>0</v>
      </c>
      <c r="T1955" s="86">
        <f t="shared" si="212"/>
        <v>0</v>
      </c>
    </row>
    <row r="1956" spans="1:20" x14ac:dyDescent="0.25">
      <c r="A1956" s="82">
        <v>1982</v>
      </c>
      <c r="P1956" s="86">
        <f t="shared" si="208"/>
        <v>0</v>
      </c>
      <c r="Q1956" s="87">
        <f t="shared" si="209"/>
        <v>1900</v>
      </c>
      <c r="R1956" s="87">
        <f t="shared" si="210"/>
        <v>1</v>
      </c>
      <c r="S1956" s="87">
        <f t="shared" si="211"/>
        <v>0</v>
      </c>
      <c r="T1956" s="86">
        <f t="shared" si="212"/>
        <v>0</v>
      </c>
    </row>
    <row r="1957" spans="1:20" x14ac:dyDescent="0.25">
      <c r="A1957" s="82">
        <v>1983</v>
      </c>
      <c r="P1957" s="86">
        <f t="shared" si="208"/>
        <v>0</v>
      </c>
      <c r="Q1957" s="87">
        <f t="shared" si="209"/>
        <v>1900</v>
      </c>
      <c r="R1957" s="87">
        <f t="shared" si="210"/>
        <v>1</v>
      </c>
      <c r="S1957" s="87">
        <f t="shared" si="211"/>
        <v>0</v>
      </c>
      <c r="T1957" s="86">
        <f t="shared" si="212"/>
        <v>0</v>
      </c>
    </row>
    <row r="1958" spans="1:20" x14ac:dyDescent="0.25">
      <c r="A1958" s="82">
        <v>1984</v>
      </c>
      <c r="P1958" s="86">
        <f t="shared" si="208"/>
        <v>0</v>
      </c>
      <c r="Q1958" s="87">
        <f t="shared" si="209"/>
        <v>1900</v>
      </c>
      <c r="R1958" s="87">
        <f t="shared" si="210"/>
        <v>1</v>
      </c>
      <c r="S1958" s="87">
        <f t="shared" si="211"/>
        <v>0</v>
      </c>
      <c r="T1958" s="86">
        <f t="shared" si="212"/>
        <v>0</v>
      </c>
    </row>
    <row r="1959" spans="1:20" x14ac:dyDescent="0.25">
      <c r="A1959" s="82">
        <v>1985</v>
      </c>
      <c r="P1959" s="86">
        <f t="shared" si="208"/>
        <v>0</v>
      </c>
      <c r="Q1959" s="87">
        <f t="shared" si="209"/>
        <v>1900</v>
      </c>
      <c r="R1959" s="87">
        <f t="shared" si="210"/>
        <v>1</v>
      </c>
      <c r="S1959" s="87">
        <f t="shared" si="211"/>
        <v>0</v>
      </c>
      <c r="T1959" s="86">
        <f t="shared" si="212"/>
        <v>0</v>
      </c>
    </row>
    <row r="1960" spans="1:20" x14ac:dyDescent="0.25">
      <c r="A1960" s="82">
        <v>1986</v>
      </c>
      <c r="P1960" s="86">
        <f t="shared" si="208"/>
        <v>0</v>
      </c>
      <c r="Q1960" s="87">
        <f t="shared" si="209"/>
        <v>1900</v>
      </c>
      <c r="R1960" s="87">
        <f t="shared" si="210"/>
        <v>1</v>
      </c>
      <c r="S1960" s="87">
        <f t="shared" si="211"/>
        <v>0</v>
      </c>
      <c r="T1960" s="86">
        <f t="shared" si="212"/>
        <v>0</v>
      </c>
    </row>
    <row r="1961" spans="1:20" x14ac:dyDescent="0.25">
      <c r="A1961" s="82">
        <v>1987</v>
      </c>
      <c r="P1961" s="86">
        <f t="shared" si="208"/>
        <v>0</v>
      </c>
      <c r="Q1961" s="87">
        <f t="shared" si="209"/>
        <v>1900</v>
      </c>
      <c r="R1961" s="87">
        <f t="shared" si="210"/>
        <v>1</v>
      </c>
      <c r="S1961" s="87">
        <f t="shared" si="211"/>
        <v>0</v>
      </c>
      <c r="T1961" s="86">
        <f t="shared" si="212"/>
        <v>0</v>
      </c>
    </row>
    <row r="1962" spans="1:20" x14ac:dyDescent="0.25">
      <c r="A1962" s="82">
        <v>1988</v>
      </c>
      <c r="P1962" s="86">
        <f t="shared" si="208"/>
        <v>0</v>
      </c>
      <c r="Q1962" s="87">
        <f t="shared" si="209"/>
        <v>1900</v>
      </c>
      <c r="R1962" s="87">
        <f t="shared" si="210"/>
        <v>1</v>
      </c>
      <c r="S1962" s="87">
        <f t="shared" si="211"/>
        <v>0</v>
      </c>
      <c r="T1962" s="86">
        <f t="shared" si="212"/>
        <v>0</v>
      </c>
    </row>
    <row r="1963" spans="1:20" x14ac:dyDescent="0.25">
      <c r="A1963" s="82">
        <v>1989</v>
      </c>
      <c r="P1963" s="86">
        <f t="shared" ref="P1963:P2026" si="213">N1963-O1963</f>
        <v>0</v>
      </c>
      <c r="Q1963" s="87">
        <f t="shared" si="209"/>
        <v>1900</v>
      </c>
      <c r="R1963" s="87">
        <f t="shared" si="210"/>
        <v>1</v>
      </c>
      <c r="S1963" s="87">
        <f t="shared" si="211"/>
        <v>0</v>
      </c>
      <c r="T1963" s="86">
        <f t="shared" si="212"/>
        <v>0</v>
      </c>
    </row>
    <row r="1964" spans="1:20" x14ac:dyDescent="0.25">
      <c r="A1964" s="82">
        <v>1990</v>
      </c>
      <c r="P1964" s="86">
        <f t="shared" si="213"/>
        <v>0</v>
      </c>
      <c r="Q1964" s="87">
        <f t="shared" si="209"/>
        <v>1900</v>
      </c>
      <c r="R1964" s="87">
        <f t="shared" si="210"/>
        <v>1</v>
      </c>
      <c r="S1964" s="87">
        <f t="shared" si="211"/>
        <v>0</v>
      </c>
      <c r="T1964" s="86">
        <f t="shared" si="212"/>
        <v>0</v>
      </c>
    </row>
    <row r="1965" spans="1:20" x14ac:dyDescent="0.25">
      <c r="A1965" s="82">
        <v>1991</v>
      </c>
      <c r="P1965" s="86">
        <f t="shared" si="213"/>
        <v>0</v>
      </c>
      <c r="Q1965" s="87">
        <f t="shared" si="209"/>
        <v>1900</v>
      </c>
      <c r="R1965" s="87">
        <f t="shared" si="210"/>
        <v>1</v>
      </c>
      <c r="S1965" s="87">
        <f t="shared" si="211"/>
        <v>0</v>
      </c>
      <c r="T1965" s="86">
        <f t="shared" si="212"/>
        <v>0</v>
      </c>
    </row>
    <row r="1966" spans="1:20" x14ac:dyDescent="0.25">
      <c r="A1966" s="82">
        <v>1992</v>
      </c>
      <c r="P1966" s="86">
        <f t="shared" si="213"/>
        <v>0</v>
      </c>
      <c r="Q1966" s="87">
        <f t="shared" si="209"/>
        <v>1900</v>
      </c>
      <c r="R1966" s="87">
        <f t="shared" si="210"/>
        <v>1</v>
      </c>
      <c r="S1966" s="87">
        <f t="shared" si="211"/>
        <v>0</v>
      </c>
      <c r="T1966" s="86">
        <f t="shared" si="212"/>
        <v>0</v>
      </c>
    </row>
    <row r="1967" spans="1:20" x14ac:dyDescent="0.25">
      <c r="A1967" s="82">
        <v>1993</v>
      </c>
      <c r="P1967" s="86">
        <f t="shared" si="213"/>
        <v>0</v>
      </c>
      <c r="Q1967" s="87">
        <f t="shared" si="209"/>
        <v>1900</v>
      </c>
      <c r="R1967" s="87">
        <f t="shared" si="210"/>
        <v>1</v>
      </c>
      <c r="S1967" s="87">
        <f t="shared" si="211"/>
        <v>0</v>
      </c>
      <c r="T1967" s="86">
        <f t="shared" si="212"/>
        <v>0</v>
      </c>
    </row>
    <row r="1968" spans="1:20" x14ac:dyDescent="0.25">
      <c r="A1968" s="82">
        <v>1994</v>
      </c>
      <c r="P1968" s="86">
        <f t="shared" si="213"/>
        <v>0</v>
      </c>
      <c r="Q1968" s="87">
        <f t="shared" si="209"/>
        <v>1900</v>
      </c>
      <c r="R1968" s="87">
        <f t="shared" si="210"/>
        <v>1</v>
      </c>
      <c r="S1968" s="87">
        <f t="shared" si="211"/>
        <v>0</v>
      </c>
      <c r="T1968" s="86">
        <f t="shared" si="212"/>
        <v>0</v>
      </c>
    </row>
    <row r="1969" spans="1:20" x14ac:dyDescent="0.25">
      <c r="A1969" s="82">
        <v>1995</v>
      </c>
      <c r="P1969" s="86">
        <f t="shared" si="213"/>
        <v>0</v>
      </c>
      <c r="Q1969" s="87">
        <f t="shared" si="209"/>
        <v>1900</v>
      </c>
      <c r="R1969" s="87">
        <f t="shared" si="210"/>
        <v>1</v>
      </c>
      <c r="S1969" s="87">
        <f t="shared" si="211"/>
        <v>0</v>
      </c>
      <c r="T1969" s="86">
        <f t="shared" si="212"/>
        <v>0</v>
      </c>
    </row>
    <row r="1970" spans="1:20" x14ac:dyDescent="0.25">
      <c r="A1970" s="82">
        <v>1996</v>
      </c>
      <c r="P1970" s="86">
        <f t="shared" si="213"/>
        <v>0</v>
      </c>
      <c r="Q1970" s="87">
        <f t="shared" si="209"/>
        <v>1900</v>
      </c>
      <c r="R1970" s="87">
        <f t="shared" si="210"/>
        <v>1</v>
      </c>
      <c r="S1970" s="87">
        <f t="shared" si="211"/>
        <v>0</v>
      </c>
      <c r="T1970" s="86">
        <f t="shared" si="212"/>
        <v>0</v>
      </c>
    </row>
    <row r="1971" spans="1:20" x14ac:dyDescent="0.25">
      <c r="A1971" s="82">
        <v>1997</v>
      </c>
      <c r="P1971" s="86">
        <f t="shared" si="213"/>
        <v>0</v>
      </c>
      <c r="Q1971" s="87">
        <f t="shared" si="209"/>
        <v>1900</v>
      </c>
      <c r="R1971" s="87">
        <f t="shared" si="210"/>
        <v>1</v>
      </c>
      <c r="S1971" s="87">
        <f t="shared" si="211"/>
        <v>0</v>
      </c>
      <c r="T1971" s="86">
        <f t="shared" si="212"/>
        <v>0</v>
      </c>
    </row>
    <row r="1972" spans="1:20" x14ac:dyDescent="0.25">
      <c r="A1972" s="82">
        <v>1998</v>
      </c>
      <c r="P1972" s="86">
        <f t="shared" si="213"/>
        <v>0</v>
      </c>
      <c r="Q1972" s="87">
        <f t="shared" si="209"/>
        <v>1900</v>
      </c>
      <c r="R1972" s="87">
        <f t="shared" si="210"/>
        <v>1</v>
      </c>
      <c r="S1972" s="87">
        <f t="shared" si="211"/>
        <v>0</v>
      </c>
      <c r="T1972" s="86">
        <f t="shared" si="212"/>
        <v>0</v>
      </c>
    </row>
    <row r="1973" spans="1:20" x14ac:dyDescent="0.25">
      <c r="A1973" s="82">
        <v>1999</v>
      </c>
      <c r="P1973" s="86">
        <f t="shared" si="213"/>
        <v>0</v>
      </c>
      <c r="Q1973" s="87">
        <f t="shared" si="209"/>
        <v>1900</v>
      </c>
      <c r="R1973" s="87">
        <f t="shared" si="210"/>
        <v>1</v>
      </c>
      <c r="S1973" s="87">
        <f t="shared" si="211"/>
        <v>0</v>
      </c>
      <c r="T1973" s="86">
        <f t="shared" si="212"/>
        <v>0</v>
      </c>
    </row>
    <row r="1974" spans="1:20" x14ac:dyDescent="0.25">
      <c r="A1974" s="82">
        <v>2000</v>
      </c>
      <c r="P1974" s="86">
        <f t="shared" si="213"/>
        <v>0</v>
      </c>
      <c r="Q1974" s="87">
        <f t="shared" si="209"/>
        <v>1900</v>
      </c>
      <c r="R1974" s="87">
        <f t="shared" si="210"/>
        <v>1</v>
      </c>
      <c r="S1974" s="87">
        <f t="shared" si="211"/>
        <v>0</v>
      </c>
      <c r="T1974" s="86">
        <f t="shared" si="212"/>
        <v>0</v>
      </c>
    </row>
    <row r="1975" spans="1:20" x14ac:dyDescent="0.25">
      <c r="A1975" s="82">
        <v>2001</v>
      </c>
      <c r="P1975" s="86">
        <f t="shared" si="213"/>
        <v>0</v>
      </c>
      <c r="Q1975" s="87">
        <f t="shared" si="209"/>
        <v>1900</v>
      </c>
      <c r="R1975" s="87">
        <f t="shared" si="210"/>
        <v>1</v>
      </c>
      <c r="S1975" s="87">
        <f t="shared" si="211"/>
        <v>0</v>
      </c>
      <c r="T1975" s="86">
        <f t="shared" si="212"/>
        <v>0</v>
      </c>
    </row>
    <row r="1976" spans="1:20" x14ac:dyDescent="0.25">
      <c r="A1976" s="82">
        <v>2002</v>
      </c>
      <c r="P1976" s="86">
        <f t="shared" si="213"/>
        <v>0</v>
      </c>
      <c r="Q1976" s="87">
        <f t="shared" si="209"/>
        <v>1900</v>
      </c>
      <c r="R1976" s="87">
        <f t="shared" si="210"/>
        <v>1</v>
      </c>
      <c r="S1976" s="87">
        <f t="shared" si="211"/>
        <v>0</v>
      </c>
      <c r="T1976" s="86">
        <f t="shared" si="212"/>
        <v>0</v>
      </c>
    </row>
    <row r="1977" spans="1:20" x14ac:dyDescent="0.25">
      <c r="A1977" s="82">
        <v>2003</v>
      </c>
      <c r="P1977" s="86">
        <f t="shared" si="213"/>
        <v>0</v>
      </c>
      <c r="Q1977" s="87">
        <f t="shared" si="209"/>
        <v>1900</v>
      </c>
      <c r="R1977" s="87">
        <f t="shared" si="210"/>
        <v>1</v>
      </c>
      <c r="S1977" s="87">
        <f t="shared" si="211"/>
        <v>0</v>
      </c>
      <c r="T1977" s="86">
        <f t="shared" si="212"/>
        <v>0</v>
      </c>
    </row>
    <row r="1978" spans="1:20" x14ac:dyDescent="0.25">
      <c r="A1978" s="82">
        <v>2004</v>
      </c>
      <c r="P1978" s="86">
        <f t="shared" si="213"/>
        <v>0</v>
      </c>
      <c r="Q1978" s="87">
        <f t="shared" si="209"/>
        <v>1900</v>
      </c>
      <c r="R1978" s="87">
        <f t="shared" si="210"/>
        <v>1</v>
      </c>
      <c r="S1978" s="87">
        <f t="shared" si="211"/>
        <v>0</v>
      </c>
      <c r="T1978" s="86">
        <f t="shared" si="212"/>
        <v>0</v>
      </c>
    </row>
    <row r="1979" spans="1:20" x14ac:dyDescent="0.25">
      <c r="A1979" s="82">
        <v>2005</v>
      </c>
      <c r="P1979" s="86">
        <f t="shared" si="213"/>
        <v>0</v>
      </c>
      <c r="Q1979" s="87">
        <f t="shared" si="209"/>
        <v>1900</v>
      </c>
      <c r="R1979" s="87">
        <f t="shared" si="210"/>
        <v>1</v>
      </c>
      <c r="S1979" s="87">
        <f t="shared" si="211"/>
        <v>0</v>
      </c>
      <c r="T1979" s="86">
        <f t="shared" si="212"/>
        <v>0</v>
      </c>
    </row>
    <row r="1980" spans="1:20" x14ac:dyDescent="0.25">
      <c r="A1980" s="82">
        <v>2006</v>
      </c>
      <c r="P1980" s="86">
        <f t="shared" si="213"/>
        <v>0</v>
      </c>
      <c r="Q1980" s="87">
        <f t="shared" si="209"/>
        <v>1900</v>
      </c>
      <c r="R1980" s="87">
        <f t="shared" si="210"/>
        <v>1</v>
      </c>
      <c r="S1980" s="87">
        <f t="shared" si="211"/>
        <v>0</v>
      </c>
      <c r="T1980" s="86">
        <f t="shared" si="212"/>
        <v>0</v>
      </c>
    </row>
    <row r="1981" spans="1:20" x14ac:dyDescent="0.25">
      <c r="A1981" s="82">
        <v>2007</v>
      </c>
      <c r="P1981" s="86">
        <f t="shared" si="213"/>
        <v>0</v>
      </c>
      <c r="Q1981" s="87">
        <f t="shared" si="209"/>
        <v>1900</v>
      </c>
      <c r="R1981" s="87">
        <f t="shared" si="210"/>
        <v>1</v>
      </c>
      <c r="S1981" s="87">
        <f t="shared" si="211"/>
        <v>0</v>
      </c>
      <c r="T1981" s="86">
        <f t="shared" si="212"/>
        <v>0</v>
      </c>
    </row>
    <row r="1982" spans="1:20" x14ac:dyDescent="0.25">
      <c r="A1982" s="82">
        <v>2008</v>
      </c>
      <c r="P1982" s="86">
        <f t="shared" si="213"/>
        <v>0</v>
      </c>
      <c r="Q1982" s="87">
        <f t="shared" si="209"/>
        <v>1900</v>
      </c>
      <c r="R1982" s="87">
        <f t="shared" si="210"/>
        <v>1</v>
      </c>
      <c r="S1982" s="87">
        <f t="shared" si="211"/>
        <v>0</v>
      </c>
      <c r="T1982" s="86">
        <f t="shared" si="212"/>
        <v>0</v>
      </c>
    </row>
    <row r="1983" spans="1:20" x14ac:dyDescent="0.25">
      <c r="A1983" s="82">
        <v>2009</v>
      </c>
      <c r="P1983" s="86">
        <f t="shared" si="213"/>
        <v>0</v>
      </c>
      <c r="Q1983" s="87">
        <f t="shared" si="209"/>
        <v>1900</v>
      </c>
      <c r="R1983" s="87">
        <f t="shared" si="210"/>
        <v>1</v>
      </c>
      <c r="S1983" s="87">
        <f t="shared" si="211"/>
        <v>0</v>
      </c>
      <c r="T1983" s="86">
        <f t="shared" si="212"/>
        <v>0</v>
      </c>
    </row>
    <row r="1984" spans="1:20" x14ac:dyDescent="0.25">
      <c r="A1984" s="82">
        <v>2010</v>
      </c>
      <c r="P1984" s="86">
        <f t="shared" si="213"/>
        <v>0</v>
      </c>
      <c r="Q1984" s="87">
        <f t="shared" si="209"/>
        <v>1900</v>
      </c>
      <c r="R1984" s="87">
        <f t="shared" si="210"/>
        <v>1</v>
      </c>
      <c r="S1984" s="87">
        <f t="shared" si="211"/>
        <v>0</v>
      </c>
      <c r="T1984" s="86">
        <f t="shared" si="212"/>
        <v>0</v>
      </c>
    </row>
    <row r="1985" spans="1:20" x14ac:dyDescent="0.25">
      <c r="A1985" s="82">
        <v>2011</v>
      </c>
      <c r="P1985" s="86">
        <f t="shared" si="213"/>
        <v>0</v>
      </c>
      <c r="Q1985" s="87">
        <f t="shared" si="209"/>
        <v>1900</v>
      </c>
      <c r="R1985" s="87">
        <f t="shared" si="210"/>
        <v>1</v>
      </c>
      <c r="S1985" s="87">
        <f t="shared" si="211"/>
        <v>0</v>
      </c>
      <c r="T1985" s="86">
        <f t="shared" si="212"/>
        <v>0</v>
      </c>
    </row>
    <row r="1986" spans="1:20" x14ac:dyDescent="0.25">
      <c r="A1986" s="82">
        <v>2012</v>
      </c>
      <c r="P1986" s="86">
        <f t="shared" si="213"/>
        <v>0</v>
      </c>
      <c r="Q1986" s="87">
        <f t="shared" si="209"/>
        <v>1900</v>
      </c>
      <c r="R1986" s="87">
        <f t="shared" si="210"/>
        <v>1</v>
      </c>
      <c r="S1986" s="87">
        <f t="shared" si="211"/>
        <v>0</v>
      </c>
      <c r="T1986" s="86">
        <f t="shared" si="212"/>
        <v>0</v>
      </c>
    </row>
    <row r="1987" spans="1:20" x14ac:dyDescent="0.25">
      <c r="A1987" s="82">
        <v>2013</v>
      </c>
      <c r="P1987" s="86">
        <f t="shared" si="213"/>
        <v>0</v>
      </c>
      <c r="Q1987" s="87">
        <f t="shared" si="209"/>
        <v>1900</v>
      </c>
      <c r="R1987" s="87">
        <f t="shared" si="210"/>
        <v>1</v>
      </c>
      <c r="S1987" s="87">
        <f t="shared" si="211"/>
        <v>0</v>
      </c>
      <c r="T1987" s="86">
        <f t="shared" si="212"/>
        <v>0</v>
      </c>
    </row>
    <row r="1988" spans="1:20" x14ac:dyDescent="0.25">
      <c r="A1988" s="82">
        <v>2014</v>
      </c>
      <c r="P1988" s="86">
        <f t="shared" si="213"/>
        <v>0</v>
      </c>
      <c r="Q1988" s="87">
        <f t="shared" si="209"/>
        <v>1900</v>
      </c>
      <c r="R1988" s="87">
        <f t="shared" si="210"/>
        <v>1</v>
      </c>
      <c r="S1988" s="87">
        <f t="shared" si="211"/>
        <v>0</v>
      </c>
      <c r="T1988" s="86">
        <f t="shared" si="212"/>
        <v>0</v>
      </c>
    </row>
    <row r="1989" spans="1:20" x14ac:dyDescent="0.25">
      <c r="A1989" s="82">
        <v>2015</v>
      </c>
      <c r="P1989" s="86">
        <f t="shared" si="213"/>
        <v>0</v>
      </c>
      <c r="Q1989" s="87">
        <f t="shared" si="209"/>
        <v>1900</v>
      </c>
      <c r="R1989" s="87">
        <f t="shared" si="210"/>
        <v>1</v>
      </c>
      <c r="S1989" s="87">
        <f t="shared" si="211"/>
        <v>0</v>
      </c>
      <c r="T1989" s="86">
        <f t="shared" si="212"/>
        <v>0</v>
      </c>
    </row>
    <row r="1990" spans="1:20" x14ac:dyDescent="0.25">
      <c r="A1990" s="82">
        <v>2016</v>
      </c>
      <c r="P1990" s="86">
        <f t="shared" si="213"/>
        <v>0</v>
      </c>
      <c r="Q1990" s="87">
        <f t="shared" si="209"/>
        <v>1900</v>
      </c>
      <c r="R1990" s="87">
        <f t="shared" si="210"/>
        <v>1</v>
      </c>
      <c r="S1990" s="87">
        <f t="shared" si="211"/>
        <v>0</v>
      </c>
      <c r="T1990" s="86">
        <f t="shared" si="212"/>
        <v>0</v>
      </c>
    </row>
    <row r="1991" spans="1:20" x14ac:dyDescent="0.25">
      <c r="A1991" s="82">
        <v>2017</v>
      </c>
      <c r="P1991" s="86">
        <f t="shared" si="213"/>
        <v>0</v>
      </c>
      <c r="Q1991" s="87">
        <f t="shared" si="209"/>
        <v>1900</v>
      </c>
      <c r="R1991" s="87">
        <f t="shared" si="210"/>
        <v>1</v>
      </c>
      <c r="S1991" s="87">
        <f t="shared" si="211"/>
        <v>0</v>
      </c>
      <c r="T1991" s="86">
        <f t="shared" si="212"/>
        <v>0</v>
      </c>
    </row>
    <row r="1992" spans="1:20" x14ac:dyDescent="0.25">
      <c r="A1992" s="82">
        <v>2018</v>
      </c>
      <c r="P1992" s="86">
        <f t="shared" si="213"/>
        <v>0</v>
      </c>
      <c r="Q1992" s="87">
        <f t="shared" si="209"/>
        <v>1900</v>
      </c>
      <c r="R1992" s="87">
        <f t="shared" si="210"/>
        <v>1</v>
      </c>
      <c r="S1992" s="87">
        <f t="shared" si="211"/>
        <v>0</v>
      </c>
      <c r="T1992" s="86">
        <f t="shared" si="212"/>
        <v>0</v>
      </c>
    </row>
    <row r="1993" spans="1:20" x14ac:dyDescent="0.25">
      <c r="A1993" s="82">
        <v>2019</v>
      </c>
      <c r="P1993" s="86">
        <f t="shared" si="213"/>
        <v>0</v>
      </c>
      <c r="Q1993" s="87">
        <f t="shared" si="209"/>
        <v>1900</v>
      </c>
      <c r="R1993" s="87">
        <f t="shared" si="210"/>
        <v>1</v>
      </c>
      <c r="S1993" s="87">
        <f t="shared" si="211"/>
        <v>0</v>
      </c>
      <c r="T1993" s="86">
        <f t="shared" si="212"/>
        <v>0</v>
      </c>
    </row>
    <row r="1994" spans="1:20" x14ac:dyDescent="0.25">
      <c r="A1994" s="82">
        <v>2020</v>
      </c>
      <c r="P1994" s="86">
        <f t="shared" si="213"/>
        <v>0</v>
      </c>
      <c r="Q1994" s="87">
        <f t="shared" si="209"/>
        <v>1900</v>
      </c>
      <c r="R1994" s="87">
        <f t="shared" si="210"/>
        <v>1</v>
      </c>
      <c r="S1994" s="87">
        <f t="shared" si="211"/>
        <v>0</v>
      </c>
      <c r="T1994" s="86">
        <f t="shared" si="212"/>
        <v>0</v>
      </c>
    </row>
    <row r="1995" spans="1:20" x14ac:dyDescent="0.25">
      <c r="A1995" s="82">
        <v>2021</v>
      </c>
      <c r="P1995" s="86">
        <f t="shared" si="213"/>
        <v>0</v>
      </c>
      <c r="Q1995" s="87">
        <f t="shared" si="209"/>
        <v>1900</v>
      </c>
      <c r="R1995" s="87">
        <f t="shared" si="210"/>
        <v>1</v>
      </c>
      <c r="S1995" s="87">
        <f t="shared" si="211"/>
        <v>0</v>
      </c>
      <c r="T1995" s="86">
        <f t="shared" si="212"/>
        <v>0</v>
      </c>
    </row>
    <row r="1996" spans="1:20" x14ac:dyDescent="0.25">
      <c r="A1996" s="82">
        <v>2022</v>
      </c>
      <c r="P1996" s="86">
        <f t="shared" si="213"/>
        <v>0</v>
      </c>
      <c r="Q1996" s="87">
        <f t="shared" si="209"/>
        <v>1900</v>
      </c>
      <c r="R1996" s="87">
        <f t="shared" si="210"/>
        <v>1</v>
      </c>
      <c r="S1996" s="87">
        <f t="shared" si="211"/>
        <v>0</v>
      </c>
      <c r="T1996" s="86">
        <f t="shared" si="212"/>
        <v>0</v>
      </c>
    </row>
    <row r="1997" spans="1:20" x14ac:dyDescent="0.25">
      <c r="A1997" s="82">
        <v>2023</v>
      </c>
      <c r="P1997" s="86">
        <f t="shared" si="213"/>
        <v>0</v>
      </c>
      <c r="Q1997" s="87">
        <f t="shared" si="209"/>
        <v>1900</v>
      </c>
      <c r="R1997" s="87">
        <f t="shared" si="210"/>
        <v>1</v>
      </c>
      <c r="S1997" s="87">
        <f t="shared" si="211"/>
        <v>0</v>
      </c>
      <c r="T1997" s="86">
        <f t="shared" si="212"/>
        <v>0</v>
      </c>
    </row>
    <row r="1998" spans="1:20" x14ac:dyDescent="0.25">
      <c r="A1998" s="82">
        <v>2024</v>
      </c>
      <c r="P1998" s="86">
        <f t="shared" si="213"/>
        <v>0</v>
      </c>
      <c r="Q1998" s="87">
        <f t="shared" si="209"/>
        <v>1900</v>
      </c>
      <c r="R1998" s="87">
        <f t="shared" si="210"/>
        <v>1</v>
      </c>
      <c r="S1998" s="87">
        <f t="shared" si="211"/>
        <v>0</v>
      </c>
      <c r="T1998" s="86">
        <f t="shared" si="212"/>
        <v>0</v>
      </c>
    </row>
    <row r="1999" spans="1:20" x14ac:dyDescent="0.25">
      <c r="A1999" s="82">
        <v>2025</v>
      </c>
      <c r="P1999" s="86">
        <f t="shared" si="213"/>
        <v>0</v>
      </c>
      <c r="Q1999" s="87">
        <f t="shared" si="209"/>
        <v>1900</v>
      </c>
      <c r="R1999" s="87">
        <f t="shared" si="210"/>
        <v>1</v>
      </c>
      <c r="S1999" s="87">
        <f t="shared" si="211"/>
        <v>0</v>
      </c>
      <c r="T1999" s="86">
        <f t="shared" si="212"/>
        <v>0</v>
      </c>
    </row>
    <row r="2000" spans="1:20" x14ac:dyDescent="0.25">
      <c r="A2000" s="82">
        <v>2026</v>
      </c>
      <c r="P2000" s="86">
        <f t="shared" si="213"/>
        <v>0</v>
      </c>
      <c r="Q2000" s="87">
        <f t="shared" si="209"/>
        <v>1900</v>
      </c>
      <c r="R2000" s="87">
        <f t="shared" si="210"/>
        <v>1</v>
      </c>
      <c r="S2000" s="87">
        <f t="shared" si="211"/>
        <v>0</v>
      </c>
      <c r="T2000" s="86">
        <f t="shared" si="212"/>
        <v>0</v>
      </c>
    </row>
    <row r="2001" spans="1:20" x14ac:dyDescent="0.25">
      <c r="A2001" s="82">
        <v>2027</v>
      </c>
      <c r="P2001" s="86">
        <f t="shared" si="213"/>
        <v>0</v>
      </c>
      <c r="Q2001" s="87">
        <f t="shared" si="209"/>
        <v>1900</v>
      </c>
      <c r="R2001" s="87">
        <f t="shared" si="210"/>
        <v>1</v>
      </c>
      <c r="S2001" s="87">
        <f t="shared" si="211"/>
        <v>0</v>
      </c>
      <c r="T2001" s="86">
        <f t="shared" si="212"/>
        <v>0</v>
      </c>
    </row>
    <row r="2002" spans="1:20" x14ac:dyDescent="0.25">
      <c r="A2002" s="82">
        <v>2028</v>
      </c>
      <c r="P2002" s="86">
        <f t="shared" si="213"/>
        <v>0</v>
      </c>
      <c r="Q2002" s="87">
        <f t="shared" si="209"/>
        <v>1900</v>
      </c>
      <c r="R2002" s="87">
        <f t="shared" si="210"/>
        <v>1</v>
      </c>
      <c r="S2002" s="87">
        <f t="shared" si="211"/>
        <v>0</v>
      </c>
      <c r="T2002" s="86">
        <f t="shared" si="212"/>
        <v>0</v>
      </c>
    </row>
    <row r="2003" spans="1:20" x14ac:dyDescent="0.25">
      <c r="A2003" s="82">
        <v>2029</v>
      </c>
      <c r="P2003" s="86">
        <f t="shared" si="213"/>
        <v>0</v>
      </c>
      <c r="Q2003" s="87">
        <f t="shared" si="209"/>
        <v>1900</v>
      </c>
      <c r="R2003" s="87">
        <f t="shared" si="210"/>
        <v>1</v>
      </c>
      <c r="S2003" s="87">
        <f t="shared" si="211"/>
        <v>0</v>
      </c>
      <c r="T2003" s="86">
        <f t="shared" si="212"/>
        <v>0</v>
      </c>
    </row>
    <row r="2004" spans="1:20" x14ac:dyDescent="0.25">
      <c r="A2004" s="82">
        <v>2030</v>
      </c>
      <c r="P2004" s="86">
        <f t="shared" si="213"/>
        <v>0</v>
      </c>
      <c r="Q2004" s="87">
        <f t="shared" si="209"/>
        <v>1900</v>
      </c>
      <c r="R2004" s="87">
        <f t="shared" si="210"/>
        <v>1</v>
      </c>
      <c r="S2004" s="87">
        <f t="shared" si="211"/>
        <v>0</v>
      </c>
      <c r="T2004" s="86">
        <f t="shared" si="212"/>
        <v>0</v>
      </c>
    </row>
    <row r="2005" spans="1:20" x14ac:dyDescent="0.25">
      <c r="A2005" s="82">
        <v>2031</v>
      </c>
      <c r="P2005" s="86">
        <f t="shared" si="213"/>
        <v>0</v>
      </c>
      <c r="Q2005" s="87">
        <f t="shared" si="209"/>
        <v>1900</v>
      </c>
      <c r="R2005" s="87">
        <f t="shared" si="210"/>
        <v>1</v>
      </c>
      <c r="S2005" s="87">
        <f t="shared" si="211"/>
        <v>0</v>
      </c>
      <c r="T2005" s="86">
        <f t="shared" si="212"/>
        <v>0</v>
      </c>
    </row>
    <row r="2006" spans="1:20" x14ac:dyDescent="0.25">
      <c r="A2006" s="82">
        <v>2032</v>
      </c>
      <c r="P2006" s="86">
        <f t="shared" si="213"/>
        <v>0</v>
      </c>
      <c r="Q2006" s="87">
        <f t="shared" si="209"/>
        <v>1900</v>
      </c>
      <c r="R2006" s="87">
        <f t="shared" si="210"/>
        <v>1</v>
      </c>
      <c r="S2006" s="87">
        <f t="shared" si="211"/>
        <v>0</v>
      </c>
      <c r="T2006" s="86">
        <f t="shared" si="212"/>
        <v>0</v>
      </c>
    </row>
    <row r="2007" spans="1:20" x14ac:dyDescent="0.25">
      <c r="A2007" s="82">
        <v>2033</v>
      </c>
      <c r="P2007" s="86">
        <f t="shared" si="213"/>
        <v>0</v>
      </c>
      <c r="Q2007" s="87">
        <f t="shared" si="209"/>
        <v>1900</v>
      </c>
      <c r="R2007" s="87">
        <f t="shared" si="210"/>
        <v>1</v>
      </c>
      <c r="S2007" s="87">
        <f t="shared" si="211"/>
        <v>0</v>
      </c>
      <c r="T2007" s="86">
        <f t="shared" si="212"/>
        <v>0</v>
      </c>
    </row>
    <row r="2008" spans="1:20" x14ac:dyDescent="0.25">
      <c r="A2008" s="82">
        <v>2034</v>
      </c>
      <c r="P2008" s="86">
        <f t="shared" si="213"/>
        <v>0</v>
      </c>
      <c r="Q2008" s="87">
        <f t="shared" si="209"/>
        <v>1900</v>
      </c>
      <c r="R2008" s="87">
        <f t="shared" si="210"/>
        <v>1</v>
      </c>
      <c r="S2008" s="87">
        <f t="shared" si="211"/>
        <v>0</v>
      </c>
      <c r="T2008" s="86">
        <f t="shared" si="212"/>
        <v>0</v>
      </c>
    </row>
    <row r="2009" spans="1:20" x14ac:dyDescent="0.25">
      <c r="A2009" s="82">
        <v>2035</v>
      </c>
      <c r="P2009" s="86">
        <f t="shared" si="213"/>
        <v>0</v>
      </c>
      <c r="Q2009" s="87">
        <f t="shared" si="209"/>
        <v>1900</v>
      </c>
      <c r="R2009" s="87">
        <f t="shared" si="210"/>
        <v>1</v>
      </c>
      <c r="S2009" s="87">
        <f t="shared" si="211"/>
        <v>0</v>
      </c>
      <c r="T2009" s="86">
        <f t="shared" si="212"/>
        <v>0</v>
      </c>
    </row>
    <row r="2010" spans="1:20" x14ac:dyDescent="0.25">
      <c r="A2010" s="82">
        <v>2036</v>
      </c>
      <c r="P2010" s="86">
        <f t="shared" si="213"/>
        <v>0</v>
      </c>
      <c r="Q2010" s="87">
        <f t="shared" si="209"/>
        <v>1900</v>
      </c>
      <c r="R2010" s="87">
        <f t="shared" si="210"/>
        <v>1</v>
      </c>
      <c r="S2010" s="87">
        <f t="shared" si="211"/>
        <v>0</v>
      </c>
      <c r="T2010" s="86">
        <f t="shared" si="212"/>
        <v>0</v>
      </c>
    </row>
    <row r="2011" spans="1:20" x14ac:dyDescent="0.25">
      <c r="A2011" s="82">
        <v>2037</v>
      </c>
      <c r="P2011" s="86">
        <f t="shared" si="213"/>
        <v>0</v>
      </c>
      <c r="Q2011" s="87">
        <f t="shared" si="209"/>
        <v>1900</v>
      </c>
      <c r="R2011" s="87">
        <f t="shared" si="210"/>
        <v>1</v>
      </c>
      <c r="S2011" s="87">
        <f t="shared" si="211"/>
        <v>0</v>
      </c>
      <c r="T2011" s="86">
        <f t="shared" si="212"/>
        <v>0</v>
      </c>
    </row>
    <row r="2012" spans="1:20" x14ac:dyDescent="0.25">
      <c r="A2012" s="82">
        <v>2038</v>
      </c>
      <c r="P2012" s="86">
        <f t="shared" si="213"/>
        <v>0</v>
      </c>
      <c r="Q2012" s="87">
        <f t="shared" si="209"/>
        <v>1900</v>
      </c>
      <c r="R2012" s="87">
        <f t="shared" si="210"/>
        <v>1</v>
      </c>
      <c r="S2012" s="87">
        <f t="shared" si="211"/>
        <v>0</v>
      </c>
      <c r="T2012" s="86">
        <f t="shared" si="212"/>
        <v>0</v>
      </c>
    </row>
    <row r="2013" spans="1:20" x14ac:dyDescent="0.25">
      <c r="A2013" s="82">
        <v>2039</v>
      </c>
      <c r="P2013" s="86">
        <f t="shared" si="213"/>
        <v>0</v>
      </c>
      <c r="Q2013" s="87">
        <f t="shared" ref="Q2013:Q2076" si="214">YEAR(B2013)</f>
        <v>1900</v>
      </c>
      <c r="R2013" s="87">
        <f t="shared" ref="R2013:R2076" si="215">MONTH(B2013)</f>
        <v>1</v>
      </c>
      <c r="S2013" s="87">
        <f t="shared" ref="S2013:S2076" si="216">DAY(B2013)</f>
        <v>0</v>
      </c>
      <c r="T2013" s="86">
        <f t="shared" ref="T2013:T2076" si="217">SUM(M2013:N2013)</f>
        <v>0</v>
      </c>
    </row>
    <row r="2014" spans="1:20" x14ac:dyDescent="0.25">
      <c r="A2014" s="82">
        <v>2040</v>
      </c>
      <c r="P2014" s="86">
        <f t="shared" si="213"/>
        <v>0</v>
      </c>
      <c r="Q2014" s="87">
        <f t="shared" si="214"/>
        <v>1900</v>
      </c>
      <c r="R2014" s="87">
        <f t="shared" si="215"/>
        <v>1</v>
      </c>
      <c r="S2014" s="87">
        <f t="shared" si="216"/>
        <v>0</v>
      </c>
      <c r="T2014" s="86">
        <f t="shared" si="217"/>
        <v>0</v>
      </c>
    </row>
    <row r="2015" spans="1:20" x14ac:dyDescent="0.25">
      <c r="A2015" s="82">
        <v>2041</v>
      </c>
      <c r="P2015" s="86">
        <f t="shared" si="213"/>
        <v>0</v>
      </c>
      <c r="Q2015" s="87">
        <f t="shared" si="214"/>
        <v>1900</v>
      </c>
      <c r="R2015" s="87">
        <f t="shared" si="215"/>
        <v>1</v>
      </c>
      <c r="S2015" s="87">
        <f t="shared" si="216"/>
        <v>0</v>
      </c>
      <c r="T2015" s="86">
        <f t="shared" si="217"/>
        <v>0</v>
      </c>
    </row>
    <row r="2016" spans="1:20" x14ac:dyDescent="0.25">
      <c r="A2016" s="82">
        <v>2042</v>
      </c>
      <c r="P2016" s="86">
        <f t="shared" si="213"/>
        <v>0</v>
      </c>
      <c r="Q2016" s="87">
        <f t="shared" si="214"/>
        <v>1900</v>
      </c>
      <c r="R2016" s="87">
        <f t="shared" si="215"/>
        <v>1</v>
      </c>
      <c r="S2016" s="87">
        <f t="shared" si="216"/>
        <v>0</v>
      </c>
      <c r="T2016" s="86">
        <f t="shared" si="217"/>
        <v>0</v>
      </c>
    </row>
    <row r="2017" spans="1:20" x14ac:dyDescent="0.25">
      <c r="A2017" s="82">
        <v>2043</v>
      </c>
      <c r="P2017" s="86">
        <f t="shared" si="213"/>
        <v>0</v>
      </c>
      <c r="Q2017" s="87">
        <f t="shared" si="214"/>
        <v>1900</v>
      </c>
      <c r="R2017" s="87">
        <f t="shared" si="215"/>
        <v>1</v>
      </c>
      <c r="S2017" s="87">
        <f t="shared" si="216"/>
        <v>0</v>
      </c>
      <c r="T2017" s="86">
        <f t="shared" si="217"/>
        <v>0</v>
      </c>
    </row>
    <row r="2018" spans="1:20" x14ac:dyDescent="0.25">
      <c r="A2018" s="82">
        <v>2044</v>
      </c>
      <c r="P2018" s="86">
        <f t="shared" si="213"/>
        <v>0</v>
      </c>
      <c r="Q2018" s="87">
        <f t="shared" si="214"/>
        <v>1900</v>
      </c>
      <c r="R2018" s="87">
        <f t="shared" si="215"/>
        <v>1</v>
      </c>
      <c r="S2018" s="87">
        <f t="shared" si="216"/>
        <v>0</v>
      </c>
      <c r="T2018" s="86">
        <f t="shared" si="217"/>
        <v>0</v>
      </c>
    </row>
    <row r="2019" spans="1:20" x14ac:dyDescent="0.25">
      <c r="A2019" s="82">
        <v>2045</v>
      </c>
      <c r="P2019" s="86">
        <f t="shared" si="213"/>
        <v>0</v>
      </c>
      <c r="Q2019" s="87">
        <f t="shared" si="214"/>
        <v>1900</v>
      </c>
      <c r="R2019" s="87">
        <f t="shared" si="215"/>
        <v>1</v>
      </c>
      <c r="S2019" s="87">
        <f t="shared" si="216"/>
        <v>0</v>
      </c>
      <c r="T2019" s="86">
        <f t="shared" si="217"/>
        <v>0</v>
      </c>
    </row>
    <row r="2020" spans="1:20" x14ac:dyDescent="0.25">
      <c r="A2020" s="82">
        <v>2046</v>
      </c>
      <c r="P2020" s="86">
        <f t="shared" si="213"/>
        <v>0</v>
      </c>
      <c r="Q2020" s="87">
        <f t="shared" si="214"/>
        <v>1900</v>
      </c>
      <c r="R2020" s="87">
        <f t="shared" si="215"/>
        <v>1</v>
      </c>
      <c r="S2020" s="87">
        <f t="shared" si="216"/>
        <v>0</v>
      </c>
      <c r="T2020" s="86">
        <f t="shared" si="217"/>
        <v>0</v>
      </c>
    </row>
    <row r="2021" spans="1:20" x14ac:dyDescent="0.25">
      <c r="A2021" s="82">
        <v>2047</v>
      </c>
      <c r="P2021" s="86">
        <f t="shared" si="213"/>
        <v>0</v>
      </c>
      <c r="Q2021" s="87">
        <f t="shared" si="214"/>
        <v>1900</v>
      </c>
      <c r="R2021" s="87">
        <f t="shared" si="215"/>
        <v>1</v>
      </c>
      <c r="S2021" s="87">
        <f t="shared" si="216"/>
        <v>0</v>
      </c>
      <c r="T2021" s="86">
        <f t="shared" si="217"/>
        <v>0</v>
      </c>
    </row>
    <row r="2022" spans="1:20" x14ac:dyDescent="0.25">
      <c r="A2022" s="82">
        <v>2048</v>
      </c>
      <c r="P2022" s="86">
        <f t="shared" si="213"/>
        <v>0</v>
      </c>
      <c r="Q2022" s="87">
        <f t="shared" si="214"/>
        <v>1900</v>
      </c>
      <c r="R2022" s="87">
        <f t="shared" si="215"/>
        <v>1</v>
      </c>
      <c r="S2022" s="87">
        <f t="shared" si="216"/>
        <v>0</v>
      </c>
      <c r="T2022" s="86">
        <f t="shared" si="217"/>
        <v>0</v>
      </c>
    </row>
    <row r="2023" spans="1:20" x14ac:dyDescent="0.25">
      <c r="A2023" s="82">
        <v>2049</v>
      </c>
      <c r="P2023" s="86">
        <f t="shared" si="213"/>
        <v>0</v>
      </c>
      <c r="Q2023" s="87">
        <f t="shared" si="214"/>
        <v>1900</v>
      </c>
      <c r="R2023" s="87">
        <f t="shared" si="215"/>
        <v>1</v>
      </c>
      <c r="S2023" s="87">
        <f t="shared" si="216"/>
        <v>0</v>
      </c>
      <c r="T2023" s="86">
        <f t="shared" si="217"/>
        <v>0</v>
      </c>
    </row>
    <row r="2024" spans="1:20" x14ac:dyDescent="0.25">
      <c r="A2024" s="82">
        <v>2050</v>
      </c>
      <c r="P2024" s="86">
        <f t="shared" si="213"/>
        <v>0</v>
      </c>
      <c r="Q2024" s="87">
        <f t="shared" si="214"/>
        <v>1900</v>
      </c>
      <c r="R2024" s="87">
        <f t="shared" si="215"/>
        <v>1</v>
      </c>
      <c r="S2024" s="87">
        <f t="shared" si="216"/>
        <v>0</v>
      </c>
      <c r="T2024" s="86">
        <f t="shared" si="217"/>
        <v>0</v>
      </c>
    </row>
    <row r="2025" spans="1:20" x14ac:dyDescent="0.25">
      <c r="A2025" s="82">
        <v>2051</v>
      </c>
      <c r="P2025" s="86">
        <f t="shared" si="213"/>
        <v>0</v>
      </c>
      <c r="Q2025" s="87">
        <f t="shared" si="214"/>
        <v>1900</v>
      </c>
      <c r="R2025" s="87">
        <f t="shared" si="215"/>
        <v>1</v>
      </c>
      <c r="S2025" s="87">
        <f t="shared" si="216"/>
        <v>0</v>
      </c>
      <c r="T2025" s="86">
        <f t="shared" si="217"/>
        <v>0</v>
      </c>
    </row>
    <row r="2026" spans="1:20" x14ac:dyDescent="0.25">
      <c r="A2026" s="82">
        <v>2052</v>
      </c>
      <c r="P2026" s="86">
        <f t="shared" si="213"/>
        <v>0</v>
      </c>
      <c r="Q2026" s="87">
        <f t="shared" si="214"/>
        <v>1900</v>
      </c>
      <c r="R2026" s="87">
        <f t="shared" si="215"/>
        <v>1</v>
      </c>
      <c r="S2026" s="87">
        <f t="shared" si="216"/>
        <v>0</v>
      </c>
      <c r="T2026" s="86">
        <f t="shared" si="217"/>
        <v>0</v>
      </c>
    </row>
    <row r="2027" spans="1:20" x14ac:dyDescent="0.25">
      <c r="A2027" s="82">
        <v>2053</v>
      </c>
      <c r="P2027" s="86">
        <f t="shared" ref="P2027:P2090" si="218">N2027-O2027</f>
        <v>0</v>
      </c>
      <c r="Q2027" s="87">
        <f t="shared" si="214"/>
        <v>1900</v>
      </c>
      <c r="R2027" s="87">
        <f t="shared" si="215"/>
        <v>1</v>
      </c>
      <c r="S2027" s="87">
        <f t="shared" si="216"/>
        <v>0</v>
      </c>
      <c r="T2027" s="86">
        <f t="shared" si="217"/>
        <v>0</v>
      </c>
    </row>
    <row r="2028" spans="1:20" x14ac:dyDescent="0.25">
      <c r="A2028" s="82">
        <v>2054</v>
      </c>
      <c r="P2028" s="86">
        <f t="shared" si="218"/>
        <v>0</v>
      </c>
      <c r="Q2028" s="87">
        <f t="shared" si="214"/>
        <v>1900</v>
      </c>
      <c r="R2028" s="87">
        <f t="shared" si="215"/>
        <v>1</v>
      </c>
      <c r="S2028" s="87">
        <f t="shared" si="216"/>
        <v>0</v>
      </c>
      <c r="T2028" s="86">
        <f t="shared" si="217"/>
        <v>0</v>
      </c>
    </row>
    <row r="2029" spans="1:20" x14ac:dyDescent="0.25">
      <c r="A2029" s="82">
        <v>2055</v>
      </c>
      <c r="P2029" s="86">
        <f t="shared" si="218"/>
        <v>0</v>
      </c>
      <c r="Q2029" s="87">
        <f t="shared" si="214"/>
        <v>1900</v>
      </c>
      <c r="R2029" s="87">
        <f t="shared" si="215"/>
        <v>1</v>
      </c>
      <c r="S2029" s="87">
        <f t="shared" si="216"/>
        <v>0</v>
      </c>
      <c r="T2029" s="86">
        <f t="shared" si="217"/>
        <v>0</v>
      </c>
    </row>
    <row r="2030" spans="1:20" x14ac:dyDescent="0.25">
      <c r="A2030" s="82">
        <v>2056</v>
      </c>
      <c r="P2030" s="86">
        <f t="shared" si="218"/>
        <v>0</v>
      </c>
      <c r="Q2030" s="87">
        <f t="shared" si="214"/>
        <v>1900</v>
      </c>
      <c r="R2030" s="87">
        <f t="shared" si="215"/>
        <v>1</v>
      </c>
      <c r="S2030" s="87">
        <f t="shared" si="216"/>
        <v>0</v>
      </c>
      <c r="T2030" s="86">
        <f t="shared" si="217"/>
        <v>0</v>
      </c>
    </row>
    <row r="2031" spans="1:20" x14ac:dyDescent="0.25">
      <c r="A2031" s="82">
        <v>2057</v>
      </c>
      <c r="P2031" s="86">
        <f t="shared" si="218"/>
        <v>0</v>
      </c>
      <c r="Q2031" s="87">
        <f t="shared" si="214"/>
        <v>1900</v>
      </c>
      <c r="R2031" s="87">
        <f t="shared" si="215"/>
        <v>1</v>
      </c>
      <c r="S2031" s="87">
        <f t="shared" si="216"/>
        <v>0</v>
      </c>
      <c r="T2031" s="86">
        <f t="shared" si="217"/>
        <v>0</v>
      </c>
    </row>
    <row r="2032" spans="1:20" x14ac:dyDescent="0.25">
      <c r="A2032" s="82">
        <v>2058</v>
      </c>
      <c r="P2032" s="86">
        <f t="shared" si="218"/>
        <v>0</v>
      </c>
      <c r="Q2032" s="87">
        <f t="shared" si="214"/>
        <v>1900</v>
      </c>
      <c r="R2032" s="87">
        <f t="shared" si="215"/>
        <v>1</v>
      </c>
      <c r="S2032" s="87">
        <f t="shared" si="216"/>
        <v>0</v>
      </c>
      <c r="T2032" s="86">
        <f t="shared" si="217"/>
        <v>0</v>
      </c>
    </row>
    <row r="2033" spans="1:20" x14ac:dyDescent="0.25">
      <c r="A2033" s="82">
        <v>2059</v>
      </c>
      <c r="P2033" s="86">
        <f t="shared" si="218"/>
        <v>0</v>
      </c>
      <c r="Q2033" s="87">
        <f t="shared" si="214"/>
        <v>1900</v>
      </c>
      <c r="R2033" s="87">
        <f t="shared" si="215"/>
        <v>1</v>
      </c>
      <c r="S2033" s="87">
        <f t="shared" si="216"/>
        <v>0</v>
      </c>
      <c r="T2033" s="86">
        <f t="shared" si="217"/>
        <v>0</v>
      </c>
    </row>
    <row r="2034" spans="1:20" x14ac:dyDescent="0.25">
      <c r="A2034" s="82">
        <v>2060</v>
      </c>
      <c r="P2034" s="86">
        <f t="shared" si="218"/>
        <v>0</v>
      </c>
      <c r="Q2034" s="87">
        <f t="shared" si="214"/>
        <v>1900</v>
      </c>
      <c r="R2034" s="87">
        <f t="shared" si="215"/>
        <v>1</v>
      </c>
      <c r="S2034" s="87">
        <f t="shared" si="216"/>
        <v>0</v>
      </c>
      <c r="T2034" s="86">
        <f t="shared" si="217"/>
        <v>0</v>
      </c>
    </row>
    <row r="2035" spans="1:20" x14ac:dyDescent="0.25">
      <c r="A2035" s="82">
        <v>2061</v>
      </c>
      <c r="P2035" s="86">
        <f t="shared" si="218"/>
        <v>0</v>
      </c>
      <c r="Q2035" s="87">
        <f t="shared" si="214"/>
        <v>1900</v>
      </c>
      <c r="R2035" s="87">
        <f t="shared" si="215"/>
        <v>1</v>
      </c>
      <c r="S2035" s="87">
        <f t="shared" si="216"/>
        <v>0</v>
      </c>
      <c r="T2035" s="86">
        <f t="shared" si="217"/>
        <v>0</v>
      </c>
    </row>
    <row r="2036" spans="1:20" x14ac:dyDescent="0.25">
      <c r="A2036" s="82">
        <v>2062</v>
      </c>
      <c r="P2036" s="86">
        <f t="shared" si="218"/>
        <v>0</v>
      </c>
      <c r="Q2036" s="87">
        <f t="shared" si="214"/>
        <v>1900</v>
      </c>
      <c r="R2036" s="87">
        <f t="shared" si="215"/>
        <v>1</v>
      </c>
      <c r="S2036" s="87">
        <f t="shared" si="216"/>
        <v>0</v>
      </c>
      <c r="T2036" s="86">
        <f t="shared" si="217"/>
        <v>0</v>
      </c>
    </row>
    <row r="2037" spans="1:20" x14ac:dyDescent="0.25">
      <c r="A2037" s="82">
        <v>2063</v>
      </c>
      <c r="P2037" s="86">
        <f t="shared" si="218"/>
        <v>0</v>
      </c>
      <c r="Q2037" s="87">
        <f t="shared" si="214"/>
        <v>1900</v>
      </c>
      <c r="R2037" s="87">
        <f t="shared" si="215"/>
        <v>1</v>
      </c>
      <c r="S2037" s="87">
        <f t="shared" si="216"/>
        <v>0</v>
      </c>
      <c r="T2037" s="86">
        <f t="shared" si="217"/>
        <v>0</v>
      </c>
    </row>
    <row r="2038" spans="1:20" x14ac:dyDescent="0.25">
      <c r="A2038" s="82">
        <v>2064</v>
      </c>
      <c r="P2038" s="86">
        <f t="shared" si="218"/>
        <v>0</v>
      </c>
      <c r="Q2038" s="87">
        <f t="shared" si="214"/>
        <v>1900</v>
      </c>
      <c r="R2038" s="87">
        <f t="shared" si="215"/>
        <v>1</v>
      </c>
      <c r="S2038" s="87">
        <f t="shared" si="216"/>
        <v>0</v>
      </c>
      <c r="T2038" s="86">
        <f t="shared" si="217"/>
        <v>0</v>
      </c>
    </row>
    <row r="2039" spans="1:20" x14ac:dyDescent="0.25">
      <c r="A2039" s="82">
        <v>2065</v>
      </c>
      <c r="P2039" s="86">
        <f t="shared" si="218"/>
        <v>0</v>
      </c>
      <c r="Q2039" s="87">
        <f t="shared" si="214"/>
        <v>1900</v>
      </c>
      <c r="R2039" s="87">
        <f t="shared" si="215"/>
        <v>1</v>
      </c>
      <c r="S2039" s="87">
        <f t="shared" si="216"/>
        <v>0</v>
      </c>
      <c r="T2039" s="86">
        <f t="shared" si="217"/>
        <v>0</v>
      </c>
    </row>
    <row r="2040" spans="1:20" x14ac:dyDescent="0.25">
      <c r="A2040" s="82">
        <v>2066</v>
      </c>
      <c r="P2040" s="86">
        <f t="shared" si="218"/>
        <v>0</v>
      </c>
      <c r="Q2040" s="87">
        <f t="shared" si="214"/>
        <v>1900</v>
      </c>
      <c r="R2040" s="87">
        <f t="shared" si="215"/>
        <v>1</v>
      </c>
      <c r="S2040" s="87">
        <f t="shared" si="216"/>
        <v>0</v>
      </c>
      <c r="T2040" s="86">
        <f t="shared" si="217"/>
        <v>0</v>
      </c>
    </row>
    <row r="2041" spans="1:20" x14ac:dyDescent="0.25">
      <c r="A2041" s="82">
        <v>2067</v>
      </c>
      <c r="P2041" s="86">
        <f t="shared" si="218"/>
        <v>0</v>
      </c>
      <c r="Q2041" s="87">
        <f t="shared" si="214"/>
        <v>1900</v>
      </c>
      <c r="R2041" s="87">
        <f t="shared" si="215"/>
        <v>1</v>
      </c>
      <c r="S2041" s="87">
        <f t="shared" si="216"/>
        <v>0</v>
      </c>
      <c r="T2041" s="86">
        <f t="shared" si="217"/>
        <v>0</v>
      </c>
    </row>
    <row r="2042" spans="1:20" x14ac:dyDescent="0.25">
      <c r="A2042" s="82">
        <v>2068</v>
      </c>
      <c r="P2042" s="86">
        <f t="shared" si="218"/>
        <v>0</v>
      </c>
      <c r="Q2042" s="87">
        <f t="shared" si="214"/>
        <v>1900</v>
      </c>
      <c r="R2042" s="87">
        <f t="shared" si="215"/>
        <v>1</v>
      </c>
      <c r="S2042" s="87">
        <f t="shared" si="216"/>
        <v>0</v>
      </c>
      <c r="T2042" s="86">
        <f t="shared" si="217"/>
        <v>0</v>
      </c>
    </row>
    <row r="2043" spans="1:20" x14ac:dyDescent="0.25">
      <c r="A2043" s="82">
        <v>2069</v>
      </c>
      <c r="P2043" s="86">
        <f t="shared" si="218"/>
        <v>0</v>
      </c>
      <c r="Q2043" s="87">
        <f t="shared" si="214"/>
        <v>1900</v>
      </c>
      <c r="R2043" s="87">
        <f t="shared" si="215"/>
        <v>1</v>
      </c>
      <c r="S2043" s="87">
        <f t="shared" si="216"/>
        <v>0</v>
      </c>
      <c r="T2043" s="86">
        <f t="shared" si="217"/>
        <v>0</v>
      </c>
    </row>
    <row r="2044" spans="1:20" x14ac:dyDescent="0.25">
      <c r="A2044" s="82">
        <v>2070</v>
      </c>
      <c r="P2044" s="86">
        <f t="shared" si="218"/>
        <v>0</v>
      </c>
      <c r="Q2044" s="87">
        <f t="shared" si="214"/>
        <v>1900</v>
      </c>
      <c r="R2044" s="87">
        <f t="shared" si="215"/>
        <v>1</v>
      </c>
      <c r="S2044" s="87">
        <f t="shared" si="216"/>
        <v>0</v>
      </c>
      <c r="T2044" s="86">
        <f t="shared" si="217"/>
        <v>0</v>
      </c>
    </row>
    <row r="2045" spans="1:20" x14ac:dyDescent="0.25">
      <c r="A2045" s="82">
        <v>2071</v>
      </c>
      <c r="P2045" s="86">
        <f t="shared" si="218"/>
        <v>0</v>
      </c>
      <c r="Q2045" s="87">
        <f t="shared" si="214"/>
        <v>1900</v>
      </c>
      <c r="R2045" s="87">
        <f t="shared" si="215"/>
        <v>1</v>
      </c>
      <c r="S2045" s="87">
        <f t="shared" si="216"/>
        <v>0</v>
      </c>
      <c r="T2045" s="86">
        <f t="shared" si="217"/>
        <v>0</v>
      </c>
    </row>
    <row r="2046" spans="1:20" x14ac:dyDescent="0.25">
      <c r="A2046" s="82">
        <v>2072</v>
      </c>
      <c r="P2046" s="86">
        <f t="shared" si="218"/>
        <v>0</v>
      </c>
      <c r="Q2046" s="87">
        <f t="shared" si="214"/>
        <v>1900</v>
      </c>
      <c r="R2046" s="87">
        <f t="shared" si="215"/>
        <v>1</v>
      </c>
      <c r="S2046" s="87">
        <f t="shared" si="216"/>
        <v>0</v>
      </c>
      <c r="T2046" s="86">
        <f t="shared" si="217"/>
        <v>0</v>
      </c>
    </row>
    <row r="2047" spans="1:20" x14ac:dyDescent="0.25">
      <c r="A2047" s="82">
        <v>2073</v>
      </c>
      <c r="P2047" s="86">
        <f t="shared" si="218"/>
        <v>0</v>
      </c>
      <c r="Q2047" s="87">
        <f t="shared" si="214"/>
        <v>1900</v>
      </c>
      <c r="R2047" s="87">
        <f t="shared" si="215"/>
        <v>1</v>
      </c>
      <c r="S2047" s="87">
        <f t="shared" si="216"/>
        <v>0</v>
      </c>
      <c r="T2047" s="86">
        <f t="shared" si="217"/>
        <v>0</v>
      </c>
    </row>
    <row r="2048" spans="1:20" x14ac:dyDescent="0.25">
      <c r="A2048" s="82">
        <v>2074</v>
      </c>
      <c r="P2048" s="86">
        <f t="shared" si="218"/>
        <v>0</v>
      </c>
      <c r="Q2048" s="87">
        <f t="shared" si="214"/>
        <v>1900</v>
      </c>
      <c r="R2048" s="87">
        <f t="shared" si="215"/>
        <v>1</v>
      </c>
      <c r="S2048" s="87">
        <f t="shared" si="216"/>
        <v>0</v>
      </c>
      <c r="T2048" s="86">
        <f t="shared" si="217"/>
        <v>0</v>
      </c>
    </row>
    <row r="2049" spans="1:20" x14ac:dyDescent="0.25">
      <c r="A2049" s="82">
        <v>2075</v>
      </c>
      <c r="P2049" s="86">
        <f t="shared" si="218"/>
        <v>0</v>
      </c>
      <c r="Q2049" s="87">
        <f t="shared" si="214"/>
        <v>1900</v>
      </c>
      <c r="R2049" s="87">
        <f t="shared" si="215"/>
        <v>1</v>
      </c>
      <c r="S2049" s="87">
        <f t="shared" si="216"/>
        <v>0</v>
      </c>
      <c r="T2049" s="86">
        <f t="shared" si="217"/>
        <v>0</v>
      </c>
    </row>
    <row r="2050" spans="1:20" x14ac:dyDescent="0.25">
      <c r="A2050" s="82">
        <v>2076</v>
      </c>
      <c r="P2050" s="86">
        <f t="shared" si="218"/>
        <v>0</v>
      </c>
      <c r="Q2050" s="87">
        <f t="shared" si="214"/>
        <v>1900</v>
      </c>
      <c r="R2050" s="87">
        <f t="shared" si="215"/>
        <v>1</v>
      </c>
      <c r="S2050" s="87">
        <f t="shared" si="216"/>
        <v>0</v>
      </c>
      <c r="T2050" s="86">
        <f t="shared" si="217"/>
        <v>0</v>
      </c>
    </row>
    <row r="2051" spans="1:20" x14ac:dyDescent="0.25">
      <c r="A2051" s="82">
        <v>2077</v>
      </c>
      <c r="P2051" s="86">
        <f t="shared" si="218"/>
        <v>0</v>
      </c>
      <c r="Q2051" s="87">
        <f t="shared" si="214"/>
        <v>1900</v>
      </c>
      <c r="R2051" s="87">
        <f t="shared" si="215"/>
        <v>1</v>
      </c>
      <c r="S2051" s="87">
        <f t="shared" si="216"/>
        <v>0</v>
      </c>
      <c r="T2051" s="86">
        <f t="shared" si="217"/>
        <v>0</v>
      </c>
    </row>
    <row r="2052" spans="1:20" x14ac:dyDescent="0.25">
      <c r="A2052" s="82">
        <v>2078</v>
      </c>
      <c r="P2052" s="86">
        <f t="shared" si="218"/>
        <v>0</v>
      </c>
      <c r="Q2052" s="87">
        <f t="shared" si="214"/>
        <v>1900</v>
      </c>
      <c r="R2052" s="87">
        <f t="shared" si="215"/>
        <v>1</v>
      </c>
      <c r="S2052" s="87">
        <f t="shared" si="216"/>
        <v>0</v>
      </c>
      <c r="T2052" s="86">
        <f t="shared" si="217"/>
        <v>0</v>
      </c>
    </row>
    <row r="2053" spans="1:20" x14ac:dyDescent="0.25">
      <c r="A2053" s="82">
        <v>2079</v>
      </c>
      <c r="P2053" s="86">
        <f t="shared" si="218"/>
        <v>0</v>
      </c>
      <c r="Q2053" s="87">
        <f t="shared" si="214"/>
        <v>1900</v>
      </c>
      <c r="R2053" s="87">
        <f t="shared" si="215"/>
        <v>1</v>
      </c>
      <c r="S2053" s="87">
        <f t="shared" si="216"/>
        <v>0</v>
      </c>
      <c r="T2053" s="86">
        <f t="shared" si="217"/>
        <v>0</v>
      </c>
    </row>
    <row r="2054" spans="1:20" x14ac:dyDescent="0.25">
      <c r="A2054" s="82">
        <v>2080</v>
      </c>
      <c r="P2054" s="86">
        <f t="shared" si="218"/>
        <v>0</v>
      </c>
      <c r="Q2054" s="87">
        <f t="shared" si="214"/>
        <v>1900</v>
      </c>
      <c r="R2054" s="87">
        <f t="shared" si="215"/>
        <v>1</v>
      </c>
      <c r="S2054" s="87">
        <f t="shared" si="216"/>
        <v>0</v>
      </c>
      <c r="T2054" s="86">
        <f t="shared" si="217"/>
        <v>0</v>
      </c>
    </row>
    <row r="2055" spans="1:20" x14ac:dyDescent="0.25">
      <c r="A2055" s="82">
        <v>2081</v>
      </c>
      <c r="P2055" s="86">
        <f t="shared" si="218"/>
        <v>0</v>
      </c>
      <c r="Q2055" s="87">
        <f t="shared" si="214"/>
        <v>1900</v>
      </c>
      <c r="R2055" s="87">
        <f t="shared" si="215"/>
        <v>1</v>
      </c>
      <c r="S2055" s="87">
        <f t="shared" si="216"/>
        <v>0</v>
      </c>
      <c r="T2055" s="86">
        <f t="shared" si="217"/>
        <v>0</v>
      </c>
    </row>
    <row r="2056" spans="1:20" x14ac:dyDescent="0.25">
      <c r="A2056" s="82">
        <v>2082</v>
      </c>
      <c r="P2056" s="86">
        <f t="shared" si="218"/>
        <v>0</v>
      </c>
      <c r="Q2056" s="87">
        <f t="shared" si="214"/>
        <v>1900</v>
      </c>
      <c r="R2056" s="87">
        <f t="shared" si="215"/>
        <v>1</v>
      </c>
      <c r="S2056" s="87">
        <f t="shared" si="216"/>
        <v>0</v>
      </c>
      <c r="T2056" s="86">
        <f t="shared" si="217"/>
        <v>0</v>
      </c>
    </row>
    <row r="2057" spans="1:20" x14ac:dyDescent="0.25">
      <c r="A2057" s="82">
        <v>2083</v>
      </c>
      <c r="P2057" s="86">
        <f t="shared" si="218"/>
        <v>0</v>
      </c>
      <c r="Q2057" s="87">
        <f t="shared" si="214"/>
        <v>1900</v>
      </c>
      <c r="R2057" s="87">
        <f t="shared" si="215"/>
        <v>1</v>
      </c>
      <c r="S2057" s="87">
        <f t="shared" si="216"/>
        <v>0</v>
      </c>
      <c r="T2057" s="86">
        <f t="shared" si="217"/>
        <v>0</v>
      </c>
    </row>
    <row r="2058" spans="1:20" x14ac:dyDescent="0.25">
      <c r="A2058" s="82">
        <v>2084</v>
      </c>
      <c r="P2058" s="86">
        <f t="shared" si="218"/>
        <v>0</v>
      </c>
      <c r="Q2058" s="87">
        <f t="shared" si="214"/>
        <v>1900</v>
      </c>
      <c r="R2058" s="87">
        <f t="shared" si="215"/>
        <v>1</v>
      </c>
      <c r="S2058" s="87">
        <f t="shared" si="216"/>
        <v>0</v>
      </c>
      <c r="T2058" s="86">
        <f t="shared" si="217"/>
        <v>0</v>
      </c>
    </row>
    <row r="2059" spans="1:20" x14ac:dyDescent="0.25">
      <c r="A2059" s="82">
        <v>2085</v>
      </c>
      <c r="P2059" s="86">
        <f t="shared" si="218"/>
        <v>0</v>
      </c>
      <c r="Q2059" s="87">
        <f t="shared" si="214"/>
        <v>1900</v>
      </c>
      <c r="R2059" s="87">
        <f t="shared" si="215"/>
        <v>1</v>
      </c>
      <c r="S2059" s="87">
        <f t="shared" si="216"/>
        <v>0</v>
      </c>
      <c r="T2059" s="86">
        <f t="shared" si="217"/>
        <v>0</v>
      </c>
    </row>
    <row r="2060" spans="1:20" x14ac:dyDescent="0.25">
      <c r="A2060" s="82">
        <v>2086</v>
      </c>
      <c r="P2060" s="86">
        <f t="shared" si="218"/>
        <v>0</v>
      </c>
      <c r="Q2060" s="87">
        <f t="shared" si="214"/>
        <v>1900</v>
      </c>
      <c r="R2060" s="87">
        <f t="shared" si="215"/>
        <v>1</v>
      </c>
      <c r="S2060" s="87">
        <f t="shared" si="216"/>
        <v>0</v>
      </c>
      <c r="T2060" s="86">
        <f t="shared" si="217"/>
        <v>0</v>
      </c>
    </row>
    <row r="2061" spans="1:20" x14ac:dyDescent="0.25">
      <c r="A2061" s="82">
        <v>2087</v>
      </c>
      <c r="P2061" s="86">
        <f t="shared" si="218"/>
        <v>0</v>
      </c>
      <c r="Q2061" s="87">
        <f t="shared" si="214"/>
        <v>1900</v>
      </c>
      <c r="R2061" s="87">
        <f t="shared" si="215"/>
        <v>1</v>
      </c>
      <c r="S2061" s="87">
        <f t="shared" si="216"/>
        <v>0</v>
      </c>
      <c r="T2061" s="86">
        <f t="shared" si="217"/>
        <v>0</v>
      </c>
    </row>
    <row r="2062" spans="1:20" x14ac:dyDescent="0.25">
      <c r="A2062" s="82">
        <v>2088</v>
      </c>
      <c r="P2062" s="86">
        <f t="shared" si="218"/>
        <v>0</v>
      </c>
      <c r="Q2062" s="87">
        <f t="shared" si="214"/>
        <v>1900</v>
      </c>
      <c r="R2062" s="87">
        <f t="shared" si="215"/>
        <v>1</v>
      </c>
      <c r="S2062" s="87">
        <f t="shared" si="216"/>
        <v>0</v>
      </c>
      <c r="T2062" s="86">
        <f t="shared" si="217"/>
        <v>0</v>
      </c>
    </row>
    <row r="2063" spans="1:20" x14ac:dyDescent="0.25">
      <c r="A2063" s="82">
        <v>2089</v>
      </c>
      <c r="P2063" s="86">
        <f t="shared" si="218"/>
        <v>0</v>
      </c>
      <c r="Q2063" s="87">
        <f t="shared" si="214"/>
        <v>1900</v>
      </c>
      <c r="R2063" s="87">
        <f t="shared" si="215"/>
        <v>1</v>
      </c>
      <c r="S2063" s="87">
        <f t="shared" si="216"/>
        <v>0</v>
      </c>
      <c r="T2063" s="86">
        <f t="shared" si="217"/>
        <v>0</v>
      </c>
    </row>
    <row r="2064" spans="1:20" x14ac:dyDescent="0.25">
      <c r="A2064" s="82">
        <v>2090</v>
      </c>
      <c r="P2064" s="86">
        <f t="shared" si="218"/>
        <v>0</v>
      </c>
      <c r="Q2064" s="87">
        <f t="shared" si="214"/>
        <v>1900</v>
      </c>
      <c r="R2064" s="87">
        <f t="shared" si="215"/>
        <v>1</v>
      </c>
      <c r="S2064" s="87">
        <f t="shared" si="216"/>
        <v>0</v>
      </c>
      <c r="T2064" s="86">
        <f t="shared" si="217"/>
        <v>0</v>
      </c>
    </row>
    <row r="2065" spans="1:20" x14ac:dyDescent="0.25">
      <c r="A2065" s="82">
        <v>2091</v>
      </c>
      <c r="P2065" s="86">
        <f t="shared" si="218"/>
        <v>0</v>
      </c>
      <c r="Q2065" s="87">
        <f t="shared" si="214"/>
        <v>1900</v>
      </c>
      <c r="R2065" s="87">
        <f t="shared" si="215"/>
        <v>1</v>
      </c>
      <c r="S2065" s="87">
        <f t="shared" si="216"/>
        <v>0</v>
      </c>
      <c r="T2065" s="86">
        <f t="shared" si="217"/>
        <v>0</v>
      </c>
    </row>
    <row r="2066" spans="1:20" x14ac:dyDescent="0.25">
      <c r="A2066" s="82">
        <v>2092</v>
      </c>
      <c r="P2066" s="86">
        <f t="shared" si="218"/>
        <v>0</v>
      </c>
      <c r="Q2066" s="87">
        <f t="shared" si="214"/>
        <v>1900</v>
      </c>
      <c r="R2066" s="87">
        <f t="shared" si="215"/>
        <v>1</v>
      </c>
      <c r="S2066" s="87">
        <f t="shared" si="216"/>
        <v>0</v>
      </c>
      <c r="T2066" s="86">
        <f t="shared" si="217"/>
        <v>0</v>
      </c>
    </row>
    <row r="2067" spans="1:20" x14ac:dyDescent="0.25">
      <c r="A2067" s="82">
        <v>2093</v>
      </c>
      <c r="P2067" s="86">
        <f t="shared" si="218"/>
        <v>0</v>
      </c>
      <c r="Q2067" s="87">
        <f t="shared" si="214"/>
        <v>1900</v>
      </c>
      <c r="R2067" s="87">
        <f t="shared" si="215"/>
        <v>1</v>
      </c>
      <c r="S2067" s="87">
        <f t="shared" si="216"/>
        <v>0</v>
      </c>
      <c r="T2067" s="86">
        <f t="shared" si="217"/>
        <v>0</v>
      </c>
    </row>
    <row r="2068" spans="1:20" x14ac:dyDescent="0.25">
      <c r="A2068" s="82">
        <v>2094</v>
      </c>
      <c r="P2068" s="86">
        <f t="shared" si="218"/>
        <v>0</v>
      </c>
      <c r="Q2068" s="87">
        <f t="shared" si="214"/>
        <v>1900</v>
      </c>
      <c r="R2068" s="87">
        <f t="shared" si="215"/>
        <v>1</v>
      </c>
      <c r="S2068" s="87">
        <f t="shared" si="216"/>
        <v>0</v>
      </c>
      <c r="T2068" s="86">
        <f t="shared" si="217"/>
        <v>0</v>
      </c>
    </row>
    <row r="2069" spans="1:20" x14ac:dyDescent="0.25">
      <c r="A2069" s="82">
        <v>2095</v>
      </c>
      <c r="P2069" s="86">
        <f t="shared" si="218"/>
        <v>0</v>
      </c>
      <c r="Q2069" s="87">
        <f t="shared" si="214"/>
        <v>1900</v>
      </c>
      <c r="R2069" s="87">
        <f t="shared" si="215"/>
        <v>1</v>
      </c>
      <c r="S2069" s="87">
        <f t="shared" si="216"/>
        <v>0</v>
      </c>
      <c r="T2069" s="86">
        <f t="shared" si="217"/>
        <v>0</v>
      </c>
    </row>
    <row r="2070" spans="1:20" x14ac:dyDescent="0.25">
      <c r="A2070" s="82">
        <v>2096</v>
      </c>
      <c r="P2070" s="86">
        <f t="shared" si="218"/>
        <v>0</v>
      </c>
      <c r="Q2070" s="87">
        <f t="shared" si="214"/>
        <v>1900</v>
      </c>
      <c r="R2070" s="87">
        <f t="shared" si="215"/>
        <v>1</v>
      </c>
      <c r="S2070" s="87">
        <f t="shared" si="216"/>
        <v>0</v>
      </c>
      <c r="T2070" s="86">
        <f t="shared" si="217"/>
        <v>0</v>
      </c>
    </row>
    <row r="2071" spans="1:20" x14ac:dyDescent="0.25">
      <c r="A2071" s="82">
        <v>2097</v>
      </c>
      <c r="P2071" s="86">
        <f t="shared" si="218"/>
        <v>0</v>
      </c>
      <c r="Q2071" s="87">
        <f t="shared" si="214"/>
        <v>1900</v>
      </c>
      <c r="R2071" s="87">
        <f t="shared" si="215"/>
        <v>1</v>
      </c>
      <c r="S2071" s="87">
        <f t="shared" si="216"/>
        <v>0</v>
      </c>
      <c r="T2071" s="86">
        <f t="shared" si="217"/>
        <v>0</v>
      </c>
    </row>
    <row r="2072" spans="1:20" x14ac:dyDescent="0.25">
      <c r="A2072" s="82">
        <v>2098</v>
      </c>
      <c r="P2072" s="86">
        <f t="shared" si="218"/>
        <v>0</v>
      </c>
      <c r="Q2072" s="87">
        <f t="shared" si="214"/>
        <v>1900</v>
      </c>
      <c r="R2072" s="87">
        <f t="shared" si="215"/>
        <v>1</v>
      </c>
      <c r="S2072" s="87">
        <f t="shared" si="216"/>
        <v>0</v>
      </c>
      <c r="T2072" s="86">
        <f t="shared" si="217"/>
        <v>0</v>
      </c>
    </row>
    <row r="2073" spans="1:20" x14ac:dyDescent="0.25">
      <c r="A2073" s="82">
        <v>2099</v>
      </c>
      <c r="P2073" s="86">
        <f t="shared" si="218"/>
        <v>0</v>
      </c>
      <c r="Q2073" s="87">
        <f t="shared" si="214"/>
        <v>1900</v>
      </c>
      <c r="R2073" s="87">
        <f t="shared" si="215"/>
        <v>1</v>
      </c>
      <c r="S2073" s="87">
        <f t="shared" si="216"/>
        <v>0</v>
      </c>
      <c r="T2073" s="86">
        <f t="shared" si="217"/>
        <v>0</v>
      </c>
    </row>
    <row r="2074" spans="1:20" x14ac:dyDescent="0.25">
      <c r="A2074" s="82">
        <v>2100</v>
      </c>
      <c r="P2074" s="86">
        <f t="shared" si="218"/>
        <v>0</v>
      </c>
      <c r="Q2074" s="87">
        <f t="shared" si="214"/>
        <v>1900</v>
      </c>
      <c r="R2074" s="87">
        <f t="shared" si="215"/>
        <v>1</v>
      </c>
      <c r="S2074" s="87">
        <f t="shared" si="216"/>
        <v>0</v>
      </c>
      <c r="T2074" s="86">
        <f t="shared" si="217"/>
        <v>0</v>
      </c>
    </row>
    <row r="2075" spans="1:20" x14ac:dyDescent="0.25">
      <c r="A2075" s="82">
        <v>2101</v>
      </c>
      <c r="P2075" s="86">
        <f t="shared" si="218"/>
        <v>0</v>
      </c>
      <c r="Q2075" s="87">
        <f t="shared" si="214"/>
        <v>1900</v>
      </c>
      <c r="R2075" s="87">
        <f t="shared" si="215"/>
        <v>1</v>
      </c>
      <c r="S2075" s="87">
        <f t="shared" si="216"/>
        <v>0</v>
      </c>
      <c r="T2075" s="86">
        <f t="shared" si="217"/>
        <v>0</v>
      </c>
    </row>
    <row r="2076" spans="1:20" x14ac:dyDescent="0.25">
      <c r="A2076" s="82">
        <v>2102</v>
      </c>
      <c r="P2076" s="86">
        <f t="shared" si="218"/>
        <v>0</v>
      </c>
      <c r="Q2076" s="87">
        <f t="shared" si="214"/>
        <v>1900</v>
      </c>
      <c r="R2076" s="87">
        <f t="shared" si="215"/>
        <v>1</v>
      </c>
      <c r="S2076" s="87">
        <f t="shared" si="216"/>
        <v>0</v>
      </c>
      <c r="T2076" s="86">
        <f t="shared" si="217"/>
        <v>0</v>
      </c>
    </row>
    <row r="2077" spans="1:20" x14ac:dyDescent="0.25">
      <c r="A2077" s="82">
        <v>2103</v>
      </c>
      <c r="P2077" s="86">
        <f t="shared" si="218"/>
        <v>0</v>
      </c>
      <c r="Q2077" s="87">
        <f t="shared" ref="Q2077:Q2140" si="219">YEAR(B2077)</f>
        <v>1900</v>
      </c>
      <c r="R2077" s="87">
        <f t="shared" ref="R2077:R2140" si="220">MONTH(B2077)</f>
        <v>1</v>
      </c>
      <c r="S2077" s="87">
        <f t="shared" ref="S2077:S2140" si="221">DAY(B2077)</f>
        <v>0</v>
      </c>
      <c r="T2077" s="86">
        <f t="shared" ref="T2077:T2140" si="222">SUM(M2077:N2077)</f>
        <v>0</v>
      </c>
    </row>
    <row r="2078" spans="1:20" x14ac:dyDescent="0.25">
      <c r="A2078" s="82">
        <v>2104</v>
      </c>
      <c r="P2078" s="86">
        <f t="shared" si="218"/>
        <v>0</v>
      </c>
      <c r="Q2078" s="87">
        <f t="shared" si="219"/>
        <v>1900</v>
      </c>
      <c r="R2078" s="87">
        <f t="shared" si="220"/>
        <v>1</v>
      </c>
      <c r="S2078" s="87">
        <f t="shared" si="221"/>
        <v>0</v>
      </c>
      <c r="T2078" s="86">
        <f t="shared" si="222"/>
        <v>0</v>
      </c>
    </row>
    <row r="2079" spans="1:20" x14ac:dyDescent="0.25">
      <c r="A2079" s="82">
        <v>2105</v>
      </c>
      <c r="P2079" s="86">
        <f t="shared" si="218"/>
        <v>0</v>
      </c>
      <c r="Q2079" s="87">
        <f t="shared" si="219"/>
        <v>1900</v>
      </c>
      <c r="R2079" s="87">
        <f t="shared" si="220"/>
        <v>1</v>
      </c>
      <c r="S2079" s="87">
        <f t="shared" si="221"/>
        <v>0</v>
      </c>
      <c r="T2079" s="86">
        <f t="shared" si="222"/>
        <v>0</v>
      </c>
    </row>
    <row r="2080" spans="1:20" x14ac:dyDescent="0.25">
      <c r="A2080" s="82">
        <v>2106</v>
      </c>
      <c r="P2080" s="86">
        <f t="shared" si="218"/>
        <v>0</v>
      </c>
      <c r="Q2080" s="87">
        <f t="shared" si="219"/>
        <v>1900</v>
      </c>
      <c r="R2080" s="87">
        <f t="shared" si="220"/>
        <v>1</v>
      </c>
      <c r="S2080" s="87">
        <f t="shared" si="221"/>
        <v>0</v>
      </c>
      <c r="T2080" s="86">
        <f t="shared" si="222"/>
        <v>0</v>
      </c>
    </row>
    <row r="2081" spans="1:20" x14ac:dyDescent="0.25">
      <c r="A2081" s="82">
        <v>2107</v>
      </c>
      <c r="P2081" s="86">
        <f t="shared" si="218"/>
        <v>0</v>
      </c>
      <c r="Q2081" s="87">
        <f t="shared" si="219"/>
        <v>1900</v>
      </c>
      <c r="R2081" s="87">
        <f t="shared" si="220"/>
        <v>1</v>
      </c>
      <c r="S2081" s="87">
        <f t="shared" si="221"/>
        <v>0</v>
      </c>
      <c r="T2081" s="86">
        <f t="shared" si="222"/>
        <v>0</v>
      </c>
    </row>
    <row r="2082" spans="1:20" x14ac:dyDescent="0.25">
      <c r="A2082" s="82">
        <v>2108</v>
      </c>
      <c r="P2082" s="86">
        <f t="shared" si="218"/>
        <v>0</v>
      </c>
      <c r="Q2082" s="87">
        <f t="shared" si="219"/>
        <v>1900</v>
      </c>
      <c r="R2082" s="87">
        <f t="shared" si="220"/>
        <v>1</v>
      </c>
      <c r="S2082" s="87">
        <f t="shared" si="221"/>
        <v>0</v>
      </c>
      <c r="T2082" s="86">
        <f t="shared" si="222"/>
        <v>0</v>
      </c>
    </row>
    <row r="2083" spans="1:20" x14ac:dyDescent="0.25">
      <c r="A2083" s="82">
        <v>2109</v>
      </c>
      <c r="P2083" s="86">
        <f t="shared" si="218"/>
        <v>0</v>
      </c>
      <c r="Q2083" s="87">
        <f t="shared" si="219"/>
        <v>1900</v>
      </c>
      <c r="R2083" s="87">
        <f t="shared" si="220"/>
        <v>1</v>
      </c>
      <c r="S2083" s="87">
        <f t="shared" si="221"/>
        <v>0</v>
      </c>
      <c r="T2083" s="86">
        <f t="shared" si="222"/>
        <v>0</v>
      </c>
    </row>
    <row r="2084" spans="1:20" x14ac:dyDescent="0.25">
      <c r="A2084" s="82">
        <v>2110</v>
      </c>
      <c r="P2084" s="86">
        <f t="shared" si="218"/>
        <v>0</v>
      </c>
      <c r="Q2084" s="87">
        <f t="shared" si="219"/>
        <v>1900</v>
      </c>
      <c r="R2084" s="87">
        <f t="shared" si="220"/>
        <v>1</v>
      </c>
      <c r="S2084" s="87">
        <f t="shared" si="221"/>
        <v>0</v>
      </c>
      <c r="T2084" s="86">
        <f t="shared" si="222"/>
        <v>0</v>
      </c>
    </row>
    <row r="2085" spans="1:20" x14ac:dyDescent="0.25">
      <c r="A2085" s="82">
        <v>2111</v>
      </c>
      <c r="P2085" s="86">
        <f t="shared" si="218"/>
        <v>0</v>
      </c>
      <c r="Q2085" s="87">
        <f t="shared" si="219"/>
        <v>1900</v>
      </c>
      <c r="R2085" s="87">
        <f t="shared" si="220"/>
        <v>1</v>
      </c>
      <c r="S2085" s="87">
        <f t="shared" si="221"/>
        <v>0</v>
      </c>
      <c r="T2085" s="86">
        <f t="shared" si="222"/>
        <v>0</v>
      </c>
    </row>
    <row r="2086" spans="1:20" x14ac:dyDescent="0.25">
      <c r="A2086" s="82">
        <v>2112</v>
      </c>
      <c r="P2086" s="86">
        <f t="shared" si="218"/>
        <v>0</v>
      </c>
      <c r="Q2086" s="87">
        <f t="shared" si="219"/>
        <v>1900</v>
      </c>
      <c r="R2086" s="87">
        <f t="shared" si="220"/>
        <v>1</v>
      </c>
      <c r="S2086" s="87">
        <f t="shared" si="221"/>
        <v>0</v>
      </c>
      <c r="T2086" s="86">
        <f t="shared" si="222"/>
        <v>0</v>
      </c>
    </row>
    <row r="2087" spans="1:20" x14ac:dyDescent="0.25">
      <c r="A2087" s="82">
        <v>2113</v>
      </c>
      <c r="P2087" s="86">
        <f t="shared" si="218"/>
        <v>0</v>
      </c>
      <c r="Q2087" s="87">
        <f t="shared" si="219"/>
        <v>1900</v>
      </c>
      <c r="R2087" s="87">
        <f t="shared" si="220"/>
        <v>1</v>
      </c>
      <c r="S2087" s="87">
        <f t="shared" si="221"/>
        <v>0</v>
      </c>
      <c r="T2087" s="86">
        <f t="shared" si="222"/>
        <v>0</v>
      </c>
    </row>
    <row r="2088" spans="1:20" x14ac:dyDescent="0.25">
      <c r="A2088" s="82">
        <v>2114</v>
      </c>
      <c r="P2088" s="86">
        <f t="shared" si="218"/>
        <v>0</v>
      </c>
      <c r="Q2088" s="87">
        <f t="shared" si="219"/>
        <v>1900</v>
      </c>
      <c r="R2088" s="87">
        <f t="shared" si="220"/>
        <v>1</v>
      </c>
      <c r="S2088" s="87">
        <f t="shared" si="221"/>
        <v>0</v>
      </c>
      <c r="T2088" s="86">
        <f t="shared" si="222"/>
        <v>0</v>
      </c>
    </row>
    <row r="2089" spans="1:20" x14ac:dyDescent="0.25">
      <c r="A2089" s="82">
        <v>2115</v>
      </c>
      <c r="P2089" s="86">
        <f t="shared" si="218"/>
        <v>0</v>
      </c>
      <c r="Q2089" s="87">
        <f t="shared" si="219"/>
        <v>1900</v>
      </c>
      <c r="R2089" s="87">
        <f t="shared" si="220"/>
        <v>1</v>
      </c>
      <c r="S2089" s="87">
        <f t="shared" si="221"/>
        <v>0</v>
      </c>
      <c r="T2089" s="86">
        <f t="shared" si="222"/>
        <v>0</v>
      </c>
    </row>
    <row r="2090" spans="1:20" x14ac:dyDescent="0.25">
      <c r="A2090" s="82">
        <v>2116</v>
      </c>
      <c r="P2090" s="86">
        <f t="shared" si="218"/>
        <v>0</v>
      </c>
      <c r="Q2090" s="87">
        <f t="shared" si="219"/>
        <v>1900</v>
      </c>
      <c r="R2090" s="87">
        <f t="shared" si="220"/>
        <v>1</v>
      </c>
      <c r="S2090" s="87">
        <f t="shared" si="221"/>
        <v>0</v>
      </c>
      <c r="T2090" s="86">
        <f t="shared" si="222"/>
        <v>0</v>
      </c>
    </row>
    <row r="2091" spans="1:20" x14ac:dyDescent="0.25">
      <c r="A2091" s="82">
        <v>2117</v>
      </c>
      <c r="P2091" s="86">
        <f t="shared" ref="P2091:P2154" si="223">N2091-O2091</f>
        <v>0</v>
      </c>
      <c r="Q2091" s="87">
        <f t="shared" si="219"/>
        <v>1900</v>
      </c>
      <c r="R2091" s="87">
        <f t="shared" si="220"/>
        <v>1</v>
      </c>
      <c r="S2091" s="87">
        <f t="shared" si="221"/>
        <v>0</v>
      </c>
      <c r="T2091" s="86">
        <f t="shared" si="222"/>
        <v>0</v>
      </c>
    </row>
    <row r="2092" spans="1:20" x14ac:dyDescent="0.25">
      <c r="A2092" s="82">
        <v>2118</v>
      </c>
      <c r="P2092" s="86">
        <f t="shared" si="223"/>
        <v>0</v>
      </c>
      <c r="Q2092" s="87">
        <f t="shared" si="219"/>
        <v>1900</v>
      </c>
      <c r="R2092" s="87">
        <f t="shared" si="220"/>
        <v>1</v>
      </c>
      <c r="S2092" s="87">
        <f t="shared" si="221"/>
        <v>0</v>
      </c>
      <c r="T2092" s="86">
        <f t="shared" si="222"/>
        <v>0</v>
      </c>
    </row>
    <row r="2093" spans="1:20" x14ac:dyDescent="0.25">
      <c r="A2093" s="82">
        <v>2119</v>
      </c>
      <c r="P2093" s="86">
        <f t="shared" si="223"/>
        <v>0</v>
      </c>
      <c r="Q2093" s="87">
        <f t="shared" si="219"/>
        <v>1900</v>
      </c>
      <c r="R2093" s="87">
        <f t="shared" si="220"/>
        <v>1</v>
      </c>
      <c r="S2093" s="87">
        <f t="shared" si="221"/>
        <v>0</v>
      </c>
      <c r="T2093" s="86">
        <f t="shared" si="222"/>
        <v>0</v>
      </c>
    </row>
    <row r="2094" spans="1:20" x14ac:dyDescent="0.25">
      <c r="A2094" s="82">
        <v>2120</v>
      </c>
      <c r="P2094" s="86">
        <f t="shared" si="223"/>
        <v>0</v>
      </c>
      <c r="Q2094" s="87">
        <f t="shared" si="219"/>
        <v>1900</v>
      </c>
      <c r="R2094" s="87">
        <f t="shared" si="220"/>
        <v>1</v>
      </c>
      <c r="S2094" s="87">
        <f t="shared" si="221"/>
        <v>0</v>
      </c>
      <c r="T2094" s="86">
        <f t="shared" si="222"/>
        <v>0</v>
      </c>
    </row>
    <row r="2095" spans="1:20" x14ac:dyDescent="0.25">
      <c r="A2095" s="82">
        <v>2121</v>
      </c>
      <c r="P2095" s="86">
        <f t="shared" si="223"/>
        <v>0</v>
      </c>
      <c r="Q2095" s="87">
        <f t="shared" si="219"/>
        <v>1900</v>
      </c>
      <c r="R2095" s="87">
        <f t="shared" si="220"/>
        <v>1</v>
      </c>
      <c r="S2095" s="87">
        <f t="shared" si="221"/>
        <v>0</v>
      </c>
      <c r="T2095" s="86">
        <f t="shared" si="222"/>
        <v>0</v>
      </c>
    </row>
    <row r="2096" spans="1:20" x14ac:dyDescent="0.25">
      <c r="A2096" s="82">
        <v>2122</v>
      </c>
      <c r="P2096" s="86">
        <f t="shared" si="223"/>
        <v>0</v>
      </c>
      <c r="Q2096" s="87">
        <f t="shared" si="219"/>
        <v>1900</v>
      </c>
      <c r="R2096" s="87">
        <f t="shared" si="220"/>
        <v>1</v>
      </c>
      <c r="S2096" s="87">
        <f t="shared" si="221"/>
        <v>0</v>
      </c>
      <c r="T2096" s="86">
        <f t="shared" si="222"/>
        <v>0</v>
      </c>
    </row>
    <row r="2097" spans="1:20" x14ac:dyDescent="0.25">
      <c r="A2097" s="82">
        <v>2123</v>
      </c>
      <c r="P2097" s="86">
        <f t="shared" si="223"/>
        <v>0</v>
      </c>
      <c r="Q2097" s="87">
        <f t="shared" si="219"/>
        <v>1900</v>
      </c>
      <c r="R2097" s="87">
        <f t="shared" si="220"/>
        <v>1</v>
      </c>
      <c r="S2097" s="87">
        <f t="shared" si="221"/>
        <v>0</v>
      </c>
      <c r="T2097" s="86">
        <f t="shared" si="222"/>
        <v>0</v>
      </c>
    </row>
    <row r="2098" spans="1:20" x14ac:dyDescent="0.25">
      <c r="A2098" s="82">
        <v>2124</v>
      </c>
      <c r="P2098" s="86">
        <f t="shared" si="223"/>
        <v>0</v>
      </c>
      <c r="Q2098" s="87">
        <f t="shared" si="219"/>
        <v>1900</v>
      </c>
      <c r="R2098" s="87">
        <f t="shared" si="220"/>
        <v>1</v>
      </c>
      <c r="S2098" s="87">
        <f t="shared" si="221"/>
        <v>0</v>
      </c>
      <c r="T2098" s="86">
        <f t="shared" si="222"/>
        <v>0</v>
      </c>
    </row>
    <row r="2099" spans="1:20" x14ac:dyDescent="0.25">
      <c r="A2099" s="82">
        <v>2125</v>
      </c>
      <c r="P2099" s="86">
        <f t="shared" si="223"/>
        <v>0</v>
      </c>
      <c r="Q2099" s="87">
        <f t="shared" si="219"/>
        <v>1900</v>
      </c>
      <c r="R2099" s="87">
        <f t="shared" si="220"/>
        <v>1</v>
      </c>
      <c r="S2099" s="87">
        <f t="shared" si="221"/>
        <v>0</v>
      </c>
      <c r="T2099" s="86">
        <f t="shared" si="222"/>
        <v>0</v>
      </c>
    </row>
    <row r="2100" spans="1:20" x14ac:dyDescent="0.25">
      <c r="A2100" s="82">
        <v>2126</v>
      </c>
      <c r="P2100" s="86">
        <f t="shared" si="223"/>
        <v>0</v>
      </c>
      <c r="Q2100" s="87">
        <f t="shared" si="219"/>
        <v>1900</v>
      </c>
      <c r="R2100" s="87">
        <f t="shared" si="220"/>
        <v>1</v>
      </c>
      <c r="S2100" s="87">
        <f t="shared" si="221"/>
        <v>0</v>
      </c>
      <c r="T2100" s="86">
        <f t="shared" si="222"/>
        <v>0</v>
      </c>
    </row>
    <row r="2101" spans="1:20" x14ac:dyDescent="0.25">
      <c r="A2101" s="82">
        <v>2127</v>
      </c>
      <c r="P2101" s="86">
        <f t="shared" si="223"/>
        <v>0</v>
      </c>
      <c r="Q2101" s="87">
        <f t="shared" si="219"/>
        <v>1900</v>
      </c>
      <c r="R2101" s="87">
        <f t="shared" si="220"/>
        <v>1</v>
      </c>
      <c r="S2101" s="87">
        <f t="shared" si="221"/>
        <v>0</v>
      </c>
      <c r="T2101" s="86">
        <f t="shared" si="222"/>
        <v>0</v>
      </c>
    </row>
    <row r="2102" spans="1:20" x14ac:dyDescent="0.25">
      <c r="A2102" s="82">
        <v>2128</v>
      </c>
      <c r="P2102" s="86">
        <f t="shared" si="223"/>
        <v>0</v>
      </c>
      <c r="Q2102" s="87">
        <f t="shared" si="219"/>
        <v>1900</v>
      </c>
      <c r="R2102" s="87">
        <f t="shared" si="220"/>
        <v>1</v>
      </c>
      <c r="S2102" s="87">
        <f t="shared" si="221"/>
        <v>0</v>
      </c>
      <c r="T2102" s="86">
        <f t="shared" si="222"/>
        <v>0</v>
      </c>
    </row>
    <row r="2103" spans="1:20" x14ac:dyDescent="0.25">
      <c r="A2103" s="82">
        <v>2129</v>
      </c>
      <c r="P2103" s="86">
        <f t="shared" si="223"/>
        <v>0</v>
      </c>
      <c r="Q2103" s="87">
        <f t="shared" si="219"/>
        <v>1900</v>
      </c>
      <c r="R2103" s="87">
        <f t="shared" si="220"/>
        <v>1</v>
      </c>
      <c r="S2103" s="87">
        <f t="shared" si="221"/>
        <v>0</v>
      </c>
      <c r="T2103" s="86">
        <f t="shared" si="222"/>
        <v>0</v>
      </c>
    </row>
    <row r="2104" spans="1:20" x14ac:dyDescent="0.25">
      <c r="A2104" s="82">
        <v>2130</v>
      </c>
      <c r="P2104" s="86">
        <f t="shared" si="223"/>
        <v>0</v>
      </c>
      <c r="Q2104" s="87">
        <f t="shared" si="219"/>
        <v>1900</v>
      </c>
      <c r="R2104" s="87">
        <f t="shared" si="220"/>
        <v>1</v>
      </c>
      <c r="S2104" s="87">
        <f t="shared" si="221"/>
        <v>0</v>
      </c>
      <c r="T2104" s="86">
        <f t="shared" si="222"/>
        <v>0</v>
      </c>
    </row>
    <row r="2105" spans="1:20" x14ac:dyDescent="0.25">
      <c r="A2105" s="82">
        <v>2131</v>
      </c>
      <c r="P2105" s="86">
        <f t="shared" si="223"/>
        <v>0</v>
      </c>
      <c r="Q2105" s="87">
        <f t="shared" si="219"/>
        <v>1900</v>
      </c>
      <c r="R2105" s="87">
        <f t="shared" si="220"/>
        <v>1</v>
      </c>
      <c r="S2105" s="87">
        <f t="shared" si="221"/>
        <v>0</v>
      </c>
      <c r="T2105" s="86">
        <f t="shared" si="222"/>
        <v>0</v>
      </c>
    </row>
    <row r="2106" spans="1:20" x14ac:dyDescent="0.25">
      <c r="A2106" s="82">
        <v>2132</v>
      </c>
      <c r="P2106" s="86">
        <f t="shared" si="223"/>
        <v>0</v>
      </c>
      <c r="Q2106" s="87">
        <f t="shared" si="219"/>
        <v>1900</v>
      </c>
      <c r="R2106" s="87">
        <f t="shared" si="220"/>
        <v>1</v>
      </c>
      <c r="S2106" s="87">
        <f t="shared" si="221"/>
        <v>0</v>
      </c>
      <c r="T2106" s="86">
        <f t="shared" si="222"/>
        <v>0</v>
      </c>
    </row>
    <row r="2107" spans="1:20" x14ac:dyDescent="0.25">
      <c r="A2107" s="82">
        <v>2133</v>
      </c>
      <c r="P2107" s="86">
        <f t="shared" si="223"/>
        <v>0</v>
      </c>
      <c r="Q2107" s="87">
        <f t="shared" si="219"/>
        <v>1900</v>
      </c>
      <c r="R2107" s="87">
        <f t="shared" si="220"/>
        <v>1</v>
      </c>
      <c r="S2107" s="87">
        <f t="shared" si="221"/>
        <v>0</v>
      </c>
      <c r="T2107" s="86">
        <f t="shared" si="222"/>
        <v>0</v>
      </c>
    </row>
    <row r="2108" spans="1:20" x14ac:dyDescent="0.25">
      <c r="A2108" s="82">
        <v>2134</v>
      </c>
      <c r="P2108" s="86">
        <f t="shared" si="223"/>
        <v>0</v>
      </c>
      <c r="Q2108" s="87">
        <f t="shared" si="219"/>
        <v>1900</v>
      </c>
      <c r="R2108" s="87">
        <f t="shared" si="220"/>
        <v>1</v>
      </c>
      <c r="S2108" s="87">
        <f t="shared" si="221"/>
        <v>0</v>
      </c>
      <c r="T2108" s="86">
        <f t="shared" si="222"/>
        <v>0</v>
      </c>
    </row>
    <row r="2109" spans="1:20" x14ac:dyDescent="0.25">
      <c r="A2109" s="82">
        <v>2135</v>
      </c>
      <c r="P2109" s="86">
        <f t="shared" si="223"/>
        <v>0</v>
      </c>
      <c r="Q2109" s="87">
        <f t="shared" si="219"/>
        <v>1900</v>
      </c>
      <c r="R2109" s="87">
        <f t="shared" si="220"/>
        <v>1</v>
      </c>
      <c r="S2109" s="87">
        <f t="shared" si="221"/>
        <v>0</v>
      </c>
      <c r="T2109" s="86">
        <f t="shared" si="222"/>
        <v>0</v>
      </c>
    </row>
    <row r="2110" spans="1:20" x14ac:dyDescent="0.25">
      <c r="A2110" s="82">
        <v>2136</v>
      </c>
      <c r="P2110" s="86">
        <f t="shared" si="223"/>
        <v>0</v>
      </c>
      <c r="Q2110" s="87">
        <f t="shared" si="219"/>
        <v>1900</v>
      </c>
      <c r="R2110" s="87">
        <f t="shared" si="220"/>
        <v>1</v>
      </c>
      <c r="S2110" s="87">
        <f t="shared" si="221"/>
        <v>0</v>
      </c>
      <c r="T2110" s="86">
        <f t="shared" si="222"/>
        <v>0</v>
      </c>
    </row>
    <row r="2111" spans="1:20" x14ac:dyDescent="0.25">
      <c r="A2111" s="82">
        <v>2137</v>
      </c>
      <c r="P2111" s="86">
        <f t="shared" si="223"/>
        <v>0</v>
      </c>
      <c r="Q2111" s="87">
        <f t="shared" si="219"/>
        <v>1900</v>
      </c>
      <c r="R2111" s="87">
        <f t="shared" si="220"/>
        <v>1</v>
      </c>
      <c r="S2111" s="87">
        <f t="shared" si="221"/>
        <v>0</v>
      </c>
      <c r="T2111" s="86">
        <f t="shared" si="222"/>
        <v>0</v>
      </c>
    </row>
    <row r="2112" spans="1:20" x14ac:dyDescent="0.25">
      <c r="A2112" s="82">
        <v>2138</v>
      </c>
      <c r="P2112" s="86">
        <f t="shared" si="223"/>
        <v>0</v>
      </c>
      <c r="Q2112" s="87">
        <f t="shared" si="219"/>
        <v>1900</v>
      </c>
      <c r="R2112" s="87">
        <f t="shared" si="220"/>
        <v>1</v>
      </c>
      <c r="S2112" s="87">
        <f t="shared" si="221"/>
        <v>0</v>
      </c>
      <c r="T2112" s="86">
        <f t="shared" si="222"/>
        <v>0</v>
      </c>
    </row>
    <row r="2113" spans="1:20" x14ac:dyDescent="0.25">
      <c r="A2113" s="82">
        <v>2139</v>
      </c>
      <c r="P2113" s="86">
        <f t="shared" si="223"/>
        <v>0</v>
      </c>
      <c r="Q2113" s="87">
        <f t="shared" si="219"/>
        <v>1900</v>
      </c>
      <c r="R2113" s="87">
        <f t="shared" si="220"/>
        <v>1</v>
      </c>
      <c r="S2113" s="87">
        <f t="shared" si="221"/>
        <v>0</v>
      </c>
      <c r="T2113" s="86">
        <f t="shared" si="222"/>
        <v>0</v>
      </c>
    </row>
    <row r="2114" spans="1:20" x14ac:dyDescent="0.25">
      <c r="A2114" s="82">
        <v>2140</v>
      </c>
      <c r="P2114" s="86">
        <f t="shared" si="223"/>
        <v>0</v>
      </c>
      <c r="Q2114" s="87">
        <f t="shared" si="219"/>
        <v>1900</v>
      </c>
      <c r="R2114" s="87">
        <f t="shared" si="220"/>
        <v>1</v>
      </c>
      <c r="S2114" s="87">
        <f t="shared" si="221"/>
        <v>0</v>
      </c>
      <c r="T2114" s="86">
        <f t="shared" si="222"/>
        <v>0</v>
      </c>
    </row>
    <row r="2115" spans="1:20" x14ac:dyDescent="0.25">
      <c r="A2115" s="82">
        <v>2141</v>
      </c>
      <c r="P2115" s="86">
        <f t="shared" si="223"/>
        <v>0</v>
      </c>
      <c r="Q2115" s="87">
        <f t="shared" si="219"/>
        <v>1900</v>
      </c>
      <c r="R2115" s="87">
        <f t="shared" si="220"/>
        <v>1</v>
      </c>
      <c r="S2115" s="87">
        <f t="shared" si="221"/>
        <v>0</v>
      </c>
      <c r="T2115" s="86">
        <f t="shared" si="222"/>
        <v>0</v>
      </c>
    </row>
    <row r="2116" spans="1:20" x14ac:dyDescent="0.25">
      <c r="A2116" s="82">
        <v>2142</v>
      </c>
      <c r="P2116" s="86">
        <f t="shared" si="223"/>
        <v>0</v>
      </c>
      <c r="Q2116" s="87">
        <f t="shared" si="219"/>
        <v>1900</v>
      </c>
      <c r="R2116" s="87">
        <f t="shared" si="220"/>
        <v>1</v>
      </c>
      <c r="S2116" s="87">
        <f t="shared" si="221"/>
        <v>0</v>
      </c>
      <c r="T2116" s="86">
        <f t="shared" si="222"/>
        <v>0</v>
      </c>
    </row>
    <row r="2117" spans="1:20" x14ac:dyDescent="0.25">
      <c r="A2117" s="82">
        <v>2143</v>
      </c>
      <c r="P2117" s="86">
        <f t="shared" si="223"/>
        <v>0</v>
      </c>
      <c r="Q2117" s="87">
        <f t="shared" si="219"/>
        <v>1900</v>
      </c>
      <c r="R2117" s="87">
        <f t="shared" si="220"/>
        <v>1</v>
      </c>
      <c r="S2117" s="87">
        <f t="shared" si="221"/>
        <v>0</v>
      </c>
      <c r="T2117" s="86">
        <f t="shared" si="222"/>
        <v>0</v>
      </c>
    </row>
    <row r="2118" spans="1:20" x14ac:dyDescent="0.25">
      <c r="A2118" s="82">
        <v>2144</v>
      </c>
      <c r="P2118" s="86">
        <f t="shared" si="223"/>
        <v>0</v>
      </c>
      <c r="Q2118" s="87">
        <f t="shared" si="219"/>
        <v>1900</v>
      </c>
      <c r="R2118" s="87">
        <f t="shared" si="220"/>
        <v>1</v>
      </c>
      <c r="S2118" s="87">
        <f t="shared" si="221"/>
        <v>0</v>
      </c>
      <c r="T2118" s="86">
        <f t="shared" si="222"/>
        <v>0</v>
      </c>
    </row>
    <row r="2119" spans="1:20" x14ac:dyDescent="0.25">
      <c r="A2119" s="82">
        <v>2145</v>
      </c>
      <c r="P2119" s="86">
        <f t="shared" si="223"/>
        <v>0</v>
      </c>
      <c r="Q2119" s="87">
        <f t="shared" si="219"/>
        <v>1900</v>
      </c>
      <c r="R2119" s="87">
        <f t="shared" si="220"/>
        <v>1</v>
      </c>
      <c r="S2119" s="87">
        <f t="shared" si="221"/>
        <v>0</v>
      </c>
      <c r="T2119" s="86">
        <f t="shared" si="222"/>
        <v>0</v>
      </c>
    </row>
    <row r="2120" spans="1:20" x14ac:dyDescent="0.25">
      <c r="A2120" s="82">
        <v>2146</v>
      </c>
      <c r="P2120" s="86">
        <f t="shared" si="223"/>
        <v>0</v>
      </c>
      <c r="Q2120" s="87">
        <f t="shared" si="219"/>
        <v>1900</v>
      </c>
      <c r="R2120" s="87">
        <f t="shared" si="220"/>
        <v>1</v>
      </c>
      <c r="S2120" s="87">
        <f t="shared" si="221"/>
        <v>0</v>
      </c>
      <c r="T2120" s="86">
        <f t="shared" si="222"/>
        <v>0</v>
      </c>
    </row>
    <row r="2121" spans="1:20" x14ac:dyDescent="0.25">
      <c r="A2121" s="82">
        <v>2147</v>
      </c>
      <c r="P2121" s="86">
        <f t="shared" si="223"/>
        <v>0</v>
      </c>
      <c r="Q2121" s="87">
        <f t="shared" si="219"/>
        <v>1900</v>
      </c>
      <c r="R2121" s="87">
        <f t="shared" si="220"/>
        <v>1</v>
      </c>
      <c r="S2121" s="87">
        <f t="shared" si="221"/>
        <v>0</v>
      </c>
      <c r="T2121" s="86">
        <f t="shared" si="222"/>
        <v>0</v>
      </c>
    </row>
    <row r="2122" spans="1:20" x14ac:dyDescent="0.25">
      <c r="A2122" s="82">
        <v>2148</v>
      </c>
      <c r="P2122" s="86">
        <f t="shared" si="223"/>
        <v>0</v>
      </c>
      <c r="Q2122" s="87">
        <f t="shared" si="219"/>
        <v>1900</v>
      </c>
      <c r="R2122" s="87">
        <f t="shared" si="220"/>
        <v>1</v>
      </c>
      <c r="S2122" s="87">
        <f t="shared" si="221"/>
        <v>0</v>
      </c>
      <c r="T2122" s="86">
        <f t="shared" si="222"/>
        <v>0</v>
      </c>
    </row>
    <row r="2123" spans="1:20" x14ac:dyDescent="0.25">
      <c r="A2123" s="82">
        <v>2149</v>
      </c>
      <c r="P2123" s="86">
        <f t="shared" si="223"/>
        <v>0</v>
      </c>
      <c r="Q2123" s="87">
        <f t="shared" si="219"/>
        <v>1900</v>
      </c>
      <c r="R2123" s="87">
        <f t="shared" si="220"/>
        <v>1</v>
      </c>
      <c r="S2123" s="87">
        <f t="shared" si="221"/>
        <v>0</v>
      </c>
      <c r="T2123" s="86">
        <f t="shared" si="222"/>
        <v>0</v>
      </c>
    </row>
    <row r="2124" spans="1:20" x14ac:dyDescent="0.25">
      <c r="A2124" s="82">
        <v>2150</v>
      </c>
      <c r="P2124" s="86">
        <f t="shared" si="223"/>
        <v>0</v>
      </c>
      <c r="Q2124" s="87">
        <f t="shared" si="219"/>
        <v>1900</v>
      </c>
      <c r="R2124" s="87">
        <f t="shared" si="220"/>
        <v>1</v>
      </c>
      <c r="S2124" s="87">
        <f t="shared" si="221"/>
        <v>0</v>
      </c>
      <c r="T2124" s="86">
        <f t="shared" si="222"/>
        <v>0</v>
      </c>
    </row>
    <row r="2125" spans="1:20" x14ac:dyDescent="0.25">
      <c r="A2125" s="82">
        <v>2151</v>
      </c>
      <c r="P2125" s="86">
        <f t="shared" si="223"/>
        <v>0</v>
      </c>
      <c r="Q2125" s="87">
        <f t="shared" si="219"/>
        <v>1900</v>
      </c>
      <c r="R2125" s="87">
        <f t="shared" si="220"/>
        <v>1</v>
      </c>
      <c r="S2125" s="87">
        <f t="shared" si="221"/>
        <v>0</v>
      </c>
      <c r="T2125" s="86">
        <f t="shared" si="222"/>
        <v>0</v>
      </c>
    </row>
    <row r="2126" spans="1:20" x14ac:dyDescent="0.25">
      <c r="A2126" s="82">
        <v>2152</v>
      </c>
      <c r="P2126" s="86">
        <f t="shared" si="223"/>
        <v>0</v>
      </c>
      <c r="Q2126" s="87">
        <f t="shared" si="219"/>
        <v>1900</v>
      </c>
      <c r="R2126" s="87">
        <f t="shared" si="220"/>
        <v>1</v>
      </c>
      <c r="S2126" s="87">
        <f t="shared" si="221"/>
        <v>0</v>
      </c>
      <c r="T2126" s="86">
        <f t="shared" si="222"/>
        <v>0</v>
      </c>
    </row>
    <row r="2127" spans="1:20" x14ac:dyDescent="0.25">
      <c r="A2127" s="82">
        <v>2153</v>
      </c>
      <c r="P2127" s="86">
        <f t="shared" si="223"/>
        <v>0</v>
      </c>
      <c r="Q2127" s="87">
        <f t="shared" si="219"/>
        <v>1900</v>
      </c>
      <c r="R2127" s="87">
        <f t="shared" si="220"/>
        <v>1</v>
      </c>
      <c r="S2127" s="87">
        <f t="shared" si="221"/>
        <v>0</v>
      </c>
      <c r="T2127" s="86">
        <f t="shared" si="222"/>
        <v>0</v>
      </c>
    </row>
    <row r="2128" spans="1:20" x14ac:dyDescent="0.25">
      <c r="A2128" s="82">
        <v>2154</v>
      </c>
      <c r="P2128" s="86">
        <f t="shared" si="223"/>
        <v>0</v>
      </c>
      <c r="Q2128" s="87">
        <f t="shared" si="219"/>
        <v>1900</v>
      </c>
      <c r="R2128" s="87">
        <f t="shared" si="220"/>
        <v>1</v>
      </c>
      <c r="S2128" s="87">
        <f t="shared" si="221"/>
        <v>0</v>
      </c>
      <c r="T2128" s="86">
        <f t="shared" si="222"/>
        <v>0</v>
      </c>
    </row>
    <row r="2129" spans="1:20" x14ac:dyDescent="0.25">
      <c r="A2129" s="82">
        <v>2155</v>
      </c>
      <c r="P2129" s="86">
        <f t="shared" si="223"/>
        <v>0</v>
      </c>
      <c r="Q2129" s="87">
        <f t="shared" si="219"/>
        <v>1900</v>
      </c>
      <c r="R2129" s="87">
        <f t="shared" si="220"/>
        <v>1</v>
      </c>
      <c r="S2129" s="87">
        <f t="shared" si="221"/>
        <v>0</v>
      </c>
      <c r="T2129" s="86">
        <f t="shared" si="222"/>
        <v>0</v>
      </c>
    </row>
    <row r="2130" spans="1:20" x14ac:dyDescent="0.25">
      <c r="A2130" s="82">
        <v>2156</v>
      </c>
      <c r="P2130" s="86">
        <f t="shared" si="223"/>
        <v>0</v>
      </c>
      <c r="Q2130" s="87">
        <f t="shared" si="219"/>
        <v>1900</v>
      </c>
      <c r="R2130" s="87">
        <f t="shared" si="220"/>
        <v>1</v>
      </c>
      <c r="S2130" s="87">
        <f t="shared" si="221"/>
        <v>0</v>
      </c>
      <c r="T2130" s="86">
        <f t="shared" si="222"/>
        <v>0</v>
      </c>
    </row>
    <row r="2131" spans="1:20" x14ac:dyDescent="0.25">
      <c r="A2131" s="82">
        <v>2157</v>
      </c>
      <c r="P2131" s="86">
        <f t="shared" si="223"/>
        <v>0</v>
      </c>
      <c r="Q2131" s="87">
        <f t="shared" si="219"/>
        <v>1900</v>
      </c>
      <c r="R2131" s="87">
        <f t="shared" si="220"/>
        <v>1</v>
      </c>
      <c r="S2131" s="87">
        <f t="shared" si="221"/>
        <v>0</v>
      </c>
      <c r="T2131" s="86">
        <f t="shared" si="222"/>
        <v>0</v>
      </c>
    </row>
    <row r="2132" spans="1:20" x14ac:dyDescent="0.25">
      <c r="A2132" s="82">
        <v>2158</v>
      </c>
      <c r="P2132" s="86">
        <f t="shared" si="223"/>
        <v>0</v>
      </c>
      <c r="Q2132" s="87">
        <f t="shared" si="219"/>
        <v>1900</v>
      </c>
      <c r="R2132" s="87">
        <f t="shared" si="220"/>
        <v>1</v>
      </c>
      <c r="S2132" s="87">
        <f t="shared" si="221"/>
        <v>0</v>
      </c>
      <c r="T2132" s="86">
        <f t="shared" si="222"/>
        <v>0</v>
      </c>
    </row>
    <row r="2133" spans="1:20" x14ac:dyDescent="0.25">
      <c r="A2133" s="82">
        <v>2159</v>
      </c>
      <c r="P2133" s="86">
        <f t="shared" si="223"/>
        <v>0</v>
      </c>
      <c r="Q2133" s="87">
        <f t="shared" si="219"/>
        <v>1900</v>
      </c>
      <c r="R2133" s="87">
        <f t="shared" si="220"/>
        <v>1</v>
      </c>
      <c r="S2133" s="87">
        <f t="shared" si="221"/>
        <v>0</v>
      </c>
      <c r="T2133" s="86">
        <f t="shared" si="222"/>
        <v>0</v>
      </c>
    </row>
    <row r="2134" spans="1:20" x14ac:dyDescent="0.25">
      <c r="A2134" s="82">
        <v>2160</v>
      </c>
      <c r="P2134" s="86">
        <f t="shared" si="223"/>
        <v>0</v>
      </c>
      <c r="Q2134" s="87">
        <f t="shared" si="219"/>
        <v>1900</v>
      </c>
      <c r="R2134" s="87">
        <f t="shared" si="220"/>
        <v>1</v>
      </c>
      <c r="S2134" s="87">
        <f t="shared" si="221"/>
        <v>0</v>
      </c>
      <c r="T2134" s="86">
        <f t="shared" si="222"/>
        <v>0</v>
      </c>
    </row>
    <row r="2135" spans="1:20" x14ac:dyDescent="0.25">
      <c r="A2135" s="82">
        <v>2161</v>
      </c>
      <c r="P2135" s="86">
        <f t="shared" si="223"/>
        <v>0</v>
      </c>
      <c r="Q2135" s="87">
        <f t="shared" si="219"/>
        <v>1900</v>
      </c>
      <c r="R2135" s="87">
        <f t="shared" si="220"/>
        <v>1</v>
      </c>
      <c r="S2135" s="87">
        <f t="shared" si="221"/>
        <v>0</v>
      </c>
      <c r="T2135" s="86">
        <f t="shared" si="222"/>
        <v>0</v>
      </c>
    </row>
    <row r="2136" spans="1:20" x14ac:dyDescent="0.25">
      <c r="A2136" s="82">
        <v>2162</v>
      </c>
      <c r="P2136" s="86">
        <f t="shared" si="223"/>
        <v>0</v>
      </c>
      <c r="Q2136" s="87">
        <f t="shared" si="219"/>
        <v>1900</v>
      </c>
      <c r="R2136" s="87">
        <f t="shared" si="220"/>
        <v>1</v>
      </c>
      <c r="S2136" s="87">
        <f t="shared" si="221"/>
        <v>0</v>
      </c>
      <c r="T2136" s="86">
        <f t="shared" si="222"/>
        <v>0</v>
      </c>
    </row>
    <row r="2137" spans="1:20" x14ac:dyDescent="0.25">
      <c r="A2137" s="82">
        <v>2163</v>
      </c>
      <c r="P2137" s="86">
        <f t="shared" si="223"/>
        <v>0</v>
      </c>
      <c r="Q2137" s="87">
        <f t="shared" si="219"/>
        <v>1900</v>
      </c>
      <c r="R2137" s="87">
        <f t="shared" si="220"/>
        <v>1</v>
      </c>
      <c r="S2137" s="87">
        <f t="shared" si="221"/>
        <v>0</v>
      </c>
      <c r="T2137" s="86">
        <f t="shared" si="222"/>
        <v>0</v>
      </c>
    </row>
    <row r="2138" spans="1:20" x14ac:dyDescent="0.25">
      <c r="A2138" s="82">
        <v>2164</v>
      </c>
      <c r="P2138" s="86">
        <f t="shared" si="223"/>
        <v>0</v>
      </c>
      <c r="Q2138" s="87">
        <f t="shared" si="219"/>
        <v>1900</v>
      </c>
      <c r="R2138" s="87">
        <f t="shared" si="220"/>
        <v>1</v>
      </c>
      <c r="S2138" s="87">
        <f t="shared" si="221"/>
        <v>0</v>
      </c>
      <c r="T2138" s="86">
        <f t="shared" si="222"/>
        <v>0</v>
      </c>
    </row>
    <row r="2139" spans="1:20" x14ac:dyDescent="0.25">
      <c r="A2139" s="82">
        <v>2165</v>
      </c>
      <c r="P2139" s="86">
        <f t="shared" si="223"/>
        <v>0</v>
      </c>
      <c r="Q2139" s="87">
        <f t="shared" si="219"/>
        <v>1900</v>
      </c>
      <c r="R2139" s="87">
        <f t="shared" si="220"/>
        <v>1</v>
      </c>
      <c r="S2139" s="87">
        <f t="shared" si="221"/>
        <v>0</v>
      </c>
      <c r="T2139" s="86">
        <f t="shared" si="222"/>
        <v>0</v>
      </c>
    </row>
    <row r="2140" spans="1:20" x14ac:dyDescent="0.25">
      <c r="A2140" s="82">
        <v>2166</v>
      </c>
      <c r="P2140" s="86">
        <f t="shared" si="223"/>
        <v>0</v>
      </c>
      <c r="Q2140" s="87">
        <f t="shared" si="219"/>
        <v>1900</v>
      </c>
      <c r="R2140" s="87">
        <f t="shared" si="220"/>
        <v>1</v>
      </c>
      <c r="S2140" s="87">
        <f t="shared" si="221"/>
        <v>0</v>
      </c>
      <c r="T2140" s="86">
        <f t="shared" si="222"/>
        <v>0</v>
      </c>
    </row>
    <row r="2141" spans="1:20" x14ac:dyDescent="0.25">
      <c r="A2141" s="82">
        <v>2167</v>
      </c>
      <c r="P2141" s="86">
        <f t="shared" si="223"/>
        <v>0</v>
      </c>
      <c r="Q2141" s="87">
        <f t="shared" ref="Q2141:Q2204" si="224">YEAR(B2141)</f>
        <v>1900</v>
      </c>
      <c r="R2141" s="87">
        <f t="shared" ref="R2141:R2204" si="225">MONTH(B2141)</f>
        <v>1</v>
      </c>
      <c r="S2141" s="87">
        <f t="shared" ref="S2141:S2204" si="226">DAY(B2141)</f>
        <v>0</v>
      </c>
      <c r="T2141" s="86">
        <f t="shared" ref="T2141:T2204" si="227">SUM(M2141:N2141)</f>
        <v>0</v>
      </c>
    </row>
    <row r="2142" spans="1:20" x14ac:dyDescent="0.25">
      <c r="A2142" s="82">
        <v>2168</v>
      </c>
      <c r="P2142" s="86">
        <f t="shared" si="223"/>
        <v>0</v>
      </c>
      <c r="Q2142" s="87">
        <f t="shared" si="224"/>
        <v>1900</v>
      </c>
      <c r="R2142" s="87">
        <f t="shared" si="225"/>
        <v>1</v>
      </c>
      <c r="S2142" s="87">
        <f t="shared" si="226"/>
        <v>0</v>
      </c>
      <c r="T2142" s="86">
        <f t="shared" si="227"/>
        <v>0</v>
      </c>
    </row>
    <row r="2143" spans="1:20" x14ac:dyDescent="0.25">
      <c r="A2143" s="82">
        <v>2169</v>
      </c>
      <c r="P2143" s="86">
        <f t="shared" si="223"/>
        <v>0</v>
      </c>
      <c r="Q2143" s="87">
        <f t="shared" si="224"/>
        <v>1900</v>
      </c>
      <c r="R2143" s="87">
        <f t="shared" si="225"/>
        <v>1</v>
      </c>
      <c r="S2143" s="87">
        <f t="shared" si="226"/>
        <v>0</v>
      </c>
      <c r="T2143" s="86">
        <f t="shared" si="227"/>
        <v>0</v>
      </c>
    </row>
    <row r="2144" spans="1:20" x14ac:dyDescent="0.25">
      <c r="A2144" s="82">
        <v>2170</v>
      </c>
      <c r="P2144" s="86">
        <f t="shared" si="223"/>
        <v>0</v>
      </c>
      <c r="Q2144" s="87">
        <f t="shared" si="224"/>
        <v>1900</v>
      </c>
      <c r="R2144" s="87">
        <f t="shared" si="225"/>
        <v>1</v>
      </c>
      <c r="S2144" s="87">
        <f t="shared" si="226"/>
        <v>0</v>
      </c>
      <c r="T2144" s="86">
        <f t="shared" si="227"/>
        <v>0</v>
      </c>
    </row>
    <row r="2145" spans="1:20" x14ac:dyDescent="0.25">
      <c r="A2145" s="82">
        <v>2171</v>
      </c>
      <c r="P2145" s="86">
        <f t="shared" si="223"/>
        <v>0</v>
      </c>
      <c r="Q2145" s="87">
        <f t="shared" si="224"/>
        <v>1900</v>
      </c>
      <c r="R2145" s="87">
        <f t="shared" si="225"/>
        <v>1</v>
      </c>
      <c r="S2145" s="87">
        <f t="shared" si="226"/>
        <v>0</v>
      </c>
      <c r="T2145" s="86">
        <f t="shared" si="227"/>
        <v>0</v>
      </c>
    </row>
    <row r="2146" spans="1:20" x14ac:dyDescent="0.25">
      <c r="A2146" s="82">
        <v>2172</v>
      </c>
      <c r="P2146" s="86">
        <f t="shared" si="223"/>
        <v>0</v>
      </c>
      <c r="Q2146" s="87">
        <f t="shared" si="224"/>
        <v>1900</v>
      </c>
      <c r="R2146" s="87">
        <f t="shared" si="225"/>
        <v>1</v>
      </c>
      <c r="S2146" s="87">
        <f t="shared" si="226"/>
        <v>0</v>
      </c>
      <c r="T2146" s="86">
        <f t="shared" si="227"/>
        <v>0</v>
      </c>
    </row>
    <row r="2147" spans="1:20" x14ac:dyDescent="0.25">
      <c r="A2147" s="82">
        <v>2173</v>
      </c>
      <c r="P2147" s="86">
        <f t="shared" si="223"/>
        <v>0</v>
      </c>
      <c r="Q2147" s="87">
        <f t="shared" si="224"/>
        <v>1900</v>
      </c>
      <c r="R2147" s="87">
        <f t="shared" si="225"/>
        <v>1</v>
      </c>
      <c r="S2147" s="87">
        <f t="shared" si="226"/>
        <v>0</v>
      </c>
      <c r="T2147" s="86">
        <f t="shared" si="227"/>
        <v>0</v>
      </c>
    </row>
    <row r="2148" spans="1:20" x14ac:dyDescent="0.25">
      <c r="A2148" s="82">
        <v>2174</v>
      </c>
      <c r="P2148" s="86">
        <f t="shared" si="223"/>
        <v>0</v>
      </c>
      <c r="Q2148" s="87">
        <f t="shared" si="224"/>
        <v>1900</v>
      </c>
      <c r="R2148" s="87">
        <f t="shared" si="225"/>
        <v>1</v>
      </c>
      <c r="S2148" s="87">
        <f t="shared" si="226"/>
        <v>0</v>
      </c>
      <c r="T2148" s="86">
        <f t="shared" si="227"/>
        <v>0</v>
      </c>
    </row>
    <row r="2149" spans="1:20" x14ac:dyDescent="0.25">
      <c r="A2149" s="82">
        <v>2175</v>
      </c>
      <c r="P2149" s="86">
        <f t="shared" si="223"/>
        <v>0</v>
      </c>
      <c r="Q2149" s="87">
        <f t="shared" si="224"/>
        <v>1900</v>
      </c>
      <c r="R2149" s="87">
        <f t="shared" si="225"/>
        <v>1</v>
      </c>
      <c r="S2149" s="87">
        <f t="shared" si="226"/>
        <v>0</v>
      </c>
      <c r="T2149" s="86">
        <f t="shared" si="227"/>
        <v>0</v>
      </c>
    </row>
    <row r="2150" spans="1:20" x14ac:dyDescent="0.25">
      <c r="A2150" s="82">
        <v>2176</v>
      </c>
      <c r="P2150" s="86">
        <f t="shared" si="223"/>
        <v>0</v>
      </c>
      <c r="Q2150" s="87">
        <f t="shared" si="224"/>
        <v>1900</v>
      </c>
      <c r="R2150" s="87">
        <f t="shared" si="225"/>
        <v>1</v>
      </c>
      <c r="S2150" s="87">
        <f t="shared" si="226"/>
        <v>0</v>
      </c>
      <c r="T2150" s="86">
        <f t="shared" si="227"/>
        <v>0</v>
      </c>
    </row>
    <row r="2151" spans="1:20" x14ac:dyDescent="0.25">
      <c r="A2151" s="82">
        <v>2177</v>
      </c>
      <c r="P2151" s="86">
        <f t="shared" si="223"/>
        <v>0</v>
      </c>
      <c r="Q2151" s="87">
        <f t="shared" si="224"/>
        <v>1900</v>
      </c>
      <c r="R2151" s="87">
        <f t="shared" si="225"/>
        <v>1</v>
      </c>
      <c r="S2151" s="87">
        <f t="shared" si="226"/>
        <v>0</v>
      </c>
      <c r="T2151" s="86">
        <f t="shared" si="227"/>
        <v>0</v>
      </c>
    </row>
    <row r="2152" spans="1:20" x14ac:dyDescent="0.25">
      <c r="A2152" s="82">
        <v>2178</v>
      </c>
      <c r="P2152" s="86">
        <f t="shared" si="223"/>
        <v>0</v>
      </c>
      <c r="Q2152" s="87">
        <f t="shared" si="224"/>
        <v>1900</v>
      </c>
      <c r="R2152" s="87">
        <f t="shared" si="225"/>
        <v>1</v>
      </c>
      <c r="S2152" s="87">
        <f t="shared" si="226"/>
        <v>0</v>
      </c>
      <c r="T2152" s="86">
        <f t="shared" si="227"/>
        <v>0</v>
      </c>
    </row>
    <row r="2153" spans="1:20" x14ac:dyDescent="0.25">
      <c r="A2153" s="82">
        <v>2179</v>
      </c>
      <c r="P2153" s="86">
        <f t="shared" si="223"/>
        <v>0</v>
      </c>
      <c r="Q2153" s="87">
        <f t="shared" si="224"/>
        <v>1900</v>
      </c>
      <c r="R2153" s="87">
        <f t="shared" si="225"/>
        <v>1</v>
      </c>
      <c r="S2153" s="87">
        <f t="shared" si="226"/>
        <v>0</v>
      </c>
      <c r="T2153" s="86">
        <f t="shared" si="227"/>
        <v>0</v>
      </c>
    </row>
    <row r="2154" spans="1:20" x14ac:dyDescent="0.25">
      <c r="A2154" s="82">
        <v>2180</v>
      </c>
      <c r="P2154" s="86">
        <f t="shared" si="223"/>
        <v>0</v>
      </c>
      <c r="Q2154" s="87">
        <f t="shared" si="224"/>
        <v>1900</v>
      </c>
      <c r="R2154" s="87">
        <f t="shared" si="225"/>
        <v>1</v>
      </c>
      <c r="S2154" s="87">
        <f t="shared" si="226"/>
        <v>0</v>
      </c>
      <c r="T2154" s="86">
        <f t="shared" si="227"/>
        <v>0</v>
      </c>
    </row>
    <row r="2155" spans="1:20" x14ac:dyDescent="0.25">
      <c r="A2155" s="82">
        <v>2181</v>
      </c>
      <c r="P2155" s="86">
        <f t="shared" ref="P2155:P2218" si="228">N2155-O2155</f>
        <v>0</v>
      </c>
      <c r="Q2155" s="87">
        <f t="shared" si="224"/>
        <v>1900</v>
      </c>
      <c r="R2155" s="87">
        <f t="shared" si="225"/>
        <v>1</v>
      </c>
      <c r="S2155" s="87">
        <f t="shared" si="226"/>
        <v>0</v>
      </c>
      <c r="T2155" s="86">
        <f t="shared" si="227"/>
        <v>0</v>
      </c>
    </row>
    <row r="2156" spans="1:20" x14ac:dyDescent="0.25">
      <c r="A2156" s="82">
        <v>2182</v>
      </c>
      <c r="P2156" s="86">
        <f t="shared" si="228"/>
        <v>0</v>
      </c>
      <c r="Q2156" s="87">
        <f t="shared" si="224"/>
        <v>1900</v>
      </c>
      <c r="R2156" s="87">
        <f t="shared" si="225"/>
        <v>1</v>
      </c>
      <c r="S2156" s="87">
        <f t="shared" si="226"/>
        <v>0</v>
      </c>
      <c r="T2156" s="86">
        <f t="shared" si="227"/>
        <v>0</v>
      </c>
    </row>
    <row r="2157" spans="1:20" x14ac:dyDescent="0.25">
      <c r="A2157" s="82">
        <v>2183</v>
      </c>
      <c r="P2157" s="86">
        <f t="shared" si="228"/>
        <v>0</v>
      </c>
      <c r="Q2157" s="87">
        <f t="shared" si="224"/>
        <v>1900</v>
      </c>
      <c r="R2157" s="87">
        <f t="shared" si="225"/>
        <v>1</v>
      </c>
      <c r="S2157" s="87">
        <f t="shared" si="226"/>
        <v>0</v>
      </c>
      <c r="T2157" s="86">
        <f t="shared" si="227"/>
        <v>0</v>
      </c>
    </row>
    <row r="2158" spans="1:20" x14ac:dyDescent="0.25">
      <c r="A2158" s="82">
        <v>2184</v>
      </c>
      <c r="P2158" s="86">
        <f t="shared" si="228"/>
        <v>0</v>
      </c>
      <c r="Q2158" s="87">
        <f t="shared" si="224"/>
        <v>1900</v>
      </c>
      <c r="R2158" s="87">
        <f t="shared" si="225"/>
        <v>1</v>
      </c>
      <c r="S2158" s="87">
        <f t="shared" si="226"/>
        <v>0</v>
      </c>
      <c r="T2158" s="86">
        <f t="shared" si="227"/>
        <v>0</v>
      </c>
    </row>
    <row r="2159" spans="1:20" x14ac:dyDescent="0.25">
      <c r="A2159" s="82">
        <v>2185</v>
      </c>
      <c r="P2159" s="86">
        <f t="shared" si="228"/>
        <v>0</v>
      </c>
      <c r="Q2159" s="87">
        <f t="shared" si="224"/>
        <v>1900</v>
      </c>
      <c r="R2159" s="87">
        <f t="shared" si="225"/>
        <v>1</v>
      </c>
      <c r="S2159" s="87">
        <f t="shared" si="226"/>
        <v>0</v>
      </c>
      <c r="T2159" s="86">
        <f t="shared" si="227"/>
        <v>0</v>
      </c>
    </row>
    <row r="2160" spans="1:20" x14ac:dyDescent="0.25">
      <c r="A2160" s="82">
        <v>2186</v>
      </c>
      <c r="P2160" s="86">
        <f t="shared" si="228"/>
        <v>0</v>
      </c>
      <c r="Q2160" s="87">
        <f t="shared" si="224"/>
        <v>1900</v>
      </c>
      <c r="R2160" s="87">
        <f t="shared" si="225"/>
        <v>1</v>
      </c>
      <c r="S2160" s="87">
        <f t="shared" si="226"/>
        <v>0</v>
      </c>
      <c r="T2160" s="86">
        <f t="shared" si="227"/>
        <v>0</v>
      </c>
    </row>
    <row r="2161" spans="1:20" x14ac:dyDescent="0.25">
      <c r="A2161" s="82">
        <v>2187</v>
      </c>
      <c r="P2161" s="86">
        <f t="shared" si="228"/>
        <v>0</v>
      </c>
      <c r="Q2161" s="87">
        <f t="shared" si="224"/>
        <v>1900</v>
      </c>
      <c r="R2161" s="87">
        <f t="shared" si="225"/>
        <v>1</v>
      </c>
      <c r="S2161" s="87">
        <f t="shared" si="226"/>
        <v>0</v>
      </c>
      <c r="T2161" s="86">
        <f t="shared" si="227"/>
        <v>0</v>
      </c>
    </row>
    <row r="2162" spans="1:20" x14ac:dyDescent="0.25">
      <c r="A2162" s="82">
        <v>2188</v>
      </c>
      <c r="P2162" s="86">
        <f t="shared" si="228"/>
        <v>0</v>
      </c>
      <c r="Q2162" s="87">
        <f t="shared" si="224"/>
        <v>1900</v>
      </c>
      <c r="R2162" s="87">
        <f t="shared" si="225"/>
        <v>1</v>
      </c>
      <c r="S2162" s="87">
        <f t="shared" si="226"/>
        <v>0</v>
      </c>
      <c r="T2162" s="86">
        <f t="shared" si="227"/>
        <v>0</v>
      </c>
    </row>
    <row r="2163" spans="1:20" x14ac:dyDescent="0.25">
      <c r="A2163" s="82">
        <v>2189</v>
      </c>
      <c r="P2163" s="86">
        <f t="shared" si="228"/>
        <v>0</v>
      </c>
      <c r="Q2163" s="87">
        <f t="shared" si="224"/>
        <v>1900</v>
      </c>
      <c r="R2163" s="87">
        <f t="shared" si="225"/>
        <v>1</v>
      </c>
      <c r="S2163" s="87">
        <f t="shared" si="226"/>
        <v>0</v>
      </c>
      <c r="T2163" s="86">
        <f t="shared" si="227"/>
        <v>0</v>
      </c>
    </row>
    <row r="2164" spans="1:20" x14ac:dyDescent="0.25">
      <c r="A2164" s="82">
        <v>2190</v>
      </c>
      <c r="P2164" s="86">
        <f t="shared" si="228"/>
        <v>0</v>
      </c>
      <c r="Q2164" s="87">
        <f t="shared" si="224"/>
        <v>1900</v>
      </c>
      <c r="R2164" s="87">
        <f t="shared" si="225"/>
        <v>1</v>
      </c>
      <c r="S2164" s="87">
        <f t="shared" si="226"/>
        <v>0</v>
      </c>
      <c r="T2164" s="86">
        <f t="shared" si="227"/>
        <v>0</v>
      </c>
    </row>
    <row r="2165" spans="1:20" x14ac:dyDescent="0.25">
      <c r="A2165" s="82">
        <v>2191</v>
      </c>
      <c r="P2165" s="86">
        <f t="shared" si="228"/>
        <v>0</v>
      </c>
      <c r="Q2165" s="87">
        <f t="shared" si="224"/>
        <v>1900</v>
      </c>
      <c r="R2165" s="87">
        <f t="shared" si="225"/>
        <v>1</v>
      </c>
      <c r="S2165" s="87">
        <f t="shared" si="226"/>
        <v>0</v>
      </c>
      <c r="T2165" s="86">
        <f t="shared" si="227"/>
        <v>0</v>
      </c>
    </row>
    <row r="2166" spans="1:20" x14ac:dyDescent="0.25">
      <c r="A2166" s="82">
        <v>2192</v>
      </c>
      <c r="P2166" s="86">
        <f t="shared" si="228"/>
        <v>0</v>
      </c>
      <c r="Q2166" s="87">
        <f t="shared" si="224"/>
        <v>1900</v>
      </c>
      <c r="R2166" s="87">
        <f t="shared" si="225"/>
        <v>1</v>
      </c>
      <c r="S2166" s="87">
        <f t="shared" si="226"/>
        <v>0</v>
      </c>
      <c r="T2166" s="86">
        <f t="shared" si="227"/>
        <v>0</v>
      </c>
    </row>
    <row r="2167" spans="1:20" x14ac:dyDescent="0.25">
      <c r="A2167" s="82">
        <v>2193</v>
      </c>
      <c r="P2167" s="86">
        <f t="shared" si="228"/>
        <v>0</v>
      </c>
      <c r="Q2167" s="87">
        <f t="shared" si="224"/>
        <v>1900</v>
      </c>
      <c r="R2167" s="87">
        <f t="shared" si="225"/>
        <v>1</v>
      </c>
      <c r="S2167" s="87">
        <f t="shared" si="226"/>
        <v>0</v>
      </c>
      <c r="T2167" s="86">
        <f t="shared" si="227"/>
        <v>0</v>
      </c>
    </row>
    <row r="2168" spans="1:20" x14ac:dyDescent="0.25">
      <c r="A2168" s="82">
        <v>2194</v>
      </c>
      <c r="P2168" s="86">
        <f t="shared" si="228"/>
        <v>0</v>
      </c>
      <c r="Q2168" s="87">
        <f t="shared" si="224"/>
        <v>1900</v>
      </c>
      <c r="R2168" s="87">
        <f t="shared" si="225"/>
        <v>1</v>
      </c>
      <c r="S2168" s="87">
        <f t="shared" si="226"/>
        <v>0</v>
      </c>
      <c r="T2168" s="86">
        <f t="shared" si="227"/>
        <v>0</v>
      </c>
    </row>
    <row r="2169" spans="1:20" x14ac:dyDescent="0.25">
      <c r="A2169" s="82">
        <v>2195</v>
      </c>
      <c r="P2169" s="86">
        <f t="shared" si="228"/>
        <v>0</v>
      </c>
      <c r="Q2169" s="87">
        <f t="shared" si="224"/>
        <v>1900</v>
      </c>
      <c r="R2169" s="87">
        <f t="shared" si="225"/>
        <v>1</v>
      </c>
      <c r="S2169" s="87">
        <f t="shared" si="226"/>
        <v>0</v>
      </c>
      <c r="T2169" s="86">
        <f t="shared" si="227"/>
        <v>0</v>
      </c>
    </row>
    <row r="2170" spans="1:20" x14ac:dyDescent="0.25">
      <c r="A2170" s="82">
        <v>2196</v>
      </c>
      <c r="P2170" s="86">
        <f t="shared" si="228"/>
        <v>0</v>
      </c>
      <c r="Q2170" s="87">
        <f t="shared" si="224"/>
        <v>1900</v>
      </c>
      <c r="R2170" s="87">
        <f t="shared" si="225"/>
        <v>1</v>
      </c>
      <c r="S2170" s="87">
        <f t="shared" si="226"/>
        <v>0</v>
      </c>
      <c r="T2170" s="86">
        <f t="shared" si="227"/>
        <v>0</v>
      </c>
    </row>
    <row r="2171" spans="1:20" x14ac:dyDescent="0.25">
      <c r="A2171" s="82">
        <v>2197</v>
      </c>
      <c r="P2171" s="86">
        <f t="shared" si="228"/>
        <v>0</v>
      </c>
      <c r="Q2171" s="87">
        <f t="shared" si="224"/>
        <v>1900</v>
      </c>
      <c r="R2171" s="87">
        <f t="shared" si="225"/>
        <v>1</v>
      </c>
      <c r="S2171" s="87">
        <f t="shared" si="226"/>
        <v>0</v>
      </c>
      <c r="T2171" s="86">
        <f t="shared" si="227"/>
        <v>0</v>
      </c>
    </row>
    <row r="2172" spans="1:20" x14ac:dyDescent="0.25">
      <c r="A2172" s="82">
        <v>2198</v>
      </c>
      <c r="P2172" s="86">
        <f t="shared" si="228"/>
        <v>0</v>
      </c>
      <c r="Q2172" s="87">
        <f t="shared" si="224"/>
        <v>1900</v>
      </c>
      <c r="R2172" s="87">
        <f t="shared" si="225"/>
        <v>1</v>
      </c>
      <c r="S2172" s="87">
        <f t="shared" si="226"/>
        <v>0</v>
      </c>
      <c r="T2172" s="86">
        <f t="shared" si="227"/>
        <v>0</v>
      </c>
    </row>
    <row r="2173" spans="1:20" x14ac:dyDescent="0.25">
      <c r="A2173" s="82">
        <v>2199</v>
      </c>
      <c r="P2173" s="86">
        <f t="shared" si="228"/>
        <v>0</v>
      </c>
      <c r="Q2173" s="87">
        <f t="shared" si="224"/>
        <v>1900</v>
      </c>
      <c r="R2173" s="87">
        <f t="shared" si="225"/>
        <v>1</v>
      </c>
      <c r="S2173" s="87">
        <f t="shared" si="226"/>
        <v>0</v>
      </c>
      <c r="T2173" s="86">
        <f t="shared" si="227"/>
        <v>0</v>
      </c>
    </row>
    <row r="2174" spans="1:20" x14ac:dyDescent="0.25">
      <c r="A2174" s="82">
        <v>2200</v>
      </c>
      <c r="P2174" s="86">
        <f t="shared" si="228"/>
        <v>0</v>
      </c>
      <c r="Q2174" s="87">
        <f t="shared" si="224"/>
        <v>1900</v>
      </c>
      <c r="R2174" s="87">
        <f t="shared" si="225"/>
        <v>1</v>
      </c>
      <c r="S2174" s="87">
        <f t="shared" si="226"/>
        <v>0</v>
      </c>
      <c r="T2174" s="86">
        <f t="shared" si="227"/>
        <v>0</v>
      </c>
    </row>
    <row r="2175" spans="1:20" x14ac:dyDescent="0.25">
      <c r="A2175" s="82">
        <v>2201</v>
      </c>
      <c r="P2175" s="86">
        <f t="shared" si="228"/>
        <v>0</v>
      </c>
      <c r="Q2175" s="87">
        <f t="shared" si="224"/>
        <v>1900</v>
      </c>
      <c r="R2175" s="87">
        <f t="shared" si="225"/>
        <v>1</v>
      </c>
      <c r="S2175" s="87">
        <f t="shared" si="226"/>
        <v>0</v>
      </c>
      <c r="T2175" s="86">
        <f t="shared" si="227"/>
        <v>0</v>
      </c>
    </row>
    <row r="2176" spans="1:20" x14ac:dyDescent="0.25">
      <c r="A2176" s="82">
        <v>2202</v>
      </c>
      <c r="P2176" s="86">
        <f t="shared" si="228"/>
        <v>0</v>
      </c>
      <c r="Q2176" s="87">
        <f t="shared" si="224"/>
        <v>1900</v>
      </c>
      <c r="R2176" s="87">
        <f t="shared" si="225"/>
        <v>1</v>
      </c>
      <c r="S2176" s="87">
        <f t="shared" si="226"/>
        <v>0</v>
      </c>
      <c r="T2176" s="86">
        <f t="shared" si="227"/>
        <v>0</v>
      </c>
    </row>
    <row r="2177" spans="1:20" x14ac:dyDescent="0.25">
      <c r="A2177" s="82">
        <v>2203</v>
      </c>
      <c r="P2177" s="86">
        <f t="shared" si="228"/>
        <v>0</v>
      </c>
      <c r="Q2177" s="87">
        <f t="shared" si="224"/>
        <v>1900</v>
      </c>
      <c r="R2177" s="87">
        <f t="shared" si="225"/>
        <v>1</v>
      </c>
      <c r="S2177" s="87">
        <f t="shared" si="226"/>
        <v>0</v>
      </c>
      <c r="T2177" s="86">
        <f t="shared" si="227"/>
        <v>0</v>
      </c>
    </row>
    <row r="2178" spans="1:20" x14ac:dyDescent="0.25">
      <c r="A2178" s="82">
        <v>2204</v>
      </c>
      <c r="P2178" s="86">
        <f t="shared" si="228"/>
        <v>0</v>
      </c>
      <c r="Q2178" s="87">
        <f t="shared" si="224"/>
        <v>1900</v>
      </c>
      <c r="R2178" s="87">
        <f t="shared" si="225"/>
        <v>1</v>
      </c>
      <c r="S2178" s="87">
        <f t="shared" si="226"/>
        <v>0</v>
      </c>
      <c r="T2178" s="86">
        <f t="shared" si="227"/>
        <v>0</v>
      </c>
    </row>
    <row r="2179" spans="1:20" x14ac:dyDescent="0.25">
      <c r="A2179" s="82">
        <v>2205</v>
      </c>
      <c r="P2179" s="86">
        <f t="shared" si="228"/>
        <v>0</v>
      </c>
      <c r="Q2179" s="87">
        <f t="shared" si="224"/>
        <v>1900</v>
      </c>
      <c r="R2179" s="87">
        <f t="shared" si="225"/>
        <v>1</v>
      </c>
      <c r="S2179" s="87">
        <f t="shared" si="226"/>
        <v>0</v>
      </c>
      <c r="T2179" s="86">
        <f t="shared" si="227"/>
        <v>0</v>
      </c>
    </row>
    <row r="2180" spans="1:20" x14ac:dyDescent="0.25">
      <c r="A2180" s="82">
        <v>2206</v>
      </c>
      <c r="P2180" s="86">
        <f t="shared" si="228"/>
        <v>0</v>
      </c>
      <c r="Q2180" s="87">
        <f t="shared" si="224"/>
        <v>1900</v>
      </c>
      <c r="R2180" s="87">
        <f t="shared" si="225"/>
        <v>1</v>
      </c>
      <c r="S2180" s="87">
        <f t="shared" si="226"/>
        <v>0</v>
      </c>
      <c r="T2180" s="86">
        <f t="shared" si="227"/>
        <v>0</v>
      </c>
    </row>
    <row r="2181" spans="1:20" x14ac:dyDescent="0.25">
      <c r="A2181" s="82">
        <v>2207</v>
      </c>
      <c r="P2181" s="86">
        <f t="shared" si="228"/>
        <v>0</v>
      </c>
      <c r="Q2181" s="87">
        <f t="shared" si="224"/>
        <v>1900</v>
      </c>
      <c r="R2181" s="87">
        <f t="shared" si="225"/>
        <v>1</v>
      </c>
      <c r="S2181" s="87">
        <f t="shared" si="226"/>
        <v>0</v>
      </c>
      <c r="T2181" s="86">
        <f t="shared" si="227"/>
        <v>0</v>
      </c>
    </row>
    <row r="2182" spans="1:20" x14ac:dyDescent="0.25">
      <c r="A2182" s="82">
        <v>2208</v>
      </c>
      <c r="P2182" s="86">
        <f t="shared" si="228"/>
        <v>0</v>
      </c>
      <c r="Q2182" s="87">
        <f t="shared" si="224"/>
        <v>1900</v>
      </c>
      <c r="R2182" s="87">
        <f t="shared" si="225"/>
        <v>1</v>
      </c>
      <c r="S2182" s="87">
        <f t="shared" si="226"/>
        <v>0</v>
      </c>
      <c r="T2182" s="86">
        <f t="shared" si="227"/>
        <v>0</v>
      </c>
    </row>
    <row r="2183" spans="1:20" x14ac:dyDescent="0.25">
      <c r="A2183" s="82">
        <v>2209</v>
      </c>
      <c r="P2183" s="86">
        <f t="shared" si="228"/>
        <v>0</v>
      </c>
      <c r="Q2183" s="87">
        <f t="shared" si="224"/>
        <v>1900</v>
      </c>
      <c r="R2183" s="87">
        <f t="shared" si="225"/>
        <v>1</v>
      </c>
      <c r="S2183" s="87">
        <f t="shared" si="226"/>
        <v>0</v>
      </c>
      <c r="T2183" s="86">
        <f t="shared" si="227"/>
        <v>0</v>
      </c>
    </row>
    <row r="2184" spans="1:20" x14ac:dyDescent="0.25">
      <c r="A2184" s="82">
        <v>2210</v>
      </c>
      <c r="P2184" s="86">
        <f t="shared" si="228"/>
        <v>0</v>
      </c>
      <c r="Q2184" s="87">
        <f t="shared" si="224"/>
        <v>1900</v>
      </c>
      <c r="R2184" s="87">
        <f t="shared" si="225"/>
        <v>1</v>
      </c>
      <c r="S2184" s="87">
        <f t="shared" si="226"/>
        <v>0</v>
      </c>
      <c r="T2184" s="86">
        <f t="shared" si="227"/>
        <v>0</v>
      </c>
    </row>
    <row r="2185" spans="1:20" x14ac:dyDescent="0.25">
      <c r="A2185" s="82">
        <v>2211</v>
      </c>
      <c r="P2185" s="86">
        <f t="shared" si="228"/>
        <v>0</v>
      </c>
      <c r="Q2185" s="87">
        <f t="shared" si="224"/>
        <v>1900</v>
      </c>
      <c r="R2185" s="87">
        <f t="shared" si="225"/>
        <v>1</v>
      </c>
      <c r="S2185" s="87">
        <f t="shared" si="226"/>
        <v>0</v>
      </c>
      <c r="T2185" s="86">
        <f t="shared" si="227"/>
        <v>0</v>
      </c>
    </row>
    <row r="2186" spans="1:20" x14ac:dyDescent="0.25">
      <c r="A2186" s="82">
        <v>2212</v>
      </c>
      <c r="P2186" s="86">
        <f t="shared" si="228"/>
        <v>0</v>
      </c>
      <c r="Q2186" s="87">
        <f t="shared" si="224"/>
        <v>1900</v>
      </c>
      <c r="R2186" s="87">
        <f t="shared" si="225"/>
        <v>1</v>
      </c>
      <c r="S2186" s="87">
        <f t="shared" si="226"/>
        <v>0</v>
      </c>
      <c r="T2186" s="86">
        <f t="shared" si="227"/>
        <v>0</v>
      </c>
    </row>
    <row r="2187" spans="1:20" x14ac:dyDescent="0.25">
      <c r="A2187" s="82">
        <v>2213</v>
      </c>
      <c r="P2187" s="86">
        <f t="shared" si="228"/>
        <v>0</v>
      </c>
      <c r="Q2187" s="87">
        <f t="shared" si="224"/>
        <v>1900</v>
      </c>
      <c r="R2187" s="87">
        <f t="shared" si="225"/>
        <v>1</v>
      </c>
      <c r="S2187" s="87">
        <f t="shared" si="226"/>
        <v>0</v>
      </c>
      <c r="T2187" s="86">
        <f t="shared" si="227"/>
        <v>0</v>
      </c>
    </row>
    <row r="2188" spans="1:20" x14ac:dyDescent="0.25">
      <c r="A2188" s="82">
        <v>2214</v>
      </c>
      <c r="P2188" s="86">
        <f t="shared" si="228"/>
        <v>0</v>
      </c>
      <c r="Q2188" s="87">
        <f t="shared" si="224"/>
        <v>1900</v>
      </c>
      <c r="R2188" s="87">
        <f t="shared" si="225"/>
        <v>1</v>
      </c>
      <c r="S2188" s="87">
        <f t="shared" si="226"/>
        <v>0</v>
      </c>
      <c r="T2188" s="86">
        <f t="shared" si="227"/>
        <v>0</v>
      </c>
    </row>
    <row r="2189" spans="1:20" x14ac:dyDescent="0.25">
      <c r="A2189" s="82">
        <v>2215</v>
      </c>
      <c r="P2189" s="86">
        <f t="shared" si="228"/>
        <v>0</v>
      </c>
      <c r="Q2189" s="87">
        <f t="shared" si="224"/>
        <v>1900</v>
      </c>
      <c r="R2189" s="87">
        <f t="shared" si="225"/>
        <v>1</v>
      </c>
      <c r="S2189" s="87">
        <f t="shared" si="226"/>
        <v>0</v>
      </c>
      <c r="T2189" s="86">
        <f t="shared" si="227"/>
        <v>0</v>
      </c>
    </row>
    <row r="2190" spans="1:20" x14ac:dyDescent="0.25">
      <c r="A2190" s="82">
        <v>2216</v>
      </c>
      <c r="P2190" s="86">
        <f t="shared" si="228"/>
        <v>0</v>
      </c>
      <c r="Q2190" s="87">
        <f t="shared" si="224"/>
        <v>1900</v>
      </c>
      <c r="R2190" s="87">
        <f t="shared" si="225"/>
        <v>1</v>
      </c>
      <c r="S2190" s="87">
        <f t="shared" si="226"/>
        <v>0</v>
      </c>
      <c r="T2190" s="86">
        <f t="shared" si="227"/>
        <v>0</v>
      </c>
    </row>
    <row r="2191" spans="1:20" x14ac:dyDescent="0.25">
      <c r="A2191" s="82">
        <v>2217</v>
      </c>
      <c r="P2191" s="86">
        <f t="shared" si="228"/>
        <v>0</v>
      </c>
      <c r="Q2191" s="87">
        <f t="shared" si="224"/>
        <v>1900</v>
      </c>
      <c r="R2191" s="87">
        <f t="shared" si="225"/>
        <v>1</v>
      </c>
      <c r="S2191" s="87">
        <f t="shared" si="226"/>
        <v>0</v>
      </c>
      <c r="T2191" s="86">
        <f t="shared" si="227"/>
        <v>0</v>
      </c>
    </row>
    <row r="2192" spans="1:20" x14ac:dyDescent="0.25">
      <c r="A2192" s="82">
        <v>2218</v>
      </c>
      <c r="P2192" s="86">
        <f t="shared" si="228"/>
        <v>0</v>
      </c>
      <c r="Q2192" s="87">
        <f t="shared" si="224"/>
        <v>1900</v>
      </c>
      <c r="R2192" s="87">
        <f t="shared" si="225"/>
        <v>1</v>
      </c>
      <c r="S2192" s="87">
        <f t="shared" si="226"/>
        <v>0</v>
      </c>
      <c r="T2192" s="86">
        <f t="shared" si="227"/>
        <v>0</v>
      </c>
    </row>
    <row r="2193" spans="1:20" x14ac:dyDescent="0.25">
      <c r="A2193" s="82">
        <v>2219</v>
      </c>
      <c r="P2193" s="86">
        <f t="shared" si="228"/>
        <v>0</v>
      </c>
      <c r="Q2193" s="87">
        <f t="shared" si="224"/>
        <v>1900</v>
      </c>
      <c r="R2193" s="87">
        <f t="shared" si="225"/>
        <v>1</v>
      </c>
      <c r="S2193" s="87">
        <f t="shared" si="226"/>
        <v>0</v>
      </c>
      <c r="T2193" s="86">
        <f t="shared" si="227"/>
        <v>0</v>
      </c>
    </row>
    <row r="2194" spans="1:20" x14ac:dyDescent="0.25">
      <c r="A2194" s="82">
        <v>2220</v>
      </c>
      <c r="P2194" s="86">
        <f t="shared" si="228"/>
        <v>0</v>
      </c>
      <c r="Q2194" s="87">
        <f t="shared" si="224"/>
        <v>1900</v>
      </c>
      <c r="R2194" s="87">
        <f t="shared" si="225"/>
        <v>1</v>
      </c>
      <c r="S2194" s="87">
        <f t="shared" si="226"/>
        <v>0</v>
      </c>
      <c r="T2194" s="86">
        <f t="shared" si="227"/>
        <v>0</v>
      </c>
    </row>
    <row r="2195" spans="1:20" x14ac:dyDescent="0.25">
      <c r="A2195" s="82">
        <v>2221</v>
      </c>
      <c r="P2195" s="86">
        <f t="shared" si="228"/>
        <v>0</v>
      </c>
      <c r="Q2195" s="87">
        <f t="shared" si="224"/>
        <v>1900</v>
      </c>
      <c r="R2195" s="87">
        <f t="shared" si="225"/>
        <v>1</v>
      </c>
      <c r="S2195" s="87">
        <f t="shared" si="226"/>
        <v>0</v>
      </c>
      <c r="T2195" s="86">
        <f t="shared" si="227"/>
        <v>0</v>
      </c>
    </row>
    <row r="2196" spans="1:20" x14ac:dyDescent="0.25">
      <c r="A2196" s="82">
        <v>2222</v>
      </c>
      <c r="P2196" s="86">
        <f t="shared" si="228"/>
        <v>0</v>
      </c>
      <c r="Q2196" s="87">
        <f t="shared" si="224"/>
        <v>1900</v>
      </c>
      <c r="R2196" s="87">
        <f t="shared" si="225"/>
        <v>1</v>
      </c>
      <c r="S2196" s="87">
        <f t="shared" si="226"/>
        <v>0</v>
      </c>
      <c r="T2196" s="86">
        <f t="shared" si="227"/>
        <v>0</v>
      </c>
    </row>
    <row r="2197" spans="1:20" x14ac:dyDescent="0.25">
      <c r="A2197" s="82">
        <v>2223</v>
      </c>
      <c r="P2197" s="86">
        <f t="shared" si="228"/>
        <v>0</v>
      </c>
      <c r="Q2197" s="87">
        <f t="shared" si="224"/>
        <v>1900</v>
      </c>
      <c r="R2197" s="87">
        <f t="shared" si="225"/>
        <v>1</v>
      </c>
      <c r="S2197" s="87">
        <f t="shared" si="226"/>
        <v>0</v>
      </c>
      <c r="T2197" s="86">
        <f t="shared" si="227"/>
        <v>0</v>
      </c>
    </row>
    <row r="2198" spans="1:20" x14ac:dyDescent="0.25">
      <c r="A2198" s="82">
        <v>2224</v>
      </c>
      <c r="P2198" s="86">
        <f t="shared" si="228"/>
        <v>0</v>
      </c>
      <c r="Q2198" s="87">
        <f t="shared" si="224"/>
        <v>1900</v>
      </c>
      <c r="R2198" s="87">
        <f t="shared" si="225"/>
        <v>1</v>
      </c>
      <c r="S2198" s="87">
        <f t="shared" si="226"/>
        <v>0</v>
      </c>
      <c r="T2198" s="86">
        <f t="shared" si="227"/>
        <v>0</v>
      </c>
    </row>
    <row r="2199" spans="1:20" x14ac:dyDescent="0.25">
      <c r="A2199" s="82">
        <v>2225</v>
      </c>
      <c r="P2199" s="86">
        <f t="shared" si="228"/>
        <v>0</v>
      </c>
      <c r="Q2199" s="87">
        <f t="shared" si="224"/>
        <v>1900</v>
      </c>
      <c r="R2199" s="87">
        <f t="shared" si="225"/>
        <v>1</v>
      </c>
      <c r="S2199" s="87">
        <f t="shared" si="226"/>
        <v>0</v>
      </c>
      <c r="T2199" s="86">
        <f t="shared" si="227"/>
        <v>0</v>
      </c>
    </row>
    <row r="2200" spans="1:20" x14ac:dyDescent="0.25">
      <c r="A2200" s="82">
        <v>2226</v>
      </c>
      <c r="P2200" s="86">
        <f t="shared" si="228"/>
        <v>0</v>
      </c>
      <c r="Q2200" s="87">
        <f t="shared" si="224"/>
        <v>1900</v>
      </c>
      <c r="R2200" s="87">
        <f t="shared" si="225"/>
        <v>1</v>
      </c>
      <c r="S2200" s="87">
        <f t="shared" si="226"/>
        <v>0</v>
      </c>
      <c r="T2200" s="86">
        <f t="shared" si="227"/>
        <v>0</v>
      </c>
    </row>
    <row r="2201" spans="1:20" x14ac:dyDescent="0.25">
      <c r="A2201" s="82">
        <v>2227</v>
      </c>
      <c r="P2201" s="86">
        <f t="shared" si="228"/>
        <v>0</v>
      </c>
      <c r="Q2201" s="87">
        <f t="shared" si="224"/>
        <v>1900</v>
      </c>
      <c r="R2201" s="87">
        <f t="shared" si="225"/>
        <v>1</v>
      </c>
      <c r="S2201" s="87">
        <f t="shared" si="226"/>
        <v>0</v>
      </c>
      <c r="T2201" s="86">
        <f t="shared" si="227"/>
        <v>0</v>
      </c>
    </row>
    <row r="2202" spans="1:20" x14ac:dyDescent="0.25">
      <c r="A2202" s="82">
        <v>2228</v>
      </c>
      <c r="P2202" s="86">
        <f t="shared" si="228"/>
        <v>0</v>
      </c>
      <c r="Q2202" s="87">
        <f t="shared" si="224"/>
        <v>1900</v>
      </c>
      <c r="R2202" s="87">
        <f t="shared" si="225"/>
        <v>1</v>
      </c>
      <c r="S2202" s="87">
        <f t="shared" si="226"/>
        <v>0</v>
      </c>
      <c r="T2202" s="86">
        <f t="shared" si="227"/>
        <v>0</v>
      </c>
    </row>
    <row r="2203" spans="1:20" x14ac:dyDescent="0.25">
      <c r="A2203" s="82">
        <v>2229</v>
      </c>
      <c r="P2203" s="86">
        <f t="shared" si="228"/>
        <v>0</v>
      </c>
      <c r="Q2203" s="87">
        <f t="shared" si="224"/>
        <v>1900</v>
      </c>
      <c r="R2203" s="87">
        <f t="shared" si="225"/>
        <v>1</v>
      </c>
      <c r="S2203" s="87">
        <f t="shared" si="226"/>
        <v>0</v>
      </c>
      <c r="T2203" s="86">
        <f t="shared" si="227"/>
        <v>0</v>
      </c>
    </row>
    <row r="2204" spans="1:20" x14ac:dyDescent="0.25">
      <c r="A2204" s="82">
        <v>2230</v>
      </c>
      <c r="P2204" s="86">
        <f t="shared" si="228"/>
        <v>0</v>
      </c>
      <c r="Q2204" s="87">
        <f t="shared" si="224"/>
        <v>1900</v>
      </c>
      <c r="R2204" s="87">
        <f t="shared" si="225"/>
        <v>1</v>
      </c>
      <c r="S2204" s="87">
        <f t="shared" si="226"/>
        <v>0</v>
      </c>
      <c r="T2204" s="86">
        <f t="shared" si="227"/>
        <v>0</v>
      </c>
    </row>
    <row r="2205" spans="1:20" x14ac:dyDescent="0.25">
      <c r="A2205" s="82">
        <v>2231</v>
      </c>
      <c r="P2205" s="86">
        <f t="shared" si="228"/>
        <v>0</v>
      </c>
      <c r="Q2205" s="87">
        <f t="shared" ref="Q2205:Q2268" si="229">YEAR(B2205)</f>
        <v>1900</v>
      </c>
      <c r="R2205" s="87">
        <f t="shared" ref="R2205:R2268" si="230">MONTH(B2205)</f>
        <v>1</v>
      </c>
      <c r="S2205" s="87">
        <f t="shared" ref="S2205:S2268" si="231">DAY(B2205)</f>
        <v>0</v>
      </c>
      <c r="T2205" s="86">
        <f t="shared" ref="T2205:T2268" si="232">SUM(M2205:N2205)</f>
        <v>0</v>
      </c>
    </row>
    <row r="2206" spans="1:20" x14ac:dyDescent="0.25">
      <c r="A2206" s="82">
        <v>2232</v>
      </c>
      <c r="P2206" s="86">
        <f t="shared" si="228"/>
        <v>0</v>
      </c>
      <c r="Q2206" s="87">
        <f t="shared" si="229"/>
        <v>1900</v>
      </c>
      <c r="R2206" s="87">
        <f t="shared" si="230"/>
        <v>1</v>
      </c>
      <c r="S2206" s="87">
        <f t="shared" si="231"/>
        <v>0</v>
      </c>
      <c r="T2206" s="86">
        <f t="shared" si="232"/>
        <v>0</v>
      </c>
    </row>
    <row r="2207" spans="1:20" x14ac:dyDescent="0.25">
      <c r="A2207" s="82">
        <v>2233</v>
      </c>
      <c r="P2207" s="86">
        <f t="shared" si="228"/>
        <v>0</v>
      </c>
      <c r="Q2207" s="87">
        <f t="shared" si="229"/>
        <v>1900</v>
      </c>
      <c r="R2207" s="87">
        <f t="shared" si="230"/>
        <v>1</v>
      </c>
      <c r="S2207" s="87">
        <f t="shared" si="231"/>
        <v>0</v>
      </c>
      <c r="T2207" s="86">
        <f t="shared" si="232"/>
        <v>0</v>
      </c>
    </row>
    <row r="2208" spans="1:20" x14ac:dyDescent="0.25">
      <c r="A2208" s="82">
        <v>2234</v>
      </c>
      <c r="P2208" s="86">
        <f t="shared" si="228"/>
        <v>0</v>
      </c>
      <c r="Q2208" s="87">
        <f t="shared" si="229"/>
        <v>1900</v>
      </c>
      <c r="R2208" s="87">
        <f t="shared" si="230"/>
        <v>1</v>
      </c>
      <c r="S2208" s="87">
        <f t="shared" si="231"/>
        <v>0</v>
      </c>
      <c r="T2208" s="86">
        <f t="shared" si="232"/>
        <v>0</v>
      </c>
    </row>
    <row r="2209" spans="1:20" x14ac:dyDescent="0.25">
      <c r="A2209" s="82">
        <v>2235</v>
      </c>
      <c r="P2209" s="86">
        <f t="shared" si="228"/>
        <v>0</v>
      </c>
      <c r="Q2209" s="87">
        <f t="shared" si="229"/>
        <v>1900</v>
      </c>
      <c r="R2209" s="87">
        <f t="shared" si="230"/>
        <v>1</v>
      </c>
      <c r="S2209" s="87">
        <f t="shared" si="231"/>
        <v>0</v>
      </c>
      <c r="T2209" s="86">
        <f t="shared" si="232"/>
        <v>0</v>
      </c>
    </row>
    <row r="2210" spans="1:20" x14ac:dyDescent="0.25">
      <c r="A2210" s="82">
        <v>2236</v>
      </c>
      <c r="P2210" s="86">
        <f t="shared" si="228"/>
        <v>0</v>
      </c>
      <c r="Q2210" s="87">
        <f t="shared" si="229"/>
        <v>1900</v>
      </c>
      <c r="R2210" s="87">
        <f t="shared" si="230"/>
        <v>1</v>
      </c>
      <c r="S2210" s="87">
        <f t="shared" si="231"/>
        <v>0</v>
      </c>
      <c r="T2210" s="86">
        <f t="shared" si="232"/>
        <v>0</v>
      </c>
    </row>
    <row r="2211" spans="1:20" x14ac:dyDescent="0.25">
      <c r="A2211" s="82">
        <v>2237</v>
      </c>
      <c r="P2211" s="86">
        <f t="shared" si="228"/>
        <v>0</v>
      </c>
      <c r="Q2211" s="87">
        <f t="shared" si="229"/>
        <v>1900</v>
      </c>
      <c r="R2211" s="87">
        <f t="shared" si="230"/>
        <v>1</v>
      </c>
      <c r="S2211" s="87">
        <f t="shared" si="231"/>
        <v>0</v>
      </c>
      <c r="T2211" s="86">
        <f t="shared" si="232"/>
        <v>0</v>
      </c>
    </row>
    <row r="2212" spans="1:20" x14ac:dyDescent="0.25">
      <c r="A2212" s="82">
        <v>2238</v>
      </c>
      <c r="P2212" s="86">
        <f t="shared" si="228"/>
        <v>0</v>
      </c>
      <c r="Q2212" s="87">
        <f t="shared" si="229"/>
        <v>1900</v>
      </c>
      <c r="R2212" s="87">
        <f t="shared" si="230"/>
        <v>1</v>
      </c>
      <c r="S2212" s="87">
        <f t="shared" si="231"/>
        <v>0</v>
      </c>
      <c r="T2212" s="86">
        <f t="shared" si="232"/>
        <v>0</v>
      </c>
    </row>
    <row r="2213" spans="1:20" x14ac:dyDescent="0.25">
      <c r="A2213" s="82">
        <v>2239</v>
      </c>
      <c r="P2213" s="86">
        <f t="shared" si="228"/>
        <v>0</v>
      </c>
      <c r="Q2213" s="87">
        <f t="shared" si="229"/>
        <v>1900</v>
      </c>
      <c r="R2213" s="87">
        <f t="shared" si="230"/>
        <v>1</v>
      </c>
      <c r="S2213" s="87">
        <f t="shared" si="231"/>
        <v>0</v>
      </c>
      <c r="T2213" s="86">
        <f t="shared" si="232"/>
        <v>0</v>
      </c>
    </row>
    <row r="2214" spans="1:20" x14ac:dyDescent="0.25">
      <c r="A2214" s="82">
        <v>2240</v>
      </c>
      <c r="P2214" s="86">
        <f t="shared" si="228"/>
        <v>0</v>
      </c>
      <c r="Q2214" s="87">
        <f t="shared" si="229"/>
        <v>1900</v>
      </c>
      <c r="R2214" s="87">
        <f t="shared" si="230"/>
        <v>1</v>
      </c>
      <c r="S2214" s="87">
        <f t="shared" si="231"/>
        <v>0</v>
      </c>
      <c r="T2214" s="86">
        <f t="shared" si="232"/>
        <v>0</v>
      </c>
    </row>
    <row r="2215" spans="1:20" x14ac:dyDescent="0.25">
      <c r="A2215" s="82">
        <v>2241</v>
      </c>
      <c r="P2215" s="86">
        <f t="shared" si="228"/>
        <v>0</v>
      </c>
      <c r="Q2215" s="87">
        <f t="shared" si="229"/>
        <v>1900</v>
      </c>
      <c r="R2215" s="87">
        <f t="shared" si="230"/>
        <v>1</v>
      </c>
      <c r="S2215" s="87">
        <f t="shared" si="231"/>
        <v>0</v>
      </c>
      <c r="T2215" s="86">
        <f t="shared" si="232"/>
        <v>0</v>
      </c>
    </row>
    <row r="2216" spans="1:20" x14ac:dyDescent="0.25">
      <c r="A2216" s="82">
        <v>2242</v>
      </c>
      <c r="P2216" s="86">
        <f t="shared" si="228"/>
        <v>0</v>
      </c>
      <c r="Q2216" s="87">
        <f t="shared" si="229"/>
        <v>1900</v>
      </c>
      <c r="R2216" s="87">
        <f t="shared" si="230"/>
        <v>1</v>
      </c>
      <c r="S2216" s="87">
        <f t="shared" si="231"/>
        <v>0</v>
      </c>
      <c r="T2216" s="86">
        <f t="shared" si="232"/>
        <v>0</v>
      </c>
    </row>
    <row r="2217" spans="1:20" x14ac:dyDescent="0.25">
      <c r="A2217" s="82">
        <v>2243</v>
      </c>
      <c r="P2217" s="86">
        <f t="shared" si="228"/>
        <v>0</v>
      </c>
      <c r="Q2217" s="87">
        <f t="shared" si="229"/>
        <v>1900</v>
      </c>
      <c r="R2217" s="87">
        <f t="shared" si="230"/>
        <v>1</v>
      </c>
      <c r="S2217" s="87">
        <f t="shared" si="231"/>
        <v>0</v>
      </c>
      <c r="T2217" s="86">
        <f t="shared" si="232"/>
        <v>0</v>
      </c>
    </row>
    <row r="2218" spans="1:20" x14ac:dyDescent="0.25">
      <c r="A2218" s="82">
        <v>2244</v>
      </c>
      <c r="P2218" s="86">
        <f t="shared" si="228"/>
        <v>0</v>
      </c>
      <c r="Q2218" s="87">
        <f t="shared" si="229"/>
        <v>1900</v>
      </c>
      <c r="R2218" s="87">
        <f t="shared" si="230"/>
        <v>1</v>
      </c>
      <c r="S2218" s="87">
        <f t="shared" si="231"/>
        <v>0</v>
      </c>
      <c r="T2218" s="86">
        <f t="shared" si="232"/>
        <v>0</v>
      </c>
    </row>
    <row r="2219" spans="1:20" x14ac:dyDescent="0.25">
      <c r="A2219" s="82">
        <v>2245</v>
      </c>
      <c r="P2219" s="86">
        <f t="shared" ref="P2219:P2282" si="233">N2219-O2219</f>
        <v>0</v>
      </c>
      <c r="Q2219" s="87">
        <f t="shared" si="229"/>
        <v>1900</v>
      </c>
      <c r="R2219" s="87">
        <f t="shared" si="230"/>
        <v>1</v>
      </c>
      <c r="S2219" s="87">
        <f t="shared" si="231"/>
        <v>0</v>
      </c>
      <c r="T2219" s="86">
        <f t="shared" si="232"/>
        <v>0</v>
      </c>
    </row>
    <row r="2220" spans="1:20" x14ac:dyDescent="0.25">
      <c r="A2220" s="82">
        <v>2246</v>
      </c>
      <c r="P2220" s="86">
        <f t="shared" si="233"/>
        <v>0</v>
      </c>
      <c r="Q2220" s="87">
        <f t="shared" si="229"/>
        <v>1900</v>
      </c>
      <c r="R2220" s="87">
        <f t="shared" si="230"/>
        <v>1</v>
      </c>
      <c r="S2220" s="87">
        <f t="shared" si="231"/>
        <v>0</v>
      </c>
      <c r="T2220" s="86">
        <f t="shared" si="232"/>
        <v>0</v>
      </c>
    </row>
    <row r="2221" spans="1:20" x14ac:dyDescent="0.25">
      <c r="A2221" s="82">
        <v>2247</v>
      </c>
      <c r="P2221" s="86">
        <f t="shared" si="233"/>
        <v>0</v>
      </c>
      <c r="Q2221" s="87">
        <f t="shared" si="229"/>
        <v>1900</v>
      </c>
      <c r="R2221" s="87">
        <f t="shared" si="230"/>
        <v>1</v>
      </c>
      <c r="S2221" s="87">
        <f t="shared" si="231"/>
        <v>0</v>
      </c>
      <c r="T2221" s="86">
        <f t="shared" si="232"/>
        <v>0</v>
      </c>
    </row>
    <row r="2222" spans="1:20" x14ac:dyDescent="0.25">
      <c r="A2222" s="82">
        <v>2248</v>
      </c>
      <c r="P2222" s="86">
        <f t="shared" si="233"/>
        <v>0</v>
      </c>
      <c r="Q2222" s="87">
        <f t="shared" si="229"/>
        <v>1900</v>
      </c>
      <c r="R2222" s="87">
        <f t="shared" si="230"/>
        <v>1</v>
      </c>
      <c r="S2222" s="87">
        <f t="shared" si="231"/>
        <v>0</v>
      </c>
      <c r="T2222" s="86">
        <f t="shared" si="232"/>
        <v>0</v>
      </c>
    </row>
    <row r="2223" spans="1:20" x14ac:dyDescent="0.25">
      <c r="A2223" s="82">
        <v>2249</v>
      </c>
      <c r="P2223" s="86">
        <f t="shared" si="233"/>
        <v>0</v>
      </c>
      <c r="Q2223" s="87">
        <f t="shared" si="229"/>
        <v>1900</v>
      </c>
      <c r="R2223" s="87">
        <f t="shared" si="230"/>
        <v>1</v>
      </c>
      <c r="S2223" s="87">
        <f t="shared" si="231"/>
        <v>0</v>
      </c>
      <c r="T2223" s="86">
        <f t="shared" si="232"/>
        <v>0</v>
      </c>
    </row>
    <row r="2224" spans="1:20" x14ac:dyDescent="0.25">
      <c r="A2224" s="82">
        <v>2250</v>
      </c>
      <c r="P2224" s="86">
        <f t="shared" si="233"/>
        <v>0</v>
      </c>
      <c r="Q2224" s="87">
        <f t="shared" si="229"/>
        <v>1900</v>
      </c>
      <c r="R2224" s="87">
        <f t="shared" si="230"/>
        <v>1</v>
      </c>
      <c r="S2224" s="87">
        <f t="shared" si="231"/>
        <v>0</v>
      </c>
      <c r="T2224" s="86">
        <f t="shared" si="232"/>
        <v>0</v>
      </c>
    </row>
    <row r="2225" spans="1:20" x14ac:dyDescent="0.25">
      <c r="A2225" s="82">
        <v>2251</v>
      </c>
      <c r="P2225" s="86">
        <f t="shared" si="233"/>
        <v>0</v>
      </c>
      <c r="Q2225" s="87">
        <f t="shared" si="229"/>
        <v>1900</v>
      </c>
      <c r="R2225" s="87">
        <f t="shared" si="230"/>
        <v>1</v>
      </c>
      <c r="S2225" s="87">
        <f t="shared" si="231"/>
        <v>0</v>
      </c>
      <c r="T2225" s="86">
        <f t="shared" si="232"/>
        <v>0</v>
      </c>
    </row>
    <row r="2226" spans="1:20" x14ac:dyDescent="0.25">
      <c r="A2226" s="82">
        <v>2252</v>
      </c>
      <c r="P2226" s="86">
        <f t="shared" si="233"/>
        <v>0</v>
      </c>
      <c r="Q2226" s="87">
        <f t="shared" si="229"/>
        <v>1900</v>
      </c>
      <c r="R2226" s="87">
        <f t="shared" si="230"/>
        <v>1</v>
      </c>
      <c r="S2226" s="87">
        <f t="shared" si="231"/>
        <v>0</v>
      </c>
      <c r="T2226" s="86">
        <f t="shared" si="232"/>
        <v>0</v>
      </c>
    </row>
    <row r="2227" spans="1:20" x14ac:dyDescent="0.25">
      <c r="A2227" s="82">
        <v>2253</v>
      </c>
      <c r="P2227" s="86">
        <f t="shared" si="233"/>
        <v>0</v>
      </c>
      <c r="Q2227" s="87">
        <f t="shared" si="229"/>
        <v>1900</v>
      </c>
      <c r="R2227" s="87">
        <f t="shared" si="230"/>
        <v>1</v>
      </c>
      <c r="S2227" s="87">
        <f t="shared" si="231"/>
        <v>0</v>
      </c>
      <c r="T2227" s="86">
        <f t="shared" si="232"/>
        <v>0</v>
      </c>
    </row>
    <row r="2228" spans="1:20" x14ac:dyDescent="0.25">
      <c r="A2228" s="82">
        <v>2254</v>
      </c>
      <c r="P2228" s="86">
        <f t="shared" si="233"/>
        <v>0</v>
      </c>
      <c r="Q2228" s="87">
        <f t="shared" si="229"/>
        <v>1900</v>
      </c>
      <c r="R2228" s="87">
        <f t="shared" si="230"/>
        <v>1</v>
      </c>
      <c r="S2228" s="87">
        <f t="shared" si="231"/>
        <v>0</v>
      </c>
      <c r="T2228" s="86">
        <f t="shared" si="232"/>
        <v>0</v>
      </c>
    </row>
    <row r="2229" spans="1:20" x14ac:dyDescent="0.25">
      <c r="A2229" s="82">
        <v>2255</v>
      </c>
      <c r="P2229" s="86">
        <f t="shared" si="233"/>
        <v>0</v>
      </c>
      <c r="Q2229" s="87">
        <f t="shared" si="229"/>
        <v>1900</v>
      </c>
      <c r="R2229" s="87">
        <f t="shared" si="230"/>
        <v>1</v>
      </c>
      <c r="S2229" s="87">
        <f t="shared" si="231"/>
        <v>0</v>
      </c>
      <c r="T2229" s="86">
        <f t="shared" si="232"/>
        <v>0</v>
      </c>
    </row>
    <row r="2230" spans="1:20" x14ac:dyDescent="0.25">
      <c r="A2230" s="82">
        <v>2256</v>
      </c>
      <c r="P2230" s="86">
        <f t="shared" si="233"/>
        <v>0</v>
      </c>
      <c r="Q2230" s="87">
        <f t="shared" si="229"/>
        <v>1900</v>
      </c>
      <c r="R2230" s="87">
        <f t="shared" si="230"/>
        <v>1</v>
      </c>
      <c r="S2230" s="87">
        <f t="shared" si="231"/>
        <v>0</v>
      </c>
      <c r="T2230" s="86">
        <f t="shared" si="232"/>
        <v>0</v>
      </c>
    </row>
    <row r="2231" spans="1:20" x14ac:dyDescent="0.25">
      <c r="A2231" s="82">
        <v>2257</v>
      </c>
      <c r="P2231" s="86">
        <f t="shared" si="233"/>
        <v>0</v>
      </c>
      <c r="Q2231" s="87">
        <f t="shared" si="229"/>
        <v>1900</v>
      </c>
      <c r="R2231" s="87">
        <f t="shared" si="230"/>
        <v>1</v>
      </c>
      <c r="S2231" s="87">
        <f t="shared" si="231"/>
        <v>0</v>
      </c>
      <c r="T2231" s="86">
        <f t="shared" si="232"/>
        <v>0</v>
      </c>
    </row>
    <row r="2232" spans="1:20" x14ac:dyDescent="0.25">
      <c r="A2232" s="82">
        <v>2258</v>
      </c>
      <c r="P2232" s="86">
        <f t="shared" si="233"/>
        <v>0</v>
      </c>
      <c r="Q2232" s="87">
        <f t="shared" si="229"/>
        <v>1900</v>
      </c>
      <c r="R2232" s="87">
        <f t="shared" si="230"/>
        <v>1</v>
      </c>
      <c r="S2232" s="87">
        <f t="shared" si="231"/>
        <v>0</v>
      </c>
      <c r="T2232" s="86">
        <f t="shared" si="232"/>
        <v>0</v>
      </c>
    </row>
    <row r="2233" spans="1:20" x14ac:dyDescent="0.25">
      <c r="A2233" s="82">
        <v>2259</v>
      </c>
      <c r="P2233" s="86">
        <f t="shared" si="233"/>
        <v>0</v>
      </c>
      <c r="Q2233" s="87">
        <f t="shared" si="229"/>
        <v>1900</v>
      </c>
      <c r="R2233" s="87">
        <f t="shared" si="230"/>
        <v>1</v>
      </c>
      <c r="S2233" s="87">
        <f t="shared" si="231"/>
        <v>0</v>
      </c>
      <c r="T2233" s="86">
        <f t="shared" si="232"/>
        <v>0</v>
      </c>
    </row>
    <row r="2234" spans="1:20" x14ac:dyDescent="0.25">
      <c r="A2234" s="82">
        <v>2260</v>
      </c>
      <c r="P2234" s="86">
        <f t="shared" si="233"/>
        <v>0</v>
      </c>
      <c r="Q2234" s="87">
        <f t="shared" si="229"/>
        <v>1900</v>
      </c>
      <c r="R2234" s="87">
        <f t="shared" si="230"/>
        <v>1</v>
      </c>
      <c r="S2234" s="87">
        <f t="shared" si="231"/>
        <v>0</v>
      </c>
      <c r="T2234" s="86">
        <f t="shared" si="232"/>
        <v>0</v>
      </c>
    </row>
    <row r="2235" spans="1:20" x14ac:dyDescent="0.25">
      <c r="A2235" s="82">
        <v>2261</v>
      </c>
      <c r="P2235" s="86">
        <f t="shared" si="233"/>
        <v>0</v>
      </c>
      <c r="Q2235" s="87">
        <f t="shared" si="229"/>
        <v>1900</v>
      </c>
      <c r="R2235" s="87">
        <f t="shared" si="230"/>
        <v>1</v>
      </c>
      <c r="S2235" s="87">
        <f t="shared" si="231"/>
        <v>0</v>
      </c>
      <c r="T2235" s="86">
        <f t="shared" si="232"/>
        <v>0</v>
      </c>
    </row>
    <row r="2236" spans="1:20" x14ac:dyDescent="0.25">
      <c r="A2236" s="82">
        <v>2262</v>
      </c>
      <c r="P2236" s="86">
        <f t="shared" si="233"/>
        <v>0</v>
      </c>
      <c r="Q2236" s="87">
        <f t="shared" si="229"/>
        <v>1900</v>
      </c>
      <c r="R2236" s="87">
        <f t="shared" si="230"/>
        <v>1</v>
      </c>
      <c r="S2236" s="87">
        <f t="shared" si="231"/>
        <v>0</v>
      </c>
      <c r="T2236" s="86">
        <f t="shared" si="232"/>
        <v>0</v>
      </c>
    </row>
    <row r="2237" spans="1:20" x14ac:dyDescent="0.25">
      <c r="A2237" s="82">
        <v>2263</v>
      </c>
      <c r="P2237" s="86">
        <f t="shared" si="233"/>
        <v>0</v>
      </c>
      <c r="Q2237" s="87">
        <f t="shared" si="229"/>
        <v>1900</v>
      </c>
      <c r="R2237" s="87">
        <f t="shared" si="230"/>
        <v>1</v>
      </c>
      <c r="S2237" s="87">
        <f t="shared" si="231"/>
        <v>0</v>
      </c>
      <c r="T2237" s="86">
        <f t="shared" si="232"/>
        <v>0</v>
      </c>
    </row>
    <row r="2238" spans="1:20" x14ac:dyDescent="0.25">
      <c r="A2238" s="82">
        <v>2264</v>
      </c>
      <c r="P2238" s="86">
        <f t="shared" si="233"/>
        <v>0</v>
      </c>
      <c r="Q2238" s="87">
        <f t="shared" si="229"/>
        <v>1900</v>
      </c>
      <c r="R2238" s="87">
        <f t="shared" si="230"/>
        <v>1</v>
      </c>
      <c r="S2238" s="87">
        <f t="shared" si="231"/>
        <v>0</v>
      </c>
      <c r="T2238" s="86">
        <f t="shared" si="232"/>
        <v>0</v>
      </c>
    </row>
    <row r="2239" spans="1:20" x14ac:dyDescent="0.25">
      <c r="A2239" s="82">
        <v>2265</v>
      </c>
      <c r="P2239" s="86">
        <f t="shared" si="233"/>
        <v>0</v>
      </c>
      <c r="Q2239" s="87">
        <f t="shared" si="229"/>
        <v>1900</v>
      </c>
      <c r="R2239" s="87">
        <f t="shared" si="230"/>
        <v>1</v>
      </c>
      <c r="S2239" s="87">
        <f t="shared" si="231"/>
        <v>0</v>
      </c>
      <c r="T2239" s="86">
        <f t="shared" si="232"/>
        <v>0</v>
      </c>
    </row>
    <row r="2240" spans="1:20" x14ac:dyDescent="0.25">
      <c r="A2240" s="82">
        <v>2266</v>
      </c>
      <c r="P2240" s="86">
        <f t="shared" si="233"/>
        <v>0</v>
      </c>
      <c r="Q2240" s="87">
        <f t="shared" si="229"/>
        <v>1900</v>
      </c>
      <c r="R2240" s="87">
        <f t="shared" si="230"/>
        <v>1</v>
      </c>
      <c r="S2240" s="87">
        <f t="shared" si="231"/>
        <v>0</v>
      </c>
      <c r="T2240" s="86">
        <f t="shared" si="232"/>
        <v>0</v>
      </c>
    </row>
    <row r="2241" spans="1:20" x14ac:dyDescent="0.25">
      <c r="A2241" s="82">
        <v>2267</v>
      </c>
      <c r="P2241" s="86">
        <f t="shared" si="233"/>
        <v>0</v>
      </c>
      <c r="Q2241" s="87">
        <f t="shared" si="229"/>
        <v>1900</v>
      </c>
      <c r="R2241" s="87">
        <f t="shared" si="230"/>
        <v>1</v>
      </c>
      <c r="S2241" s="87">
        <f t="shared" si="231"/>
        <v>0</v>
      </c>
      <c r="T2241" s="86">
        <f t="shared" si="232"/>
        <v>0</v>
      </c>
    </row>
    <row r="2242" spans="1:20" x14ac:dyDescent="0.25">
      <c r="A2242" s="82">
        <v>2268</v>
      </c>
      <c r="P2242" s="86">
        <f t="shared" si="233"/>
        <v>0</v>
      </c>
      <c r="Q2242" s="87">
        <f t="shared" si="229"/>
        <v>1900</v>
      </c>
      <c r="R2242" s="87">
        <f t="shared" si="230"/>
        <v>1</v>
      </c>
      <c r="S2242" s="87">
        <f t="shared" si="231"/>
        <v>0</v>
      </c>
      <c r="T2242" s="86">
        <f t="shared" si="232"/>
        <v>0</v>
      </c>
    </row>
    <row r="2243" spans="1:20" x14ac:dyDescent="0.25">
      <c r="A2243" s="82">
        <v>2269</v>
      </c>
      <c r="P2243" s="86">
        <f t="shared" si="233"/>
        <v>0</v>
      </c>
      <c r="Q2243" s="87">
        <f t="shared" si="229"/>
        <v>1900</v>
      </c>
      <c r="R2243" s="87">
        <f t="shared" si="230"/>
        <v>1</v>
      </c>
      <c r="S2243" s="87">
        <f t="shared" si="231"/>
        <v>0</v>
      </c>
      <c r="T2243" s="86">
        <f t="shared" si="232"/>
        <v>0</v>
      </c>
    </row>
    <row r="2244" spans="1:20" x14ac:dyDescent="0.25">
      <c r="A2244" s="82">
        <v>2270</v>
      </c>
      <c r="P2244" s="86">
        <f t="shared" si="233"/>
        <v>0</v>
      </c>
      <c r="Q2244" s="87">
        <f t="shared" si="229"/>
        <v>1900</v>
      </c>
      <c r="R2244" s="87">
        <f t="shared" si="230"/>
        <v>1</v>
      </c>
      <c r="S2244" s="87">
        <f t="shared" si="231"/>
        <v>0</v>
      </c>
      <c r="T2244" s="86">
        <f t="shared" si="232"/>
        <v>0</v>
      </c>
    </row>
    <row r="2245" spans="1:20" x14ac:dyDescent="0.25">
      <c r="A2245" s="82">
        <v>2271</v>
      </c>
      <c r="P2245" s="86">
        <f t="shared" si="233"/>
        <v>0</v>
      </c>
      <c r="Q2245" s="87">
        <f t="shared" si="229"/>
        <v>1900</v>
      </c>
      <c r="R2245" s="87">
        <f t="shared" si="230"/>
        <v>1</v>
      </c>
      <c r="S2245" s="87">
        <f t="shared" si="231"/>
        <v>0</v>
      </c>
      <c r="T2245" s="86">
        <f t="shared" si="232"/>
        <v>0</v>
      </c>
    </row>
    <row r="2246" spans="1:20" x14ac:dyDescent="0.25">
      <c r="A2246" s="82">
        <v>2272</v>
      </c>
      <c r="P2246" s="86">
        <f t="shared" si="233"/>
        <v>0</v>
      </c>
      <c r="Q2246" s="87">
        <f t="shared" si="229"/>
        <v>1900</v>
      </c>
      <c r="R2246" s="87">
        <f t="shared" si="230"/>
        <v>1</v>
      </c>
      <c r="S2246" s="87">
        <f t="shared" si="231"/>
        <v>0</v>
      </c>
      <c r="T2246" s="86">
        <f t="shared" si="232"/>
        <v>0</v>
      </c>
    </row>
    <row r="2247" spans="1:20" x14ac:dyDescent="0.25">
      <c r="A2247" s="82">
        <v>2273</v>
      </c>
      <c r="P2247" s="86">
        <f t="shared" si="233"/>
        <v>0</v>
      </c>
      <c r="Q2247" s="87">
        <f t="shared" si="229"/>
        <v>1900</v>
      </c>
      <c r="R2247" s="87">
        <f t="shared" si="230"/>
        <v>1</v>
      </c>
      <c r="S2247" s="87">
        <f t="shared" si="231"/>
        <v>0</v>
      </c>
      <c r="T2247" s="86">
        <f t="shared" si="232"/>
        <v>0</v>
      </c>
    </row>
    <row r="2248" spans="1:20" x14ac:dyDescent="0.25">
      <c r="A2248" s="82">
        <v>2274</v>
      </c>
      <c r="P2248" s="86">
        <f t="shared" si="233"/>
        <v>0</v>
      </c>
      <c r="Q2248" s="87">
        <f t="shared" si="229"/>
        <v>1900</v>
      </c>
      <c r="R2248" s="87">
        <f t="shared" si="230"/>
        <v>1</v>
      </c>
      <c r="S2248" s="87">
        <f t="shared" si="231"/>
        <v>0</v>
      </c>
      <c r="T2248" s="86">
        <f t="shared" si="232"/>
        <v>0</v>
      </c>
    </row>
    <row r="2249" spans="1:20" x14ac:dyDescent="0.25">
      <c r="A2249" s="82">
        <v>2275</v>
      </c>
      <c r="P2249" s="86">
        <f t="shared" si="233"/>
        <v>0</v>
      </c>
      <c r="Q2249" s="87">
        <f t="shared" si="229"/>
        <v>1900</v>
      </c>
      <c r="R2249" s="87">
        <f t="shared" si="230"/>
        <v>1</v>
      </c>
      <c r="S2249" s="87">
        <f t="shared" si="231"/>
        <v>0</v>
      </c>
      <c r="T2249" s="86">
        <f t="shared" si="232"/>
        <v>0</v>
      </c>
    </row>
    <row r="2250" spans="1:20" x14ac:dyDescent="0.25">
      <c r="A2250" s="82">
        <v>2276</v>
      </c>
      <c r="P2250" s="86">
        <f t="shared" si="233"/>
        <v>0</v>
      </c>
      <c r="Q2250" s="87">
        <f t="shared" si="229"/>
        <v>1900</v>
      </c>
      <c r="R2250" s="87">
        <f t="shared" si="230"/>
        <v>1</v>
      </c>
      <c r="S2250" s="87">
        <f t="shared" si="231"/>
        <v>0</v>
      </c>
      <c r="T2250" s="86">
        <f t="shared" si="232"/>
        <v>0</v>
      </c>
    </row>
    <row r="2251" spans="1:20" x14ac:dyDescent="0.25">
      <c r="A2251" s="82">
        <v>2277</v>
      </c>
      <c r="P2251" s="86">
        <f t="shared" si="233"/>
        <v>0</v>
      </c>
      <c r="Q2251" s="87">
        <f t="shared" si="229"/>
        <v>1900</v>
      </c>
      <c r="R2251" s="87">
        <f t="shared" si="230"/>
        <v>1</v>
      </c>
      <c r="S2251" s="87">
        <f t="shared" si="231"/>
        <v>0</v>
      </c>
      <c r="T2251" s="86">
        <f t="shared" si="232"/>
        <v>0</v>
      </c>
    </row>
    <row r="2252" spans="1:20" x14ac:dyDescent="0.25">
      <c r="A2252" s="82">
        <v>2278</v>
      </c>
      <c r="P2252" s="86">
        <f t="shared" si="233"/>
        <v>0</v>
      </c>
      <c r="Q2252" s="87">
        <f t="shared" si="229"/>
        <v>1900</v>
      </c>
      <c r="R2252" s="87">
        <f t="shared" si="230"/>
        <v>1</v>
      </c>
      <c r="S2252" s="87">
        <f t="shared" si="231"/>
        <v>0</v>
      </c>
      <c r="T2252" s="86">
        <f t="shared" si="232"/>
        <v>0</v>
      </c>
    </row>
    <row r="2253" spans="1:20" x14ac:dyDescent="0.25">
      <c r="A2253" s="82">
        <v>2279</v>
      </c>
      <c r="P2253" s="86">
        <f t="shared" si="233"/>
        <v>0</v>
      </c>
      <c r="Q2253" s="87">
        <f t="shared" si="229"/>
        <v>1900</v>
      </c>
      <c r="R2253" s="87">
        <f t="shared" si="230"/>
        <v>1</v>
      </c>
      <c r="S2253" s="87">
        <f t="shared" si="231"/>
        <v>0</v>
      </c>
      <c r="T2253" s="86">
        <f t="shared" si="232"/>
        <v>0</v>
      </c>
    </row>
    <row r="2254" spans="1:20" x14ac:dyDescent="0.25">
      <c r="A2254" s="82">
        <v>2280</v>
      </c>
      <c r="P2254" s="86">
        <f t="shared" si="233"/>
        <v>0</v>
      </c>
      <c r="Q2254" s="87">
        <f t="shared" si="229"/>
        <v>1900</v>
      </c>
      <c r="R2254" s="87">
        <f t="shared" si="230"/>
        <v>1</v>
      </c>
      <c r="S2254" s="87">
        <f t="shared" si="231"/>
        <v>0</v>
      </c>
      <c r="T2254" s="86">
        <f t="shared" si="232"/>
        <v>0</v>
      </c>
    </row>
    <row r="2255" spans="1:20" x14ac:dyDescent="0.25">
      <c r="A2255" s="82">
        <v>2281</v>
      </c>
      <c r="P2255" s="86">
        <f t="shared" si="233"/>
        <v>0</v>
      </c>
      <c r="Q2255" s="87">
        <f t="shared" si="229"/>
        <v>1900</v>
      </c>
      <c r="R2255" s="87">
        <f t="shared" si="230"/>
        <v>1</v>
      </c>
      <c r="S2255" s="87">
        <f t="shared" si="231"/>
        <v>0</v>
      </c>
      <c r="T2255" s="86">
        <f t="shared" si="232"/>
        <v>0</v>
      </c>
    </row>
    <row r="2256" spans="1:20" x14ac:dyDescent="0.25">
      <c r="A2256" s="82">
        <v>2282</v>
      </c>
      <c r="P2256" s="86">
        <f t="shared" si="233"/>
        <v>0</v>
      </c>
      <c r="Q2256" s="87">
        <f t="shared" si="229"/>
        <v>1900</v>
      </c>
      <c r="R2256" s="87">
        <f t="shared" si="230"/>
        <v>1</v>
      </c>
      <c r="S2256" s="87">
        <f t="shared" si="231"/>
        <v>0</v>
      </c>
      <c r="T2256" s="86">
        <f t="shared" si="232"/>
        <v>0</v>
      </c>
    </row>
    <row r="2257" spans="1:20" x14ac:dyDescent="0.25">
      <c r="A2257" s="82">
        <v>2283</v>
      </c>
      <c r="P2257" s="86">
        <f t="shared" si="233"/>
        <v>0</v>
      </c>
      <c r="Q2257" s="87">
        <f t="shared" si="229"/>
        <v>1900</v>
      </c>
      <c r="R2257" s="87">
        <f t="shared" si="230"/>
        <v>1</v>
      </c>
      <c r="S2257" s="87">
        <f t="shared" si="231"/>
        <v>0</v>
      </c>
      <c r="T2257" s="86">
        <f t="shared" si="232"/>
        <v>0</v>
      </c>
    </row>
    <row r="2258" spans="1:20" x14ac:dyDescent="0.25">
      <c r="A2258" s="82">
        <v>2284</v>
      </c>
      <c r="P2258" s="86">
        <f t="shared" si="233"/>
        <v>0</v>
      </c>
      <c r="Q2258" s="87">
        <f t="shared" si="229"/>
        <v>1900</v>
      </c>
      <c r="R2258" s="87">
        <f t="shared" si="230"/>
        <v>1</v>
      </c>
      <c r="S2258" s="87">
        <f t="shared" si="231"/>
        <v>0</v>
      </c>
      <c r="T2258" s="86">
        <f t="shared" si="232"/>
        <v>0</v>
      </c>
    </row>
    <row r="2259" spans="1:20" x14ac:dyDescent="0.25">
      <c r="A2259" s="82">
        <v>2285</v>
      </c>
      <c r="P2259" s="86">
        <f t="shared" si="233"/>
        <v>0</v>
      </c>
      <c r="Q2259" s="87">
        <f t="shared" si="229"/>
        <v>1900</v>
      </c>
      <c r="R2259" s="87">
        <f t="shared" si="230"/>
        <v>1</v>
      </c>
      <c r="S2259" s="87">
        <f t="shared" si="231"/>
        <v>0</v>
      </c>
      <c r="T2259" s="86">
        <f t="shared" si="232"/>
        <v>0</v>
      </c>
    </row>
    <row r="2260" spans="1:20" x14ac:dyDescent="0.25">
      <c r="A2260" s="82">
        <v>2286</v>
      </c>
      <c r="P2260" s="86">
        <f t="shared" si="233"/>
        <v>0</v>
      </c>
      <c r="Q2260" s="87">
        <f t="shared" si="229"/>
        <v>1900</v>
      </c>
      <c r="R2260" s="87">
        <f t="shared" si="230"/>
        <v>1</v>
      </c>
      <c r="S2260" s="87">
        <f t="shared" si="231"/>
        <v>0</v>
      </c>
      <c r="T2260" s="86">
        <f t="shared" si="232"/>
        <v>0</v>
      </c>
    </row>
    <row r="2261" spans="1:20" x14ac:dyDescent="0.25">
      <c r="A2261" s="82">
        <v>2287</v>
      </c>
      <c r="P2261" s="86">
        <f t="shared" si="233"/>
        <v>0</v>
      </c>
      <c r="Q2261" s="87">
        <f t="shared" si="229"/>
        <v>1900</v>
      </c>
      <c r="R2261" s="87">
        <f t="shared" si="230"/>
        <v>1</v>
      </c>
      <c r="S2261" s="87">
        <f t="shared" si="231"/>
        <v>0</v>
      </c>
      <c r="T2261" s="86">
        <f t="shared" si="232"/>
        <v>0</v>
      </c>
    </row>
    <row r="2262" spans="1:20" x14ac:dyDescent="0.25">
      <c r="A2262" s="82">
        <v>2288</v>
      </c>
      <c r="P2262" s="86">
        <f t="shared" si="233"/>
        <v>0</v>
      </c>
      <c r="Q2262" s="87">
        <f t="shared" si="229"/>
        <v>1900</v>
      </c>
      <c r="R2262" s="87">
        <f t="shared" si="230"/>
        <v>1</v>
      </c>
      <c r="S2262" s="87">
        <f t="shared" si="231"/>
        <v>0</v>
      </c>
      <c r="T2262" s="86">
        <f t="shared" si="232"/>
        <v>0</v>
      </c>
    </row>
    <row r="2263" spans="1:20" x14ac:dyDescent="0.25">
      <c r="A2263" s="82">
        <v>2289</v>
      </c>
      <c r="P2263" s="86">
        <f t="shared" si="233"/>
        <v>0</v>
      </c>
      <c r="Q2263" s="87">
        <f t="shared" si="229"/>
        <v>1900</v>
      </c>
      <c r="R2263" s="87">
        <f t="shared" si="230"/>
        <v>1</v>
      </c>
      <c r="S2263" s="87">
        <f t="shared" si="231"/>
        <v>0</v>
      </c>
      <c r="T2263" s="86">
        <f t="shared" si="232"/>
        <v>0</v>
      </c>
    </row>
    <row r="2264" spans="1:20" x14ac:dyDescent="0.25">
      <c r="A2264" s="82">
        <v>2290</v>
      </c>
      <c r="P2264" s="86">
        <f t="shared" si="233"/>
        <v>0</v>
      </c>
      <c r="Q2264" s="87">
        <f t="shared" si="229"/>
        <v>1900</v>
      </c>
      <c r="R2264" s="87">
        <f t="shared" si="230"/>
        <v>1</v>
      </c>
      <c r="S2264" s="87">
        <f t="shared" si="231"/>
        <v>0</v>
      </c>
      <c r="T2264" s="86">
        <f t="shared" si="232"/>
        <v>0</v>
      </c>
    </row>
    <row r="2265" spans="1:20" x14ac:dyDescent="0.25">
      <c r="A2265" s="82">
        <v>2291</v>
      </c>
      <c r="P2265" s="86">
        <f t="shared" si="233"/>
        <v>0</v>
      </c>
      <c r="Q2265" s="87">
        <f t="shared" si="229"/>
        <v>1900</v>
      </c>
      <c r="R2265" s="87">
        <f t="shared" si="230"/>
        <v>1</v>
      </c>
      <c r="S2265" s="87">
        <f t="shared" si="231"/>
        <v>0</v>
      </c>
      <c r="T2265" s="86">
        <f t="shared" si="232"/>
        <v>0</v>
      </c>
    </row>
    <row r="2266" spans="1:20" x14ac:dyDescent="0.25">
      <c r="A2266" s="82">
        <v>2292</v>
      </c>
      <c r="P2266" s="86">
        <f t="shared" si="233"/>
        <v>0</v>
      </c>
      <c r="Q2266" s="87">
        <f t="shared" si="229"/>
        <v>1900</v>
      </c>
      <c r="R2266" s="87">
        <f t="shared" si="230"/>
        <v>1</v>
      </c>
      <c r="S2266" s="87">
        <f t="shared" si="231"/>
        <v>0</v>
      </c>
      <c r="T2266" s="86">
        <f t="shared" si="232"/>
        <v>0</v>
      </c>
    </row>
    <row r="2267" spans="1:20" x14ac:dyDescent="0.25">
      <c r="A2267" s="82">
        <v>2293</v>
      </c>
      <c r="P2267" s="86">
        <f t="shared" si="233"/>
        <v>0</v>
      </c>
      <c r="Q2267" s="87">
        <f t="shared" si="229"/>
        <v>1900</v>
      </c>
      <c r="R2267" s="87">
        <f t="shared" si="230"/>
        <v>1</v>
      </c>
      <c r="S2267" s="87">
        <f t="shared" si="231"/>
        <v>0</v>
      </c>
      <c r="T2267" s="86">
        <f t="shared" si="232"/>
        <v>0</v>
      </c>
    </row>
    <row r="2268" spans="1:20" x14ac:dyDescent="0.25">
      <c r="A2268" s="82">
        <v>2294</v>
      </c>
      <c r="P2268" s="86">
        <f t="shared" si="233"/>
        <v>0</v>
      </c>
      <c r="Q2268" s="87">
        <f t="shared" si="229"/>
        <v>1900</v>
      </c>
      <c r="R2268" s="87">
        <f t="shared" si="230"/>
        <v>1</v>
      </c>
      <c r="S2268" s="87">
        <f t="shared" si="231"/>
        <v>0</v>
      </c>
      <c r="T2268" s="86">
        <f t="shared" si="232"/>
        <v>0</v>
      </c>
    </row>
    <row r="2269" spans="1:20" x14ac:dyDescent="0.25">
      <c r="A2269" s="82">
        <v>2295</v>
      </c>
      <c r="P2269" s="86">
        <f t="shared" si="233"/>
        <v>0</v>
      </c>
      <c r="Q2269" s="87">
        <f t="shared" ref="Q2269:Q2332" si="234">YEAR(B2269)</f>
        <v>1900</v>
      </c>
      <c r="R2269" s="87">
        <f t="shared" ref="R2269:R2332" si="235">MONTH(B2269)</f>
        <v>1</v>
      </c>
      <c r="S2269" s="87">
        <f t="shared" ref="S2269:S2332" si="236">DAY(B2269)</f>
        <v>0</v>
      </c>
      <c r="T2269" s="86">
        <f t="shared" ref="T2269:T2332" si="237">SUM(M2269:N2269)</f>
        <v>0</v>
      </c>
    </row>
    <row r="2270" spans="1:20" x14ac:dyDescent="0.25">
      <c r="A2270" s="82">
        <v>2296</v>
      </c>
      <c r="P2270" s="86">
        <f t="shared" si="233"/>
        <v>0</v>
      </c>
      <c r="Q2270" s="87">
        <f t="shared" si="234"/>
        <v>1900</v>
      </c>
      <c r="R2270" s="87">
        <f t="shared" si="235"/>
        <v>1</v>
      </c>
      <c r="S2270" s="87">
        <f t="shared" si="236"/>
        <v>0</v>
      </c>
      <c r="T2270" s="86">
        <f t="shared" si="237"/>
        <v>0</v>
      </c>
    </row>
    <row r="2271" spans="1:20" x14ac:dyDescent="0.25">
      <c r="A2271" s="82">
        <v>2297</v>
      </c>
      <c r="P2271" s="86">
        <f t="shared" si="233"/>
        <v>0</v>
      </c>
      <c r="Q2271" s="87">
        <f t="shared" si="234"/>
        <v>1900</v>
      </c>
      <c r="R2271" s="87">
        <f t="shared" si="235"/>
        <v>1</v>
      </c>
      <c r="S2271" s="87">
        <f t="shared" si="236"/>
        <v>0</v>
      </c>
      <c r="T2271" s="86">
        <f t="shared" si="237"/>
        <v>0</v>
      </c>
    </row>
    <row r="2272" spans="1:20" x14ac:dyDescent="0.25">
      <c r="A2272" s="82">
        <v>2298</v>
      </c>
      <c r="P2272" s="86">
        <f t="shared" si="233"/>
        <v>0</v>
      </c>
      <c r="Q2272" s="87">
        <f t="shared" si="234"/>
        <v>1900</v>
      </c>
      <c r="R2272" s="87">
        <f t="shared" si="235"/>
        <v>1</v>
      </c>
      <c r="S2272" s="87">
        <f t="shared" si="236"/>
        <v>0</v>
      </c>
      <c r="T2272" s="86">
        <f t="shared" si="237"/>
        <v>0</v>
      </c>
    </row>
    <row r="2273" spans="1:20" x14ac:dyDescent="0.25">
      <c r="A2273" s="82">
        <v>2299</v>
      </c>
      <c r="P2273" s="86">
        <f t="shared" si="233"/>
        <v>0</v>
      </c>
      <c r="Q2273" s="87">
        <f t="shared" si="234"/>
        <v>1900</v>
      </c>
      <c r="R2273" s="87">
        <f t="shared" si="235"/>
        <v>1</v>
      </c>
      <c r="S2273" s="87">
        <f t="shared" si="236"/>
        <v>0</v>
      </c>
      <c r="T2273" s="86">
        <f t="shared" si="237"/>
        <v>0</v>
      </c>
    </row>
    <row r="2274" spans="1:20" x14ac:dyDescent="0.25">
      <c r="A2274" s="82">
        <v>2300</v>
      </c>
      <c r="P2274" s="86">
        <f t="shared" si="233"/>
        <v>0</v>
      </c>
      <c r="Q2274" s="87">
        <f t="shared" si="234"/>
        <v>1900</v>
      </c>
      <c r="R2274" s="87">
        <f t="shared" si="235"/>
        <v>1</v>
      </c>
      <c r="S2274" s="87">
        <f t="shared" si="236"/>
        <v>0</v>
      </c>
      <c r="T2274" s="86">
        <f t="shared" si="237"/>
        <v>0</v>
      </c>
    </row>
    <row r="2275" spans="1:20" x14ac:dyDescent="0.25">
      <c r="A2275" s="82">
        <v>2301</v>
      </c>
      <c r="P2275" s="86">
        <f t="shared" si="233"/>
        <v>0</v>
      </c>
      <c r="Q2275" s="87">
        <f t="shared" si="234"/>
        <v>1900</v>
      </c>
      <c r="R2275" s="87">
        <f t="shared" si="235"/>
        <v>1</v>
      </c>
      <c r="S2275" s="87">
        <f t="shared" si="236"/>
        <v>0</v>
      </c>
      <c r="T2275" s="86">
        <f t="shared" si="237"/>
        <v>0</v>
      </c>
    </row>
    <row r="2276" spans="1:20" x14ac:dyDescent="0.25">
      <c r="A2276" s="82">
        <v>2302</v>
      </c>
      <c r="P2276" s="86">
        <f t="shared" si="233"/>
        <v>0</v>
      </c>
      <c r="Q2276" s="87">
        <f t="shared" si="234"/>
        <v>1900</v>
      </c>
      <c r="R2276" s="87">
        <f t="shared" si="235"/>
        <v>1</v>
      </c>
      <c r="S2276" s="87">
        <f t="shared" si="236"/>
        <v>0</v>
      </c>
      <c r="T2276" s="86">
        <f t="shared" si="237"/>
        <v>0</v>
      </c>
    </row>
    <row r="2277" spans="1:20" x14ac:dyDescent="0.25">
      <c r="A2277" s="82">
        <v>2303</v>
      </c>
      <c r="P2277" s="86">
        <f t="shared" si="233"/>
        <v>0</v>
      </c>
      <c r="Q2277" s="87">
        <f t="shared" si="234"/>
        <v>1900</v>
      </c>
      <c r="R2277" s="87">
        <f t="shared" si="235"/>
        <v>1</v>
      </c>
      <c r="S2277" s="87">
        <f t="shared" si="236"/>
        <v>0</v>
      </c>
      <c r="T2277" s="86">
        <f t="shared" si="237"/>
        <v>0</v>
      </c>
    </row>
    <row r="2278" spans="1:20" x14ac:dyDescent="0.25">
      <c r="A2278" s="82">
        <v>2304</v>
      </c>
      <c r="P2278" s="86">
        <f t="shared" si="233"/>
        <v>0</v>
      </c>
      <c r="Q2278" s="87">
        <f t="shared" si="234"/>
        <v>1900</v>
      </c>
      <c r="R2278" s="87">
        <f t="shared" si="235"/>
        <v>1</v>
      </c>
      <c r="S2278" s="87">
        <f t="shared" si="236"/>
        <v>0</v>
      </c>
      <c r="T2278" s="86">
        <f t="shared" si="237"/>
        <v>0</v>
      </c>
    </row>
    <row r="2279" spans="1:20" x14ac:dyDescent="0.25">
      <c r="A2279" s="82">
        <v>2305</v>
      </c>
      <c r="P2279" s="86">
        <f t="shared" si="233"/>
        <v>0</v>
      </c>
      <c r="Q2279" s="87">
        <f t="shared" si="234"/>
        <v>1900</v>
      </c>
      <c r="R2279" s="87">
        <f t="shared" si="235"/>
        <v>1</v>
      </c>
      <c r="S2279" s="87">
        <f t="shared" si="236"/>
        <v>0</v>
      </c>
      <c r="T2279" s="86">
        <f t="shared" si="237"/>
        <v>0</v>
      </c>
    </row>
    <row r="2280" spans="1:20" x14ac:dyDescent="0.25">
      <c r="A2280" s="82">
        <v>2306</v>
      </c>
      <c r="P2280" s="86">
        <f t="shared" si="233"/>
        <v>0</v>
      </c>
      <c r="Q2280" s="87">
        <f t="shared" si="234"/>
        <v>1900</v>
      </c>
      <c r="R2280" s="87">
        <f t="shared" si="235"/>
        <v>1</v>
      </c>
      <c r="S2280" s="87">
        <f t="shared" si="236"/>
        <v>0</v>
      </c>
      <c r="T2280" s="86">
        <f t="shared" si="237"/>
        <v>0</v>
      </c>
    </row>
    <row r="2281" spans="1:20" x14ac:dyDescent="0.25">
      <c r="A2281" s="82">
        <v>2307</v>
      </c>
      <c r="P2281" s="86">
        <f t="shared" si="233"/>
        <v>0</v>
      </c>
      <c r="Q2281" s="87">
        <f t="shared" si="234"/>
        <v>1900</v>
      </c>
      <c r="R2281" s="87">
        <f t="shared" si="235"/>
        <v>1</v>
      </c>
      <c r="S2281" s="87">
        <f t="shared" si="236"/>
        <v>0</v>
      </c>
      <c r="T2281" s="86">
        <f t="shared" si="237"/>
        <v>0</v>
      </c>
    </row>
    <row r="2282" spans="1:20" x14ac:dyDescent="0.25">
      <c r="A2282" s="82">
        <v>2308</v>
      </c>
      <c r="P2282" s="86">
        <f t="shared" si="233"/>
        <v>0</v>
      </c>
      <c r="Q2282" s="87">
        <f t="shared" si="234"/>
        <v>1900</v>
      </c>
      <c r="R2282" s="87">
        <f t="shared" si="235"/>
        <v>1</v>
      </c>
      <c r="S2282" s="87">
        <f t="shared" si="236"/>
        <v>0</v>
      </c>
      <c r="T2282" s="86">
        <f t="shared" si="237"/>
        <v>0</v>
      </c>
    </row>
    <row r="2283" spans="1:20" x14ac:dyDescent="0.25">
      <c r="A2283" s="82">
        <v>2309</v>
      </c>
      <c r="P2283" s="86">
        <f t="shared" ref="P2283:P2346" si="238">N2283-O2283</f>
        <v>0</v>
      </c>
      <c r="Q2283" s="87">
        <f t="shared" si="234"/>
        <v>1900</v>
      </c>
      <c r="R2283" s="87">
        <f t="shared" si="235"/>
        <v>1</v>
      </c>
      <c r="S2283" s="87">
        <f t="shared" si="236"/>
        <v>0</v>
      </c>
      <c r="T2283" s="86">
        <f t="shared" si="237"/>
        <v>0</v>
      </c>
    </row>
    <row r="2284" spans="1:20" x14ac:dyDescent="0.25">
      <c r="A2284" s="82">
        <v>2310</v>
      </c>
      <c r="P2284" s="86">
        <f t="shared" si="238"/>
        <v>0</v>
      </c>
      <c r="Q2284" s="87">
        <f t="shared" si="234"/>
        <v>1900</v>
      </c>
      <c r="R2284" s="87">
        <f t="shared" si="235"/>
        <v>1</v>
      </c>
      <c r="S2284" s="87">
        <f t="shared" si="236"/>
        <v>0</v>
      </c>
      <c r="T2284" s="86">
        <f t="shared" si="237"/>
        <v>0</v>
      </c>
    </row>
    <row r="2285" spans="1:20" x14ac:dyDescent="0.25">
      <c r="A2285" s="82">
        <v>2311</v>
      </c>
      <c r="P2285" s="86">
        <f t="shared" si="238"/>
        <v>0</v>
      </c>
      <c r="Q2285" s="87">
        <f t="shared" si="234"/>
        <v>1900</v>
      </c>
      <c r="R2285" s="87">
        <f t="shared" si="235"/>
        <v>1</v>
      </c>
      <c r="S2285" s="87">
        <f t="shared" si="236"/>
        <v>0</v>
      </c>
      <c r="T2285" s="86">
        <f t="shared" si="237"/>
        <v>0</v>
      </c>
    </row>
    <row r="2286" spans="1:20" x14ac:dyDescent="0.25">
      <c r="A2286" s="82">
        <v>2312</v>
      </c>
      <c r="P2286" s="86">
        <f t="shared" si="238"/>
        <v>0</v>
      </c>
      <c r="Q2286" s="87">
        <f t="shared" si="234"/>
        <v>1900</v>
      </c>
      <c r="R2286" s="87">
        <f t="shared" si="235"/>
        <v>1</v>
      </c>
      <c r="S2286" s="87">
        <f t="shared" si="236"/>
        <v>0</v>
      </c>
      <c r="T2286" s="86">
        <f t="shared" si="237"/>
        <v>0</v>
      </c>
    </row>
    <row r="2287" spans="1:20" x14ac:dyDescent="0.25">
      <c r="A2287" s="82">
        <v>2313</v>
      </c>
      <c r="P2287" s="86">
        <f t="shared" si="238"/>
        <v>0</v>
      </c>
      <c r="Q2287" s="87">
        <f t="shared" si="234"/>
        <v>1900</v>
      </c>
      <c r="R2287" s="87">
        <f t="shared" si="235"/>
        <v>1</v>
      </c>
      <c r="S2287" s="87">
        <f t="shared" si="236"/>
        <v>0</v>
      </c>
      <c r="T2287" s="86">
        <f t="shared" si="237"/>
        <v>0</v>
      </c>
    </row>
    <row r="2288" spans="1:20" x14ac:dyDescent="0.25">
      <c r="A2288" s="82">
        <v>2314</v>
      </c>
      <c r="P2288" s="86">
        <f t="shared" si="238"/>
        <v>0</v>
      </c>
      <c r="Q2288" s="87">
        <f t="shared" si="234"/>
        <v>1900</v>
      </c>
      <c r="R2288" s="87">
        <f t="shared" si="235"/>
        <v>1</v>
      </c>
      <c r="S2288" s="87">
        <f t="shared" si="236"/>
        <v>0</v>
      </c>
      <c r="T2288" s="86">
        <f t="shared" si="237"/>
        <v>0</v>
      </c>
    </row>
    <row r="2289" spans="1:20" x14ac:dyDescent="0.25">
      <c r="A2289" s="82">
        <v>2315</v>
      </c>
      <c r="P2289" s="86">
        <f t="shared" si="238"/>
        <v>0</v>
      </c>
      <c r="Q2289" s="87">
        <f t="shared" si="234"/>
        <v>1900</v>
      </c>
      <c r="R2289" s="87">
        <f t="shared" si="235"/>
        <v>1</v>
      </c>
      <c r="S2289" s="87">
        <f t="shared" si="236"/>
        <v>0</v>
      </c>
      <c r="T2289" s="86">
        <f t="shared" si="237"/>
        <v>0</v>
      </c>
    </row>
    <row r="2290" spans="1:20" x14ac:dyDescent="0.25">
      <c r="A2290" s="82">
        <v>2316</v>
      </c>
      <c r="P2290" s="86">
        <f t="shared" si="238"/>
        <v>0</v>
      </c>
      <c r="Q2290" s="87">
        <f t="shared" si="234"/>
        <v>1900</v>
      </c>
      <c r="R2290" s="87">
        <f t="shared" si="235"/>
        <v>1</v>
      </c>
      <c r="S2290" s="87">
        <f t="shared" si="236"/>
        <v>0</v>
      </c>
      <c r="T2290" s="86">
        <f t="shared" si="237"/>
        <v>0</v>
      </c>
    </row>
    <row r="2291" spans="1:20" x14ac:dyDescent="0.25">
      <c r="A2291" s="82">
        <v>2317</v>
      </c>
      <c r="P2291" s="86">
        <f t="shared" si="238"/>
        <v>0</v>
      </c>
      <c r="Q2291" s="87">
        <f t="shared" si="234"/>
        <v>1900</v>
      </c>
      <c r="R2291" s="87">
        <f t="shared" si="235"/>
        <v>1</v>
      </c>
      <c r="S2291" s="87">
        <f t="shared" si="236"/>
        <v>0</v>
      </c>
      <c r="T2291" s="86">
        <f t="shared" si="237"/>
        <v>0</v>
      </c>
    </row>
    <row r="2292" spans="1:20" x14ac:dyDescent="0.25">
      <c r="A2292" s="82">
        <v>2318</v>
      </c>
      <c r="P2292" s="86">
        <f t="shared" si="238"/>
        <v>0</v>
      </c>
      <c r="Q2292" s="87">
        <f t="shared" si="234"/>
        <v>1900</v>
      </c>
      <c r="R2292" s="87">
        <f t="shared" si="235"/>
        <v>1</v>
      </c>
      <c r="S2292" s="87">
        <f t="shared" si="236"/>
        <v>0</v>
      </c>
      <c r="T2292" s="86">
        <f t="shared" si="237"/>
        <v>0</v>
      </c>
    </row>
    <row r="2293" spans="1:20" x14ac:dyDescent="0.25">
      <c r="A2293" s="82">
        <v>2319</v>
      </c>
      <c r="P2293" s="86">
        <f t="shared" si="238"/>
        <v>0</v>
      </c>
      <c r="Q2293" s="87">
        <f t="shared" si="234"/>
        <v>1900</v>
      </c>
      <c r="R2293" s="87">
        <f t="shared" si="235"/>
        <v>1</v>
      </c>
      <c r="S2293" s="87">
        <f t="shared" si="236"/>
        <v>0</v>
      </c>
      <c r="T2293" s="86">
        <f t="shared" si="237"/>
        <v>0</v>
      </c>
    </row>
    <row r="2294" spans="1:20" x14ac:dyDescent="0.25">
      <c r="A2294" s="82">
        <v>2320</v>
      </c>
      <c r="P2294" s="86">
        <f t="shared" si="238"/>
        <v>0</v>
      </c>
      <c r="Q2294" s="87">
        <f t="shared" si="234"/>
        <v>1900</v>
      </c>
      <c r="R2294" s="87">
        <f t="shared" si="235"/>
        <v>1</v>
      </c>
      <c r="S2294" s="87">
        <f t="shared" si="236"/>
        <v>0</v>
      </c>
      <c r="T2294" s="86">
        <f t="shared" si="237"/>
        <v>0</v>
      </c>
    </row>
    <row r="2295" spans="1:20" x14ac:dyDescent="0.25">
      <c r="A2295" s="82">
        <v>2321</v>
      </c>
      <c r="P2295" s="86">
        <f t="shared" si="238"/>
        <v>0</v>
      </c>
      <c r="Q2295" s="87">
        <f t="shared" si="234"/>
        <v>1900</v>
      </c>
      <c r="R2295" s="87">
        <f t="shared" si="235"/>
        <v>1</v>
      </c>
      <c r="S2295" s="87">
        <f t="shared" si="236"/>
        <v>0</v>
      </c>
      <c r="T2295" s="86">
        <f t="shared" si="237"/>
        <v>0</v>
      </c>
    </row>
    <row r="2296" spans="1:20" x14ac:dyDescent="0.25">
      <c r="A2296" s="82">
        <v>2322</v>
      </c>
      <c r="P2296" s="86">
        <f t="shared" si="238"/>
        <v>0</v>
      </c>
      <c r="Q2296" s="87">
        <f t="shared" si="234"/>
        <v>1900</v>
      </c>
      <c r="R2296" s="87">
        <f t="shared" si="235"/>
        <v>1</v>
      </c>
      <c r="S2296" s="87">
        <f t="shared" si="236"/>
        <v>0</v>
      </c>
      <c r="T2296" s="86">
        <f t="shared" si="237"/>
        <v>0</v>
      </c>
    </row>
    <row r="2297" spans="1:20" x14ac:dyDescent="0.25">
      <c r="A2297" s="82">
        <v>2323</v>
      </c>
      <c r="P2297" s="86">
        <f t="shared" si="238"/>
        <v>0</v>
      </c>
      <c r="Q2297" s="87">
        <f t="shared" si="234"/>
        <v>1900</v>
      </c>
      <c r="R2297" s="87">
        <f t="shared" si="235"/>
        <v>1</v>
      </c>
      <c r="S2297" s="87">
        <f t="shared" si="236"/>
        <v>0</v>
      </c>
      <c r="T2297" s="86">
        <f t="shared" si="237"/>
        <v>0</v>
      </c>
    </row>
    <row r="2298" spans="1:20" x14ac:dyDescent="0.25">
      <c r="A2298" s="82">
        <v>2324</v>
      </c>
      <c r="P2298" s="86">
        <f t="shared" si="238"/>
        <v>0</v>
      </c>
      <c r="Q2298" s="87">
        <f t="shared" si="234"/>
        <v>1900</v>
      </c>
      <c r="R2298" s="87">
        <f t="shared" si="235"/>
        <v>1</v>
      </c>
      <c r="S2298" s="87">
        <f t="shared" si="236"/>
        <v>0</v>
      </c>
      <c r="T2298" s="86">
        <f t="shared" si="237"/>
        <v>0</v>
      </c>
    </row>
    <row r="2299" spans="1:20" x14ac:dyDescent="0.25">
      <c r="A2299" s="82">
        <v>2325</v>
      </c>
      <c r="P2299" s="86">
        <f t="shared" si="238"/>
        <v>0</v>
      </c>
      <c r="Q2299" s="87">
        <f t="shared" si="234"/>
        <v>1900</v>
      </c>
      <c r="R2299" s="87">
        <f t="shared" si="235"/>
        <v>1</v>
      </c>
      <c r="S2299" s="87">
        <f t="shared" si="236"/>
        <v>0</v>
      </c>
      <c r="T2299" s="86">
        <f t="shared" si="237"/>
        <v>0</v>
      </c>
    </row>
    <row r="2300" spans="1:20" x14ac:dyDescent="0.25">
      <c r="A2300" s="82">
        <v>2326</v>
      </c>
      <c r="P2300" s="86">
        <f t="shared" si="238"/>
        <v>0</v>
      </c>
      <c r="Q2300" s="87">
        <f t="shared" si="234"/>
        <v>1900</v>
      </c>
      <c r="R2300" s="87">
        <f t="shared" si="235"/>
        <v>1</v>
      </c>
      <c r="S2300" s="87">
        <f t="shared" si="236"/>
        <v>0</v>
      </c>
      <c r="T2300" s="86">
        <f t="shared" si="237"/>
        <v>0</v>
      </c>
    </row>
    <row r="2301" spans="1:20" x14ac:dyDescent="0.25">
      <c r="A2301" s="82">
        <v>2327</v>
      </c>
      <c r="P2301" s="86">
        <f t="shared" si="238"/>
        <v>0</v>
      </c>
      <c r="Q2301" s="87">
        <f t="shared" si="234"/>
        <v>1900</v>
      </c>
      <c r="R2301" s="87">
        <f t="shared" si="235"/>
        <v>1</v>
      </c>
      <c r="S2301" s="87">
        <f t="shared" si="236"/>
        <v>0</v>
      </c>
      <c r="T2301" s="86">
        <f t="shared" si="237"/>
        <v>0</v>
      </c>
    </row>
    <row r="2302" spans="1:20" x14ac:dyDescent="0.25">
      <c r="A2302" s="82">
        <v>2328</v>
      </c>
      <c r="P2302" s="86">
        <f t="shared" si="238"/>
        <v>0</v>
      </c>
      <c r="Q2302" s="87">
        <f t="shared" si="234"/>
        <v>1900</v>
      </c>
      <c r="R2302" s="87">
        <f t="shared" si="235"/>
        <v>1</v>
      </c>
      <c r="S2302" s="87">
        <f t="shared" si="236"/>
        <v>0</v>
      </c>
      <c r="T2302" s="86">
        <f t="shared" si="237"/>
        <v>0</v>
      </c>
    </row>
    <row r="2303" spans="1:20" x14ac:dyDescent="0.25">
      <c r="A2303" s="82">
        <v>2329</v>
      </c>
      <c r="P2303" s="86">
        <f t="shared" si="238"/>
        <v>0</v>
      </c>
      <c r="Q2303" s="87">
        <f t="shared" si="234"/>
        <v>1900</v>
      </c>
      <c r="R2303" s="87">
        <f t="shared" si="235"/>
        <v>1</v>
      </c>
      <c r="S2303" s="87">
        <f t="shared" si="236"/>
        <v>0</v>
      </c>
      <c r="T2303" s="86">
        <f t="shared" si="237"/>
        <v>0</v>
      </c>
    </row>
    <row r="2304" spans="1:20" x14ac:dyDescent="0.25">
      <c r="A2304" s="82">
        <v>2330</v>
      </c>
      <c r="P2304" s="86">
        <f t="shared" si="238"/>
        <v>0</v>
      </c>
      <c r="Q2304" s="87">
        <f t="shared" si="234"/>
        <v>1900</v>
      </c>
      <c r="R2304" s="87">
        <f t="shared" si="235"/>
        <v>1</v>
      </c>
      <c r="S2304" s="87">
        <f t="shared" si="236"/>
        <v>0</v>
      </c>
      <c r="T2304" s="86">
        <f t="shared" si="237"/>
        <v>0</v>
      </c>
    </row>
    <row r="2305" spans="1:20" x14ac:dyDescent="0.25">
      <c r="A2305" s="82">
        <v>2331</v>
      </c>
      <c r="P2305" s="86">
        <f t="shared" si="238"/>
        <v>0</v>
      </c>
      <c r="Q2305" s="87">
        <f t="shared" si="234"/>
        <v>1900</v>
      </c>
      <c r="R2305" s="87">
        <f t="shared" si="235"/>
        <v>1</v>
      </c>
      <c r="S2305" s="87">
        <f t="shared" si="236"/>
        <v>0</v>
      </c>
      <c r="T2305" s="86">
        <f t="shared" si="237"/>
        <v>0</v>
      </c>
    </row>
    <row r="2306" spans="1:20" x14ac:dyDescent="0.25">
      <c r="A2306" s="82">
        <v>2332</v>
      </c>
      <c r="P2306" s="86">
        <f t="shared" si="238"/>
        <v>0</v>
      </c>
      <c r="Q2306" s="87">
        <f t="shared" si="234"/>
        <v>1900</v>
      </c>
      <c r="R2306" s="87">
        <f t="shared" si="235"/>
        <v>1</v>
      </c>
      <c r="S2306" s="87">
        <f t="shared" si="236"/>
        <v>0</v>
      </c>
      <c r="T2306" s="86">
        <f t="shared" si="237"/>
        <v>0</v>
      </c>
    </row>
    <row r="2307" spans="1:20" x14ac:dyDescent="0.25">
      <c r="A2307" s="82">
        <v>2333</v>
      </c>
      <c r="P2307" s="86">
        <f t="shared" si="238"/>
        <v>0</v>
      </c>
      <c r="Q2307" s="87">
        <f t="shared" si="234"/>
        <v>1900</v>
      </c>
      <c r="R2307" s="87">
        <f t="shared" si="235"/>
        <v>1</v>
      </c>
      <c r="S2307" s="87">
        <f t="shared" si="236"/>
        <v>0</v>
      </c>
      <c r="T2307" s="86">
        <f t="shared" si="237"/>
        <v>0</v>
      </c>
    </row>
    <row r="2308" spans="1:20" x14ac:dyDescent="0.25">
      <c r="A2308" s="82">
        <v>2334</v>
      </c>
      <c r="P2308" s="86">
        <f t="shared" si="238"/>
        <v>0</v>
      </c>
      <c r="Q2308" s="87">
        <f t="shared" si="234"/>
        <v>1900</v>
      </c>
      <c r="R2308" s="87">
        <f t="shared" si="235"/>
        <v>1</v>
      </c>
      <c r="S2308" s="87">
        <f t="shared" si="236"/>
        <v>0</v>
      </c>
      <c r="T2308" s="86">
        <f t="shared" si="237"/>
        <v>0</v>
      </c>
    </row>
    <row r="2309" spans="1:20" x14ac:dyDescent="0.25">
      <c r="A2309" s="82">
        <v>2335</v>
      </c>
      <c r="P2309" s="86">
        <f t="shared" si="238"/>
        <v>0</v>
      </c>
      <c r="Q2309" s="87">
        <f t="shared" si="234"/>
        <v>1900</v>
      </c>
      <c r="R2309" s="87">
        <f t="shared" si="235"/>
        <v>1</v>
      </c>
      <c r="S2309" s="87">
        <f t="shared" si="236"/>
        <v>0</v>
      </c>
      <c r="T2309" s="86">
        <f t="shared" si="237"/>
        <v>0</v>
      </c>
    </row>
    <row r="2310" spans="1:20" x14ac:dyDescent="0.25">
      <c r="A2310" s="82">
        <v>2336</v>
      </c>
      <c r="P2310" s="86">
        <f t="shared" si="238"/>
        <v>0</v>
      </c>
      <c r="Q2310" s="87">
        <f t="shared" si="234"/>
        <v>1900</v>
      </c>
      <c r="R2310" s="87">
        <f t="shared" si="235"/>
        <v>1</v>
      </c>
      <c r="S2310" s="87">
        <f t="shared" si="236"/>
        <v>0</v>
      </c>
      <c r="T2310" s="86">
        <f t="shared" si="237"/>
        <v>0</v>
      </c>
    </row>
    <row r="2311" spans="1:20" x14ac:dyDescent="0.25">
      <c r="A2311" s="82">
        <v>2337</v>
      </c>
      <c r="P2311" s="86">
        <f t="shared" si="238"/>
        <v>0</v>
      </c>
      <c r="Q2311" s="87">
        <f t="shared" si="234"/>
        <v>1900</v>
      </c>
      <c r="R2311" s="87">
        <f t="shared" si="235"/>
        <v>1</v>
      </c>
      <c r="S2311" s="87">
        <f t="shared" si="236"/>
        <v>0</v>
      </c>
      <c r="T2311" s="86">
        <f t="shared" si="237"/>
        <v>0</v>
      </c>
    </row>
    <row r="2312" spans="1:20" x14ac:dyDescent="0.25">
      <c r="A2312" s="82">
        <v>2338</v>
      </c>
      <c r="P2312" s="86">
        <f t="shared" si="238"/>
        <v>0</v>
      </c>
      <c r="Q2312" s="87">
        <f t="shared" si="234"/>
        <v>1900</v>
      </c>
      <c r="R2312" s="87">
        <f t="shared" si="235"/>
        <v>1</v>
      </c>
      <c r="S2312" s="87">
        <f t="shared" si="236"/>
        <v>0</v>
      </c>
      <c r="T2312" s="86">
        <f t="shared" si="237"/>
        <v>0</v>
      </c>
    </row>
    <row r="2313" spans="1:20" x14ac:dyDescent="0.25">
      <c r="A2313" s="82">
        <v>2339</v>
      </c>
      <c r="P2313" s="86">
        <f t="shared" si="238"/>
        <v>0</v>
      </c>
      <c r="Q2313" s="87">
        <f t="shared" si="234"/>
        <v>1900</v>
      </c>
      <c r="R2313" s="87">
        <f t="shared" si="235"/>
        <v>1</v>
      </c>
      <c r="S2313" s="87">
        <f t="shared" si="236"/>
        <v>0</v>
      </c>
      <c r="T2313" s="86">
        <f t="shared" si="237"/>
        <v>0</v>
      </c>
    </row>
    <row r="2314" spans="1:20" x14ac:dyDescent="0.25">
      <c r="A2314" s="82">
        <v>2340</v>
      </c>
      <c r="P2314" s="86">
        <f t="shared" si="238"/>
        <v>0</v>
      </c>
      <c r="Q2314" s="87">
        <f t="shared" si="234"/>
        <v>1900</v>
      </c>
      <c r="R2314" s="87">
        <f t="shared" si="235"/>
        <v>1</v>
      </c>
      <c r="S2314" s="87">
        <f t="shared" si="236"/>
        <v>0</v>
      </c>
      <c r="T2314" s="86">
        <f t="shared" si="237"/>
        <v>0</v>
      </c>
    </row>
    <row r="2315" spans="1:20" x14ac:dyDescent="0.25">
      <c r="A2315" s="82">
        <v>2341</v>
      </c>
      <c r="P2315" s="86">
        <f t="shared" si="238"/>
        <v>0</v>
      </c>
      <c r="Q2315" s="87">
        <f t="shared" si="234"/>
        <v>1900</v>
      </c>
      <c r="R2315" s="87">
        <f t="shared" si="235"/>
        <v>1</v>
      </c>
      <c r="S2315" s="87">
        <f t="shared" si="236"/>
        <v>0</v>
      </c>
      <c r="T2315" s="86">
        <f t="shared" si="237"/>
        <v>0</v>
      </c>
    </row>
    <row r="2316" spans="1:20" x14ac:dyDescent="0.25">
      <c r="A2316" s="82">
        <v>2342</v>
      </c>
      <c r="P2316" s="86">
        <f t="shared" si="238"/>
        <v>0</v>
      </c>
      <c r="Q2316" s="87">
        <f t="shared" si="234"/>
        <v>1900</v>
      </c>
      <c r="R2316" s="87">
        <f t="shared" si="235"/>
        <v>1</v>
      </c>
      <c r="S2316" s="87">
        <f t="shared" si="236"/>
        <v>0</v>
      </c>
      <c r="T2316" s="86">
        <f t="shared" si="237"/>
        <v>0</v>
      </c>
    </row>
    <row r="2317" spans="1:20" x14ac:dyDescent="0.25">
      <c r="A2317" s="82">
        <v>2343</v>
      </c>
      <c r="P2317" s="86">
        <f t="shared" si="238"/>
        <v>0</v>
      </c>
      <c r="Q2317" s="87">
        <f t="shared" si="234"/>
        <v>1900</v>
      </c>
      <c r="R2317" s="87">
        <f t="shared" si="235"/>
        <v>1</v>
      </c>
      <c r="S2317" s="87">
        <f t="shared" si="236"/>
        <v>0</v>
      </c>
      <c r="T2317" s="86">
        <f t="shared" si="237"/>
        <v>0</v>
      </c>
    </row>
    <row r="2318" spans="1:20" x14ac:dyDescent="0.25">
      <c r="A2318" s="82">
        <v>2344</v>
      </c>
      <c r="P2318" s="86">
        <f t="shared" si="238"/>
        <v>0</v>
      </c>
      <c r="Q2318" s="87">
        <f t="shared" si="234"/>
        <v>1900</v>
      </c>
      <c r="R2318" s="87">
        <f t="shared" si="235"/>
        <v>1</v>
      </c>
      <c r="S2318" s="87">
        <f t="shared" si="236"/>
        <v>0</v>
      </c>
      <c r="T2318" s="86">
        <f t="shared" si="237"/>
        <v>0</v>
      </c>
    </row>
    <row r="2319" spans="1:20" x14ac:dyDescent="0.25">
      <c r="A2319" s="82">
        <v>2345</v>
      </c>
      <c r="P2319" s="86">
        <f t="shared" si="238"/>
        <v>0</v>
      </c>
      <c r="Q2319" s="87">
        <f t="shared" si="234"/>
        <v>1900</v>
      </c>
      <c r="R2319" s="87">
        <f t="shared" si="235"/>
        <v>1</v>
      </c>
      <c r="S2319" s="87">
        <f t="shared" si="236"/>
        <v>0</v>
      </c>
      <c r="T2319" s="86">
        <f t="shared" si="237"/>
        <v>0</v>
      </c>
    </row>
    <row r="2320" spans="1:20" x14ac:dyDescent="0.25">
      <c r="A2320" s="82">
        <v>2346</v>
      </c>
      <c r="P2320" s="86">
        <f t="shared" si="238"/>
        <v>0</v>
      </c>
      <c r="Q2320" s="87">
        <f t="shared" si="234"/>
        <v>1900</v>
      </c>
      <c r="R2320" s="87">
        <f t="shared" si="235"/>
        <v>1</v>
      </c>
      <c r="S2320" s="87">
        <f t="shared" si="236"/>
        <v>0</v>
      </c>
      <c r="T2320" s="86">
        <f t="shared" si="237"/>
        <v>0</v>
      </c>
    </row>
    <row r="2321" spans="1:20" x14ac:dyDescent="0.25">
      <c r="A2321" s="82">
        <v>2347</v>
      </c>
      <c r="P2321" s="86">
        <f t="shared" si="238"/>
        <v>0</v>
      </c>
      <c r="Q2321" s="87">
        <f t="shared" si="234"/>
        <v>1900</v>
      </c>
      <c r="R2321" s="87">
        <f t="shared" si="235"/>
        <v>1</v>
      </c>
      <c r="S2321" s="87">
        <f t="shared" si="236"/>
        <v>0</v>
      </c>
      <c r="T2321" s="86">
        <f t="shared" si="237"/>
        <v>0</v>
      </c>
    </row>
    <row r="2322" spans="1:20" x14ac:dyDescent="0.25">
      <c r="A2322" s="82">
        <v>2348</v>
      </c>
      <c r="P2322" s="86">
        <f t="shared" si="238"/>
        <v>0</v>
      </c>
      <c r="Q2322" s="87">
        <f t="shared" si="234"/>
        <v>1900</v>
      </c>
      <c r="R2322" s="87">
        <f t="shared" si="235"/>
        <v>1</v>
      </c>
      <c r="S2322" s="87">
        <f t="shared" si="236"/>
        <v>0</v>
      </c>
      <c r="T2322" s="86">
        <f t="shared" si="237"/>
        <v>0</v>
      </c>
    </row>
    <row r="2323" spans="1:20" x14ac:dyDescent="0.25">
      <c r="A2323" s="82">
        <v>2349</v>
      </c>
      <c r="P2323" s="86">
        <f t="shared" si="238"/>
        <v>0</v>
      </c>
      <c r="Q2323" s="87">
        <f t="shared" si="234"/>
        <v>1900</v>
      </c>
      <c r="R2323" s="87">
        <f t="shared" si="235"/>
        <v>1</v>
      </c>
      <c r="S2323" s="87">
        <f t="shared" si="236"/>
        <v>0</v>
      </c>
      <c r="T2323" s="86">
        <f t="shared" si="237"/>
        <v>0</v>
      </c>
    </row>
    <row r="2324" spans="1:20" x14ac:dyDescent="0.25">
      <c r="A2324" s="82">
        <v>2350</v>
      </c>
      <c r="P2324" s="86">
        <f t="shared" si="238"/>
        <v>0</v>
      </c>
      <c r="Q2324" s="87">
        <f t="shared" si="234"/>
        <v>1900</v>
      </c>
      <c r="R2324" s="87">
        <f t="shared" si="235"/>
        <v>1</v>
      </c>
      <c r="S2324" s="87">
        <f t="shared" si="236"/>
        <v>0</v>
      </c>
      <c r="T2324" s="86">
        <f t="shared" si="237"/>
        <v>0</v>
      </c>
    </row>
    <row r="2325" spans="1:20" x14ac:dyDescent="0.25">
      <c r="A2325" s="82">
        <v>2351</v>
      </c>
      <c r="P2325" s="86">
        <f t="shared" si="238"/>
        <v>0</v>
      </c>
      <c r="Q2325" s="87">
        <f t="shared" si="234"/>
        <v>1900</v>
      </c>
      <c r="R2325" s="87">
        <f t="shared" si="235"/>
        <v>1</v>
      </c>
      <c r="S2325" s="87">
        <f t="shared" si="236"/>
        <v>0</v>
      </c>
      <c r="T2325" s="86">
        <f t="shared" si="237"/>
        <v>0</v>
      </c>
    </row>
    <row r="2326" spans="1:20" x14ac:dyDescent="0.25">
      <c r="A2326" s="82">
        <v>2352</v>
      </c>
      <c r="P2326" s="86">
        <f t="shared" si="238"/>
        <v>0</v>
      </c>
      <c r="Q2326" s="87">
        <f t="shared" si="234"/>
        <v>1900</v>
      </c>
      <c r="R2326" s="87">
        <f t="shared" si="235"/>
        <v>1</v>
      </c>
      <c r="S2326" s="87">
        <f t="shared" si="236"/>
        <v>0</v>
      </c>
      <c r="T2326" s="86">
        <f t="shared" si="237"/>
        <v>0</v>
      </c>
    </row>
    <row r="2327" spans="1:20" x14ac:dyDescent="0.25">
      <c r="A2327" s="82">
        <v>2353</v>
      </c>
      <c r="P2327" s="86">
        <f t="shared" si="238"/>
        <v>0</v>
      </c>
      <c r="Q2327" s="87">
        <f t="shared" si="234"/>
        <v>1900</v>
      </c>
      <c r="R2327" s="87">
        <f t="shared" si="235"/>
        <v>1</v>
      </c>
      <c r="S2327" s="87">
        <f t="shared" si="236"/>
        <v>0</v>
      </c>
      <c r="T2327" s="86">
        <f t="shared" si="237"/>
        <v>0</v>
      </c>
    </row>
    <row r="2328" spans="1:20" x14ac:dyDescent="0.25">
      <c r="A2328" s="82">
        <v>2354</v>
      </c>
      <c r="P2328" s="86">
        <f t="shared" si="238"/>
        <v>0</v>
      </c>
      <c r="Q2328" s="87">
        <f t="shared" si="234"/>
        <v>1900</v>
      </c>
      <c r="R2328" s="87">
        <f t="shared" si="235"/>
        <v>1</v>
      </c>
      <c r="S2328" s="87">
        <f t="shared" si="236"/>
        <v>0</v>
      </c>
      <c r="T2328" s="86">
        <f t="shared" si="237"/>
        <v>0</v>
      </c>
    </row>
    <row r="2329" spans="1:20" x14ac:dyDescent="0.25">
      <c r="A2329" s="82">
        <v>2355</v>
      </c>
      <c r="P2329" s="86">
        <f t="shared" si="238"/>
        <v>0</v>
      </c>
      <c r="Q2329" s="87">
        <f t="shared" si="234"/>
        <v>1900</v>
      </c>
      <c r="R2329" s="87">
        <f t="shared" si="235"/>
        <v>1</v>
      </c>
      <c r="S2329" s="87">
        <f t="shared" si="236"/>
        <v>0</v>
      </c>
      <c r="T2329" s="86">
        <f t="shared" si="237"/>
        <v>0</v>
      </c>
    </row>
    <row r="2330" spans="1:20" x14ac:dyDescent="0.25">
      <c r="A2330" s="82">
        <v>2356</v>
      </c>
      <c r="P2330" s="86">
        <f t="shared" si="238"/>
        <v>0</v>
      </c>
      <c r="Q2330" s="87">
        <f t="shared" si="234"/>
        <v>1900</v>
      </c>
      <c r="R2330" s="87">
        <f t="shared" si="235"/>
        <v>1</v>
      </c>
      <c r="S2330" s="87">
        <f t="shared" si="236"/>
        <v>0</v>
      </c>
      <c r="T2330" s="86">
        <f t="shared" si="237"/>
        <v>0</v>
      </c>
    </row>
    <row r="2331" spans="1:20" x14ac:dyDescent="0.25">
      <c r="A2331" s="82">
        <v>2357</v>
      </c>
      <c r="P2331" s="86">
        <f t="shared" si="238"/>
        <v>0</v>
      </c>
      <c r="Q2331" s="87">
        <f t="shared" si="234"/>
        <v>1900</v>
      </c>
      <c r="R2331" s="87">
        <f t="shared" si="235"/>
        <v>1</v>
      </c>
      <c r="S2331" s="87">
        <f t="shared" si="236"/>
        <v>0</v>
      </c>
      <c r="T2331" s="86">
        <f t="shared" si="237"/>
        <v>0</v>
      </c>
    </row>
    <row r="2332" spans="1:20" x14ac:dyDescent="0.25">
      <c r="A2332" s="82">
        <v>2358</v>
      </c>
      <c r="P2332" s="86">
        <f t="shared" si="238"/>
        <v>0</v>
      </c>
      <c r="Q2332" s="87">
        <f t="shared" si="234"/>
        <v>1900</v>
      </c>
      <c r="R2332" s="87">
        <f t="shared" si="235"/>
        <v>1</v>
      </c>
      <c r="S2332" s="87">
        <f t="shared" si="236"/>
        <v>0</v>
      </c>
      <c r="T2332" s="86">
        <f t="shared" si="237"/>
        <v>0</v>
      </c>
    </row>
    <row r="2333" spans="1:20" x14ac:dyDescent="0.25">
      <c r="A2333" s="82">
        <v>2359</v>
      </c>
      <c r="P2333" s="86">
        <f t="shared" si="238"/>
        <v>0</v>
      </c>
      <c r="Q2333" s="87">
        <f t="shared" ref="Q2333:Q2396" si="239">YEAR(B2333)</f>
        <v>1900</v>
      </c>
      <c r="R2333" s="87">
        <f t="shared" ref="R2333:R2396" si="240">MONTH(B2333)</f>
        <v>1</v>
      </c>
      <c r="S2333" s="87">
        <f t="shared" ref="S2333:S2396" si="241">DAY(B2333)</f>
        <v>0</v>
      </c>
      <c r="T2333" s="86">
        <f t="shared" ref="T2333:T2396" si="242">SUM(M2333:N2333)</f>
        <v>0</v>
      </c>
    </row>
    <row r="2334" spans="1:20" x14ac:dyDescent="0.25">
      <c r="A2334" s="82">
        <v>2360</v>
      </c>
      <c r="P2334" s="86">
        <f t="shared" si="238"/>
        <v>0</v>
      </c>
      <c r="Q2334" s="87">
        <f t="shared" si="239"/>
        <v>1900</v>
      </c>
      <c r="R2334" s="87">
        <f t="shared" si="240"/>
        <v>1</v>
      </c>
      <c r="S2334" s="87">
        <f t="shared" si="241"/>
        <v>0</v>
      </c>
      <c r="T2334" s="86">
        <f t="shared" si="242"/>
        <v>0</v>
      </c>
    </row>
    <row r="2335" spans="1:20" x14ac:dyDescent="0.25">
      <c r="A2335" s="82">
        <v>2361</v>
      </c>
      <c r="P2335" s="86">
        <f t="shared" si="238"/>
        <v>0</v>
      </c>
      <c r="Q2335" s="87">
        <f t="shared" si="239"/>
        <v>1900</v>
      </c>
      <c r="R2335" s="87">
        <f t="shared" si="240"/>
        <v>1</v>
      </c>
      <c r="S2335" s="87">
        <f t="shared" si="241"/>
        <v>0</v>
      </c>
      <c r="T2335" s="86">
        <f t="shared" si="242"/>
        <v>0</v>
      </c>
    </row>
    <row r="2336" spans="1:20" x14ac:dyDescent="0.25">
      <c r="A2336" s="82">
        <v>2362</v>
      </c>
      <c r="P2336" s="86">
        <f t="shared" si="238"/>
        <v>0</v>
      </c>
      <c r="Q2336" s="87">
        <f t="shared" si="239"/>
        <v>1900</v>
      </c>
      <c r="R2336" s="87">
        <f t="shared" si="240"/>
        <v>1</v>
      </c>
      <c r="S2336" s="87">
        <f t="shared" si="241"/>
        <v>0</v>
      </c>
      <c r="T2336" s="86">
        <f t="shared" si="242"/>
        <v>0</v>
      </c>
    </row>
    <row r="2337" spans="1:20" x14ac:dyDescent="0.25">
      <c r="A2337" s="82">
        <v>2363</v>
      </c>
      <c r="P2337" s="86">
        <f t="shared" si="238"/>
        <v>0</v>
      </c>
      <c r="Q2337" s="87">
        <f t="shared" si="239"/>
        <v>1900</v>
      </c>
      <c r="R2337" s="87">
        <f t="shared" si="240"/>
        <v>1</v>
      </c>
      <c r="S2337" s="87">
        <f t="shared" si="241"/>
        <v>0</v>
      </c>
      <c r="T2337" s="86">
        <f t="shared" si="242"/>
        <v>0</v>
      </c>
    </row>
    <row r="2338" spans="1:20" x14ac:dyDescent="0.25">
      <c r="A2338" s="82">
        <v>2364</v>
      </c>
      <c r="P2338" s="86">
        <f t="shared" si="238"/>
        <v>0</v>
      </c>
      <c r="Q2338" s="87">
        <f t="shared" si="239"/>
        <v>1900</v>
      </c>
      <c r="R2338" s="87">
        <f t="shared" si="240"/>
        <v>1</v>
      </c>
      <c r="S2338" s="87">
        <f t="shared" si="241"/>
        <v>0</v>
      </c>
      <c r="T2338" s="86">
        <f t="shared" si="242"/>
        <v>0</v>
      </c>
    </row>
    <row r="2339" spans="1:20" x14ac:dyDescent="0.25">
      <c r="A2339" s="82">
        <v>2365</v>
      </c>
      <c r="P2339" s="86">
        <f t="shared" si="238"/>
        <v>0</v>
      </c>
      <c r="Q2339" s="87">
        <f t="shared" si="239"/>
        <v>1900</v>
      </c>
      <c r="R2339" s="87">
        <f t="shared" si="240"/>
        <v>1</v>
      </c>
      <c r="S2339" s="87">
        <f t="shared" si="241"/>
        <v>0</v>
      </c>
      <c r="T2339" s="86">
        <f t="shared" si="242"/>
        <v>0</v>
      </c>
    </row>
    <row r="2340" spans="1:20" x14ac:dyDescent="0.25">
      <c r="A2340" s="82">
        <v>2366</v>
      </c>
      <c r="P2340" s="86">
        <f t="shared" si="238"/>
        <v>0</v>
      </c>
      <c r="Q2340" s="87">
        <f t="shared" si="239"/>
        <v>1900</v>
      </c>
      <c r="R2340" s="87">
        <f t="shared" si="240"/>
        <v>1</v>
      </c>
      <c r="S2340" s="87">
        <f t="shared" si="241"/>
        <v>0</v>
      </c>
      <c r="T2340" s="86">
        <f t="shared" si="242"/>
        <v>0</v>
      </c>
    </row>
    <row r="2341" spans="1:20" x14ac:dyDescent="0.25">
      <c r="A2341" s="82">
        <v>2367</v>
      </c>
      <c r="P2341" s="86">
        <f t="shared" si="238"/>
        <v>0</v>
      </c>
      <c r="Q2341" s="87">
        <f t="shared" si="239"/>
        <v>1900</v>
      </c>
      <c r="R2341" s="87">
        <f t="shared" si="240"/>
        <v>1</v>
      </c>
      <c r="S2341" s="87">
        <f t="shared" si="241"/>
        <v>0</v>
      </c>
      <c r="T2341" s="86">
        <f t="shared" si="242"/>
        <v>0</v>
      </c>
    </row>
    <row r="2342" spans="1:20" x14ac:dyDescent="0.25">
      <c r="A2342" s="82">
        <v>2368</v>
      </c>
      <c r="P2342" s="86">
        <f t="shared" si="238"/>
        <v>0</v>
      </c>
      <c r="Q2342" s="87">
        <f t="shared" si="239"/>
        <v>1900</v>
      </c>
      <c r="R2342" s="87">
        <f t="shared" si="240"/>
        <v>1</v>
      </c>
      <c r="S2342" s="87">
        <f t="shared" si="241"/>
        <v>0</v>
      </c>
      <c r="T2342" s="86">
        <f t="shared" si="242"/>
        <v>0</v>
      </c>
    </row>
    <row r="2343" spans="1:20" x14ac:dyDescent="0.25">
      <c r="A2343" s="82">
        <v>2369</v>
      </c>
      <c r="P2343" s="86">
        <f t="shared" si="238"/>
        <v>0</v>
      </c>
      <c r="Q2343" s="87">
        <f t="shared" si="239"/>
        <v>1900</v>
      </c>
      <c r="R2343" s="87">
        <f t="shared" si="240"/>
        <v>1</v>
      </c>
      <c r="S2343" s="87">
        <f t="shared" si="241"/>
        <v>0</v>
      </c>
      <c r="T2343" s="86">
        <f t="shared" si="242"/>
        <v>0</v>
      </c>
    </row>
    <row r="2344" spans="1:20" x14ac:dyDescent="0.25">
      <c r="A2344" s="82">
        <v>2370</v>
      </c>
      <c r="P2344" s="86">
        <f t="shared" si="238"/>
        <v>0</v>
      </c>
      <c r="Q2344" s="87">
        <f t="shared" si="239"/>
        <v>1900</v>
      </c>
      <c r="R2344" s="87">
        <f t="shared" si="240"/>
        <v>1</v>
      </c>
      <c r="S2344" s="87">
        <f t="shared" si="241"/>
        <v>0</v>
      </c>
      <c r="T2344" s="86">
        <f t="shared" si="242"/>
        <v>0</v>
      </c>
    </row>
    <row r="2345" spans="1:20" x14ac:dyDescent="0.25">
      <c r="A2345" s="82">
        <v>2371</v>
      </c>
      <c r="P2345" s="86">
        <f t="shared" si="238"/>
        <v>0</v>
      </c>
      <c r="Q2345" s="87">
        <f t="shared" si="239"/>
        <v>1900</v>
      </c>
      <c r="R2345" s="87">
        <f t="shared" si="240"/>
        <v>1</v>
      </c>
      <c r="S2345" s="87">
        <f t="shared" si="241"/>
        <v>0</v>
      </c>
      <c r="T2345" s="86">
        <f t="shared" si="242"/>
        <v>0</v>
      </c>
    </row>
    <row r="2346" spans="1:20" x14ac:dyDescent="0.25">
      <c r="A2346" s="82">
        <v>2372</v>
      </c>
      <c r="P2346" s="86">
        <f t="shared" si="238"/>
        <v>0</v>
      </c>
      <c r="Q2346" s="87">
        <f t="shared" si="239"/>
        <v>1900</v>
      </c>
      <c r="R2346" s="87">
        <f t="shared" si="240"/>
        <v>1</v>
      </c>
      <c r="S2346" s="87">
        <f t="shared" si="241"/>
        <v>0</v>
      </c>
      <c r="T2346" s="86">
        <f t="shared" si="242"/>
        <v>0</v>
      </c>
    </row>
    <row r="2347" spans="1:20" x14ac:dyDescent="0.25">
      <c r="A2347" s="82">
        <v>2373</v>
      </c>
      <c r="P2347" s="86">
        <f t="shared" ref="P2347:P2410" si="243">N2347-O2347</f>
        <v>0</v>
      </c>
      <c r="Q2347" s="87">
        <f t="shared" si="239"/>
        <v>1900</v>
      </c>
      <c r="R2347" s="87">
        <f t="shared" si="240"/>
        <v>1</v>
      </c>
      <c r="S2347" s="87">
        <f t="shared" si="241"/>
        <v>0</v>
      </c>
      <c r="T2347" s="86">
        <f t="shared" si="242"/>
        <v>0</v>
      </c>
    </row>
    <row r="2348" spans="1:20" x14ac:dyDescent="0.25">
      <c r="A2348" s="82">
        <v>2374</v>
      </c>
      <c r="P2348" s="86">
        <f t="shared" si="243"/>
        <v>0</v>
      </c>
      <c r="Q2348" s="87">
        <f t="shared" si="239"/>
        <v>1900</v>
      </c>
      <c r="R2348" s="87">
        <f t="shared" si="240"/>
        <v>1</v>
      </c>
      <c r="S2348" s="87">
        <f t="shared" si="241"/>
        <v>0</v>
      </c>
      <c r="T2348" s="86">
        <f t="shared" si="242"/>
        <v>0</v>
      </c>
    </row>
    <row r="2349" spans="1:20" x14ac:dyDescent="0.25">
      <c r="A2349" s="82">
        <v>2375</v>
      </c>
      <c r="P2349" s="86">
        <f t="shared" si="243"/>
        <v>0</v>
      </c>
      <c r="Q2349" s="87">
        <f t="shared" si="239"/>
        <v>1900</v>
      </c>
      <c r="R2349" s="87">
        <f t="shared" si="240"/>
        <v>1</v>
      </c>
      <c r="S2349" s="87">
        <f t="shared" si="241"/>
        <v>0</v>
      </c>
      <c r="T2349" s="86">
        <f t="shared" si="242"/>
        <v>0</v>
      </c>
    </row>
    <row r="2350" spans="1:20" x14ac:dyDescent="0.25">
      <c r="A2350" s="82">
        <v>2376</v>
      </c>
      <c r="P2350" s="86">
        <f t="shared" si="243"/>
        <v>0</v>
      </c>
      <c r="Q2350" s="87">
        <f t="shared" si="239"/>
        <v>1900</v>
      </c>
      <c r="R2350" s="87">
        <f t="shared" si="240"/>
        <v>1</v>
      </c>
      <c r="S2350" s="87">
        <f t="shared" si="241"/>
        <v>0</v>
      </c>
      <c r="T2350" s="86">
        <f t="shared" si="242"/>
        <v>0</v>
      </c>
    </row>
    <row r="2351" spans="1:20" x14ac:dyDescent="0.25">
      <c r="A2351" s="82">
        <v>2377</v>
      </c>
      <c r="P2351" s="86">
        <f t="shared" si="243"/>
        <v>0</v>
      </c>
      <c r="Q2351" s="87">
        <f t="shared" si="239"/>
        <v>1900</v>
      </c>
      <c r="R2351" s="87">
        <f t="shared" si="240"/>
        <v>1</v>
      </c>
      <c r="S2351" s="87">
        <f t="shared" si="241"/>
        <v>0</v>
      </c>
      <c r="T2351" s="86">
        <f t="shared" si="242"/>
        <v>0</v>
      </c>
    </row>
    <row r="2352" spans="1:20" x14ac:dyDescent="0.25">
      <c r="A2352" s="82">
        <v>2378</v>
      </c>
      <c r="P2352" s="86">
        <f t="shared" si="243"/>
        <v>0</v>
      </c>
      <c r="Q2352" s="87">
        <f t="shared" si="239"/>
        <v>1900</v>
      </c>
      <c r="R2352" s="87">
        <f t="shared" si="240"/>
        <v>1</v>
      </c>
      <c r="S2352" s="87">
        <f t="shared" si="241"/>
        <v>0</v>
      </c>
      <c r="T2352" s="86">
        <f t="shared" si="242"/>
        <v>0</v>
      </c>
    </row>
    <row r="2353" spans="1:20" x14ac:dyDescent="0.25">
      <c r="A2353" s="82">
        <v>2379</v>
      </c>
      <c r="P2353" s="86">
        <f t="shared" si="243"/>
        <v>0</v>
      </c>
      <c r="Q2353" s="87">
        <f t="shared" si="239"/>
        <v>1900</v>
      </c>
      <c r="R2353" s="87">
        <f t="shared" si="240"/>
        <v>1</v>
      </c>
      <c r="S2353" s="87">
        <f t="shared" si="241"/>
        <v>0</v>
      </c>
      <c r="T2353" s="86">
        <f t="shared" si="242"/>
        <v>0</v>
      </c>
    </row>
    <row r="2354" spans="1:20" x14ac:dyDescent="0.25">
      <c r="A2354" s="82">
        <v>2380</v>
      </c>
      <c r="P2354" s="86">
        <f t="shared" si="243"/>
        <v>0</v>
      </c>
      <c r="Q2354" s="87">
        <f t="shared" si="239"/>
        <v>1900</v>
      </c>
      <c r="R2354" s="87">
        <f t="shared" si="240"/>
        <v>1</v>
      </c>
      <c r="S2354" s="87">
        <f t="shared" si="241"/>
        <v>0</v>
      </c>
      <c r="T2354" s="86">
        <f t="shared" si="242"/>
        <v>0</v>
      </c>
    </row>
    <row r="2355" spans="1:20" x14ac:dyDescent="0.25">
      <c r="A2355" s="82">
        <v>2381</v>
      </c>
      <c r="P2355" s="86">
        <f t="shared" si="243"/>
        <v>0</v>
      </c>
      <c r="Q2355" s="87">
        <f t="shared" si="239"/>
        <v>1900</v>
      </c>
      <c r="R2355" s="87">
        <f t="shared" si="240"/>
        <v>1</v>
      </c>
      <c r="S2355" s="87">
        <f t="shared" si="241"/>
        <v>0</v>
      </c>
      <c r="T2355" s="86">
        <f t="shared" si="242"/>
        <v>0</v>
      </c>
    </row>
    <row r="2356" spans="1:20" x14ac:dyDescent="0.25">
      <c r="A2356" s="82">
        <v>2382</v>
      </c>
      <c r="P2356" s="86">
        <f t="shared" si="243"/>
        <v>0</v>
      </c>
      <c r="Q2356" s="87">
        <f t="shared" si="239"/>
        <v>1900</v>
      </c>
      <c r="R2356" s="87">
        <f t="shared" si="240"/>
        <v>1</v>
      </c>
      <c r="S2356" s="87">
        <f t="shared" si="241"/>
        <v>0</v>
      </c>
      <c r="T2356" s="86">
        <f t="shared" si="242"/>
        <v>0</v>
      </c>
    </row>
    <row r="2357" spans="1:20" x14ac:dyDescent="0.25">
      <c r="A2357" s="82">
        <v>2383</v>
      </c>
      <c r="P2357" s="86">
        <f t="shared" si="243"/>
        <v>0</v>
      </c>
      <c r="Q2357" s="87">
        <f t="shared" si="239"/>
        <v>1900</v>
      </c>
      <c r="R2357" s="87">
        <f t="shared" si="240"/>
        <v>1</v>
      </c>
      <c r="S2357" s="87">
        <f t="shared" si="241"/>
        <v>0</v>
      </c>
      <c r="T2357" s="86">
        <f t="shared" si="242"/>
        <v>0</v>
      </c>
    </row>
    <row r="2358" spans="1:20" x14ac:dyDescent="0.25">
      <c r="A2358" s="82">
        <v>2384</v>
      </c>
      <c r="P2358" s="86">
        <f t="shared" si="243"/>
        <v>0</v>
      </c>
      <c r="Q2358" s="87">
        <f t="shared" si="239"/>
        <v>1900</v>
      </c>
      <c r="R2358" s="87">
        <f t="shared" si="240"/>
        <v>1</v>
      </c>
      <c r="S2358" s="87">
        <f t="shared" si="241"/>
        <v>0</v>
      </c>
      <c r="T2358" s="86">
        <f t="shared" si="242"/>
        <v>0</v>
      </c>
    </row>
    <row r="2359" spans="1:20" x14ac:dyDescent="0.25">
      <c r="A2359" s="82">
        <v>2385</v>
      </c>
      <c r="P2359" s="86">
        <f t="shared" si="243"/>
        <v>0</v>
      </c>
      <c r="Q2359" s="87">
        <f t="shared" si="239"/>
        <v>1900</v>
      </c>
      <c r="R2359" s="87">
        <f t="shared" si="240"/>
        <v>1</v>
      </c>
      <c r="S2359" s="87">
        <f t="shared" si="241"/>
        <v>0</v>
      </c>
      <c r="T2359" s="86">
        <f t="shared" si="242"/>
        <v>0</v>
      </c>
    </row>
    <row r="2360" spans="1:20" x14ac:dyDescent="0.25">
      <c r="A2360" s="82">
        <v>2386</v>
      </c>
      <c r="P2360" s="86">
        <f t="shared" si="243"/>
        <v>0</v>
      </c>
      <c r="Q2360" s="87">
        <f t="shared" si="239"/>
        <v>1900</v>
      </c>
      <c r="R2360" s="87">
        <f t="shared" si="240"/>
        <v>1</v>
      </c>
      <c r="S2360" s="87">
        <f t="shared" si="241"/>
        <v>0</v>
      </c>
      <c r="T2360" s="86">
        <f t="shared" si="242"/>
        <v>0</v>
      </c>
    </row>
    <row r="2361" spans="1:20" x14ac:dyDescent="0.25">
      <c r="A2361" s="82">
        <v>2387</v>
      </c>
      <c r="P2361" s="86">
        <f t="shared" si="243"/>
        <v>0</v>
      </c>
      <c r="Q2361" s="87">
        <f t="shared" si="239"/>
        <v>1900</v>
      </c>
      <c r="R2361" s="87">
        <f t="shared" si="240"/>
        <v>1</v>
      </c>
      <c r="S2361" s="87">
        <f t="shared" si="241"/>
        <v>0</v>
      </c>
      <c r="T2361" s="86">
        <f t="shared" si="242"/>
        <v>0</v>
      </c>
    </row>
    <row r="2362" spans="1:20" x14ac:dyDescent="0.25">
      <c r="A2362" s="82">
        <v>2388</v>
      </c>
      <c r="P2362" s="86">
        <f t="shared" si="243"/>
        <v>0</v>
      </c>
      <c r="Q2362" s="87">
        <f t="shared" si="239"/>
        <v>1900</v>
      </c>
      <c r="R2362" s="87">
        <f t="shared" si="240"/>
        <v>1</v>
      </c>
      <c r="S2362" s="87">
        <f t="shared" si="241"/>
        <v>0</v>
      </c>
      <c r="T2362" s="86">
        <f t="shared" si="242"/>
        <v>0</v>
      </c>
    </row>
    <row r="2363" spans="1:20" x14ac:dyDescent="0.25">
      <c r="A2363" s="82">
        <v>2389</v>
      </c>
      <c r="P2363" s="86">
        <f t="shared" si="243"/>
        <v>0</v>
      </c>
      <c r="Q2363" s="87">
        <f t="shared" si="239"/>
        <v>1900</v>
      </c>
      <c r="R2363" s="87">
        <f t="shared" si="240"/>
        <v>1</v>
      </c>
      <c r="S2363" s="87">
        <f t="shared" si="241"/>
        <v>0</v>
      </c>
      <c r="T2363" s="86">
        <f t="shared" si="242"/>
        <v>0</v>
      </c>
    </row>
    <row r="2364" spans="1:20" x14ac:dyDescent="0.25">
      <c r="A2364" s="82">
        <v>2390</v>
      </c>
      <c r="P2364" s="86">
        <f t="shared" si="243"/>
        <v>0</v>
      </c>
      <c r="Q2364" s="87">
        <f t="shared" si="239"/>
        <v>1900</v>
      </c>
      <c r="R2364" s="87">
        <f t="shared" si="240"/>
        <v>1</v>
      </c>
      <c r="S2364" s="87">
        <f t="shared" si="241"/>
        <v>0</v>
      </c>
      <c r="T2364" s="86">
        <f t="shared" si="242"/>
        <v>0</v>
      </c>
    </row>
    <row r="2365" spans="1:20" x14ac:dyDescent="0.25">
      <c r="A2365" s="82">
        <v>2391</v>
      </c>
      <c r="P2365" s="86">
        <f t="shared" si="243"/>
        <v>0</v>
      </c>
      <c r="Q2365" s="87">
        <f t="shared" si="239"/>
        <v>1900</v>
      </c>
      <c r="R2365" s="87">
        <f t="shared" si="240"/>
        <v>1</v>
      </c>
      <c r="S2365" s="87">
        <f t="shared" si="241"/>
        <v>0</v>
      </c>
      <c r="T2365" s="86">
        <f t="shared" si="242"/>
        <v>0</v>
      </c>
    </row>
    <row r="2366" spans="1:20" x14ac:dyDescent="0.25">
      <c r="A2366" s="82">
        <v>2392</v>
      </c>
      <c r="P2366" s="86">
        <f t="shared" si="243"/>
        <v>0</v>
      </c>
      <c r="Q2366" s="87">
        <f t="shared" si="239"/>
        <v>1900</v>
      </c>
      <c r="R2366" s="87">
        <f t="shared" si="240"/>
        <v>1</v>
      </c>
      <c r="S2366" s="87">
        <f t="shared" si="241"/>
        <v>0</v>
      </c>
      <c r="T2366" s="86">
        <f t="shared" si="242"/>
        <v>0</v>
      </c>
    </row>
    <row r="2367" spans="1:20" x14ac:dyDescent="0.25">
      <c r="A2367" s="82">
        <v>2393</v>
      </c>
      <c r="P2367" s="86">
        <f t="shared" si="243"/>
        <v>0</v>
      </c>
      <c r="Q2367" s="87">
        <f t="shared" si="239"/>
        <v>1900</v>
      </c>
      <c r="R2367" s="87">
        <f t="shared" si="240"/>
        <v>1</v>
      </c>
      <c r="S2367" s="87">
        <f t="shared" si="241"/>
        <v>0</v>
      </c>
      <c r="T2367" s="86">
        <f t="shared" si="242"/>
        <v>0</v>
      </c>
    </row>
    <row r="2368" spans="1:20" x14ac:dyDescent="0.25">
      <c r="A2368" s="82">
        <v>2394</v>
      </c>
      <c r="P2368" s="86">
        <f t="shared" si="243"/>
        <v>0</v>
      </c>
      <c r="Q2368" s="87">
        <f t="shared" si="239"/>
        <v>1900</v>
      </c>
      <c r="R2368" s="87">
        <f t="shared" si="240"/>
        <v>1</v>
      </c>
      <c r="S2368" s="87">
        <f t="shared" si="241"/>
        <v>0</v>
      </c>
      <c r="T2368" s="86">
        <f t="shared" si="242"/>
        <v>0</v>
      </c>
    </row>
    <row r="2369" spans="1:20" x14ac:dyDescent="0.25">
      <c r="A2369" s="82">
        <v>2395</v>
      </c>
      <c r="P2369" s="86">
        <f t="shared" si="243"/>
        <v>0</v>
      </c>
      <c r="Q2369" s="87">
        <f t="shared" si="239"/>
        <v>1900</v>
      </c>
      <c r="R2369" s="87">
        <f t="shared" si="240"/>
        <v>1</v>
      </c>
      <c r="S2369" s="87">
        <f t="shared" si="241"/>
        <v>0</v>
      </c>
      <c r="T2369" s="86">
        <f t="shared" si="242"/>
        <v>0</v>
      </c>
    </row>
    <row r="2370" spans="1:20" x14ac:dyDescent="0.25">
      <c r="A2370" s="82">
        <v>2396</v>
      </c>
      <c r="P2370" s="86">
        <f t="shared" si="243"/>
        <v>0</v>
      </c>
      <c r="Q2370" s="87">
        <f t="shared" si="239"/>
        <v>1900</v>
      </c>
      <c r="R2370" s="87">
        <f t="shared" si="240"/>
        <v>1</v>
      </c>
      <c r="S2370" s="87">
        <f t="shared" si="241"/>
        <v>0</v>
      </c>
      <c r="T2370" s="86">
        <f t="shared" si="242"/>
        <v>0</v>
      </c>
    </row>
    <row r="2371" spans="1:20" x14ac:dyDescent="0.25">
      <c r="A2371" s="82">
        <v>2397</v>
      </c>
      <c r="P2371" s="86">
        <f t="shared" si="243"/>
        <v>0</v>
      </c>
      <c r="Q2371" s="87">
        <f t="shared" si="239"/>
        <v>1900</v>
      </c>
      <c r="R2371" s="87">
        <f t="shared" si="240"/>
        <v>1</v>
      </c>
      <c r="S2371" s="87">
        <f t="shared" si="241"/>
        <v>0</v>
      </c>
      <c r="T2371" s="86">
        <f t="shared" si="242"/>
        <v>0</v>
      </c>
    </row>
    <row r="2372" spans="1:20" x14ac:dyDescent="0.25">
      <c r="A2372" s="82">
        <v>2398</v>
      </c>
      <c r="P2372" s="86">
        <f t="shared" si="243"/>
        <v>0</v>
      </c>
      <c r="Q2372" s="87">
        <f t="shared" si="239"/>
        <v>1900</v>
      </c>
      <c r="R2372" s="87">
        <f t="shared" si="240"/>
        <v>1</v>
      </c>
      <c r="S2372" s="87">
        <f t="shared" si="241"/>
        <v>0</v>
      </c>
      <c r="T2372" s="86">
        <f t="shared" si="242"/>
        <v>0</v>
      </c>
    </row>
    <row r="2373" spans="1:20" x14ac:dyDescent="0.25">
      <c r="A2373" s="82">
        <v>2399</v>
      </c>
      <c r="P2373" s="86">
        <f t="shared" si="243"/>
        <v>0</v>
      </c>
      <c r="Q2373" s="87">
        <f t="shared" si="239"/>
        <v>1900</v>
      </c>
      <c r="R2373" s="87">
        <f t="shared" si="240"/>
        <v>1</v>
      </c>
      <c r="S2373" s="87">
        <f t="shared" si="241"/>
        <v>0</v>
      </c>
      <c r="T2373" s="86">
        <f t="shared" si="242"/>
        <v>0</v>
      </c>
    </row>
    <row r="2374" spans="1:20" x14ac:dyDescent="0.25">
      <c r="A2374" s="82">
        <v>2400</v>
      </c>
      <c r="P2374" s="86">
        <f t="shared" si="243"/>
        <v>0</v>
      </c>
      <c r="Q2374" s="87">
        <f t="shared" si="239"/>
        <v>1900</v>
      </c>
      <c r="R2374" s="87">
        <f t="shared" si="240"/>
        <v>1</v>
      </c>
      <c r="S2374" s="87">
        <f t="shared" si="241"/>
        <v>0</v>
      </c>
      <c r="T2374" s="86">
        <f t="shared" si="242"/>
        <v>0</v>
      </c>
    </row>
    <row r="2375" spans="1:20" x14ac:dyDescent="0.25">
      <c r="A2375" s="82">
        <v>2401</v>
      </c>
      <c r="P2375" s="86">
        <f t="shared" si="243"/>
        <v>0</v>
      </c>
      <c r="Q2375" s="87">
        <f t="shared" si="239"/>
        <v>1900</v>
      </c>
      <c r="R2375" s="87">
        <f t="shared" si="240"/>
        <v>1</v>
      </c>
      <c r="S2375" s="87">
        <f t="shared" si="241"/>
        <v>0</v>
      </c>
      <c r="T2375" s="86">
        <f t="shared" si="242"/>
        <v>0</v>
      </c>
    </row>
    <row r="2376" spans="1:20" x14ac:dyDescent="0.25">
      <c r="A2376" s="82">
        <v>2402</v>
      </c>
      <c r="P2376" s="86">
        <f t="shared" si="243"/>
        <v>0</v>
      </c>
      <c r="Q2376" s="87">
        <f t="shared" si="239"/>
        <v>1900</v>
      </c>
      <c r="R2376" s="87">
        <f t="shared" si="240"/>
        <v>1</v>
      </c>
      <c r="S2376" s="87">
        <f t="shared" si="241"/>
        <v>0</v>
      </c>
      <c r="T2376" s="86">
        <f t="shared" si="242"/>
        <v>0</v>
      </c>
    </row>
    <row r="2377" spans="1:20" x14ac:dyDescent="0.25">
      <c r="A2377" s="82">
        <v>2403</v>
      </c>
      <c r="P2377" s="86">
        <f t="shared" si="243"/>
        <v>0</v>
      </c>
      <c r="Q2377" s="87">
        <f t="shared" si="239"/>
        <v>1900</v>
      </c>
      <c r="R2377" s="87">
        <f t="shared" si="240"/>
        <v>1</v>
      </c>
      <c r="S2377" s="87">
        <f t="shared" si="241"/>
        <v>0</v>
      </c>
      <c r="T2377" s="86">
        <f t="shared" si="242"/>
        <v>0</v>
      </c>
    </row>
    <row r="2378" spans="1:20" x14ac:dyDescent="0.25">
      <c r="A2378" s="82">
        <v>2404</v>
      </c>
      <c r="P2378" s="86">
        <f t="shared" si="243"/>
        <v>0</v>
      </c>
      <c r="Q2378" s="87">
        <f t="shared" si="239"/>
        <v>1900</v>
      </c>
      <c r="R2378" s="87">
        <f t="shared" si="240"/>
        <v>1</v>
      </c>
      <c r="S2378" s="87">
        <f t="shared" si="241"/>
        <v>0</v>
      </c>
      <c r="T2378" s="86">
        <f t="shared" si="242"/>
        <v>0</v>
      </c>
    </row>
    <row r="2379" spans="1:20" x14ac:dyDescent="0.25">
      <c r="A2379" s="82">
        <v>2405</v>
      </c>
      <c r="P2379" s="86">
        <f t="shared" si="243"/>
        <v>0</v>
      </c>
      <c r="Q2379" s="87">
        <f t="shared" si="239"/>
        <v>1900</v>
      </c>
      <c r="R2379" s="87">
        <f t="shared" si="240"/>
        <v>1</v>
      </c>
      <c r="S2379" s="87">
        <f t="shared" si="241"/>
        <v>0</v>
      </c>
      <c r="T2379" s="86">
        <f t="shared" si="242"/>
        <v>0</v>
      </c>
    </row>
    <row r="2380" spans="1:20" x14ac:dyDescent="0.25">
      <c r="A2380" s="82">
        <v>2406</v>
      </c>
      <c r="P2380" s="86">
        <f t="shared" si="243"/>
        <v>0</v>
      </c>
      <c r="Q2380" s="87">
        <f t="shared" si="239"/>
        <v>1900</v>
      </c>
      <c r="R2380" s="87">
        <f t="shared" si="240"/>
        <v>1</v>
      </c>
      <c r="S2380" s="87">
        <f t="shared" si="241"/>
        <v>0</v>
      </c>
      <c r="T2380" s="86">
        <f t="shared" si="242"/>
        <v>0</v>
      </c>
    </row>
    <row r="2381" spans="1:20" x14ac:dyDescent="0.25">
      <c r="A2381" s="82">
        <v>2407</v>
      </c>
      <c r="P2381" s="86">
        <f t="shared" si="243"/>
        <v>0</v>
      </c>
      <c r="Q2381" s="87">
        <f t="shared" si="239"/>
        <v>1900</v>
      </c>
      <c r="R2381" s="87">
        <f t="shared" si="240"/>
        <v>1</v>
      </c>
      <c r="S2381" s="87">
        <f t="shared" si="241"/>
        <v>0</v>
      </c>
      <c r="T2381" s="86">
        <f t="shared" si="242"/>
        <v>0</v>
      </c>
    </row>
    <row r="2382" spans="1:20" x14ac:dyDescent="0.25">
      <c r="A2382" s="82">
        <v>2408</v>
      </c>
      <c r="P2382" s="86">
        <f t="shared" si="243"/>
        <v>0</v>
      </c>
      <c r="Q2382" s="87">
        <f t="shared" si="239"/>
        <v>1900</v>
      </c>
      <c r="R2382" s="87">
        <f t="shared" si="240"/>
        <v>1</v>
      </c>
      <c r="S2382" s="87">
        <f t="shared" si="241"/>
        <v>0</v>
      </c>
      <c r="T2382" s="86">
        <f t="shared" si="242"/>
        <v>0</v>
      </c>
    </row>
    <row r="2383" spans="1:20" x14ac:dyDescent="0.25">
      <c r="A2383" s="82">
        <v>2409</v>
      </c>
      <c r="P2383" s="86">
        <f t="shared" si="243"/>
        <v>0</v>
      </c>
      <c r="Q2383" s="87">
        <f t="shared" si="239"/>
        <v>1900</v>
      </c>
      <c r="R2383" s="87">
        <f t="shared" si="240"/>
        <v>1</v>
      </c>
      <c r="S2383" s="87">
        <f t="shared" si="241"/>
        <v>0</v>
      </c>
      <c r="T2383" s="86">
        <f t="shared" si="242"/>
        <v>0</v>
      </c>
    </row>
    <row r="2384" spans="1:20" x14ac:dyDescent="0.25">
      <c r="A2384" s="82">
        <v>2410</v>
      </c>
      <c r="P2384" s="86">
        <f t="shared" si="243"/>
        <v>0</v>
      </c>
      <c r="Q2384" s="87">
        <f t="shared" si="239"/>
        <v>1900</v>
      </c>
      <c r="R2384" s="87">
        <f t="shared" si="240"/>
        <v>1</v>
      </c>
      <c r="S2384" s="87">
        <f t="shared" si="241"/>
        <v>0</v>
      </c>
      <c r="T2384" s="86">
        <f t="shared" si="242"/>
        <v>0</v>
      </c>
    </row>
    <row r="2385" spans="1:20" x14ac:dyDescent="0.25">
      <c r="A2385" s="82">
        <v>2411</v>
      </c>
      <c r="P2385" s="86">
        <f t="shared" si="243"/>
        <v>0</v>
      </c>
      <c r="Q2385" s="87">
        <f t="shared" si="239"/>
        <v>1900</v>
      </c>
      <c r="R2385" s="87">
        <f t="shared" si="240"/>
        <v>1</v>
      </c>
      <c r="S2385" s="87">
        <f t="shared" si="241"/>
        <v>0</v>
      </c>
      <c r="T2385" s="86">
        <f t="shared" si="242"/>
        <v>0</v>
      </c>
    </row>
    <row r="2386" spans="1:20" x14ac:dyDescent="0.25">
      <c r="A2386" s="82">
        <v>2412</v>
      </c>
      <c r="P2386" s="86">
        <f t="shared" si="243"/>
        <v>0</v>
      </c>
      <c r="Q2386" s="87">
        <f t="shared" si="239"/>
        <v>1900</v>
      </c>
      <c r="R2386" s="87">
        <f t="shared" si="240"/>
        <v>1</v>
      </c>
      <c r="S2386" s="87">
        <f t="shared" si="241"/>
        <v>0</v>
      </c>
      <c r="T2386" s="86">
        <f t="shared" si="242"/>
        <v>0</v>
      </c>
    </row>
    <row r="2387" spans="1:20" x14ac:dyDescent="0.25">
      <c r="A2387" s="82">
        <v>2413</v>
      </c>
      <c r="P2387" s="86">
        <f t="shared" si="243"/>
        <v>0</v>
      </c>
      <c r="Q2387" s="87">
        <f t="shared" si="239"/>
        <v>1900</v>
      </c>
      <c r="R2387" s="87">
        <f t="shared" si="240"/>
        <v>1</v>
      </c>
      <c r="S2387" s="87">
        <f t="shared" si="241"/>
        <v>0</v>
      </c>
      <c r="T2387" s="86">
        <f t="shared" si="242"/>
        <v>0</v>
      </c>
    </row>
    <row r="2388" spans="1:20" x14ac:dyDescent="0.25">
      <c r="A2388" s="82">
        <v>2414</v>
      </c>
      <c r="P2388" s="86">
        <f t="shared" si="243"/>
        <v>0</v>
      </c>
      <c r="Q2388" s="87">
        <f t="shared" si="239"/>
        <v>1900</v>
      </c>
      <c r="R2388" s="87">
        <f t="shared" si="240"/>
        <v>1</v>
      </c>
      <c r="S2388" s="87">
        <f t="shared" si="241"/>
        <v>0</v>
      </c>
      <c r="T2388" s="86">
        <f t="shared" si="242"/>
        <v>0</v>
      </c>
    </row>
    <row r="2389" spans="1:20" x14ac:dyDescent="0.25">
      <c r="A2389" s="82">
        <v>2415</v>
      </c>
      <c r="P2389" s="86">
        <f t="shared" si="243"/>
        <v>0</v>
      </c>
      <c r="Q2389" s="87">
        <f t="shared" si="239"/>
        <v>1900</v>
      </c>
      <c r="R2389" s="87">
        <f t="shared" si="240"/>
        <v>1</v>
      </c>
      <c r="S2389" s="87">
        <f t="shared" si="241"/>
        <v>0</v>
      </c>
      <c r="T2389" s="86">
        <f t="shared" si="242"/>
        <v>0</v>
      </c>
    </row>
    <row r="2390" spans="1:20" x14ac:dyDescent="0.25">
      <c r="A2390" s="82">
        <v>2416</v>
      </c>
      <c r="P2390" s="86">
        <f t="shared" si="243"/>
        <v>0</v>
      </c>
      <c r="Q2390" s="87">
        <f t="shared" si="239"/>
        <v>1900</v>
      </c>
      <c r="R2390" s="87">
        <f t="shared" si="240"/>
        <v>1</v>
      </c>
      <c r="S2390" s="87">
        <f t="shared" si="241"/>
        <v>0</v>
      </c>
      <c r="T2390" s="86">
        <f t="shared" si="242"/>
        <v>0</v>
      </c>
    </row>
    <row r="2391" spans="1:20" x14ac:dyDescent="0.25">
      <c r="A2391" s="82">
        <v>2417</v>
      </c>
      <c r="P2391" s="86">
        <f t="shared" si="243"/>
        <v>0</v>
      </c>
      <c r="Q2391" s="87">
        <f t="shared" si="239"/>
        <v>1900</v>
      </c>
      <c r="R2391" s="87">
        <f t="shared" si="240"/>
        <v>1</v>
      </c>
      <c r="S2391" s="87">
        <f t="shared" si="241"/>
        <v>0</v>
      </c>
      <c r="T2391" s="86">
        <f t="shared" si="242"/>
        <v>0</v>
      </c>
    </row>
    <row r="2392" spans="1:20" x14ac:dyDescent="0.25">
      <c r="A2392" s="82">
        <v>2418</v>
      </c>
      <c r="P2392" s="86">
        <f t="shared" si="243"/>
        <v>0</v>
      </c>
      <c r="Q2392" s="87">
        <f t="shared" si="239"/>
        <v>1900</v>
      </c>
      <c r="R2392" s="87">
        <f t="shared" si="240"/>
        <v>1</v>
      </c>
      <c r="S2392" s="87">
        <f t="shared" si="241"/>
        <v>0</v>
      </c>
      <c r="T2392" s="86">
        <f t="shared" si="242"/>
        <v>0</v>
      </c>
    </row>
    <row r="2393" spans="1:20" x14ac:dyDescent="0.25">
      <c r="A2393" s="82">
        <v>2419</v>
      </c>
      <c r="P2393" s="86">
        <f t="shared" si="243"/>
        <v>0</v>
      </c>
      <c r="Q2393" s="87">
        <f t="shared" si="239"/>
        <v>1900</v>
      </c>
      <c r="R2393" s="87">
        <f t="shared" si="240"/>
        <v>1</v>
      </c>
      <c r="S2393" s="87">
        <f t="shared" si="241"/>
        <v>0</v>
      </c>
      <c r="T2393" s="86">
        <f t="shared" si="242"/>
        <v>0</v>
      </c>
    </row>
    <row r="2394" spans="1:20" x14ac:dyDescent="0.25">
      <c r="A2394" s="82">
        <v>2420</v>
      </c>
      <c r="P2394" s="86">
        <f t="shared" si="243"/>
        <v>0</v>
      </c>
      <c r="Q2394" s="87">
        <f t="shared" si="239"/>
        <v>1900</v>
      </c>
      <c r="R2394" s="87">
        <f t="shared" si="240"/>
        <v>1</v>
      </c>
      <c r="S2394" s="87">
        <f t="shared" si="241"/>
        <v>0</v>
      </c>
      <c r="T2394" s="86">
        <f t="shared" si="242"/>
        <v>0</v>
      </c>
    </row>
    <row r="2395" spans="1:20" x14ac:dyDescent="0.25">
      <c r="A2395" s="82">
        <v>2421</v>
      </c>
      <c r="P2395" s="86">
        <f t="shared" si="243"/>
        <v>0</v>
      </c>
      <c r="Q2395" s="87">
        <f t="shared" si="239"/>
        <v>1900</v>
      </c>
      <c r="R2395" s="87">
        <f t="shared" si="240"/>
        <v>1</v>
      </c>
      <c r="S2395" s="87">
        <f t="shared" si="241"/>
        <v>0</v>
      </c>
      <c r="T2395" s="86">
        <f t="shared" si="242"/>
        <v>0</v>
      </c>
    </row>
    <row r="2396" spans="1:20" x14ac:dyDescent="0.25">
      <c r="A2396" s="82">
        <v>2422</v>
      </c>
      <c r="P2396" s="86">
        <f t="shared" si="243"/>
        <v>0</v>
      </c>
      <c r="Q2396" s="87">
        <f t="shared" si="239"/>
        <v>1900</v>
      </c>
      <c r="R2396" s="87">
        <f t="shared" si="240"/>
        <v>1</v>
      </c>
      <c r="S2396" s="87">
        <f t="shared" si="241"/>
        <v>0</v>
      </c>
      <c r="T2396" s="86">
        <f t="shared" si="242"/>
        <v>0</v>
      </c>
    </row>
    <row r="2397" spans="1:20" x14ac:dyDescent="0.25">
      <c r="A2397" s="82">
        <v>2423</v>
      </c>
      <c r="P2397" s="86">
        <f t="shared" si="243"/>
        <v>0</v>
      </c>
      <c r="Q2397" s="87">
        <f t="shared" ref="Q2397:Q2460" si="244">YEAR(B2397)</f>
        <v>1900</v>
      </c>
      <c r="R2397" s="87">
        <f t="shared" ref="R2397:R2460" si="245">MONTH(B2397)</f>
        <v>1</v>
      </c>
      <c r="S2397" s="87">
        <f t="shared" ref="S2397:S2460" si="246">DAY(B2397)</f>
        <v>0</v>
      </c>
      <c r="T2397" s="86">
        <f t="shared" ref="T2397:T2460" si="247">SUM(M2397:N2397)</f>
        <v>0</v>
      </c>
    </row>
    <row r="2398" spans="1:20" x14ac:dyDescent="0.25">
      <c r="A2398" s="82">
        <v>2424</v>
      </c>
      <c r="P2398" s="86">
        <f t="shared" si="243"/>
        <v>0</v>
      </c>
      <c r="Q2398" s="87">
        <f t="shared" si="244"/>
        <v>1900</v>
      </c>
      <c r="R2398" s="87">
        <f t="shared" si="245"/>
        <v>1</v>
      </c>
      <c r="S2398" s="87">
        <f t="shared" si="246"/>
        <v>0</v>
      </c>
      <c r="T2398" s="86">
        <f t="shared" si="247"/>
        <v>0</v>
      </c>
    </row>
    <row r="2399" spans="1:20" x14ac:dyDescent="0.25">
      <c r="A2399" s="82">
        <v>2425</v>
      </c>
      <c r="P2399" s="86">
        <f t="shared" si="243"/>
        <v>0</v>
      </c>
      <c r="Q2399" s="87">
        <f t="shared" si="244"/>
        <v>1900</v>
      </c>
      <c r="R2399" s="87">
        <f t="shared" si="245"/>
        <v>1</v>
      </c>
      <c r="S2399" s="87">
        <f t="shared" si="246"/>
        <v>0</v>
      </c>
      <c r="T2399" s="86">
        <f t="shared" si="247"/>
        <v>0</v>
      </c>
    </row>
    <row r="2400" spans="1:20" x14ac:dyDescent="0.25">
      <c r="A2400" s="82">
        <v>2426</v>
      </c>
      <c r="P2400" s="86">
        <f t="shared" si="243"/>
        <v>0</v>
      </c>
      <c r="Q2400" s="87">
        <f t="shared" si="244"/>
        <v>1900</v>
      </c>
      <c r="R2400" s="87">
        <f t="shared" si="245"/>
        <v>1</v>
      </c>
      <c r="S2400" s="87">
        <f t="shared" si="246"/>
        <v>0</v>
      </c>
      <c r="T2400" s="86">
        <f t="shared" si="247"/>
        <v>0</v>
      </c>
    </row>
    <row r="2401" spans="1:20" x14ac:dyDescent="0.25">
      <c r="A2401" s="82">
        <v>2427</v>
      </c>
      <c r="P2401" s="86">
        <f t="shared" si="243"/>
        <v>0</v>
      </c>
      <c r="Q2401" s="87">
        <f t="shared" si="244"/>
        <v>1900</v>
      </c>
      <c r="R2401" s="87">
        <f t="shared" si="245"/>
        <v>1</v>
      </c>
      <c r="S2401" s="87">
        <f t="shared" si="246"/>
        <v>0</v>
      </c>
      <c r="T2401" s="86">
        <f t="shared" si="247"/>
        <v>0</v>
      </c>
    </row>
    <row r="2402" spans="1:20" x14ac:dyDescent="0.25">
      <c r="A2402" s="82">
        <v>2428</v>
      </c>
      <c r="P2402" s="86">
        <f t="shared" si="243"/>
        <v>0</v>
      </c>
      <c r="Q2402" s="87">
        <f t="shared" si="244"/>
        <v>1900</v>
      </c>
      <c r="R2402" s="87">
        <f t="shared" si="245"/>
        <v>1</v>
      </c>
      <c r="S2402" s="87">
        <f t="shared" si="246"/>
        <v>0</v>
      </c>
      <c r="T2402" s="86">
        <f t="shared" si="247"/>
        <v>0</v>
      </c>
    </row>
    <row r="2403" spans="1:20" x14ac:dyDescent="0.25">
      <c r="A2403" s="82">
        <v>2429</v>
      </c>
      <c r="P2403" s="86">
        <f t="shared" si="243"/>
        <v>0</v>
      </c>
      <c r="Q2403" s="87">
        <f t="shared" si="244"/>
        <v>1900</v>
      </c>
      <c r="R2403" s="87">
        <f t="shared" si="245"/>
        <v>1</v>
      </c>
      <c r="S2403" s="87">
        <f t="shared" si="246"/>
        <v>0</v>
      </c>
      <c r="T2403" s="86">
        <f t="shared" si="247"/>
        <v>0</v>
      </c>
    </row>
    <row r="2404" spans="1:20" x14ac:dyDescent="0.25">
      <c r="A2404" s="82">
        <v>2430</v>
      </c>
      <c r="P2404" s="86">
        <f t="shared" si="243"/>
        <v>0</v>
      </c>
      <c r="Q2404" s="87">
        <f t="shared" si="244"/>
        <v>1900</v>
      </c>
      <c r="R2404" s="87">
        <f t="shared" si="245"/>
        <v>1</v>
      </c>
      <c r="S2404" s="87">
        <f t="shared" si="246"/>
        <v>0</v>
      </c>
      <c r="T2404" s="86">
        <f t="shared" si="247"/>
        <v>0</v>
      </c>
    </row>
    <row r="2405" spans="1:20" x14ac:dyDescent="0.25">
      <c r="A2405" s="82">
        <v>2431</v>
      </c>
      <c r="P2405" s="86">
        <f t="shared" si="243"/>
        <v>0</v>
      </c>
      <c r="Q2405" s="87">
        <f t="shared" si="244"/>
        <v>1900</v>
      </c>
      <c r="R2405" s="87">
        <f t="shared" si="245"/>
        <v>1</v>
      </c>
      <c r="S2405" s="87">
        <f t="shared" si="246"/>
        <v>0</v>
      </c>
      <c r="T2405" s="86">
        <f t="shared" si="247"/>
        <v>0</v>
      </c>
    </row>
    <row r="2406" spans="1:20" x14ac:dyDescent="0.25">
      <c r="A2406" s="82">
        <v>2432</v>
      </c>
      <c r="P2406" s="86">
        <f t="shared" si="243"/>
        <v>0</v>
      </c>
      <c r="Q2406" s="87">
        <f t="shared" si="244"/>
        <v>1900</v>
      </c>
      <c r="R2406" s="87">
        <f t="shared" si="245"/>
        <v>1</v>
      </c>
      <c r="S2406" s="87">
        <f t="shared" si="246"/>
        <v>0</v>
      </c>
      <c r="T2406" s="86">
        <f t="shared" si="247"/>
        <v>0</v>
      </c>
    </row>
    <row r="2407" spans="1:20" x14ac:dyDescent="0.25">
      <c r="A2407" s="82">
        <v>2433</v>
      </c>
      <c r="P2407" s="86">
        <f t="shared" si="243"/>
        <v>0</v>
      </c>
      <c r="Q2407" s="87">
        <f t="shared" si="244"/>
        <v>1900</v>
      </c>
      <c r="R2407" s="87">
        <f t="shared" si="245"/>
        <v>1</v>
      </c>
      <c r="S2407" s="87">
        <f t="shared" si="246"/>
        <v>0</v>
      </c>
      <c r="T2407" s="86">
        <f t="shared" si="247"/>
        <v>0</v>
      </c>
    </row>
    <row r="2408" spans="1:20" x14ac:dyDescent="0.25">
      <c r="A2408" s="82">
        <v>2434</v>
      </c>
      <c r="P2408" s="86">
        <f t="shared" si="243"/>
        <v>0</v>
      </c>
      <c r="Q2408" s="87">
        <f t="shared" si="244"/>
        <v>1900</v>
      </c>
      <c r="R2408" s="87">
        <f t="shared" si="245"/>
        <v>1</v>
      </c>
      <c r="S2408" s="87">
        <f t="shared" si="246"/>
        <v>0</v>
      </c>
      <c r="T2408" s="86">
        <f t="shared" si="247"/>
        <v>0</v>
      </c>
    </row>
    <row r="2409" spans="1:20" x14ac:dyDescent="0.25">
      <c r="A2409" s="82">
        <v>2435</v>
      </c>
      <c r="P2409" s="86">
        <f t="shared" si="243"/>
        <v>0</v>
      </c>
      <c r="Q2409" s="87">
        <f t="shared" si="244"/>
        <v>1900</v>
      </c>
      <c r="R2409" s="87">
        <f t="shared" si="245"/>
        <v>1</v>
      </c>
      <c r="S2409" s="87">
        <f t="shared" si="246"/>
        <v>0</v>
      </c>
      <c r="T2409" s="86">
        <f t="shared" si="247"/>
        <v>0</v>
      </c>
    </row>
    <row r="2410" spans="1:20" x14ac:dyDescent="0.25">
      <c r="A2410" s="82">
        <v>2436</v>
      </c>
      <c r="P2410" s="86">
        <f t="shared" si="243"/>
        <v>0</v>
      </c>
      <c r="Q2410" s="87">
        <f t="shared" si="244"/>
        <v>1900</v>
      </c>
      <c r="R2410" s="87">
        <f t="shared" si="245"/>
        <v>1</v>
      </c>
      <c r="S2410" s="87">
        <f t="shared" si="246"/>
        <v>0</v>
      </c>
      <c r="T2410" s="86">
        <f t="shared" si="247"/>
        <v>0</v>
      </c>
    </row>
    <row r="2411" spans="1:20" x14ac:dyDescent="0.25">
      <c r="A2411" s="82">
        <v>2437</v>
      </c>
      <c r="P2411" s="86">
        <f t="shared" ref="P2411:P2474" si="248">N2411-O2411</f>
        <v>0</v>
      </c>
      <c r="Q2411" s="87">
        <f t="shared" si="244"/>
        <v>1900</v>
      </c>
      <c r="R2411" s="87">
        <f t="shared" si="245"/>
        <v>1</v>
      </c>
      <c r="S2411" s="87">
        <f t="shared" si="246"/>
        <v>0</v>
      </c>
      <c r="T2411" s="86">
        <f t="shared" si="247"/>
        <v>0</v>
      </c>
    </row>
    <row r="2412" spans="1:20" x14ac:dyDescent="0.25">
      <c r="A2412" s="82">
        <v>2438</v>
      </c>
      <c r="P2412" s="86">
        <f t="shared" si="248"/>
        <v>0</v>
      </c>
      <c r="Q2412" s="87">
        <f t="shared" si="244"/>
        <v>1900</v>
      </c>
      <c r="R2412" s="87">
        <f t="shared" si="245"/>
        <v>1</v>
      </c>
      <c r="S2412" s="87">
        <f t="shared" si="246"/>
        <v>0</v>
      </c>
      <c r="T2412" s="86">
        <f t="shared" si="247"/>
        <v>0</v>
      </c>
    </row>
    <row r="2413" spans="1:20" x14ac:dyDescent="0.25">
      <c r="A2413" s="82">
        <v>2439</v>
      </c>
      <c r="P2413" s="86">
        <f t="shared" si="248"/>
        <v>0</v>
      </c>
      <c r="Q2413" s="87">
        <f t="shared" si="244"/>
        <v>1900</v>
      </c>
      <c r="R2413" s="87">
        <f t="shared" si="245"/>
        <v>1</v>
      </c>
      <c r="S2413" s="87">
        <f t="shared" si="246"/>
        <v>0</v>
      </c>
      <c r="T2413" s="86">
        <f t="shared" si="247"/>
        <v>0</v>
      </c>
    </row>
    <row r="2414" spans="1:20" x14ac:dyDescent="0.25">
      <c r="A2414" s="82">
        <v>2440</v>
      </c>
      <c r="P2414" s="86">
        <f t="shared" si="248"/>
        <v>0</v>
      </c>
      <c r="Q2414" s="87">
        <f t="shared" si="244"/>
        <v>1900</v>
      </c>
      <c r="R2414" s="87">
        <f t="shared" si="245"/>
        <v>1</v>
      </c>
      <c r="S2414" s="87">
        <f t="shared" si="246"/>
        <v>0</v>
      </c>
      <c r="T2414" s="86">
        <f t="shared" si="247"/>
        <v>0</v>
      </c>
    </row>
    <row r="2415" spans="1:20" x14ac:dyDescent="0.25">
      <c r="A2415" s="82">
        <v>2441</v>
      </c>
      <c r="P2415" s="86">
        <f t="shared" si="248"/>
        <v>0</v>
      </c>
      <c r="Q2415" s="87">
        <f t="shared" si="244"/>
        <v>1900</v>
      </c>
      <c r="R2415" s="87">
        <f t="shared" si="245"/>
        <v>1</v>
      </c>
      <c r="S2415" s="87">
        <f t="shared" si="246"/>
        <v>0</v>
      </c>
      <c r="T2415" s="86">
        <f t="shared" si="247"/>
        <v>0</v>
      </c>
    </row>
    <row r="2416" spans="1:20" x14ac:dyDescent="0.25">
      <c r="A2416" s="82">
        <v>2442</v>
      </c>
      <c r="P2416" s="86">
        <f t="shared" si="248"/>
        <v>0</v>
      </c>
      <c r="Q2416" s="87">
        <f t="shared" si="244"/>
        <v>1900</v>
      </c>
      <c r="R2416" s="87">
        <f t="shared" si="245"/>
        <v>1</v>
      </c>
      <c r="S2416" s="87">
        <f t="shared" si="246"/>
        <v>0</v>
      </c>
      <c r="T2416" s="86">
        <f t="shared" si="247"/>
        <v>0</v>
      </c>
    </row>
    <row r="2417" spans="1:20" x14ac:dyDescent="0.25">
      <c r="A2417" s="82">
        <v>2443</v>
      </c>
      <c r="P2417" s="86">
        <f t="shared" si="248"/>
        <v>0</v>
      </c>
      <c r="Q2417" s="87">
        <f t="shared" si="244"/>
        <v>1900</v>
      </c>
      <c r="R2417" s="87">
        <f t="shared" si="245"/>
        <v>1</v>
      </c>
      <c r="S2417" s="87">
        <f t="shared" si="246"/>
        <v>0</v>
      </c>
      <c r="T2417" s="86">
        <f t="shared" si="247"/>
        <v>0</v>
      </c>
    </row>
    <row r="2418" spans="1:20" x14ac:dyDescent="0.25">
      <c r="A2418" s="82">
        <v>2444</v>
      </c>
      <c r="P2418" s="86">
        <f t="shared" si="248"/>
        <v>0</v>
      </c>
      <c r="Q2418" s="87">
        <f t="shared" si="244"/>
        <v>1900</v>
      </c>
      <c r="R2418" s="87">
        <f t="shared" si="245"/>
        <v>1</v>
      </c>
      <c r="S2418" s="87">
        <f t="shared" si="246"/>
        <v>0</v>
      </c>
      <c r="T2418" s="86">
        <f t="shared" si="247"/>
        <v>0</v>
      </c>
    </row>
    <row r="2419" spans="1:20" x14ac:dyDescent="0.25">
      <c r="A2419" s="82">
        <v>2445</v>
      </c>
      <c r="P2419" s="86">
        <f t="shared" si="248"/>
        <v>0</v>
      </c>
      <c r="Q2419" s="87">
        <f t="shared" si="244"/>
        <v>1900</v>
      </c>
      <c r="R2419" s="87">
        <f t="shared" si="245"/>
        <v>1</v>
      </c>
      <c r="S2419" s="87">
        <f t="shared" si="246"/>
        <v>0</v>
      </c>
      <c r="T2419" s="86">
        <f t="shared" si="247"/>
        <v>0</v>
      </c>
    </row>
    <row r="2420" spans="1:20" x14ac:dyDescent="0.25">
      <c r="A2420" s="82">
        <v>2446</v>
      </c>
      <c r="P2420" s="86">
        <f t="shared" si="248"/>
        <v>0</v>
      </c>
      <c r="Q2420" s="87">
        <f t="shared" si="244"/>
        <v>1900</v>
      </c>
      <c r="R2420" s="87">
        <f t="shared" si="245"/>
        <v>1</v>
      </c>
      <c r="S2420" s="87">
        <f t="shared" si="246"/>
        <v>0</v>
      </c>
      <c r="T2420" s="86">
        <f t="shared" si="247"/>
        <v>0</v>
      </c>
    </row>
    <row r="2421" spans="1:20" x14ac:dyDescent="0.25">
      <c r="A2421" s="82">
        <v>2447</v>
      </c>
      <c r="P2421" s="86">
        <f t="shared" si="248"/>
        <v>0</v>
      </c>
      <c r="Q2421" s="87">
        <f t="shared" si="244"/>
        <v>1900</v>
      </c>
      <c r="R2421" s="87">
        <f t="shared" si="245"/>
        <v>1</v>
      </c>
      <c r="S2421" s="87">
        <f t="shared" si="246"/>
        <v>0</v>
      </c>
      <c r="T2421" s="86">
        <f t="shared" si="247"/>
        <v>0</v>
      </c>
    </row>
    <row r="2422" spans="1:20" x14ac:dyDescent="0.25">
      <c r="A2422" s="82">
        <v>2448</v>
      </c>
      <c r="P2422" s="86">
        <f t="shared" si="248"/>
        <v>0</v>
      </c>
      <c r="Q2422" s="87">
        <f t="shared" si="244"/>
        <v>1900</v>
      </c>
      <c r="R2422" s="87">
        <f t="shared" si="245"/>
        <v>1</v>
      </c>
      <c r="S2422" s="87">
        <f t="shared" si="246"/>
        <v>0</v>
      </c>
      <c r="T2422" s="86">
        <f t="shared" si="247"/>
        <v>0</v>
      </c>
    </row>
    <row r="2423" spans="1:20" x14ac:dyDescent="0.25">
      <c r="A2423" s="82">
        <v>2449</v>
      </c>
      <c r="P2423" s="86">
        <f t="shared" si="248"/>
        <v>0</v>
      </c>
      <c r="Q2423" s="87">
        <f t="shared" si="244"/>
        <v>1900</v>
      </c>
      <c r="R2423" s="87">
        <f t="shared" si="245"/>
        <v>1</v>
      </c>
      <c r="S2423" s="87">
        <f t="shared" si="246"/>
        <v>0</v>
      </c>
      <c r="T2423" s="86">
        <f t="shared" si="247"/>
        <v>0</v>
      </c>
    </row>
    <row r="2424" spans="1:20" x14ac:dyDescent="0.25">
      <c r="A2424" s="82">
        <v>2450</v>
      </c>
      <c r="P2424" s="86">
        <f t="shared" si="248"/>
        <v>0</v>
      </c>
      <c r="Q2424" s="87">
        <f t="shared" si="244"/>
        <v>1900</v>
      </c>
      <c r="R2424" s="87">
        <f t="shared" si="245"/>
        <v>1</v>
      </c>
      <c r="S2424" s="87">
        <f t="shared" si="246"/>
        <v>0</v>
      </c>
      <c r="T2424" s="86">
        <f t="shared" si="247"/>
        <v>0</v>
      </c>
    </row>
    <row r="2425" spans="1:20" x14ac:dyDescent="0.25">
      <c r="A2425" s="82">
        <v>2451</v>
      </c>
      <c r="P2425" s="86">
        <f t="shared" si="248"/>
        <v>0</v>
      </c>
      <c r="Q2425" s="87">
        <f t="shared" si="244"/>
        <v>1900</v>
      </c>
      <c r="R2425" s="87">
        <f t="shared" si="245"/>
        <v>1</v>
      </c>
      <c r="S2425" s="87">
        <f t="shared" si="246"/>
        <v>0</v>
      </c>
      <c r="T2425" s="86">
        <f t="shared" si="247"/>
        <v>0</v>
      </c>
    </row>
    <row r="2426" spans="1:20" x14ac:dyDescent="0.25">
      <c r="A2426" s="82">
        <v>2452</v>
      </c>
      <c r="P2426" s="86">
        <f t="shared" si="248"/>
        <v>0</v>
      </c>
      <c r="Q2426" s="87">
        <f t="shared" si="244"/>
        <v>1900</v>
      </c>
      <c r="R2426" s="87">
        <f t="shared" si="245"/>
        <v>1</v>
      </c>
      <c r="S2426" s="87">
        <f t="shared" si="246"/>
        <v>0</v>
      </c>
      <c r="T2426" s="86">
        <f t="shared" si="247"/>
        <v>0</v>
      </c>
    </row>
    <row r="2427" spans="1:20" x14ac:dyDescent="0.25">
      <c r="A2427" s="82">
        <v>2453</v>
      </c>
      <c r="P2427" s="86">
        <f t="shared" si="248"/>
        <v>0</v>
      </c>
      <c r="Q2427" s="87">
        <f t="shared" si="244"/>
        <v>1900</v>
      </c>
      <c r="R2427" s="87">
        <f t="shared" si="245"/>
        <v>1</v>
      </c>
      <c r="S2427" s="87">
        <f t="shared" si="246"/>
        <v>0</v>
      </c>
      <c r="T2427" s="86">
        <f t="shared" si="247"/>
        <v>0</v>
      </c>
    </row>
    <row r="2428" spans="1:20" x14ac:dyDescent="0.25">
      <c r="A2428" s="82">
        <v>2454</v>
      </c>
      <c r="P2428" s="86">
        <f t="shared" si="248"/>
        <v>0</v>
      </c>
      <c r="Q2428" s="87">
        <f t="shared" si="244"/>
        <v>1900</v>
      </c>
      <c r="R2428" s="87">
        <f t="shared" si="245"/>
        <v>1</v>
      </c>
      <c r="S2428" s="87">
        <f t="shared" si="246"/>
        <v>0</v>
      </c>
      <c r="T2428" s="86">
        <f t="shared" si="247"/>
        <v>0</v>
      </c>
    </row>
    <row r="2429" spans="1:20" x14ac:dyDescent="0.25">
      <c r="A2429" s="82">
        <v>2455</v>
      </c>
      <c r="P2429" s="86">
        <f t="shared" si="248"/>
        <v>0</v>
      </c>
      <c r="Q2429" s="87">
        <f t="shared" si="244"/>
        <v>1900</v>
      </c>
      <c r="R2429" s="87">
        <f t="shared" si="245"/>
        <v>1</v>
      </c>
      <c r="S2429" s="87">
        <f t="shared" si="246"/>
        <v>0</v>
      </c>
      <c r="T2429" s="86">
        <f t="shared" si="247"/>
        <v>0</v>
      </c>
    </row>
    <row r="2430" spans="1:20" x14ac:dyDescent="0.25">
      <c r="A2430" s="82">
        <v>2456</v>
      </c>
      <c r="P2430" s="86">
        <f t="shared" si="248"/>
        <v>0</v>
      </c>
      <c r="Q2430" s="87">
        <f t="shared" si="244"/>
        <v>1900</v>
      </c>
      <c r="R2430" s="87">
        <f t="shared" si="245"/>
        <v>1</v>
      </c>
      <c r="S2430" s="87">
        <f t="shared" si="246"/>
        <v>0</v>
      </c>
      <c r="T2430" s="86">
        <f t="shared" si="247"/>
        <v>0</v>
      </c>
    </row>
    <row r="2431" spans="1:20" x14ac:dyDescent="0.25">
      <c r="A2431" s="82">
        <v>2457</v>
      </c>
      <c r="P2431" s="86">
        <f t="shared" si="248"/>
        <v>0</v>
      </c>
      <c r="Q2431" s="87">
        <f t="shared" si="244"/>
        <v>1900</v>
      </c>
      <c r="R2431" s="87">
        <f t="shared" si="245"/>
        <v>1</v>
      </c>
      <c r="S2431" s="87">
        <f t="shared" si="246"/>
        <v>0</v>
      </c>
      <c r="T2431" s="86">
        <f t="shared" si="247"/>
        <v>0</v>
      </c>
    </row>
    <row r="2432" spans="1:20" x14ac:dyDescent="0.25">
      <c r="A2432" s="82">
        <v>2458</v>
      </c>
      <c r="P2432" s="86">
        <f t="shared" si="248"/>
        <v>0</v>
      </c>
      <c r="Q2432" s="87">
        <f t="shared" si="244"/>
        <v>1900</v>
      </c>
      <c r="R2432" s="87">
        <f t="shared" si="245"/>
        <v>1</v>
      </c>
      <c r="S2432" s="87">
        <f t="shared" si="246"/>
        <v>0</v>
      </c>
      <c r="T2432" s="86">
        <f t="shared" si="247"/>
        <v>0</v>
      </c>
    </row>
    <row r="2433" spans="1:20" x14ac:dyDescent="0.25">
      <c r="A2433" s="82">
        <v>2459</v>
      </c>
      <c r="P2433" s="86">
        <f t="shared" si="248"/>
        <v>0</v>
      </c>
      <c r="Q2433" s="87">
        <f t="shared" si="244"/>
        <v>1900</v>
      </c>
      <c r="R2433" s="87">
        <f t="shared" si="245"/>
        <v>1</v>
      </c>
      <c r="S2433" s="87">
        <f t="shared" si="246"/>
        <v>0</v>
      </c>
      <c r="T2433" s="86">
        <f t="shared" si="247"/>
        <v>0</v>
      </c>
    </row>
    <row r="2434" spans="1:20" x14ac:dyDescent="0.25">
      <c r="A2434" s="82">
        <v>2460</v>
      </c>
      <c r="P2434" s="86">
        <f t="shared" si="248"/>
        <v>0</v>
      </c>
      <c r="Q2434" s="87">
        <f t="shared" si="244"/>
        <v>1900</v>
      </c>
      <c r="R2434" s="87">
        <f t="shared" si="245"/>
        <v>1</v>
      </c>
      <c r="S2434" s="87">
        <f t="shared" si="246"/>
        <v>0</v>
      </c>
      <c r="T2434" s="86">
        <f t="shared" si="247"/>
        <v>0</v>
      </c>
    </row>
    <row r="2435" spans="1:20" x14ac:dyDescent="0.25">
      <c r="A2435" s="82">
        <v>2461</v>
      </c>
      <c r="P2435" s="86">
        <f t="shared" si="248"/>
        <v>0</v>
      </c>
      <c r="Q2435" s="87">
        <f t="shared" si="244"/>
        <v>1900</v>
      </c>
      <c r="R2435" s="87">
        <f t="shared" si="245"/>
        <v>1</v>
      </c>
      <c r="S2435" s="87">
        <f t="shared" si="246"/>
        <v>0</v>
      </c>
      <c r="T2435" s="86">
        <f t="shared" si="247"/>
        <v>0</v>
      </c>
    </row>
    <row r="2436" spans="1:20" x14ac:dyDescent="0.25">
      <c r="A2436" s="82">
        <v>2462</v>
      </c>
      <c r="P2436" s="86">
        <f t="shared" si="248"/>
        <v>0</v>
      </c>
      <c r="Q2436" s="87">
        <f t="shared" si="244"/>
        <v>1900</v>
      </c>
      <c r="R2436" s="87">
        <f t="shared" si="245"/>
        <v>1</v>
      </c>
      <c r="S2436" s="87">
        <f t="shared" si="246"/>
        <v>0</v>
      </c>
      <c r="T2436" s="86">
        <f t="shared" si="247"/>
        <v>0</v>
      </c>
    </row>
    <row r="2437" spans="1:20" x14ac:dyDescent="0.25">
      <c r="A2437" s="82">
        <v>2463</v>
      </c>
      <c r="P2437" s="86">
        <f t="shared" si="248"/>
        <v>0</v>
      </c>
      <c r="Q2437" s="87">
        <f t="shared" si="244"/>
        <v>1900</v>
      </c>
      <c r="R2437" s="87">
        <f t="shared" si="245"/>
        <v>1</v>
      </c>
      <c r="S2437" s="87">
        <f t="shared" si="246"/>
        <v>0</v>
      </c>
      <c r="T2437" s="86">
        <f t="shared" si="247"/>
        <v>0</v>
      </c>
    </row>
    <row r="2438" spans="1:20" x14ac:dyDescent="0.25">
      <c r="A2438" s="82">
        <v>2464</v>
      </c>
      <c r="P2438" s="86">
        <f t="shared" si="248"/>
        <v>0</v>
      </c>
      <c r="Q2438" s="87">
        <f t="shared" si="244"/>
        <v>1900</v>
      </c>
      <c r="R2438" s="87">
        <f t="shared" si="245"/>
        <v>1</v>
      </c>
      <c r="S2438" s="87">
        <f t="shared" si="246"/>
        <v>0</v>
      </c>
      <c r="T2438" s="86">
        <f t="shared" si="247"/>
        <v>0</v>
      </c>
    </row>
    <row r="2439" spans="1:20" x14ac:dyDescent="0.25">
      <c r="A2439" s="82">
        <v>2465</v>
      </c>
      <c r="P2439" s="86">
        <f t="shared" si="248"/>
        <v>0</v>
      </c>
      <c r="Q2439" s="87">
        <f t="shared" si="244"/>
        <v>1900</v>
      </c>
      <c r="R2439" s="87">
        <f t="shared" si="245"/>
        <v>1</v>
      </c>
      <c r="S2439" s="87">
        <f t="shared" si="246"/>
        <v>0</v>
      </c>
      <c r="T2439" s="86">
        <f t="shared" si="247"/>
        <v>0</v>
      </c>
    </row>
    <row r="2440" spans="1:20" x14ac:dyDescent="0.25">
      <c r="A2440" s="82">
        <v>2466</v>
      </c>
      <c r="P2440" s="86">
        <f t="shared" si="248"/>
        <v>0</v>
      </c>
      <c r="Q2440" s="87">
        <f t="shared" si="244"/>
        <v>1900</v>
      </c>
      <c r="R2440" s="87">
        <f t="shared" si="245"/>
        <v>1</v>
      </c>
      <c r="S2440" s="87">
        <f t="shared" si="246"/>
        <v>0</v>
      </c>
      <c r="T2440" s="86">
        <f t="shared" si="247"/>
        <v>0</v>
      </c>
    </row>
    <row r="2441" spans="1:20" x14ac:dyDescent="0.25">
      <c r="A2441" s="82">
        <v>2467</v>
      </c>
      <c r="P2441" s="86">
        <f t="shared" si="248"/>
        <v>0</v>
      </c>
      <c r="Q2441" s="87">
        <f t="shared" si="244"/>
        <v>1900</v>
      </c>
      <c r="R2441" s="87">
        <f t="shared" si="245"/>
        <v>1</v>
      </c>
      <c r="S2441" s="87">
        <f t="shared" si="246"/>
        <v>0</v>
      </c>
      <c r="T2441" s="86">
        <f t="shared" si="247"/>
        <v>0</v>
      </c>
    </row>
    <row r="2442" spans="1:20" x14ac:dyDescent="0.25">
      <c r="A2442" s="82">
        <v>2468</v>
      </c>
      <c r="P2442" s="86">
        <f t="shared" si="248"/>
        <v>0</v>
      </c>
      <c r="Q2442" s="87">
        <f t="shared" si="244"/>
        <v>1900</v>
      </c>
      <c r="R2442" s="87">
        <f t="shared" si="245"/>
        <v>1</v>
      </c>
      <c r="S2442" s="87">
        <f t="shared" si="246"/>
        <v>0</v>
      </c>
      <c r="T2442" s="86">
        <f t="shared" si="247"/>
        <v>0</v>
      </c>
    </row>
    <row r="2443" spans="1:20" x14ac:dyDescent="0.25">
      <c r="A2443" s="82">
        <v>2469</v>
      </c>
      <c r="P2443" s="86">
        <f t="shared" si="248"/>
        <v>0</v>
      </c>
      <c r="Q2443" s="87">
        <f t="shared" si="244"/>
        <v>1900</v>
      </c>
      <c r="R2443" s="87">
        <f t="shared" si="245"/>
        <v>1</v>
      </c>
      <c r="S2443" s="87">
        <f t="shared" si="246"/>
        <v>0</v>
      </c>
      <c r="T2443" s="86">
        <f t="shared" si="247"/>
        <v>0</v>
      </c>
    </row>
    <row r="2444" spans="1:20" x14ac:dyDescent="0.25">
      <c r="A2444" s="82">
        <v>2470</v>
      </c>
      <c r="P2444" s="86">
        <f t="shared" si="248"/>
        <v>0</v>
      </c>
      <c r="Q2444" s="87">
        <f t="shared" si="244"/>
        <v>1900</v>
      </c>
      <c r="R2444" s="87">
        <f t="shared" si="245"/>
        <v>1</v>
      </c>
      <c r="S2444" s="87">
        <f t="shared" si="246"/>
        <v>0</v>
      </c>
      <c r="T2444" s="86">
        <f t="shared" si="247"/>
        <v>0</v>
      </c>
    </row>
    <row r="2445" spans="1:20" x14ac:dyDescent="0.25">
      <c r="A2445" s="82">
        <v>2471</v>
      </c>
      <c r="P2445" s="86">
        <f t="shared" si="248"/>
        <v>0</v>
      </c>
      <c r="Q2445" s="87">
        <f t="shared" si="244"/>
        <v>1900</v>
      </c>
      <c r="R2445" s="87">
        <f t="shared" si="245"/>
        <v>1</v>
      </c>
      <c r="S2445" s="87">
        <f t="shared" si="246"/>
        <v>0</v>
      </c>
      <c r="T2445" s="86">
        <f t="shared" si="247"/>
        <v>0</v>
      </c>
    </row>
    <row r="2446" spans="1:20" x14ac:dyDescent="0.25">
      <c r="A2446" s="82">
        <v>2472</v>
      </c>
      <c r="P2446" s="86">
        <f t="shared" si="248"/>
        <v>0</v>
      </c>
      <c r="Q2446" s="87">
        <f t="shared" si="244"/>
        <v>1900</v>
      </c>
      <c r="R2446" s="87">
        <f t="shared" si="245"/>
        <v>1</v>
      </c>
      <c r="S2446" s="87">
        <f t="shared" si="246"/>
        <v>0</v>
      </c>
      <c r="T2446" s="86">
        <f t="shared" si="247"/>
        <v>0</v>
      </c>
    </row>
    <row r="2447" spans="1:20" x14ac:dyDescent="0.25">
      <c r="A2447" s="82">
        <v>2473</v>
      </c>
      <c r="P2447" s="86">
        <f t="shared" si="248"/>
        <v>0</v>
      </c>
      <c r="Q2447" s="87">
        <f t="shared" si="244"/>
        <v>1900</v>
      </c>
      <c r="R2447" s="87">
        <f t="shared" si="245"/>
        <v>1</v>
      </c>
      <c r="S2447" s="87">
        <f t="shared" si="246"/>
        <v>0</v>
      </c>
      <c r="T2447" s="86">
        <f t="shared" si="247"/>
        <v>0</v>
      </c>
    </row>
    <row r="2448" spans="1:20" x14ac:dyDescent="0.25">
      <c r="A2448" s="82">
        <v>2474</v>
      </c>
      <c r="P2448" s="86">
        <f t="shared" si="248"/>
        <v>0</v>
      </c>
      <c r="Q2448" s="87">
        <f t="shared" si="244"/>
        <v>1900</v>
      </c>
      <c r="R2448" s="87">
        <f t="shared" si="245"/>
        <v>1</v>
      </c>
      <c r="S2448" s="87">
        <f t="shared" si="246"/>
        <v>0</v>
      </c>
      <c r="T2448" s="86">
        <f t="shared" si="247"/>
        <v>0</v>
      </c>
    </row>
    <row r="2449" spans="1:20" x14ac:dyDescent="0.25">
      <c r="A2449" s="82">
        <v>2475</v>
      </c>
      <c r="P2449" s="86">
        <f t="shared" si="248"/>
        <v>0</v>
      </c>
      <c r="Q2449" s="87">
        <f t="shared" si="244"/>
        <v>1900</v>
      </c>
      <c r="R2449" s="87">
        <f t="shared" si="245"/>
        <v>1</v>
      </c>
      <c r="S2449" s="87">
        <f t="shared" si="246"/>
        <v>0</v>
      </c>
      <c r="T2449" s="86">
        <f t="shared" si="247"/>
        <v>0</v>
      </c>
    </row>
    <row r="2450" spans="1:20" x14ac:dyDescent="0.25">
      <c r="A2450" s="82">
        <v>2476</v>
      </c>
      <c r="P2450" s="86">
        <f t="shared" si="248"/>
        <v>0</v>
      </c>
      <c r="Q2450" s="87">
        <f t="shared" si="244"/>
        <v>1900</v>
      </c>
      <c r="R2450" s="87">
        <f t="shared" si="245"/>
        <v>1</v>
      </c>
      <c r="S2450" s="87">
        <f t="shared" si="246"/>
        <v>0</v>
      </c>
      <c r="T2450" s="86">
        <f t="shared" si="247"/>
        <v>0</v>
      </c>
    </row>
    <row r="2451" spans="1:20" x14ac:dyDescent="0.25">
      <c r="A2451" s="82">
        <v>2477</v>
      </c>
      <c r="P2451" s="86">
        <f t="shared" si="248"/>
        <v>0</v>
      </c>
      <c r="Q2451" s="87">
        <f t="shared" si="244"/>
        <v>1900</v>
      </c>
      <c r="R2451" s="87">
        <f t="shared" si="245"/>
        <v>1</v>
      </c>
      <c r="S2451" s="87">
        <f t="shared" si="246"/>
        <v>0</v>
      </c>
      <c r="T2451" s="86">
        <f t="shared" si="247"/>
        <v>0</v>
      </c>
    </row>
    <row r="2452" spans="1:20" x14ac:dyDescent="0.25">
      <c r="A2452" s="82">
        <v>2478</v>
      </c>
      <c r="P2452" s="86">
        <f t="shared" si="248"/>
        <v>0</v>
      </c>
      <c r="Q2452" s="87">
        <f t="shared" si="244"/>
        <v>1900</v>
      </c>
      <c r="R2452" s="87">
        <f t="shared" si="245"/>
        <v>1</v>
      </c>
      <c r="S2452" s="87">
        <f t="shared" si="246"/>
        <v>0</v>
      </c>
      <c r="T2452" s="86">
        <f t="shared" si="247"/>
        <v>0</v>
      </c>
    </row>
    <row r="2453" spans="1:20" x14ac:dyDescent="0.25">
      <c r="A2453" s="82">
        <v>2479</v>
      </c>
      <c r="P2453" s="86">
        <f t="shared" si="248"/>
        <v>0</v>
      </c>
      <c r="Q2453" s="87">
        <f t="shared" si="244"/>
        <v>1900</v>
      </c>
      <c r="R2453" s="87">
        <f t="shared" si="245"/>
        <v>1</v>
      </c>
      <c r="S2453" s="87">
        <f t="shared" si="246"/>
        <v>0</v>
      </c>
      <c r="T2453" s="86">
        <f t="shared" si="247"/>
        <v>0</v>
      </c>
    </row>
    <row r="2454" spans="1:20" x14ac:dyDescent="0.25">
      <c r="A2454" s="82">
        <v>2480</v>
      </c>
      <c r="P2454" s="86">
        <f t="shared" si="248"/>
        <v>0</v>
      </c>
      <c r="Q2454" s="87">
        <f t="shared" si="244"/>
        <v>1900</v>
      </c>
      <c r="R2454" s="87">
        <f t="shared" si="245"/>
        <v>1</v>
      </c>
      <c r="S2454" s="87">
        <f t="shared" si="246"/>
        <v>0</v>
      </c>
      <c r="T2454" s="86">
        <f t="shared" si="247"/>
        <v>0</v>
      </c>
    </row>
    <row r="2455" spans="1:20" x14ac:dyDescent="0.25">
      <c r="A2455" s="82">
        <v>2481</v>
      </c>
      <c r="P2455" s="86">
        <f t="shared" si="248"/>
        <v>0</v>
      </c>
      <c r="Q2455" s="87">
        <f t="shared" si="244"/>
        <v>1900</v>
      </c>
      <c r="R2455" s="87">
        <f t="shared" si="245"/>
        <v>1</v>
      </c>
      <c r="S2455" s="87">
        <f t="shared" si="246"/>
        <v>0</v>
      </c>
      <c r="T2455" s="86">
        <f t="shared" si="247"/>
        <v>0</v>
      </c>
    </row>
    <row r="2456" spans="1:20" x14ac:dyDescent="0.25">
      <c r="A2456" s="82">
        <v>2482</v>
      </c>
      <c r="P2456" s="86">
        <f t="shared" si="248"/>
        <v>0</v>
      </c>
      <c r="Q2456" s="87">
        <f t="shared" si="244"/>
        <v>1900</v>
      </c>
      <c r="R2456" s="87">
        <f t="shared" si="245"/>
        <v>1</v>
      </c>
      <c r="S2456" s="87">
        <f t="shared" si="246"/>
        <v>0</v>
      </c>
      <c r="T2456" s="86">
        <f t="shared" si="247"/>
        <v>0</v>
      </c>
    </row>
    <row r="2457" spans="1:20" x14ac:dyDescent="0.25">
      <c r="A2457" s="82">
        <v>2483</v>
      </c>
      <c r="P2457" s="86">
        <f t="shared" si="248"/>
        <v>0</v>
      </c>
      <c r="Q2457" s="87">
        <f t="shared" si="244"/>
        <v>1900</v>
      </c>
      <c r="R2457" s="87">
        <f t="shared" si="245"/>
        <v>1</v>
      </c>
      <c r="S2457" s="87">
        <f t="shared" si="246"/>
        <v>0</v>
      </c>
      <c r="T2457" s="86">
        <f t="shared" si="247"/>
        <v>0</v>
      </c>
    </row>
    <row r="2458" spans="1:20" x14ac:dyDescent="0.25">
      <c r="A2458" s="82">
        <v>2484</v>
      </c>
      <c r="P2458" s="86">
        <f t="shared" si="248"/>
        <v>0</v>
      </c>
      <c r="Q2458" s="87">
        <f t="shared" si="244"/>
        <v>1900</v>
      </c>
      <c r="R2458" s="87">
        <f t="shared" si="245"/>
        <v>1</v>
      </c>
      <c r="S2458" s="87">
        <f t="shared" si="246"/>
        <v>0</v>
      </c>
      <c r="T2458" s="86">
        <f t="shared" si="247"/>
        <v>0</v>
      </c>
    </row>
    <row r="2459" spans="1:20" x14ac:dyDescent="0.25">
      <c r="A2459" s="82">
        <v>2485</v>
      </c>
      <c r="P2459" s="86">
        <f t="shared" si="248"/>
        <v>0</v>
      </c>
      <c r="Q2459" s="87">
        <f t="shared" si="244"/>
        <v>1900</v>
      </c>
      <c r="R2459" s="87">
        <f t="shared" si="245"/>
        <v>1</v>
      </c>
      <c r="S2459" s="87">
        <f t="shared" si="246"/>
        <v>0</v>
      </c>
      <c r="T2459" s="86">
        <f t="shared" si="247"/>
        <v>0</v>
      </c>
    </row>
    <row r="2460" spans="1:20" x14ac:dyDescent="0.25">
      <c r="A2460" s="82">
        <v>2486</v>
      </c>
      <c r="P2460" s="86">
        <f t="shared" si="248"/>
        <v>0</v>
      </c>
      <c r="Q2460" s="87">
        <f t="shared" si="244"/>
        <v>1900</v>
      </c>
      <c r="R2460" s="87">
        <f t="shared" si="245"/>
        <v>1</v>
      </c>
      <c r="S2460" s="87">
        <f t="shared" si="246"/>
        <v>0</v>
      </c>
      <c r="T2460" s="86">
        <f t="shared" si="247"/>
        <v>0</v>
      </c>
    </row>
    <row r="2461" spans="1:20" x14ac:dyDescent="0.25">
      <c r="A2461" s="82">
        <v>2487</v>
      </c>
      <c r="P2461" s="86">
        <f t="shared" si="248"/>
        <v>0</v>
      </c>
      <c r="Q2461" s="87">
        <f t="shared" ref="Q2461:Q2524" si="249">YEAR(B2461)</f>
        <v>1900</v>
      </c>
      <c r="R2461" s="87">
        <f t="shared" ref="R2461:R2524" si="250">MONTH(B2461)</f>
        <v>1</v>
      </c>
      <c r="S2461" s="87">
        <f t="shared" ref="S2461:S2524" si="251">DAY(B2461)</f>
        <v>0</v>
      </c>
      <c r="T2461" s="86">
        <f t="shared" ref="T2461:T2524" si="252">SUM(M2461:N2461)</f>
        <v>0</v>
      </c>
    </row>
    <row r="2462" spans="1:20" x14ac:dyDescent="0.25">
      <c r="A2462" s="82">
        <v>2488</v>
      </c>
      <c r="P2462" s="86">
        <f t="shared" si="248"/>
        <v>0</v>
      </c>
      <c r="Q2462" s="87">
        <f t="shared" si="249"/>
        <v>1900</v>
      </c>
      <c r="R2462" s="87">
        <f t="shared" si="250"/>
        <v>1</v>
      </c>
      <c r="S2462" s="87">
        <f t="shared" si="251"/>
        <v>0</v>
      </c>
      <c r="T2462" s="86">
        <f t="shared" si="252"/>
        <v>0</v>
      </c>
    </row>
    <row r="2463" spans="1:20" x14ac:dyDescent="0.25">
      <c r="A2463" s="82">
        <v>2489</v>
      </c>
      <c r="P2463" s="86">
        <f t="shared" si="248"/>
        <v>0</v>
      </c>
      <c r="Q2463" s="87">
        <f t="shared" si="249"/>
        <v>1900</v>
      </c>
      <c r="R2463" s="87">
        <f t="shared" si="250"/>
        <v>1</v>
      </c>
      <c r="S2463" s="87">
        <f t="shared" si="251"/>
        <v>0</v>
      </c>
      <c r="T2463" s="86">
        <f t="shared" si="252"/>
        <v>0</v>
      </c>
    </row>
    <row r="2464" spans="1:20" x14ac:dyDescent="0.25">
      <c r="A2464" s="82">
        <v>2490</v>
      </c>
      <c r="P2464" s="86">
        <f t="shared" si="248"/>
        <v>0</v>
      </c>
      <c r="Q2464" s="87">
        <f t="shared" si="249"/>
        <v>1900</v>
      </c>
      <c r="R2464" s="87">
        <f t="shared" si="250"/>
        <v>1</v>
      </c>
      <c r="S2464" s="87">
        <f t="shared" si="251"/>
        <v>0</v>
      </c>
      <c r="T2464" s="86">
        <f t="shared" si="252"/>
        <v>0</v>
      </c>
    </row>
    <row r="2465" spans="1:20" x14ac:dyDescent="0.25">
      <c r="A2465" s="82">
        <v>2491</v>
      </c>
      <c r="P2465" s="86">
        <f t="shared" si="248"/>
        <v>0</v>
      </c>
      <c r="Q2465" s="87">
        <f t="shared" si="249"/>
        <v>1900</v>
      </c>
      <c r="R2465" s="87">
        <f t="shared" si="250"/>
        <v>1</v>
      </c>
      <c r="S2465" s="87">
        <f t="shared" si="251"/>
        <v>0</v>
      </c>
      <c r="T2465" s="86">
        <f t="shared" si="252"/>
        <v>0</v>
      </c>
    </row>
    <row r="2466" spans="1:20" x14ac:dyDescent="0.25">
      <c r="A2466" s="82">
        <v>2492</v>
      </c>
      <c r="P2466" s="86">
        <f t="shared" si="248"/>
        <v>0</v>
      </c>
      <c r="Q2466" s="87">
        <f t="shared" si="249"/>
        <v>1900</v>
      </c>
      <c r="R2466" s="87">
        <f t="shared" si="250"/>
        <v>1</v>
      </c>
      <c r="S2466" s="87">
        <f t="shared" si="251"/>
        <v>0</v>
      </c>
      <c r="T2466" s="86">
        <f t="shared" si="252"/>
        <v>0</v>
      </c>
    </row>
    <row r="2467" spans="1:20" x14ac:dyDescent="0.25">
      <c r="A2467" s="82">
        <v>2493</v>
      </c>
      <c r="P2467" s="86">
        <f t="shared" si="248"/>
        <v>0</v>
      </c>
      <c r="Q2467" s="87">
        <f t="shared" si="249"/>
        <v>1900</v>
      </c>
      <c r="R2467" s="87">
        <f t="shared" si="250"/>
        <v>1</v>
      </c>
      <c r="S2467" s="87">
        <f t="shared" si="251"/>
        <v>0</v>
      </c>
      <c r="T2467" s="86">
        <f t="shared" si="252"/>
        <v>0</v>
      </c>
    </row>
    <row r="2468" spans="1:20" x14ac:dyDescent="0.25">
      <c r="A2468" s="82">
        <v>2494</v>
      </c>
      <c r="P2468" s="86">
        <f t="shared" si="248"/>
        <v>0</v>
      </c>
      <c r="Q2468" s="87">
        <f t="shared" si="249"/>
        <v>1900</v>
      </c>
      <c r="R2468" s="87">
        <f t="shared" si="250"/>
        <v>1</v>
      </c>
      <c r="S2468" s="87">
        <f t="shared" si="251"/>
        <v>0</v>
      </c>
      <c r="T2468" s="86">
        <f t="shared" si="252"/>
        <v>0</v>
      </c>
    </row>
    <row r="2469" spans="1:20" x14ac:dyDescent="0.25">
      <c r="A2469" s="82">
        <v>2495</v>
      </c>
      <c r="P2469" s="86">
        <f t="shared" si="248"/>
        <v>0</v>
      </c>
      <c r="Q2469" s="87">
        <f t="shared" si="249"/>
        <v>1900</v>
      </c>
      <c r="R2469" s="87">
        <f t="shared" si="250"/>
        <v>1</v>
      </c>
      <c r="S2469" s="87">
        <f t="shared" si="251"/>
        <v>0</v>
      </c>
      <c r="T2469" s="86">
        <f t="shared" si="252"/>
        <v>0</v>
      </c>
    </row>
    <row r="2470" spans="1:20" x14ac:dyDescent="0.25">
      <c r="A2470" s="82">
        <v>2496</v>
      </c>
      <c r="P2470" s="86">
        <f t="shared" si="248"/>
        <v>0</v>
      </c>
      <c r="Q2470" s="87">
        <f t="shared" si="249"/>
        <v>1900</v>
      </c>
      <c r="R2470" s="87">
        <f t="shared" si="250"/>
        <v>1</v>
      </c>
      <c r="S2470" s="87">
        <f t="shared" si="251"/>
        <v>0</v>
      </c>
      <c r="T2470" s="86">
        <f t="shared" si="252"/>
        <v>0</v>
      </c>
    </row>
    <row r="2471" spans="1:20" x14ac:dyDescent="0.25">
      <c r="A2471" s="82">
        <v>2497</v>
      </c>
      <c r="P2471" s="86">
        <f t="shared" si="248"/>
        <v>0</v>
      </c>
      <c r="Q2471" s="87">
        <f t="shared" si="249"/>
        <v>1900</v>
      </c>
      <c r="R2471" s="87">
        <f t="shared" si="250"/>
        <v>1</v>
      </c>
      <c r="S2471" s="87">
        <f t="shared" si="251"/>
        <v>0</v>
      </c>
      <c r="T2471" s="86">
        <f t="shared" si="252"/>
        <v>0</v>
      </c>
    </row>
    <row r="2472" spans="1:20" x14ac:dyDescent="0.25">
      <c r="A2472" s="82">
        <v>2498</v>
      </c>
      <c r="P2472" s="86">
        <f t="shared" si="248"/>
        <v>0</v>
      </c>
      <c r="Q2472" s="87">
        <f t="shared" si="249"/>
        <v>1900</v>
      </c>
      <c r="R2472" s="87">
        <f t="shared" si="250"/>
        <v>1</v>
      </c>
      <c r="S2472" s="87">
        <f t="shared" si="251"/>
        <v>0</v>
      </c>
      <c r="T2472" s="86">
        <f t="shared" si="252"/>
        <v>0</v>
      </c>
    </row>
    <row r="2473" spans="1:20" x14ac:dyDescent="0.25">
      <c r="A2473" s="82">
        <v>2499</v>
      </c>
      <c r="P2473" s="86">
        <f t="shared" si="248"/>
        <v>0</v>
      </c>
      <c r="Q2473" s="87">
        <f t="shared" si="249"/>
        <v>1900</v>
      </c>
      <c r="R2473" s="87">
        <f t="shared" si="250"/>
        <v>1</v>
      </c>
      <c r="S2473" s="87">
        <f t="shared" si="251"/>
        <v>0</v>
      </c>
      <c r="T2473" s="86">
        <f t="shared" si="252"/>
        <v>0</v>
      </c>
    </row>
    <row r="2474" spans="1:20" x14ac:dyDescent="0.25">
      <c r="A2474" s="82">
        <v>2500</v>
      </c>
      <c r="P2474" s="86">
        <f t="shared" si="248"/>
        <v>0</v>
      </c>
      <c r="Q2474" s="87">
        <f t="shared" si="249"/>
        <v>1900</v>
      </c>
      <c r="R2474" s="87">
        <f t="shared" si="250"/>
        <v>1</v>
      </c>
      <c r="S2474" s="87">
        <f t="shared" si="251"/>
        <v>0</v>
      </c>
      <c r="T2474" s="86">
        <f t="shared" si="252"/>
        <v>0</v>
      </c>
    </row>
    <row r="2475" spans="1:20" x14ac:dyDescent="0.25">
      <c r="A2475" s="82">
        <v>2501</v>
      </c>
      <c r="P2475" s="86">
        <f t="shared" ref="P2475:P2538" si="253">N2475-O2475</f>
        <v>0</v>
      </c>
      <c r="Q2475" s="87">
        <f t="shared" si="249"/>
        <v>1900</v>
      </c>
      <c r="R2475" s="87">
        <f t="shared" si="250"/>
        <v>1</v>
      </c>
      <c r="S2475" s="87">
        <f t="shared" si="251"/>
        <v>0</v>
      </c>
      <c r="T2475" s="86">
        <f t="shared" si="252"/>
        <v>0</v>
      </c>
    </row>
    <row r="2476" spans="1:20" x14ac:dyDescent="0.25">
      <c r="A2476" s="82">
        <v>2502</v>
      </c>
      <c r="P2476" s="86">
        <f t="shared" si="253"/>
        <v>0</v>
      </c>
      <c r="Q2476" s="87">
        <f t="shared" si="249"/>
        <v>1900</v>
      </c>
      <c r="R2476" s="87">
        <f t="shared" si="250"/>
        <v>1</v>
      </c>
      <c r="S2476" s="87">
        <f t="shared" si="251"/>
        <v>0</v>
      </c>
      <c r="T2476" s="86">
        <f t="shared" si="252"/>
        <v>0</v>
      </c>
    </row>
    <row r="2477" spans="1:20" x14ac:dyDescent="0.25">
      <c r="A2477" s="82">
        <v>2503</v>
      </c>
      <c r="P2477" s="86">
        <f t="shared" si="253"/>
        <v>0</v>
      </c>
      <c r="Q2477" s="87">
        <f t="shared" si="249"/>
        <v>1900</v>
      </c>
      <c r="R2477" s="87">
        <f t="shared" si="250"/>
        <v>1</v>
      </c>
      <c r="S2477" s="87">
        <f t="shared" si="251"/>
        <v>0</v>
      </c>
      <c r="T2477" s="86">
        <f t="shared" si="252"/>
        <v>0</v>
      </c>
    </row>
    <row r="2478" spans="1:20" x14ac:dyDescent="0.25">
      <c r="A2478" s="82">
        <v>2504</v>
      </c>
      <c r="P2478" s="86">
        <f t="shared" si="253"/>
        <v>0</v>
      </c>
      <c r="Q2478" s="87">
        <f t="shared" si="249"/>
        <v>1900</v>
      </c>
      <c r="R2478" s="87">
        <f t="shared" si="250"/>
        <v>1</v>
      </c>
      <c r="S2478" s="87">
        <f t="shared" si="251"/>
        <v>0</v>
      </c>
      <c r="T2478" s="86">
        <f t="shared" si="252"/>
        <v>0</v>
      </c>
    </row>
    <row r="2479" spans="1:20" x14ac:dyDescent="0.25">
      <c r="A2479" s="82">
        <v>2505</v>
      </c>
      <c r="P2479" s="86">
        <f t="shared" si="253"/>
        <v>0</v>
      </c>
      <c r="Q2479" s="87">
        <f t="shared" si="249"/>
        <v>1900</v>
      </c>
      <c r="R2479" s="87">
        <f t="shared" si="250"/>
        <v>1</v>
      </c>
      <c r="S2479" s="87">
        <f t="shared" si="251"/>
        <v>0</v>
      </c>
      <c r="T2479" s="86">
        <f t="shared" si="252"/>
        <v>0</v>
      </c>
    </row>
    <row r="2480" spans="1:20" x14ac:dyDescent="0.25">
      <c r="A2480" s="82">
        <v>2506</v>
      </c>
      <c r="P2480" s="86">
        <f t="shared" si="253"/>
        <v>0</v>
      </c>
      <c r="Q2480" s="87">
        <f t="shared" si="249"/>
        <v>1900</v>
      </c>
      <c r="R2480" s="87">
        <f t="shared" si="250"/>
        <v>1</v>
      </c>
      <c r="S2480" s="87">
        <f t="shared" si="251"/>
        <v>0</v>
      </c>
      <c r="T2480" s="86">
        <f t="shared" si="252"/>
        <v>0</v>
      </c>
    </row>
    <row r="2481" spans="1:20" x14ac:dyDescent="0.25">
      <c r="A2481" s="82">
        <v>2507</v>
      </c>
      <c r="P2481" s="86">
        <f t="shared" si="253"/>
        <v>0</v>
      </c>
      <c r="Q2481" s="87">
        <f t="shared" si="249"/>
        <v>1900</v>
      </c>
      <c r="R2481" s="87">
        <f t="shared" si="250"/>
        <v>1</v>
      </c>
      <c r="S2481" s="87">
        <f t="shared" si="251"/>
        <v>0</v>
      </c>
      <c r="T2481" s="86">
        <f t="shared" si="252"/>
        <v>0</v>
      </c>
    </row>
    <row r="2482" spans="1:20" x14ac:dyDescent="0.25">
      <c r="A2482" s="82">
        <v>2508</v>
      </c>
      <c r="P2482" s="86">
        <f t="shared" si="253"/>
        <v>0</v>
      </c>
      <c r="Q2482" s="87">
        <f t="shared" si="249"/>
        <v>1900</v>
      </c>
      <c r="R2482" s="87">
        <f t="shared" si="250"/>
        <v>1</v>
      </c>
      <c r="S2482" s="87">
        <f t="shared" si="251"/>
        <v>0</v>
      </c>
      <c r="T2482" s="86">
        <f t="shared" si="252"/>
        <v>0</v>
      </c>
    </row>
    <row r="2483" spans="1:20" x14ac:dyDescent="0.25">
      <c r="A2483" s="82">
        <v>2509</v>
      </c>
      <c r="P2483" s="86">
        <f t="shared" si="253"/>
        <v>0</v>
      </c>
      <c r="Q2483" s="87">
        <f t="shared" si="249"/>
        <v>1900</v>
      </c>
      <c r="R2483" s="87">
        <f t="shared" si="250"/>
        <v>1</v>
      </c>
      <c r="S2483" s="87">
        <f t="shared" si="251"/>
        <v>0</v>
      </c>
      <c r="T2483" s="86">
        <f t="shared" si="252"/>
        <v>0</v>
      </c>
    </row>
    <row r="2484" spans="1:20" x14ac:dyDescent="0.25">
      <c r="A2484" s="82">
        <v>2510</v>
      </c>
      <c r="P2484" s="86">
        <f t="shared" si="253"/>
        <v>0</v>
      </c>
      <c r="Q2484" s="87">
        <f t="shared" si="249"/>
        <v>1900</v>
      </c>
      <c r="R2484" s="87">
        <f t="shared" si="250"/>
        <v>1</v>
      </c>
      <c r="S2484" s="87">
        <f t="shared" si="251"/>
        <v>0</v>
      </c>
      <c r="T2484" s="86">
        <f t="shared" si="252"/>
        <v>0</v>
      </c>
    </row>
    <row r="2485" spans="1:20" x14ac:dyDescent="0.25">
      <c r="A2485" s="82">
        <v>2511</v>
      </c>
      <c r="P2485" s="86">
        <f t="shared" si="253"/>
        <v>0</v>
      </c>
      <c r="Q2485" s="87">
        <f t="shared" si="249"/>
        <v>1900</v>
      </c>
      <c r="R2485" s="87">
        <f t="shared" si="250"/>
        <v>1</v>
      </c>
      <c r="S2485" s="87">
        <f t="shared" si="251"/>
        <v>0</v>
      </c>
      <c r="T2485" s="86">
        <f t="shared" si="252"/>
        <v>0</v>
      </c>
    </row>
    <row r="2486" spans="1:20" x14ac:dyDescent="0.25">
      <c r="A2486" s="82">
        <v>2512</v>
      </c>
      <c r="P2486" s="86">
        <f t="shared" si="253"/>
        <v>0</v>
      </c>
      <c r="Q2486" s="87">
        <f t="shared" si="249"/>
        <v>1900</v>
      </c>
      <c r="R2486" s="87">
        <f t="shared" si="250"/>
        <v>1</v>
      </c>
      <c r="S2486" s="87">
        <f t="shared" si="251"/>
        <v>0</v>
      </c>
      <c r="T2486" s="86">
        <f t="shared" si="252"/>
        <v>0</v>
      </c>
    </row>
    <row r="2487" spans="1:20" x14ac:dyDescent="0.25">
      <c r="A2487" s="82">
        <v>2513</v>
      </c>
      <c r="P2487" s="86">
        <f t="shared" si="253"/>
        <v>0</v>
      </c>
      <c r="Q2487" s="87">
        <f t="shared" si="249"/>
        <v>1900</v>
      </c>
      <c r="R2487" s="87">
        <f t="shared" si="250"/>
        <v>1</v>
      </c>
      <c r="S2487" s="87">
        <f t="shared" si="251"/>
        <v>0</v>
      </c>
      <c r="T2487" s="86">
        <f t="shared" si="252"/>
        <v>0</v>
      </c>
    </row>
    <row r="2488" spans="1:20" x14ac:dyDescent="0.25">
      <c r="A2488" s="82">
        <v>2514</v>
      </c>
      <c r="P2488" s="86">
        <f t="shared" si="253"/>
        <v>0</v>
      </c>
      <c r="Q2488" s="87">
        <f t="shared" si="249"/>
        <v>1900</v>
      </c>
      <c r="R2488" s="87">
        <f t="shared" si="250"/>
        <v>1</v>
      </c>
      <c r="S2488" s="87">
        <f t="shared" si="251"/>
        <v>0</v>
      </c>
      <c r="T2488" s="86">
        <f t="shared" si="252"/>
        <v>0</v>
      </c>
    </row>
    <row r="2489" spans="1:20" x14ac:dyDescent="0.25">
      <c r="A2489" s="82">
        <v>2515</v>
      </c>
      <c r="P2489" s="86">
        <f t="shared" si="253"/>
        <v>0</v>
      </c>
      <c r="Q2489" s="87">
        <f t="shared" si="249"/>
        <v>1900</v>
      </c>
      <c r="R2489" s="87">
        <f t="shared" si="250"/>
        <v>1</v>
      </c>
      <c r="S2489" s="87">
        <f t="shared" si="251"/>
        <v>0</v>
      </c>
      <c r="T2489" s="86">
        <f t="shared" si="252"/>
        <v>0</v>
      </c>
    </row>
    <row r="2490" spans="1:20" x14ac:dyDescent="0.25">
      <c r="A2490" s="82">
        <v>2516</v>
      </c>
      <c r="P2490" s="86">
        <f t="shared" si="253"/>
        <v>0</v>
      </c>
      <c r="Q2490" s="87">
        <f t="shared" si="249"/>
        <v>1900</v>
      </c>
      <c r="R2490" s="87">
        <f t="shared" si="250"/>
        <v>1</v>
      </c>
      <c r="S2490" s="87">
        <f t="shared" si="251"/>
        <v>0</v>
      </c>
      <c r="T2490" s="86">
        <f t="shared" si="252"/>
        <v>0</v>
      </c>
    </row>
    <row r="2491" spans="1:20" x14ac:dyDescent="0.25">
      <c r="A2491" s="82">
        <v>2517</v>
      </c>
      <c r="P2491" s="86">
        <f t="shared" si="253"/>
        <v>0</v>
      </c>
      <c r="Q2491" s="87">
        <f t="shared" si="249"/>
        <v>1900</v>
      </c>
      <c r="R2491" s="87">
        <f t="shared" si="250"/>
        <v>1</v>
      </c>
      <c r="S2491" s="87">
        <f t="shared" si="251"/>
        <v>0</v>
      </c>
      <c r="T2491" s="86">
        <f t="shared" si="252"/>
        <v>0</v>
      </c>
    </row>
    <row r="2492" spans="1:20" x14ac:dyDescent="0.25">
      <c r="A2492" s="82">
        <v>2518</v>
      </c>
      <c r="P2492" s="86">
        <f t="shared" si="253"/>
        <v>0</v>
      </c>
      <c r="Q2492" s="87">
        <f t="shared" si="249"/>
        <v>1900</v>
      </c>
      <c r="R2492" s="87">
        <f t="shared" si="250"/>
        <v>1</v>
      </c>
      <c r="S2492" s="87">
        <f t="shared" si="251"/>
        <v>0</v>
      </c>
      <c r="T2492" s="86">
        <f t="shared" si="252"/>
        <v>0</v>
      </c>
    </row>
    <row r="2493" spans="1:20" x14ac:dyDescent="0.25">
      <c r="A2493" s="82">
        <v>2519</v>
      </c>
      <c r="P2493" s="86">
        <f t="shared" si="253"/>
        <v>0</v>
      </c>
      <c r="Q2493" s="87">
        <f t="shared" si="249"/>
        <v>1900</v>
      </c>
      <c r="R2493" s="87">
        <f t="shared" si="250"/>
        <v>1</v>
      </c>
      <c r="S2493" s="87">
        <f t="shared" si="251"/>
        <v>0</v>
      </c>
      <c r="T2493" s="86">
        <f t="shared" si="252"/>
        <v>0</v>
      </c>
    </row>
    <row r="2494" spans="1:20" x14ac:dyDescent="0.25">
      <c r="A2494" s="82">
        <v>2520</v>
      </c>
      <c r="P2494" s="86">
        <f t="shared" si="253"/>
        <v>0</v>
      </c>
      <c r="Q2494" s="87">
        <f t="shared" si="249"/>
        <v>1900</v>
      </c>
      <c r="R2494" s="87">
        <f t="shared" si="250"/>
        <v>1</v>
      </c>
      <c r="S2494" s="87">
        <f t="shared" si="251"/>
        <v>0</v>
      </c>
      <c r="T2494" s="86">
        <f t="shared" si="252"/>
        <v>0</v>
      </c>
    </row>
    <row r="2495" spans="1:20" x14ac:dyDescent="0.25">
      <c r="A2495" s="82">
        <v>2521</v>
      </c>
      <c r="P2495" s="86">
        <f t="shared" si="253"/>
        <v>0</v>
      </c>
      <c r="Q2495" s="87">
        <f t="shared" si="249"/>
        <v>1900</v>
      </c>
      <c r="R2495" s="87">
        <f t="shared" si="250"/>
        <v>1</v>
      </c>
      <c r="S2495" s="87">
        <f t="shared" si="251"/>
        <v>0</v>
      </c>
      <c r="T2495" s="86">
        <f t="shared" si="252"/>
        <v>0</v>
      </c>
    </row>
    <row r="2496" spans="1:20" x14ac:dyDescent="0.25">
      <c r="A2496" s="82">
        <v>2522</v>
      </c>
      <c r="P2496" s="86">
        <f t="shared" si="253"/>
        <v>0</v>
      </c>
      <c r="Q2496" s="87">
        <f t="shared" si="249"/>
        <v>1900</v>
      </c>
      <c r="R2496" s="87">
        <f t="shared" si="250"/>
        <v>1</v>
      </c>
      <c r="S2496" s="87">
        <f t="shared" si="251"/>
        <v>0</v>
      </c>
      <c r="T2496" s="86">
        <f t="shared" si="252"/>
        <v>0</v>
      </c>
    </row>
    <row r="2497" spans="1:20" x14ac:dyDescent="0.25">
      <c r="A2497" s="82">
        <v>2523</v>
      </c>
      <c r="P2497" s="86">
        <f t="shared" si="253"/>
        <v>0</v>
      </c>
      <c r="Q2497" s="87">
        <f t="shared" si="249"/>
        <v>1900</v>
      </c>
      <c r="R2497" s="87">
        <f t="shared" si="250"/>
        <v>1</v>
      </c>
      <c r="S2497" s="87">
        <f t="shared" si="251"/>
        <v>0</v>
      </c>
      <c r="T2497" s="86">
        <f t="shared" si="252"/>
        <v>0</v>
      </c>
    </row>
    <row r="2498" spans="1:20" x14ac:dyDescent="0.25">
      <c r="A2498" s="82">
        <v>2524</v>
      </c>
      <c r="P2498" s="86">
        <f t="shared" si="253"/>
        <v>0</v>
      </c>
      <c r="Q2498" s="87">
        <f t="shared" si="249"/>
        <v>1900</v>
      </c>
      <c r="R2498" s="87">
        <f t="shared" si="250"/>
        <v>1</v>
      </c>
      <c r="S2498" s="87">
        <f t="shared" si="251"/>
        <v>0</v>
      </c>
      <c r="T2498" s="86">
        <f t="shared" si="252"/>
        <v>0</v>
      </c>
    </row>
    <row r="2499" spans="1:20" x14ac:dyDescent="0.25">
      <c r="A2499" s="82">
        <v>2525</v>
      </c>
      <c r="P2499" s="86">
        <f t="shared" si="253"/>
        <v>0</v>
      </c>
      <c r="Q2499" s="87">
        <f t="shared" si="249"/>
        <v>1900</v>
      </c>
      <c r="R2499" s="87">
        <f t="shared" si="250"/>
        <v>1</v>
      </c>
      <c r="S2499" s="87">
        <f t="shared" si="251"/>
        <v>0</v>
      </c>
      <c r="T2499" s="86">
        <f t="shared" si="252"/>
        <v>0</v>
      </c>
    </row>
    <row r="2500" spans="1:20" x14ac:dyDescent="0.25">
      <c r="A2500" s="82">
        <v>2526</v>
      </c>
      <c r="P2500" s="86">
        <f t="shared" si="253"/>
        <v>0</v>
      </c>
      <c r="Q2500" s="87">
        <f t="shared" si="249"/>
        <v>1900</v>
      </c>
      <c r="R2500" s="87">
        <f t="shared" si="250"/>
        <v>1</v>
      </c>
      <c r="S2500" s="87">
        <f t="shared" si="251"/>
        <v>0</v>
      </c>
      <c r="T2500" s="86">
        <f t="shared" si="252"/>
        <v>0</v>
      </c>
    </row>
    <row r="2501" spans="1:20" x14ac:dyDescent="0.25">
      <c r="A2501" s="82">
        <v>2527</v>
      </c>
      <c r="P2501" s="86">
        <f t="shared" si="253"/>
        <v>0</v>
      </c>
      <c r="Q2501" s="87">
        <f t="shared" si="249"/>
        <v>1900</v>
      </c>
      <c r="R2501" s="87">
        <f t="shared" si="250"/>
        <v>1</v>
      </c>
      <c r="S2501" s="87">
        <f t="shared" si="251"/>
        <v>0</v>
      </c>
      <c r="T2501" s="86">
        <f t="shared" si="252"/>
        <v>0</v>
      </c>
    </row>
    <row r="2502" spans="1:20" x14ac:dyDescent="0.25">
      <c r="A2502" s="82">
        <v>2528</v>
      </c>
      <c r="P2502" s="86">
        <f t="shared" si="253"/>
        <v>0</v>
      </c>
      <c r="Q2502" s="87">
        <f t="shared" si="249"/>
        <v>1900</v>
      </c>
      <c r="R2502" s="87">
        <f t="shared" si="250"/>
        <v>1</v>
      </c>
      <c r="S2502" s="87">
        <f t="shared" si="251"/>
        <v>0</v>
      </c>
      <c r="T2502" s="86">
        <f t="shared" si="252"/>
        <v>0</v>
      </c>
    </row>
    <row r="2503" spans="1:20" x14ac:dyDescent="0.25">
      <c r="A2503" s="82">
        <v>2529</v>
      </c>
      <c r="P2503" s="86">
        <f t="shared" si="253"/>
        <v>0</v>
      </c>
      <c r="Q2503" s="87">
        <f t="shared" si="249"/>
        <v>1900</v>
      </c>
      <c r="R2503" s="87">
        <f t="shared" si="250"/>
        <v>1</v>
      </c>
      <c r="S2503" s="87">
        <f t="shared" si="251"/>
        <v>0</v>
      </c>
      <c r="T2503" s="86">
        <f t="shared" si="252"/>
        <v>0</v>
      </c>
    </row>
    <row r="2504" spans="1:20" x14ac:dyDescent="0.25">
      <c r="A2504" s="82">
        <v>2530</v>
      </c>
      <c r="P2504" s="86">
        <f t="shared" si="253"/>
        <v>0</v>
      </c>
      <c r="Q2504" s="87">
        <f t="shared" si="249"/>
        <v>1900</v>
      </c>
      <c r="R2504" s="87">
        <f t="shared" si="250"/>
        <v>1</v>
      </c>
      <c r="S2504" s="87">
        <f t="shared" si="251"/>
        <v>0</v>
      </c>
      <c r="T2504" s="86">
        <f t="shared" si="252"/>
        <v>0</v>
      </c>
    </row>
    <row r="2505" spans="1:20" x14ac:dyDescent="0.25">
      <c r="A2505" s="82">
        <v>2531</v>
      </c>
      <c r="P2505" s="86">
        <f t="shared" si="253"/>
        <v>0</v>
      </c>
      <c r="Q2505" s="87">
        <f t="shared" si="249"/>
        <v>1900</v>
      </c>
      <c r="R2505" s="87">
        <f t="shared" si="250"/>
        <v>1</v>
      </c>
      <c r="S2505" s="87">
        <f t="shared" si="251"/>
        <v>0</v>
      </c>
      <c r="T2505" s="86">
        <f t="shared" si="252"/>
        <v>0</v>
      </c>
    </row>
    <row r="2506" spans="1:20" x14ac:dyDescent="0.25">
      <c r="A2506" s="82">
        <v>2532</v>
      </c>
      <c r="P2506" s="86">
        <f t="shared" si="253"/>
        <v>0</v>
      </c>
      <c r="Q2506" s="87">
        <f t="shared" si="249"/>
        <v>1900</v>
      </c>
      <c r="R2506" s="87">
        <f t="shared" si="250"/>
        <v>1</v>
      </c>
      <c r="S2506" s="87">
        <f t="shared" si="251"/>
        <v>0</v>
      </c>
      <c r="T2506" s="86">
        <f t="shared" si="252"/>
        <v>0</v>
      </c>
    </row>
    <row r="2507" spans="1:20" x14ac:dyDescent="0.25">
      <c r="A2507" s="82">
        <v>2533</v>
      </c>
      <c r="P2507" s="86">
        <f t="shared" si="253"/>
        <v>0</v>
      </c>
      <c r="Q2507" s="87">
        <f t="shared" si="249"/>
        <v>1900</v>
      </c>
      <c r="R2507" s="87">
        <f t="shared" si="250"/>
        <v>1</v>
      </c>
      <c r="S2507" s="87">
        <f t="shared" si="251"/>
        <v>0</v>
      </c>
      <c r="T2507" s="86">
        <f t="shared" si="252"/>
        <v>0</v>
      </c>
    </row>
    <row r="2508" spans="1:20" x14ac:dyDescent="0.25">
      <c r="A2508" s="82">
        <v>2534</v>
      </c>
      <c r="P2508" s="86">
        <f t="shared" si="253"/>
        <v>0</v>
      </c>
      <c r="Q2508" s="87">
        <f t="shared" si="249"/>
        <v>1900</v>
      </c>
      <c r="R2508" s="87">
        <f t="shared" si="250"/>
        <v>1</v>
      </c>
      <c r="S2508" s="87">
        <f t="shared" si="251"/>
        <v>0</v>
      </c>
      <c r="T2508" s="86">
        <f t="shared" si="252"/>
        <v>0</v>
      </c>
    </row>
    <row r="2509" spans="1:20" x14ac:dyDescent="0.25">
      <c r="A2509" s="82">
        <v>2535</v>
      </c>
      <c r="P2509" s="86">
        <f t="shared" si="253"/>
        <v>0</v>
      </c>
      <c r="Q2509" s="87">
        <f t="shared" si="249"/>
        <v>1900</v>
      </c>
      <c r="R2509" s="87">
        <f t="shared" si="250"/>
        <v>1</v>
      </c>
      <c r="S2509" s="87">
        <f t="shared" si="251"/>
        <v>0</v>
      </c>
      <c r="T2509" s="86">
        <f t="shared" si="252"/>
        <v>0</v>
      </c>
    </row>
    <row r="2510" spans="1:20" x14ac:dyDescent="0.25">
      <c r="A2510" s="82">
        <v>2536</v>
      </c>
      <c r="P2510" s="86">
        <f t="shared" si="253"/>
        <v>0</v>
      </c>
      <c r="Q2510" s="87">
        <f t="shared" si="249"/>
        <v>1900</v>
      </c>
      <c r="R2510" s="87">
        <f t="shared" si="250"/>
        <v>1</v>
      </c>
      <c r="S2510" s="87">
        <f t="shared" si="251"/>
        <v>0</v>
      </c>
      <c r="T2510" s="86">
        <f t="shared" si="252"/>
        <v>0</v>
      </c>
    </row>
    <row r="2511" spans="1:20" x14ac:dyDescent="0.25">
      <c r="A2511" s="82">
        <v>2537</v>
      </c>
      <c r="P2511" s="86">
        <f t="shared" si="253"/>
        <v>0</v>
      </c>
      <c r="Q2511" s="87">
        <f t="shared" si="249"/>
        <v>1900</v>
      </c>
      <c r="R2511" s="87">
        <f t="shared" si="250"/>
        <v>1</v>
      </c>
      <c r="S2511" s="87">
        <f t="shared" si="251"/>
        <v>0</v>
      </c>
      <c r="T2511" s="86">
        <f t="shared" si="252"/>
        <v>0</v>
      </c>
    </row>
    <row r="2512" spans="1:20" x14ac:dyDescent="0.25">
      <c r="A2512" s="82">
        <v>2538</v>
      </c>
      <c r="P2512" s="86">
        <f t="shared" si="253"/>
        <v>0</v>
      </c>
      <c r="Q2512" s="87">
        <f t="shared" si="249"/>
        <v>1900</v>
      </c>
      <c r="R2512" s="87">
        <f t="shared" si="250"/>
        <v>1</v>
      </c>
      <c r="S2512" s="87">
        <f t="shared" si="251"/>
        <v>0</v>
      </c>
      <c r="T2512" s="86">
        <f t="shared" si="252"/>
        <v>0</v>
      </c>
    </row>
    <row r="2513" spans="1:20" x14ac:dyDescent="0.25">
      <c r="A2513" s="82">
        <v>2539</v>
      </c>
      <c r="P2513" s="86">
        <f t="shared" si="253"/>
        <v>0</v>
      </c>
      <c r="Q2513" s="87">
        <f t="shared" si="249"/>
        <v>1900</v>
      </c>
      <c r="R2513" s="87">
        <f t="shared" si="250"/>
        <v>1</v>
      </c>
      <c r="S2513" s="87">
        <f t="shared" si="251"/>
        <v>0</v>
      </c>
      <c r="T2513" s="86">
        <f t="shared" si="252"/>
        <v>0</v>
      </c>
    </row>
    <row r="2514" spans="1:20" x14ac:dyDescent="0.25">
      <c r="A2514" s="82">
        <v>2540</v>
      </c>
      <c r="P2514" s="86">
        <f t="shared" si="253"/>
        <v>0</v>
      </c>
      <c r="Q2514" s="87">
        <f t="shared" si="249"/>
        <v>1900</v>
      </c>
      <c r="R2514" s="87">
        <f t="shared" si="250"/>
        <v>1</v>
      </c>
      <c r="S2514" s="87">
        <f t="shared" si="251"/>
        <v>0</v>
      </c>
      <c r="T2514" s="86">
        <f t="shared" si="252"/>
        <v>0</v>
      </c>
    </row>
    <row r="2515" spans="1:20" x14ac:dyDescent="0.25">
      <c r="A2515" s="82">
        <v>2541</v>
      </c>
      <c r="P2515" s="86">
        <f t="shared" si="253"/>
        <v>0</v>
      </c>
      <c r="Q2515" s="87">
        <f t="shared" si="249"/>
        <v>1900</v>
      </c>
      <c r="R2515" s="87">
        <f t="shared" si="250"/>
        <v>1</v>
      </c>
      <c r="S2515" s="87">
        <f t="shared" si="251"/>
        <v>0</v>
      </c>
      <c r="T2515" s="86">
        <f t="shared" si="252"/>
        <v>0</v>
      </c>
    </row>
    <row r="2516" spans="1:20" x14ac:dyDescent="0.25">
      <c r="A2516" s="82">
        <v>2542</v>
      </c>
      <c r="P2516" s="86">
        <f t="shared" si="253"/>
        <v>0</v>
      </c>
      <c r="Q2516" s="87">
        <f t="shared" si="249"/>
        <v>1900</v>
      </c>
      <c r="R2516" s="87">
        <f t="shared" si="250"/>
        <v>1</v>
      </c>
      <c r="S2516" s="87">
        <f t="shared" si="251"/>
        <v>0</v>
      </c>
      <c r="T2516" s="86">
        <f t="shared" si="252"/>
        <v>0</v>
      </c>
    </row>
    <row r="2517" spans="1:20" x14ac:dyDescent="0.25">
      <c r="A2517" s="82">
        <v>2543</v>
      </c>
      <c r="P2517" s="86">
        <f t="shared" si="253"/>
        <v>0</v>
      </c>
      <c r="Q2517" s="87">
        <f t="shared" si="249"/>
        <v>1900</v>
      </c>
      <c r="R2517" s="87">
        <f t="shared" si="250"/>
        <v>1</v>
      </c>
      <c r="S2517" s="87">
        <f t="shared" si="251"/>
        <v>0</v>
      </c>
      <c r="T2517" s="86">
        <f t="shared" si="252"/>
        <v>0</v>
      </c>
    </row>
    <row r="2518" spans="1:20" x14ac:dyDescent="0.25">
      <c r="A2518" s="82">
        <v>2544</v>
      </c>
      <c r="P2518" s="86">
        <f t="shared" si="253"/>
        <v>0</v>
      </c>
      <c r="Q2518" s="87">
        <f t="shared" si="249"/>
        <v>1900</v>
      </c>
      <c r="R2518" s="87">
        <f t="shared" si="250"/>
        <v>1</v>
      </c>
      <c r="S2518" s="87">
        <f t="shared" si="251"/>
        <v>0</v>
      </c>
      <c r="T2518" s="86">
        <f t="shared" si="252"/>
        <v>0</v>
      </c>
    </row>
    <row r="2519" spans="1:20" x14ac:dyDescent="0.25">
      <c r="A2519" s="82">
        <v>2545</v>
      </c>
      <c r="P2519" s="86">
        <f t="shared" si="253"/>
        <v>0</v>
      </c>
      <c r="Q2519" s="87">
        <f t="shared" si="249"/>
        <v>1900</v>
      </c>
      <c r="R2519" s="87">
        <f t="shared" si="250"/>
        <v>1</v>
      </c>
      <c r="S2519" s="87">
        <f t="shared" si="251"/>
        <v>0</v>
      </c>
      <c r="T2519" s="86">
        <f t="shared" si="252"/>
        <v>0</v>
      </c>
    </row>
    <row r="2520" spans="1:20" x14ac:dyDescent="0.25">
      <c r="A2520" s="82">
        <v>2546</v>
      </c>
      <c r="P2520" s="86">
        <f t="shared" si="253"/>
        <v>0</v>
      </c>
      <c r="Q2520" s="87">
        <f t="shared" si="249"/>
        <v>1900</v>
      </c>
      <c r="R2520" s="87">
        <f t="shared" si="250"/>
        <v>1</v>
      </c>
      <c r="S2520" s="87">
        <f t="shared" si="251"/>
        <v>0</v>
      </c>
      <c r="T2520" s="86">
        <f t="shared" si="252"/>
        <v>0</v>
      </c>
    </row>
    <row r="2521" spans="1:20" x14ac:dyDescent="0.25">
      <c r="A2521" s="82">
        <v>2547</v>
      </c>
      <c r="P2521" s="86">
        <f t="shared" si="253"/>
        <v>0</v>
      </c>
      <c r="Q2521" s="87">
        <f t="shared" si="249"/>
        <v>1900</v>
      </c>
      <c r="R2521" s="87">
        <f t="shared" si="250"/>
        <v>1</v>
      </c>
      <c r="S2521" s="87">
        <f t="shared" si="251"/>
        <v>0</v>
      </c>
      <c r="T2521" s="86">
        <f t="shared" si="252"/>
        <v>0</v>
      </c>
    </row>
    <row r="2522" spans="1:20" x14ac:dyDescent="0.25">
      <c r="A2522" s="82">
        <v>2548</v>
      </c>
      <c r="P2522" s="86">
        <f t="shared" si="253"/>
        <v>0</v>
      </c>
      <c r="Q2522" s="87">
        <f t="shared" si="249"/>
        <v>1900</v>
      </c>
      <c r="R2522" s="87">
        <f t="shared" si="250"/>
        <v>1</v>
      </c>
      <c r="S2522" s="87">
        <f t="shared" si="251"/>
        <v>0</v>
      </c>
      <c r="T2522" s="86">
        <f t="shared" si="252"/>
        <v>0</v>
      </c>
    </row>
    <row r="2523" spans="1:20" x14ac:dyDescent="0.25">
      <c r="A2523" s="82">
        <v>2549</v>
      </c>
      <c r="P2523" s="86">
        <f t="shared" si="253"/>
        <v>0</v>
      </c>
      <c r="Q2523" s="87">
        <f t="shared" si="249"/>
        <v>1900</v>
      </c>
      <c r="R2523" s="87">
        <f t="shared" si="250"/>
        <v>1</v>
      </c>
      <c r="S2523" s="87">
        <f t="shared" si="251"/>
        <v>0</v>
      </c>
      <c r="T2523" s="86">
        <f t="shared" si="252"/>
        <v>0</v>
      </c>
    </row>
    <row r="2524" spans="1:20" x14ac:dyDescent="0.25">
      <c r="A2524" s="82">
        <v>2550</v>
      </c>
      <c r="P2524" s="86">
        <f t="shared" si="253"/>
        <v>0</v>
      </c>
      <c r="Q2524" s="87">
        <f t="shared" si="249"/>
        <v>1900</v>
      </c>
      <c r="R2524" s="87">
        <f t="shared" si="250"/>
        <v>1</v>
      </c>
      <c r="S2524" s="87">
        <f t="shared" si="251"/>
        <v>0</v>
      </c>
      <c r="T2524" s="86">
        <f t="shared" si="252"/>
        <v>0</v>
      </c>
    </row>
    <row r="2525" spans="1:20" x14ac:dyDescent="0.25">
      <c r="A2525" s="82">
        <v>2551</v>
      </c>
      <c r="P2525" s="86">
        <f t="shared" si="253"/>
        <v>0</v>
      </c>
      <c r="Q2525" s="87">
        <f t="shared" ref="Q2525:Q2588" si="254">YEAR(B2525)</f>
        <v>1900</v>
      </c>
      <c r="R2525" s="87">
        <f t="shared" ref="R2525:R2588" si="255">MONTH(B2525)</f>
        <v>1</v>
      </c>
      <c r="S2525" s="87">
        <f t="shared" ref="S2525:S2588" si="256">DAY(B2525)</f>
        <v>0</v>
      </c>
      <c r="T2525" s="86">
        <f t="shared" ref="T2525:T2588" si="257">SUM(M2525:N2525)</f>
        <v>0</v>
      </c>
    </row>
    <row r="2526" spans="1:20" x14ac:dyDescent="0.25">
      <c r="A2526" s="82">
        <v>2552</v>
      </c>
      <c r="P2526" s="86">
        <f t="shared" si="253"/>
        <v>0</v>
      </c>
      <c r="Q2526" s="87">
        <f t="shared" si="254"/>
        <v>1900</v>
      </c>
      <c r="R2526" s="87">
        <f t="shared" si="255"/>
        <v>1</v>
      </c>
      <c r="S2526" s="87">
        <f t="shared" si="256"/>
        <v>0</v>
      </c>
      <c r="T2526" s="86">
        <f t="shared" si="257"/>
        <v>0</v>
      </c>
    </row>
    <row r="2527" spans="1:20" x14ac:dyDescent="0.25">
      <c r="A2527" s="82">
        <v>2553</v>
      </c>
      <c r="P2527" s="86">
        <f t="shared" si="253"/>
        <v>0</v>
      </c>
      <c r="Q2527" s="87">
        <f t="shared" si="254"/>
        <v>1900</v>
      </c>
      <c r="R2527" s="87">
        <f t="shared" si="255"/>
        <v>1</v>
      </c>
      <c r="S2527" s="87">
        <f t="shared" si="256"/>
        <v>0</v>
      </c>
      <c r="T2527" s="86">
        <f t="shared" si="257"/>
        <v>0</v>
      </c>
    </row>
    <row r="2528" spans="1:20" x14ac:dyDescent="0.25">
      <c r="A2528" s="82">
        <v>2554</v>
      </c>
      <c r="P2528" s="86">
        <f t="shared" si="253"/>
        <v>0</v>
      </c>
      <c r="Q2528" s="87">
        <f t="shared" si="254"/>
        <v>1900</v>
      </c>
      <c r="R2528" s="87">
        <f t="shared" si="255"/>
        <v>1</v>
      </c>
      <c r="S2528" s="87">
        <f t="shared" si="256"/>
        <v>0</v>
      </c>
      <c r="T2528" s="86">
        <f t="shared" si="257"/>
        <v>0</v>
      </c>
    </row>
    <row r="2529" spans="1:20" x14ac:dyDescent="0.25">
      <c r="A2529" s="82">
        <v>2555</v>
      </c>
      <c r="P2529" s="86">
        <f t="shared" si="253"/>
        <v>0</v>
      </c>
      <c r="Q2529" s="87">
        <f t="shared" si="254"/>
        <v>1900</v>
      </c>
      <c r="R2529" s="87">
        <f t="shared" si="255"/>
        <v>1</v>
      </c>
      <c r="S2529" s="87">
        <f t="shared" si="256"/>
        <v>0</v>
      </c>
      <c r="T2529" s="86">
        <f t="shared" si="257"/>
        <v>0</v>
      </c>
    </row>
    <row r="2530" spans="1:20" x14ac:dyDescent="0.25">
      <c r="A2530" s="82">
        <v>2556</v>
      </c>
      <c r="P2530" s="86">
        <f t="shared" si="253"/>
        <v>0</v>
      </c>
      <c r="Q2530" s="87">
        <f t="shared" si="254"/>
        <v>1900</v>
      </c>
      <c r="R2530" s="87">
        <f t="shared" si="255"/>
        <v>1</v>
      </c>
      <c r="S2530" s="87">
        <f t="shared" si="256"/>
        <v>0</v>
      </c>
      <c r="T2530" s="86">
        <f t="shared" si="257"/>
        <v>0</v>
      </c>
    </row>
    <row r="2531" spans="1:20" x14ac:dyDescent="0.25">
      <c r="A2531" s="82">
        <v>2557</v>
      </c>
      <c r="P2531" s="86">
        <f t="shared" si="253"/>
        <v>0</v>
      </c>
      <c r="Q2531" s="87">
        <f t="shared" si="254"/>
        <v>1900</v>
      </c>
      <c r="R2531" s="87">
        <f t="shared" si="255"/>
        <v>1</v>
      </c>
      <c r="S2531" s="87">
        <f t="shared" si="256"/>
        <v>0</v>
      </c>
      <c r="T2531" s="86">
        <f t="shared" si="257"/>
        <v>0</v>
      </c>
    </row>
    <row r="2532" spans="1:20" x14ac:dyDescent="0.25">
      <c r="A2532" s="82">
        <v>2558</v>
      </c>
      <c r="P2532" s="86">
        <f t="shared" si="253"/>
        <v>0</v>
      </c>
      <c r="Q2532" s="87">
        <f t="shared" si="254"/>
        <v>1900</v>
      </c>
      <c r="R2532" s="87">
        <f t="shared" si="255"/>
        <v>1</v>
      </c>
      <c r="S2532" s="87">
        <f t="shared" si="256"/>
        <v>0</v>
      </c>
      <c r="T2532" s="86">
        <f t="shared" si="257"/>
        <v>0</v>
      </c>
    </row>
    <row r="2533" spans="1:20" x14ac:dyDescent="0.25">
      <c r="A2533" s="82">
        <v>2559</v>
      </c>
      <c r="P2533" s="86">
        <f t="shared" si="253"/>
        <v>0</v>
      </c>
      <c r="Q2533" s="87">
        <f t="shared" si="254"/>
        <v>1900</v>
      </c>
      <c r="R2533" s="87">
        <f t="shared" si="255"/>
        <v>1</v>
      </c>
      <c r="S2533" s="87">
        <f t="shared" si="256"/>
        <v>0</v>
      </c>
      <c r="T2533" s="86">
        <f t="shared" si="257"/>
        <v>0</v>
      </c>
    </row>
    <row r="2534" spans="1:20" x14ac:dyDescent="0.25">
      <c r="A2534" s="82">
        <v>2560</v>
      </c>
      <c r="P2534" s="86">
        <f t="shared" si="253"/>
        <v>0</v>
      </c>
      <c r="Q2534" s="87">
        <f t="shared" si="254"/>
        <v>1900</v>
      </c>
      <c r="R2534" s="87">
        <f t="shared" si="255"/>
        <v>1</v>
      </c>
      <c r="S2534" s="87">
        <f t="shared" si="256"/>
        <v>0</v>
      </c>
      <c r="T2534" s="86">
        <f t="shared" si="257"/>
        <v>0</v>
      </c>
    </row>
    <row r="2535" spans="1:20" x14ac:dyDescent="0.25">
      <c r="A2535" s="82">
        <v>2561</v>
      </c>
      <c r="P2535" s="86">
        <f t="shared" si="253"/>
        <v>0</v>
      </c>
      <c r="Q2535" s="87">
        <f t="shared" si="254"/>
        <v>1900</v>
      </c>
      <c r="R2535" s="87">
        <f t="shared" si="255"/>
        <v>1</v>
      </c>
      <c r="S2535" s="87">
        <f t="shared" si="256"/>
        <v>0</v>
      </c>
      <c r="T2535" s="86">
        <f t="shared" si="257"/>
        <v>0</v>
      </c>
    </row>
    <row r="2536" spans="1:20" x14ac:dyDescent="0.25">
      <c r="A2536" s="82">
        <v>2562</v>
      </c>
      <c r="P2536" s="86">
        <f t="shared" si="253"/>
        <v>0</v>
      </c>
      <c r="Q2536" s="87">
        <f t="shared" si="254"/>
        <v>1900</v>
      </c>
      <c r="R2536" s="87">
        <f t="shared" si="255"/>
        <v>1</v>
      </c>
      <c r="S2536" s="87">
        <f t="shared" si="256"/>
        <v>0</v>
      </c>
      <c r="T2536" s="86">
        <f t="shared" si="257"/>
        <v>0</v>
      </c>
    </row>
    <row r="2537" spans="1:20" x14ac:dyDescent="0.25">
      <c r="A2537" s="82">
        <v>2563</v>
      </c>
      <c r="P2537" s="86">
        <f t="shared" si="253"/>
        <v>0</v>
      </c>
      <c r="Q2537" s="87">
        <f t="shared" si="254"/>
        <v>1900</v>
      </c>
      <c r="R2537" s="87">
        <f t="shared" si="255"/>
        <v>1</v>
      </c>
      <c r="S2537" s="87">
        <f t="shared" si="256"/>
        <v>0</v>
      </c>
      <c r="T2537" s="86">
        <f t="shared" si="257"/>
        <v>0</v>
      </c>
    </row>
    <row r="2538" spans="1:20" x14ac:dyDescent="0.25">
      <c r="A2538" s="82">
        <v>2564</v>
      </c>
      <c r="P2538" s="86">
        <f t="shared" si="253"/>
        <v>0</v>
      </c>
      <c r="Q2538" s="87">
        <f t="shared" si="254"/>
        <v>1900</v>
      </c>
      <c r="R2538" s="87">
        <f t="shared" si="255"/>
        <v>1</v>
      </c>
      <c r="S2538" s="87">
        <f t="shared" si="256"/>
        <v>0</v>
      </c>
      <c r="T2538" s="86">
        <f t="shared" si="257"/>
        <v>0</v>
      </c>
    </row>
    <row r="2539" spans="1:20" x14ac:dyDescent="0.25">
      <c r="A2539" s="82">
        <v>2565</v>
      </c>
      <c r="P2539" s="86">
        <f t="shared" ref="P2539:P2602" si="258">N2539-O2539</f>
        <v>0</v>
      </c>
      <c r="Q2539" s="87">
        <f t="shared" si="254"/>
        <v>1900</v>
      </c>
      <c r="R2539" s="87">
        <f t="shared" si="255"/>
        <v>1</v>
      </c>
      <c r="S2539" s="87">
        <f t="shared" si="256"/>
        <v>0</v>
      </c>
      <c r="T2539" s="86">
        <f t="shared" si="257"/>
        <v>0</v>
      </c>
    </row>
    <row r="2540" spans="1:20" x14ac:dyDescent="0.25">
      <c r="A2540" s="82">
        <v>2566</v>
      </c>
      <c r="P2540" s="86">
        <f t="shared" si="258"/>
        <v>0</v>
      </c>
      <c r="Q2540" s="87">
        <f t="shared" si="254"/>
        <v>1900</v>
      </c>
      <c r="R2540" s="87">
        <f t="shared" si="255"/>
        <v>1</v>
      </c>
      <c r="S2540" s="87">
        <f t="shared" si="256"/>
        <v>0</v>
      </c>
      <c r="T2540" s="86">
        <f t="shared" si="257"/>
        <v>0</v>
      </c>
    </row>
    <row r="2541" spans="1:20" x14ac:dyDescent="0.25">
      <c r="A2541" s="82">
        <v>2567</v>
      </c>
      <c r="P2541" s="86">
        <f t="shared" si="258"/>
        <v>0</v>
      </c>
      <c r="Q2541" s="87">
        <f t="shared" si="254"/>
        <v>1900</v>
      </c>
      <c r="R2541" s="87">
        <f t="shared" si="255"/>
        <v>1</v>
      </c>
      <c r="S2541" s="87">
        <f t="shared" si="256"/>
        <v>0</v>
      </c>
      <c r="T2541" s="86">
        <f t="shared" si="257"/>
        <v>0</v>
      </c>
    </row>
    <row r="2542" spans="1:20" x14ac:dyDescent="0.25">
      <c r="A2542" s="82">
        <v>2568</v>
      </c>
      <c r="P2542" s="86">
        <f t="shared" si="258"/>
        <v>0</v>
      </c>
      <c r="Q2542" s="87">
        <f t="shared" si="254"/>
        <v>1900</v>
      </c>
      <c r="R2542" s="87">
        <f t="shared" si="255"/>
        <v>1</v>
      </c>
      <c r="S2542" s="87">
        <f t="shared" si="256"/>
        <v>0</v>
      </c>
      <c r="T2542" s="86">
        <f t="shared" si="257"/>
        <v>0</v>
      </c>
    </row>
    <row r="2543" spans="1:20" x14ac:dyDescent="0.25">
      <c r="A2543" s="82">
        <v>2569</v>
      </c>
      <c r="P2543" s="86">
        <f t="shared" si="258"/>
        <v>0</v>
      </c>
      <c r="Q2543" s="87">
        <f t="shared" si="254"/>
        <v>1900</v>
      </c>
      <c r="R2543" s="87">
        <f t="shared" si="255"/>
        <v>1</v>
      </c>
      <c r="S2543" s="87">
        <f t="shared" si="256"/>
        <v>0</v>
      </c>
      <c r="T2543" s="86">
        <f t="shared" si="257"/>
        <v>0</v>
      </c>
    </row>
    <row r="2544" spans="1:20" x14ac:dyDescent="0.25">
      <c r="A2544" s="82">
        <v>2570</v>
      </c>
      <c r="P2544" s="86">
        <f t="shared" si="258"/>
        <v>0</v>
      </c>
      <c r="Q2544" s="87">
        <f t="shared" si="254"/>
        <v>1900</v>
      </c>
      <c r="R2544" s="87">
        <f t="shared" si="255"/>
        <v>1</v>
      </c>
      <c r="S2544" s="87">
        <f t="shared" si="256"/>
        <v>0</v>
      </c>
      <c r="T2544" s="86">
        <f t="shared" si="257"/>
        <v>0</v>
      </c>
    </row>
    <row r="2545" spans="1:20" x14ac:dyDescent="0.25">
      <c r="A2545" s="82">
        <v>2571</v>
      </c>
      <c r="P2545" s="86">
        <f t="shared" si="258"/>
        <v>0</v>
      </c>
      <c r="Q2545" s="87">
        <f t="shared" si="254"/>
        <v>1900</v>
      </c>
      <c r="R2545" s="87">
        <f t="shared" si="255"/>
        <v>1</v>
      </c>
      <c r="S2545" s="87">
        <f t="shared" si="256"/>
        <v>0</v>
      </c>
      <c r="T2545" s="86">
        <f t="shared" si="257"/>
        <v>0</v>
      </c>
    </row>
    <row r="2546" spans="1:20" x14ac:dyDescent="0.25">
      <c r="A2546" s="82">
        <v>2572</v>
      </c>
      <c r="P2546" s="86">
        <f t="shared" si="258"/>
        <v>0</v>
      </c>
      <c r="Q2546" s="87">
        <f t="shared" si="254"/>
        <v>1900</v>
      </c>
      <c r="R2546" s="87">
        <f t="shared" si="255"/>
        <v>1</v>
      </c>
      <c r="S2546" s="87">
        <f t="shared" si="256"/>
        <v>0</v>
      </c>
      <c r="T2546" s="86">
        <f t="shared" si="257"/>
        <v>0</v>
      </c>
    </row>
    <row r="2547" spans="1:20" x14ac:dyDescent="0.25">
      <c r="A2547" s="82">
        <v>2573</v>
      </c>
      <c r="P2547" s="86">
        <f t="shared" si="258"/>
        <v>0</v>
      </c>
      <c r="Q2547" s="87">
        <f t="shared" si="254"/>
        <v>1900</v>
      </c>
      <c r="R2547" s="87">
        <f t="shared" si="255"/>
        <v>1</v>
      </c>
      <c r="S2547" s="87">
        <f t="shared" si="256"/>
        <v>0</v>
      </c>
      <c r="T2547" s="86">
        <f t="shared" si="257"/>
        <v>0</v>
      </c>
    </row>
    <row r="2548" spans="1:20" x14ac:dyDescent="0.25">
      <c r="A2548" s="82">
        <v>2574</v>
      </c>
      <c r="P2548" s="86">
        <f t="shared" si="258"/>
        <v>0</v>
      </c>
      <c r="Q2548" s="87">
        <f t="shared" si="254"/>
        <v>1900</v>
      </c>
      <c r="R2548" s="87">
        <f t="shared" si="255"/>
        <v>1</v>
      </c>
      <c r="S2548" s="87">
        <f t="shared" si="256"/>
        <v>0</v>
      </c>
      <c r="T2548" s="86">
        <f t="shared" si="257"/>
        <v>0</v>
      </c>
    </row>
    <row r="2549" spans="1:20" x14ac:dyDescent="0.25">
      <c r="A2549" s="82">
        <v>2575</v>
      </c>
      <c r="P2549" s="86">
        <f t="shared" si="258"/>
        <v>0</v>
      </c>
      <c r="Q2549" s="87">
        <f t="shared" si="254"/>
        <v>1900</v>
      </c>
      <c r="R2549" s="87">
        <f t="shared" si="255"/>
        <v>1</v>
      </c>
      <c r="S2549" s="87">
        <f t="shared" si="256"/>
        <v>0</v>
      </c>
      <c r="T2549" s="86">
        <f t="shared" si="257"/>
        <v>0</v>
      </c>
    </row>
    <row r="2550" spans="1:20" x14ac:dyDescent="0.25">
      <c r="A2550" s="82">
        <v>2576</v>
      </c>
      <c r="P2550" s="86">
        <f t="shared" si="258"/>
        <v>0</v>
      </c>
      <c r="Q2550" s="87">
        <f t="shared" si="254"/>
        <v>1900</v>
      </c>
      <c r="R2550" s="87">
        <f t="shared" si="255"/>
        <v>1</v>
      </c>
      <c r="S2550" s="87">
        <f t="shared" si="256"/>
        <v>0</v>
      </c>
      <c r="T2550" s="86">
        <f t="shared" si="257"/>
        <v>0</v>
      </c>
    </row>
    <row r="2551" spans="1:20" x14ac:dyDescent="0.25">
      <c r="A2551" s="82">
        <v>2577</v>
      </c>
      <c r="P2551" s="86">
        <f t="shared" si="258"/>
        <v>0</v>
      </c>
      <c r="Q2551" s="87">
        <f t="shared" si="254"/>
        <v>1900</v>
      </c>
      <c r="R2551" s="87">
        <f t="shared" si="255"/>
        <v>1</v>
      </c>
      <c r="S2551" s="87">
        <f t="shared" si="256"/>
        <v>0</v>
      </c>
      <c r="T2551" s="86">
        <f t="shared" si="257"/>
        <v>0</v>
      </c>
    </row>
    <row r="2552" spans="1:20" x14ac:dyDescent="0.25">
      <c r="A2552" s="82">
        <v>2578</v>
      </c>
      <c r="P2552" s="86">
        <f t="shared" si="258"/>
        <v>0</v>
      </c>
      <c r="Q2552" s="87">
        <f t="shared" si="254"/>
        <v>1900</v>
      </c>
      <c r="R2552" s="87">
        <f t="shared" si="255"/>
        <v>1</v>
      </c>
      <c r="S2552" s="87">
        <f t="shared" si="256"/>
        <v>0</v>
      </c>
      <c r="T2552" s="86">
        <f t="shared" si="257"/>
        <v>0</v>
      </c>
    </row>
    <row r="2553" spans="1:20" x14ac:dyDescent="0.25">
      <c r="A2553" s="82">
        <v>2579</v>
      </c>
      <c r="P2553" s="86">
        <f t="shared" si="258"/>
        <v>0</v>
      </c>
      <c r="Q2553" s="87">
        <f t="shared" si="254"/>
        <v>1900</v>
      </c>
      <c r="R2553" s="87">
        <f t="shared" si="255"/>
        <v>1</v>
      </c>
      <c r="S2553" s="87">
        <f t="shared" si="256"/>
        <v>0</v>
      </c>
      <c r="T2553" s="86">
        <f t="shared" si="257"/>
        <v>0</v>
      </c>
    </row>
    <row r="2554" spans="1:20" x14ac:dyDescent="0.25">
      <c r="A2554" s="82">
        <v>2580</v>
      </c>
      <c r="P2554" s="86">
        <f t="shared" si="258"/>
        <v>0</v>
      </c>
      <c r="Q2554" s="87">
        <f t="shared" si="254"/>
        <v>1900</v>
      </c>
      <c r="R2554" s="87">
        <f t="shared" si="255"/>
        <v>1</v>
      </c>
      <c r="S2554" s="87">
        <f t="shared" si="256"/>
        <v>0</v>
      </c>
      <c r="T2554" s="86">
        <f t="shared" si="257"/>
        <v>0</v>
      </c>
    </row>
    <row r="2555" spans="1:20" x14ac:dyDescent="0.25">
      <c r="A2555" s="82">
        <v>2581</v>
      </c>
      <c r="P2555" s="86">
        <f t="shared" si="258"/>
        <v>0</v>
      </c>
      <c r="Q2555" s="87">
        <f t="shared" si="254"/>
        <v>1900</v>
      </c>
      <c r="R2555" s="87">
        <f t="shared" si="255"/>
        <v>1</v>
      </c>
      <c r="S2555" s="87">
        <f t="shared" si="256"/>
        <v>0</v>
      </c>
      <c r="T2555" s="86">
        <f t="shared" si="257"/>
        <v>0</v>
      </c>
    </row>
    <row r="2556" spans="1:20" x14ac:dyDescent="0.25">
      <c r="A2556" s="82">
        <v>2582</v>
      </c>
      <c r="P2556" s="86">
        <f t="shared" si="258"/>
        <v>0</v>
      </c>
      <c r="Q2556" s="87">
        <f t="shared" si="254"/>
        <v>1900</v>
      </c>
      <c r="R2556" s="87">
        <f t="shared" si="255"/>
        <v>1</v>
      </c>
      <c r="S2556" s="87">
        <f t="shared" si="256"/>
        <v>0</v>
      </c>
      <c r="T2556" s="86">
        <f t="shared" si="257"/>
        <v>0</v>
      </c>
    </row>
    <row r="2557" spans="1:20" x14ac:dyDescent="0.25">
      <c r="A2557" s="82">
        <v>2583</v>
      </c>
      <c r="P2557" s="86">
        <f t="shared" si="258"/>
        <v>0</v>
      </c>
      <c r="Q2557" s="87">
        <f t="shared" si="254"/>
        <v>1900</v>
      </c>
      <c r="R2557" s="87">
        <f t="shared" si="255"/>
        <v>1</v>
      </c>
      <c r="S2557" s="87">
        <f t="shared" si="256"/>
        <v>0</v>
      </c>
      <c r="T2557" s="86">
        <f t="shared" si="257"/>
        <v>0</v>
      </c>
    </row>
    <row r="2558" spans="1:20" x14ac:dyDescent="0.25">
      <c r="A2558" s="82">
        <v>2584</v>
      </c>
      <c r="P2558" s="86">
        <f t="shared" si="258"/>
        <v>0</v>
      </c>
      <c r="Q2558" s="87">
        <f t="shared" si="254"/>
        <v>1900</v>
      </c>
      <c r="R2558" s="87">
        <f t="shared" si="255"/>
        <v>1</v>
      </c>
      <c r="S2558" s="87">
        <f t="shared" si="256"/>
        <v>0</v>
      </c>
      <c r="T2558" s="86">
        <f t="shared" si="257"/>
        <v>0</v>
      </c>
    </row>
    <row r="2559" spans="1:20" x14ac:dyDescent="0.25">
      <c r="A2559" s="82">
        <v>2585</v>
      </c>
      <c r="P2559" s="86">
        <f t="shared" si="258"/>
        <v>0</v>
      </c>
      <c r="Q2559" s="87">
        <f t="shared" si="254"/>
        <v>1900</v>
      </c>
      <c r="R2559" s="87">
        <f t="shared" si="255"/>
        <v>1</v>
      </c>
      <c r="S2559" s="87">
        <f t="shared" si="256"/>
        <v>0</v>
      </c>
      <c r="T2559" s="86">
        <f t="shared" si="257"/>
        <v>0</v>
      </c>
    </row>
    <row r="2560" spans="1:20" x14ac:dyDescent="0.25">
      <c r="A2560" s="82">
        <v>2586</v>
      </c>
      <c r="P2560" s="86">
        <f t="shared" si="258"/>
        <v>0</v>
      </c>
      <c r="Q2560" s="87">
        <f t="shared" si="254"/>
        <v>1900</v>
      </c>
      <c r="R2560" s="87">
        <f t="shared" si="255"/>
        <v>1</v>
      </c>
      <c r="S2560" s="87">
        <f t="shared" si="256"/>
        <v>0</v>
      </c>
      <c r="T2560" s="86">
        <f t="shared" si="257"/>
        <v>0</v>
      </c>
    </row>
    <row r="2561" spans="1:20" x14ac:dyDescent="0.25">
      <c r="A2561" s="82">
        <v>2587</v>
      </c>
      <c r="P2561" s="86">
        <f t="shared" si="258"/>
        <v>0</v>
      </c>
      <c r="Q2561" s="87">
        <f t="shared" si="254"/>
        <v>1900</v>
      </c>
      <c r="R2561" s="87">
        <f t="shared" si="255"/>
        <v>1</v>
      </c>
      <c r="S2561" s="87">
        <f t="shared" si="256"/>
        <v>0</v>
      </c>
      <c r="T2561" s="86">
        <f t="shared" si="257"/>
        <v>0</v>
      </c>
    </row>
    <row r="2562" spans="1:20" x14ac:dyDescent="0.25">
      <c r="A2562" s="82">
        <v>2588</v>
      </c>
      <c r="P2562" s="86">
        <f t="shared" si="258"/>
        <v>0</v>
      </c>
      <c r="Q2562" s="87">
        <f t="shared" si="254"/>
        <v>1900</v>
      </c>
      <c r="R2562" s="87">
        <f t="shared" si="255"/>
        <v>1</v>
      </c>
      <c r="S2562" s="87">
        <f t="shared" si="256"/>
        <v>0</v>
      </c>
      <c r="T2562" s="86">
        <f t="shared" si="257"/>
        <v>0</v>
      </c>
    </row>
    <row r="2563" spans="1:20" x14ac:dyDescent="0.25">
      <c r="A2563" s="82">
        <v>2589</v>
      </c>
      <c r="P2563" s="86">
        <f t="shared" si="258"/>
        <v>0</v>
      </c>
      <c r="Q2563" s="87">
        <f t="shared" si="254"/>
        <v>1900</v>
      </c>
      <c r="R2563" s="87">
        <f t="shared" si="255"/>
        <v>1</v>
      </c>
      <c r="S2563" s="87">
        <f t="shared" si="256"/>
        <v>0</v>
      </c>
      <c r="T2563" s="86">
        <f t="shared" si="257"/>
        <v>0</v>
      </c>
    </row>
    <row r="2564" spans="1:20" x14ac:dyDescent="0.25">
      <c r="A2564" s="82">
        <v>2590</v>
      </c>
      <c r="P2564" s="86">
        <f t="shared" si="258"/>
        <v>0</v>
      </c>
      <c r="Q2564" s="87">
        <f t="shared" si="254"/>
        <v>1900</v>
      </c>
      <c r="R2564" s="87">
        <f t="shared" si="255"/>
        <v>1</v>
      </c>
      <c r="S2564" s="87">
        <f t="shared" si="256"/>
        <v>0</v>
      </c>
      <c r="T2564" s="86">
        <f t="shared" si="257"/>
        <v>0</v>
      </c>
    </row>
    <row r="2565" spans="1:20" x14ac:dyDescent="0.25">
      <c r="A2565" s="82">
        <v>2591</v>
      </c>
      <c r="P2565" s="86">
        <f t="shared" si="258"/>
        <v>0</v>
      </c>
      <c r="Q2565" s="87">
        <f t="shared" si="254"/>
        <v>1900</v>
      </c>
      <c r="R2565" s="87">
        <f t="shared" si="255"/>
        <v>1</v>
      </c>
      <c r="S2565" s="87">
        <f t="shared" si="256"/>
        <v>0</v>
      </c>
      <c r="T2565" s="86">
        <f t="shared" si="257"/>
        <v>0</v>
      </c>
    </row>
    <row r="2566" spans="1:20" x14ac:dyDescent="0.25">
      <c r="A2566" s="82">
        <v>2592</v>
      </c>
      <c r="P2566" s="86">
        <f t="shared" si="258"/>
        <v>0</v>
      </c>
      <c r="Q2566" s="87">
        <f t="shared" si="254"/>
        <v>1900</v>
      </c>
      <c r="R2566" s="87">
        <f t="shared" si="255"/>
        <v>1</v>
      </c>
      <c r="S2566" s="87">
        <f t="shared" si="256"/>
        <v>0</v>
      </c>
      <c r="T2566" s="86">
        <f t="shared" si="257"/>
        <v>0</v>
      </c>
    </row>
    <row r="2567" spans="1:20" x14ac:dyDescent="0.25">
      <c r="A2567" s="82">
        <v>2593</v>
      </c>
      <c r="P2567" s="86">
        <f t="shared" si="258"/>
        <v>0</v>
      </c>
      <c r="Q2567" s="87">
        <f t="shared" si="254"/>
        <v>1900</v>
      </c>
      <c r="R2567" s="87">
        <f t="shared" si="255"/>
        <v>1</v>
      </c>
      <c r="S2567" s="87">
        <f t="shared" si="256"/>
        <v>0</v>
      </c>
      <c r="T2567" s="86">
        <f t="shared" si="257"/>
        <v>0</v>
      </c>
    </row>
    <row r="2568" spans="1:20" x14ac:dyDescent="0.25">
      <c r="A2568" s="82">
        <v>2594</v>
      </c>
      <c r="P2568" s="86">
        <f t="shared" si="258"/>
        <v>0</v>
      </c>
      <c r="Q2568" s="87">
        <f t="shared" si="254"/>
        <v>1900</v>
      </c>
      <c r="R2568" s="87">
        <f t="shared" si="255"/>
        <v>1</v>
      </c>
      <c r="S2568" s="87">
        <f t="shared" si="256"/>
        <v>0</v>
      </c>
      <c r="T2568" s="86">
        <f t="shared" si="257"/>
        <v>0</v>
      </c>
    </row>
    <row r="2569" spans="1:20" x14ac:dyDescent="0.25">
      <c r="A2569" s="82">
        <v>2595</v>
      </c>
      <c r="P2569" s="86">
        <f t="shared" si="258"/>
        <v>0</v>
      </c>
      <c r="Q2569" s="87">
        <f t="shared" si="254"/>
        <v>1900</v>
      </c>
      <c r="R2569" s="87">
        <f t="shared" si="255"/>
        <v>1</v>
      </c>
      <c r="S2569" s="87">
        <f t="shared" si="256"/>
        <v>0</v>
      </c>
      <c r="T2569" s="86">
        <f t="shared" si="257"/>
        <v>0</v>
      </c>
    </row>
    <row r="2570" spans="1:20" x14ac:dyDescent="0.25">
      <c r="A2570" s="82">
        <v>2596</v>
      </c>
      <c r="P2570" s="86">
        <f t="shared" si="258"/>
        <v>0</v>
      </c>
      <c r="Q2570" s="87">
        <f t="shared" si="254"/>
        <v>1900</v>
      </c>
      <c r="R2570" s="87">
        <f t="shared" si="255"/>
        <v>1</v>
      </c>
      <c r="S2570" s="87">
        <f t="shared" si="256"/>
        <v>0</v>
      </c>
      <c r="T2570" s="86">
        <f t="shared" si="257"/>
        <v>0</v>
      </c>
    </row>
    <row r="2571" spans="1:20" x14ac:dyDescent="0.25">
      <c r="A2571" s="82">
        <v>2597</v>
      </c>
      <c r="P2571" s="86">
        <f t="shared" si="258"/>
        <v>0</v>
      </c>
      <c r="Q2571" s="87">
        <f t="shared" si="254"/>
        <v>1900</v>
      </c>
      <c r="R2571" s="87">
        <f t="shared" si="255"/>
        <v>1</v>
      </c>
      <c r="S2571" s="87">
        <f t="shared" si="256"/>
        <v>0</v>
      </c>
      <c r="T2571" s="86">
        <f t="shared" si="257"/>
        <v>0</v>
      </c>
    </row>
    <row r="2572" spans="1:20" x14ac:dyDescent="0.25">
      <c r="A2572" s="82">
        <v>2598</v>
      </c>
      <c r="P2572" s="86">
        <f t="shared" si="258"/>
        <v>0</v>
      </c>
      <c r="Q2572" s="87">
        <f t="shared" si="254"/>
        <v>1900</v>
      </c>
      <c r="R2572" s="87">
        <f t="shared" si="255"/>
        <v>1</v>
      </c>
      <c r="S2572" s="87">
        <f t="shared" si="256"/>
        <v>0</v>
      </c>
      <c r="T2572" s="86">
        <f t="shared" si="257"/>
        <v>0</v>
      </c>
    </row>
    <row r="2573" spans="1:20" x14ac:dyDescent="0.25">
      <c r="A2573" s="82">
        <v>2599</v>
      </c>
      <c r="P2573" s="86">
        <f t="shared" si="258"/>
        <v>0</v>
      </c>
      <c r="Q2573" s="87">
        <f t="shared" si="254"/>
        <v>1900</v>
      </c>
      <c r="R2573" s="87">
        <f t="shared" si="255"/>
        <v>1</v>
      </c>
      <c r="S2573" s="87">
        <f t="shared" si="256"/>
        <v>0</v>
      </c>
      <c r="T2573" s="86">
        <f t="shared" si="257"/>
        <v>0</v>
      </c>
    </row>
    <row r="2574" spans="1:20" x14ac:dyDescent="0.25">
      <c r="A2574" s="82">
        <v>2600</v>
      </c>
      <c r="P2574" s="86">
        <f t="shared" si="258"/>
        <v>0</v>
      </c>
      <c r="Q2574" s="87">
        <f t="shared" si="254"/>
        <v>1900</v>
      </c>
      <c r="R2574" s="87">
        <f t="shared" si="255"/>
        <v>1</v>
      </c>
      <c r="S2574" s="87">
        <f t="shared" si="256"/>
        <v>0</v>
      </c>
      <c r="T2574" s="86">
        <f t="shared" si="257"/>
        <v>0</v>
      </c>
    </row>
    <row r="2575" spans="1:20" x14ac:dyDescent="0.25">
      <c r="A2575" s="82">
        <v>2601</v>
      </c>
      <c r="P2575" s="86">
        <f t="shared" si="258"/>
        <v>0</v>
      </c>
      <c r="Q2575" s="87">
        <f t="shared" si="254"/>
        <v>1900</v>
      </c>
      <c r="R2575" s="87">
        <f t="shared" si="255"/>
        <v>1</v>
      </c>
      <c r="S2575" s="87">
        <f t="shared" si="256"/>
        <v>0</v>
      </c>
      <c r="T2575" s="86">
        <f t="shared" si="257"/>
        <v>0</v>
      </c>
    </row>
    <row r="2576" spans="1:20" x14ac:dyDescent="0.25">
      <c r="A2576" s="82">
        <v>2602</v>
      </c>
      <c r="P2576" s="86">
        <f t="shared" si="258"/>
        <v>0</v>
      </c>
      <c r="Q2576" s="87">
        <f t="shared" si="254"/>
        <v>1900</v>
      </c>
      <c r="R2576" s="87">
        <f t="shared" si="255"/>
        <v>1</v>
      </c>
      <c r="S2576" s="87">
        <f t="shared" si="256"/>
        <v>0</v>
      </c>
      <c r="T2576" s="86">
        <f t="shared" si="257"/>
        <v>0</v>
      </c>
    </row>
    <row r="2577" spans="1:20" x14ac:dyDescent="0.25">
      <c r="A2577" s="82">
        <v>2603</v>
      </c>
      <c r="P2577" s="86">
        <f t="shared" si="258"/>
        <v>0</v>
      </c>
      <c r="Q2577" s="87">
        <f t="shared" si="254"/>
        <v>1900</v>
      </c>
      <c r="R2577" s="87">
        <f t="shared" si="255"/>
        <v>1</v>
      </c>
      <c r="S2577" s="87">
        <f t="shared" si="256"/>
        <v>0</v>
      </c>
      <c r="T2577" s="86">
        <f t="shared" si="257"/>
        <v>0</v>
      </c>
    </row>
    <row r="2578" spans="1:20" x14ac:dyDescent="0.25">
      <c r="A2578" s="82">
        <v>2604</v>
      </c>
      <c r="P2578" s="86">
        <f t="shared" si="258"/>
        <v>0</v>
      </c>
      <c r="Q2578" s="87">
        <f t="shared" si="254"/>
        <v>1900</v>
      </c>
      <c r="R2578" s="87">
        <f t="shared" si="255"/>
        <v>1</v>
      </c>
      <c r="S2578" s="87">
        <f t="shared" si="256"/>
        <v>0</v>
      </c>
      <c r="T2578" s="86">
        <f t="shared" si="257"/>
        <v>0</v>
      </c>
    </row>
    <row r="2579" spans="1:20" x14ac:dyDescent="0.25">
      <c r="A2579" s="82">
        <v>2605</v>
      </c>
      <c r="P2579" s="86">
        <f t="shared" si="258"/>
        <v>0</v>
      </c>
      <c r="Q2579" s="87">
        <f t="shared" si="254"/>
        <v>1900</v>
      </c>
      <c r="R2579" s="87">
        <f t="shared" si="255"/>
        <v>1</v>
      </c>
      <c r="S2579" s="87">
        <f t="shared" si="256"/>
        <v>0</v>
      </c>
      <c r="T2579" s="86">
        <f t="shared" si="257"/>
        <v>0</v>
      </c>
    </row>
    <row r="2580" spans="1:20" x14ac:dyDescent="0.25">
      <c r="A2580" s="82">
        <v>2606</v>
      </c>
      <c r="P2580" s="86">
        <f t="shared" si="258"/>
        <v>0</v>
      </c>
      <c r="Q2580" s="87">
        <f t="shared" si="254"/>
        <v>1900</v>
      </c>
      <c r="R2580" s="87">
        <f t="shared" si="255"/>
        <v>1</v>
      </c>
      <c r="S2580" s="87">
        <f t="shared" si="256"/>
        <v>0</v>
      </c>
      <c r="T2580" s="86">
        <f t="shared" si="257"/>
        <v>0</v>
      </c>
    </row>
    <row r="2581" spans="1:20" x14ac:dyDescent="0.25">
      <c r="A2581" s="82">
        <v>2607</v>
      </c>
      <c r="P2581" s="86">
        <f t="shared" si="258"/>
        <v>0</v>
      </c>
      <c r="Q2581" s="87">
        <f t="shared" si="254"/>
        <v>1900</v>
      </c>
      <c r="R2581" s="87">
        <f t="shared" si="255"/>
        <v>1</v>
      </c>
      <c r="S2581" s="87">
        <f t="shared" si="256"/>
        <v>0</v>
      </c>
      <c r="T2581" s="86">
        <f t="shared" si="257"/>
        <v>0</v>
      </c>
    </row>
    <row r="2582" spans="1:20" x14ac:dyDescent="0.25">
      <c r="A2582" s="82">
        <v>2608</v>
      </c>
      <c r="P2582" s="86">
        <f t="shared" si="258"/>
        <v>0</v>
      </c>
      <c r="Q2582" s="87">
        <f t="shared" si="254"/>
        <v>1900</v>
      </c>
      <c r="R2582" s="87">
        <f t="shared" si="255"/>
        <v>1</v>
      </c>
      <c r="S2582" s="87">
        <f t="shared" si="256"/>
        <v>0</v>
      </c>
      <c r="T2582" s="86">
        <f t="shared" si="257"/>
        <v>0</v>
      </c>
    </row>
    <row r="2583" spans="1:20" x14ac:dyDescent="0.25">
      <c r="A2583" s="82">
        <v>2609</v>
      </c>
      <c r="P2583" s="86">
        <f t="shared" si="258"/>
        <v>0</v>
      </c>
      <c r="Q2583" s="87">
        <f t="shared" si="254"/>
        <v>1900</v>
      </c>
      <c r="R2583" s="87">
        <f t="shared" si="255"/>
        <v>1</v>
      </c>
      <c r="S2583" s="87">
        <f t="shared" si="256"/>
        <v>0</v>
      </c>
      <c r="T2583" s="86">
        <f t="shared" si="257"/>
        <v>0</v>
      </c>
    </row>
    <row r="2584" spans="1:20" x14ac:dyDescent="0.25">
      <c r="A2584" s="82">
        <v>2610</v>
      </c>
      <c r="P2584" s="86">
        <f t="shared" si="258"/>
        <v>0</v>
      </c>
      <c r="Q2584" s="87">
        <f t="shared" si="254"/>
        <v>1900</v>
      </c>
      <c r="R2584" s="87">
        <f t="shared" si="255"/>
        <v>1</v>
      </c>
      <c r="S2584" s="87">
        <f t="shared" si="256"/>
        <v>0</v>
      </c>
      <c r="T2584" s="86">
        <f t="shared" si="257"/>
        <v>0</v>
      </c>
    </row>
    <row r="2585" spans="1:20" x14ac:dyDescent="0.25">
      <c r="A2585" s="82">
        <v>2611</v>
      </c>
      <c r="P2585" s="86">
        <f t="shared" si="258"/>
        <v>0</v>
      </c>
      <c r="Q2585" s="87">
        <f t="shared" si="254"/>
        <v>1900</v>
      </c>
      <c r="R2585" s="87">
        <f t="shared" si="255"/>
        <v>1</v>
      </c>
      <c r="S2585" s="87">
        <f t="shared" si="256"/>
        <v>0</v>
      </c>
      <c r="T2585" s="86">
        <f t="shared" si="257"/>
        <v>0</v>
      </c>
    </row>
    <row r="2586" spans="1:20" x14ac:dyDescent="0.25">
      <c r="A2586" s="82">
        <v>2612</v>
      </c>
      <c r="P2586" s="86">
        <f t="shared" si="258"/>
        <v>0</v>
      </c>
      <c r="Q2586" s="87">
        <f t="shared" si="254"/>
        <v>1900</v>
      </c>
      <c r="R2586" s="87">
        <f t="shared" si="255"/>
        <v>1</v>
      </c>
      <c r="S2586" s="87">
        <f t="shared" si="256"/>
        <v>0</v>
      </c>
      <c r="T2586" s="86">
        <f t="shared" si="257"/>
        <v>0</v>
      </c>
    </row>
    <row r="2587" spans="1:20" x14ac:dyDescent="0.25">
      <c r="A2587" s="82">
        <v>2613</v>
      </c>
      <c r="P2587" s="86">
        <f t="shared" si="258"/>
        <v>0</v>
      </c>
      <c r="Q2587" s="87">
        <f t="shared" si="254"/>
        <v>1900</v>
      </c>
      <c r="R2587" s="87">
        <f t="shared" si="255"/>
        <v>1</v>
      </c>
      <c r="S2587" s="87">
        <f t="shared" si="256"/>
        <v>0</v>
      </c>
      <c r="T2587" s="86">
        <f t="shared" si="257"/>
        <v>0</v>
      </c>
    </row>
    <row r="2588" spans="1:20" x14ac:dyDescent="0.25">
      <c r="A2588" s="82">
        <v>2614</v>
      </c>
      <c r="P2588" s="86">
        <f t="shared" si="258"/>
        <v>0</v>
      </c>
      <c r="Q2588" s="87">
        <f t="shared" si="254"/>
        <v>1900</v>
      </c>
      <c r="R2588" s="87">
        <f t="shared" si="255"/>
        <v>1</v>
      </c>
      <c r="S2588" s="87">
        <f t="shared" si="256"/>
        <v>0</v>
      </c>
      <c r="T2588" s="86">
        <f t="shared" si="257"/>
        <v>0</v>
      </c>
    </row>
    <row r="2589" spans="1:20" x14ac:dyDescent="0.25">
      <c r="A2589" s="82">
        <v>2615</v>
      </c>
      <c r="P2589" s="86">
        <f t="shared" si="258"/>
        <v>0</v>
      </c>
      <c r="Q2589" s="87">
        <f t="shared" ref="Q2589:Q2652" si="259">YEAR(B2589)</f>
        <v>1900</v>
      </c>
      <c r="R2589" s="87">
        <f t="shared" ref="R2589:R2652" si="260">MONTH(B2589)</f>
        <v>1</v>
      </c>
      <c r="S2589" s="87">
        <f t="shared" ref="S2589:S2652" si="261">DAY(B2589)</f>
        <v>0</v>
      </c>
      <c r="T2589" s="86">
        <f t="shared" ref="T2589:T2652" si="262">SUM(M2589:N2589)</f>
        <v>0</v>
      </c>
    </row>
    <row r="2590" spans="1:20" x14ac:dyDescent="0.25">
      <c r="A2590" s="82">
        <v>2616</v>
      </c>
      <c r="P2590" s="86">
        <f t="shared" si="258"/>
        <v>0</v>
      </c>
      <c r="Q2590" s="87">
        <f t="shared" si="259"/>
        <v>1900</v>
      </c>
      <c r="R2590" s="87">
        <f t="shared" si="260"/>
        <v>1</v>
      </c>
      <c r="S2590" s="87">
        <f t="shared" si="261"/>
        <v>0</v>
      </c>
      <c r="T2590" s="86">
        <f t="shared" si="262"/>
        <v>0</v>
      </c>
    </row>
    <row r="2591" spans="1:20" x14ac:dyDescent="0.25">
      <c r="A2591" s="82">
        <v>2617</v>
      </c>
      <c r="P2591" s="86">
        <f t="shared" si="258"/>
        <v>0</v>
      </c>
      <c r="Q2591" s="87">
        <f t="shared" si="259"/>
        <v>1900</v>
      </c>
      <c r="R2591" s="87">
        <f t="shared" si="260"/>
        <v>1</v>
      </c>
      <c r="S2591" s="87">
        <f t="shared" si="261"/>
        <v>0</v>
      </c>
      <c r="T2591" s="86">
        <f t="shared" si="262"/>
        <v>0</v>
      </c>
    </row>
    <row r="2592" spans="1:20" x14ac:dyDescent="0.25">
      <c r="A2592" s="82">
        <v>2618</v>
      </c>
      <c r="P2592" s="86">
        <f t="shared" si="258"/>
        <v>0</v>
      </c>
      <c r="Q2592" s="87">
        <f t="shared" si="259"/>
        <v>1900</v>
      </c>
      <c r="R2592" s="87">
        <f t="shared" si="260"/>
        <v>1</v>
      </c>
      <c r="S2592" s="87">
        <f t="shared" si="261"/>
        <v>0</v>
      </c>
      <c r="T2592" s="86">
        <f t="shared" si="262"/>
        <v>0</v>
      </c>
    </row>
    <row r="2593" spans="1:20" x14ac:dyDescent="0.25">
      <c r="A2593" s="82">
        <v>2619</v>
      </c>
      <c r="P2593" s="86">
        <f t="shared" si="258"/>
        <v>0</v>
      </c>
      <c r="Q2593" s="87">
        <f t="shared" si="259"/>
        <v>1900</v>
      </c>
      <c r="R2593" s="87">
        <f t="shared" si="260"/>
        <v>1</v>
      </c>
      <c r="S2593" s="87">
        <f t="shared" si="261"/>
        <v>0</v>
      </c>
      <c r="T2593" s="86">
        <f t="shared" si="262"/>
        <v>0</v>
      </c>
    </row>
    <row r="2594" spans="1:20" x14ac:dyDescent="0.25">
      <c r="A2594" s="82">
        <v>2620</v>
      </c>
      <c r="P2594" s="86">
        <f t="shared" si="258"/>
        <v>0</v>
      </c>
      <c r="Q2594" s="87">
        <f t="shared" si="259"/>
        <v>1900</v>
      </c>
      <c r="R2594" s="87">
        <f t="shared" si="260"/>
        <v>1</v>
      </c>
      <c r="S2594" s="87">
        <f t="shared" si="261"/>
        <v>0</v>
      </c>
      <c r="T2594" s="86">
        <f t="shared" si="262"/>
        <v>0</v>
      </c>
    </row>
    <row r="2595" spans="1:20" x14ac:dyDescent="0.25">
      <c r="A2595" s="82">
        <v>2621</v>
      </c>
      <c r="P2595" s="86">
        <f t="shared" si="258"/>
        <v>0</v>
      </c>
      <c r="Q2595" s="87">
        <f t="shared" si="259"/>
        <v>1900</v>
      </c>
      <c r="R2595" s="87">
        <f t="shared" si="260"/>
        <v>1</v>
      </c>
      <c r="S2595" s="87">
        <f t="shared" si="261"/>
        <v>0</v>
      </c>
      <c r="T2595" s="86">
        <f t="shared" si="262"/>
        <v>0</v>
      </c>
    </row>
    <row r="2596" spans="1:20" x14ac:dyDescent="0.25">
      <c r="A2596" s="82">
        <v>2622</v>
      </c>
      <c r="P2596" s="86">
        <f t="shared" si="258"/>
        <v>0</v>
      </c>
      <c r="Q2596" s="87">
        <f t="shared" si="259"/>
        <v>1900</v>
      </c>
      <c r="R2596" s="87">
        <f t="shared" si="260"/>
        <v>1</v>
      </c>
      <c r="S2596" s="87">
        <f t="shared" si="261"/>
        <v>0</v>
      </c>
      <c r="T2596" s="86">
        <f t="shared" si="262"/>
        <v>0</v>
      </c>
    </row>
    <row r="2597" spans="1:20" x14ac:dyDescent="0.25">
      <c r="A2597" s="82">
        <v>2623</v>
      </c>
      <c r="P2597" s="86">
        <f t="shared" si="258"/>
        <v>0</v>
      </c>
      <c r="Q2597" s="87">
        <f t="shared" si="259"/>
        <v>1900</v>
      </c>
      <c r="R2597" s="87">
        <f t="shared" si="260"/>
        <v>1</v>
      </c>
      <c r="S2597" s="87">
        <f t="shared" si="261"/>
        <v>0</v>
      </c>
      <c r="T2597" s="86">
        <f t="shared" si="262"/>
        <v>0</v>
      </c>
    </row>
    <row r="2598" spans="1:20" x14ac:dyDescent="0.25">
      <c r="A2598" s="82">
        <v>2624</v>
      </c>
      <c r="P2598" s="86">
        <f t="shared" si="258"/>
        <v>0</v>
      </c>
      <c r="Q2598" s="87">
        <f t="shared" si="259"/>
        <v>1900</v>
      </c>
      <c r="R2598" s="87">
        <f t="shared" si="260"/>
        <v>1</v>
      </c>
      <c r="S2598" s="87">
        <f t="shared" si="261"/>
        <v>0</v>
      </c>
      <c r="T2598" s="86">
        <f t="shared" si="262"/>
        <v>0</v>
      </c>
    </row>
    <row r="2599" spans="1:20" x14ac:dyDescent="0.25">
      <c r="A2599" s="82">
        <v>2625</v>
      </c>
      <c r="P2599" s="86">
        <f t="shared" si="258"/>
        <v>0</v>
      </c>
      <c r="Q2599" s="87">
        <f t="shared" si="259"/>
        <v>1900</v>
      </c>
      <c r="R2599" s="87">
        <f t="shared" si="260"/>
        <v>1</v>
      </c>
      <c r="S2599" s="87">
        <f t="shared" si="261"/>
        <v>0</v>
      </c>
      <c r="T2599" s="86">
        <f t="shared" si="262"/>
        <v>0</v>
      </c>
    </row>
    <row r="2600" spans="1:20" x14ac:dyDescent="0.25">
      <c r="A2600" s="82">
        <v>2626</v>
      </c>
      <c r="P2600" s="86">
        <f t="shared" si="258"/>
        <v>0</v>
      </c>
      <c r="Q2600" s="87">
        <f t="shared" si="259"/>
        <v>1900</v>
      </c>
      <c r="R2600" s="87">
        <f t="shared" si="260"/>
        <v>1</v>
      </c>
      <c r="S2600" s="87">
        <f t="shared" si="261"/>
        <v>0</v>
      </c>
      <c r="T2600" s="86">
        <f t="shared" si="262"/>
        <v>0</v>
      </c>
    </row>
    <row r="2601" spans="1:20" x14ac:dyDescent="0.25">
      <c r="A2601" s="82">
        <v>2627</v>
      </c>
      <c r="P2601" s="86">
        <f t="shared" si="258"/>
        <v>0</v>
      </c>
      <c r="Q2601" s="87">
        <f t="shared" si="259"/>
        <v>1900</v>
      </c>
      <c r="R2601" s="87">
        <f t="shared" si="260"/>
        <v>1</v>
      </c>
      <c r="S2601" s="87">
        <f t="shared" si="261"/>
        <v>0</v>
      </c>
      <c r="T2601" s="86">
        <f t="shared" si="262"/>
        <v>0</v>
      </c>
    </row>
    <row r="2602" spans="1:20" x14ac:dyDescent="0.25">
      <c r="A2602" s="82">
        <v>2628</v>
      </c>
      <c r="P2602" s="86">
        <f t="shared" si="258"/>
        <v>0</v>
      </c>
      <c r="Q2602" s="87">
        <f t="shared" si="259"/>
        <v>1900</v>
      </c>
      <c r="R2602" s="87">
        <f t="shared" si="260"/>
        <v>1</v>
      </c>
      <c r="S2602" s="87">
        <f t="shared" si="261"/>
        <v>0</v>
      </c>
      <c r="T2602" s="86">
        <f t="shared" si="262"/>
        <v>0</v>
      </c>
    </row>
    <row r="2603" spans="1:20" x14ac:dyDescent="0.25">
      <c r="A2603" s="82">
        <v>2629</v>
      </c>
      <c r="P2603" s="86">
        <f t="shared" ref="P2603:P2666" si="263">N2603-O2603</f>
        <v>0</v>
      </c>
      <c r="Q2603" s="87">
        <f t="shared" si="259"/>
        <v>1900</v>
      </c>
      <c r="R2603" s="87">
        <f t="shared" si="260"/>
        <v>1</v>
      </c>
      <c r="S2603" s="87">
        <f t="shared" si="261"/>
        <v>0</v>
      </c>
      <c r="T2603" s="86">
        <f t="shared" si="262"/>
        <v>0</v>
      </c>
    </row>
    <row r="2604" spans="1:20" x14ac:dyDescent="0.25">
      <c r="A2604" s="82">
        <v>2630</v>
      </c>
      <c r="P2604" s="86">
        <f t="shared" si="263"/>
        <v>0</v>
      </c>
      <c r="Q2604" s="87">
        <f t="shared" si="259"/>
        <v>1900</v>
      </c>
      <c r="R2604" s="87">
        <f t="shared" si="260"/>
        <v>1</v>
      </c>
      <c r="S2604" s="87">
        <f t="shared" si="261"/>
        <v>0</v>
      </c>
      <c r="T2604" s="86">
        <f t="shared" si="262"/>
        <v>0</v>
      </c>
    </row>
    <row r="2605" spans="1:20" x14ac:dyDescent="0.25">
      <c r="A2605" s="82">
        <v>2631</v>
      </c>
      <c r="P2605" s="86">
        <f t="shared" si="263"/>
        <v>0</v>
      </c>
      <c r="Q2605" s="87">
        <f t="shared" si="259"/>
        <v>1900</v>
      </c>
      <c r="R2605" s="87">
        <f t="shared" si="260"/>
        <v>1</v>
      </c>
      <c r="S2605" s="87">
        <f t="shared" si="261"/>
        <v>0</v>
      </c>
      <c r="T2605" s="86">
        <f t="shared" si="262"/>
        <v>0</v>
      </c>
    </row>
    <row r="2606" spans="1:20" x14ac:dyDescent="0.25">
      <c r="A2606" s="82">
        <v>2632</v>
      </c>
      <c r="P2606" s="86">
        <f t="shared" si="263"/>
        <v>0</v>
      </c>
      <c r="Q2606" s="87">
        <f t="shared" si="259"/>
        <v>1900</v>
      </c>
      <c r="R2606" s="87">
        <f t="shared" si="260"/>
        <v>1</v>
      </c>
      <c r="S2606" s="87">
        <f t="shared" si="261"/>
        <v>0</v>
      </c>
      <c r="T2606" s="86">
        <f t="shared" si="262"/>
        <v>0</v>
      </c>
    </row>
    <row r="2607" spans="1:20" x14ac:dyDescent="0.25">
      <c r="A2607" s="82">
        <v>2633</v>
      </c>
      <c r="P2607" s="86">
        <f t="shared" si="263"/>
        <v>0</v>
      </c>
      <c r="Q2607" s="87">
        <f t="shared" si="259"/>
        <v>1900</v>
      </c>
      <c r="R2607" s="87">
        <f t="shared" si="260"/>
        <v>1</v>
      </c>
      <c r="S2607" s="87">
        <f t="shared" si="261"/>
        <v>0</v>
      </c>
      <c r="T2607" s="86">
        <f t="shared" si="262"/>
        <v>0</v>
      </c>
    </row>
    <row r="2608" spans="1:20" x14ac:dyDescent="0.25">
      <c r="A2608" s="82">
        <v>2634</v>
      </c>
      <c r="P2608" s="86">
        <f t="shared" si="263"/>
        <v>0</v>
      </c>
      <c r="Q2608" s="87">
        <f t="shared" si="259"/>
        <v>1900</v>
      </c>
      <c r="R2608" s="87">
        <f t="shared" si="260"/>
        <v>1</v>
      </c>
      <c r="S2608" s="87">
        <f t="shared" si="261"/>
        <v>0</v>
      </c>
      <c r="T2608" s="86">
        <f t="shared" si="262"/>
        <v>0</v>
      </c>
    </row>
    <row r="2609" spans="1:20" x14ac:dyDescent="0.25">
      <c r="A2609" s="82">
        <v>2635</v>
      </c>
      <c r="P2609" s="86">
        <f t="shared" si="263"/>
        <v>0</v>
      </c>
      <c r="Q2609" s="87">
        <f t="shared" si="259"/>
        <v>1900</v>
      </c>
      <c r="R2609" s="87">
        <f t="shared" si="260"/>
        <v>1</v>
      </c>
      <c r="S2609" s="87">
        <f t="shared" si="261"/>
        <v>0</v>
      </c>
      <c r="T2609" s="86">
        <f t="shared" si="262"/>
        <v>0</v>
      </c>
    </row>
    <row r="2610" spans="1:20" x14ac:dyDescent="0.25">
      <c r="A2610" s="82">
        <v>2636</v>
      </c>
      <c r="P2610" s="86">
        <f t="shared" si="263"/>
        <v>0</v>
      </c>
      <c r="Q2610" s="87">
        <f t="shared" si="259"/>
        <v>1900</v>
      </c>
      <c r="R2610" s="87">
        <f t="shared" si="260"/>
        <v>1</v>
      </c>
      <c r="S2610" s="87">
        <f t="shared" si="261"/>
        <v>0</v>
      </c>
      <c r="T2610" s="86">
        <f t="shared" si="262"/>
        <v>0</v>
      </c>
    </row>
    <row r="2611" spans="1:20" x14ac:dyDescent="0.25">
      <c r="A2611" s="82">
        <v>2637</v>
      </c>
      <c r="P2611" s="86">
        <f t="shared" si="263"/>
        <v>0</v>
      </c>
      <c r="Q2611" s="87">
        <f t="shared" si="259"/>
        <v>1900</v>
      </c>
      <c r="R2611" s="87">
        <f t="shared" si="260"/>
        <v>1</v>
      </c>
      <c r="S2611" s="87">
        <f t="shared" si="261"/>
        <v>0</v>
      </c>
      <c r="T2611" s="86">
        <f t="shared" si="262"/>
        <v>0</v>
      </c>
    </row>
    <row r="2612" spans="1:20" x14ac:dyDescent="0.25">
      <c r="A2612" s="82">
        <v>2638</v>
      </c>
      <c r="P2612" s="86">
        <f t="shared" si="263"/>
        <v>0</v>
      </c>
      <c r="Q2612" s="87">
        <f t="shared" si="259"/>
        <v>1900</v>
      </c>
      <c r="R2612" s="87">
        <f t="shared" si="260"/>
        <v>1</v>
      </c>
      <c r="S2612" s="87">
        <f t="shared" si="261"/>
        <v>0</v>
      </c>
      <c r="T2612" s="86">
        <f t="shared" si="262"/>
        <v>0</v>
      </c>
    </row>
    <row r="2613" spans="1:20" x14ac:dyDescent="0.25">
      <c r="A2613" s="82">
        <v>2639</v>
      </c>
      <c r="P2613" s="86">
        <f t="shared" si="263"/>
        <v>0</v>
      </c>
      <c r="Q2613" s="87">
        <f t="shared" si="259"/>
        <v>1900</v>
      </c>
      <c r="R2613" s="87">
        <f t="shared" si="260"/>
        <v>1</v>
      </c>
      <c r="S2613" s="87">
        <f t="shared" si="261"/>
        <v>0</v>
      </c>
      <c r="T2613" s="86">
        <f t="shared" si="262"/>
        <v>0</v>
      </c>
    </row>
    <row r="2614" spans="1:20" x14ac:dyDescent="0.25">
      <c r="A2614" s="82">
        <v>2640</v>
      </c>
      <c r="P2614" s="86">
        <f t="shared" si="263"/>
        <v>0</v>
      </c>
      <c r="Q2614" s="87">
        <f t="shared" si="259"/>
        <v>1900</v>
      </c>
      <c r="R2614" s="87">
        <f t="shared" si="260"/>
        <v>1</v>
      </c>
      <c r="S2614" s="87">
        <f t="shared" si="261"/>
        <v>0</v>
      </c>
      <c r="T2614" s="86">
        <f t="shared" si="262"/>
        <v>0</v>
      </c>
    </row>
    <row r="2615" spans="1:20" x14ac:dyDescent="0.25">
      <c r="A2615" s="82">
        <v>2641</v>
      </c>
      <c r="P2615" s="86">
        <f t="shared" si="263"/>
        <v>0</v>
      </c>
      <c r="Q2615" s="87">
        <f t="shared" si="259"/>
        <v>1900</v>
      </c>
      <c r="R2615" s="87">
        <f t="shared" si="260"/>
        <v>1</v>
      </c>
      <c r="S2615" s="87">
        <f t="shared" si="261"/>
        <v>0</v>
      </c>
      <c r="T2615" s="86">
        <f t="shared" si="262"/>
        <v>0</v>
      </c>
    </row>
    <row r="2616" spans="1:20" x14ac:dyDescent="0.25">
      <c r="A2616" s="82">
        <v>2642</v>
      </c>
      <c r="P2616" s="86">
        <f t="shared" si="263"/>
        <v>0</v>
      </c>
      <c r="Q2616" s="87">
        <f t="shared" si="259"/>
        <v>1900</v>
      </c>
      <c r="R2616" s="87">
        <f t="shared" si="260"/>
        <v>1</v>
      </c>
      <c r="S2616" s="87">
        <f t="shared" si="261"/>
        <v>0</v>
      </c>
      <c r="T2616" s="86">
        <f t="shared" si="262"/>
        <v>0</v>
      </c>
    </row>
    <row r="2617" spans="1:20" x14ac:dyDescent="0.25">
      <c r="A2617" s="82">
        <v>2643</v>
      </c>
      <c r="P2617" s="86">
        <f t="shared" si="263"/>
        <v>0</v>
      </c>
      <c r="Q2617" s="87">
        <f t="shared" si="259"/>
        <v>1900</v>
      </c>
      <c r="R2617" s="87">
        <f t="shared" si="260"/>
        <v>1</v>
      </c>
      <c r="S2617" s="87">
        <f t="shared" si="261"/>
        <v>0</v>
      </c>
      <c r="T2617" s="86">
        <f t="shared" si="262"/>
        <v>0</v>
      </c>
    </row>
    <row r="2618" spans="1:20" x14ac:dyDescent="0.25">
      <c r="A2618" s="82">
        <v>2644</v>
      </c>
      <c r="P2618" s="86">
        <f t="shared" si="263"/>
        <v>0</v>
      </c>
      <c r="Q2618" s="87">
        <f t="shared" si="259"/>
        <v>1900</v>
      </c>
      <c r="R2618" s="87">
        <f t="shared" si="260"/>
        <v>1</v>
      </c>
      <c r="S2618" s="87">
        <f t="shared" si="261"/>
        <v>0</v>
      </c>
      <c r="T2618" s="86">
        <f t="shared" si="262"/>
        <v>0</v>
      </c>
    </row>
    <row r="2619" spans="1:20" x14ac:dyDescent="0.25">
      <c r="A2619" s="82">
        <v>2645</v>
      </c>
      <c r="P2619" s="86">
        <f t="shared" si="263"/>
        <v>0</v>
      </c>
      <c r="Q2619" s="87">
        <f t="shared" si="259"/>
        <v>1900</v>
      </c>
      <c r="R2619" s="87">
        <f t="shared" si="260"/>
        <v>1</v>
      </c>
      <c r="S2619" s="87">
        <f t="shared" si="261"/>
        <v>0</v>
      </c>
      <c r="T2619" s="86">
        <f t="shared" si="262"/>
        <v>0</v>
      </c>
    </row>
    <row r="2620" spans="1:20" x14ac:dyDescent="0.25">
      <c r="A2620" s="82">
        <v>2646</v>
      </c>
      <c r="P2620" s="86">
        <f t="shared" si="263"/>
        <v>0</v>
      </c>
      <c r="Q2620" s="87">
        <f t="shared" si="259"/>
        <v>1900</v>
      </c>
      <c r="R2620" s="87">
        <f t="shared" si="260"/>
        <v>1</v>
      </c>
      <c r="S2620" s="87">
        <f t="shared" si="261"/>
        <v>0</v>
      </c>
      <c r="T2620" s="86">
        <f t="shared" si="262"/>
        <v>0</v>
      </c>
    </row>
    <row r="2621" spans="1:20" x14ac:dyDescent="0.25">
      <c r="A2621" s="82">
        <v>2647</v>
      </c>
      <c r="P2621" s="86">
        <f t="shared" si="263"/>
        <v>0</v>
      </c>
      <c r="Q2621" s="87">
        <f t="shared" si="259"/>
        <v>1900</v>
      </c>
      <c r="R2621" s="87">
        <f t="shared" si="260"/>
        <v>1</v>
      </c>
      <c r="S2621" s="87">
        <f t="shared" si="261"/>
        <v>0</v>
      </c>
      <c r="T2621" s="86">
        <f t="shared" si="262"/>
        <v>0</v>
      </c>
    </row>
    <row r="2622" spans="1:20" x14ac:dyDescent="0.25">
      <c r="A2622" s="82">
        <v>2648</v>
      </c>
      <c r="P2622" s="86">
        <f t="shared" si="263"/>
        <v>0</v>
      </c>
      <c r="Q2622" s="87">
        <f t="shared" si="259"/>
        <v>1900</v>
      </c>
      <c r="R2622" s="87">
        <f t="shared" si="260"/>
        <v>1</v>
      </c>
      <c r="S2622" s="87">
        <f t="shared" si="261"/>
        <v>0</v>
      </c>
      <c r="T2622" s="86">
        <f t="shared" si="262"/>
        <v>0</v>
      </c>
    </row>
    <row r="2623" spans="1:20" x14ac:dyDescent="0.25">
      <c r="A2623" s="82">
        <v>2649</v>
      </c>
      <c r="P2623" s="86">
        <f t="shared" si="263"/>
        <v>0</v>
      </c>
      <c r="Q2623" s="87">
        <f t="shared" si="259"/>
        <v>1900</v>
      </c>
      <c r="R2623" s="87">
        <f t="shared" si="260"/>
        <v>1</v>
      </c>
      <c r="S2623" s="87">
        <f t="shared" si="261"/>
        <v>0</v>
      </c>
      <c r="T2623" s="86">
        <f t="shared" si="262"/>
        <v>0</v>
      </c>
    </row>
    <row r="2624" spans="1:20" x14ac:dyDescent="0.25">
      <c r="A2624" s="82">
        <v>2650</v>
      </c>
      <c r="P2624" s="86">
        <f t="shared" si="263"/>
        <v>0</v>
      </c>
      <c r="Q2624" s="87">
        <f t="shared" si="259"/>
        <v>1900</v>
      </c>
      <c r="R2624" s="87">
        <f t="shared" si="260"/>
        <v>1</v>
      </c>
      <c r="S2624" s="87">
        <f t="shared" si="261"/>
        <v>0</v>
      </c>
      <c r="T2624" s="86">
        <f t="shared" si="262"/>
        <v>0</v>
      </c>
    </row>
    <row r="2625" spans="1:20" x14ac:dyDescent="0.25">
      <c r="A2625" s="82">
        <v>2651</v>
      </c>
      <c r="P2625" s="86">
        <f t="shared" si="263"/>
        <v>0</v>
      </c>
      <c r="Q2625" s="87">
        <f t="shared" si="259"/>
        <v>1900</v>
      </c>
      <c r="R2625" s="87">
        <f t="shared" si="260"/>
        <v>1</v>
      </c>
      <c r="S2625" s="87">
        <f t="shared" si="261"/>
        <v>0</v>
      </c>
      <c r="T2625" s="86">
        <f t="shared" si="262"/>
        <v>0</v>
      </c>
    </row>
    <row r="2626" spans="1:20" x14ac:dyDescent="0.25">
      <c r="A2626" s="82">
        <v>2652</v>
      </c>
      <c r="P2626" s="86">
        <f t="shared" si="263"/>
        <v>0</v>
      </c>
      <c r="Q2626" s="87">
        <f t="shared" si="259"/>
        <v>1900</v>
      </c>
      <c r="R2626" s="87">
        <f t="shared" si="260"/>
        <v>1</v>
      </c>
      <c r="S2626" s="87">
        <f t="shared" si="261"/>
        <v>0</v>
      </c>
      <c r="T2626" s="86">
        <f t="shared" si="262"/>
        <v>0</v>
      </c>
    </row>
    <row r="2627" spans="1:20" x14ac:dyDescent="0.25">
      <c r="A2627" s="82">
        <v>2653</v>
      </c>
      <c r="P2627" s="86">
        <f t="shared" si="263"/>
        <v>0</v>
      </c>
      <c r="Q2627" s="87">
        <f t="shared" si="259"/>
        <v>1900</v>
      </c>
      <c r="R2627" s="87">
        <f t="shared" si="260"/>
        <v>1</v>
      </c>
      <c r="S2627" s="87">
        <f t="shared" si="261"/>
        <v>0</v>
      </c>
      <c r="T2627" s="86">
        <f t="shared" si="262"/>
        <v>0</v>
      </c>
    </row>
    <row r="2628" spans="1:20" x14ac:dyDescent="0.25">
      <c r="A2628" s="82">
        <v>2654</v>
      </c>
      <c r="P2628" s="86">
        <f t="shared" si="263"/>
        <v>0</v>
      </c>
      <c r="Q2628" s="87">
        <f t="shared" si="259"/>
        <v>1900</v>
      </c>
      <c r="R2628" s="87">
        <f t="shared" si="260"/>
        <v>1</v>
      </c>
      <c r="S2628" s="87">
        <f t="shared" si="261"/>
        <v>0</v>
      </c>
      <c r="T2628" s="86">
        <f t="shared" si="262"/>
        <v>0</v>
      </c>
    </row>
    <row r="2629" spans="1:20" x14ac:dyDescent="0.25">
      <c r="A2629" s="82">
        <v>2655</v>
      </c>
      <c r="P2629" s="86">
        <f t="shared" si="263"/>
        <v>0</v>
      </c>
      <c r="Q2629" s="87">
        <f t="shared" si="259"/>
        <v>1900</v>
      </c>
      <c r="R2629" s="87">
        <f t="shared" si="260"/>
        <v>1</v>
      </c>
      <c r="S2629" s="87">
        <f t="shared" si="261"/>
        <v>0</v>
      </c>
      <c r="T2629" s="86">
        <f t="shared" si="262"/>
        <v>0</v>
      </c>
    </row>
    <row r="2630" spans="1:20" x14ac:dyDescent="0.25">
      <c r="A2630" s="82">
        <v>2656</v>
      </c>
      <c r="P2630" s="86">
        <f t="shared" si="263"/>
        <v>0</v>
      </c>
      <c r="Q2630" s="87">
        <f t="shared" si="259"/>
        <v>1900</v>
      </c>
      <c r="R2630" s="87">
        <f t="shared" si="260"/>
        <v>1</v>
      </c>
      <c r="S2630" s="87">
        <f t="shared" si="261"/>
        <v>0</v>
      </c>
      <c r="T2630" s="86">
        <f t="shared" si="262"/>
        <v>0</v>
      </c>
    </row>
    <row r="2631" spans="1:20" x14ac:dyDescent="0.25">
      <c r="A2631" s="82">
        <v>2657</v>
      </c>
      <c r="P2631" s="86">
        <f t="shared" si="263"/>
        <v>0</v>
      </c>
      <c r="Q2631" s="87">
        <f t="shared" si="259"/>
        <v>1900</v>
      </c>
      <c r="R2631" s="87">
        <f t="shared" si="260"/>
        <v>1</v>
      </c>
      <c r="S2631" s="87">
        <f t="shared" si="261"/>
        <v>0</v>
      </c>
      <c r="T2631" s="86">
        <f t="shared" si="262"/>
        <v>0</v>
      </c>
    </row>
    <row r="2632" spans="1:20" x14ac:dyDescent="0.25">
      <c r="A2632" s="82">
        <v>2658</v>
      </c>
      <c r="P2632" s="86">
        <f t="shared" si="263"/>
        <v>0</v>
      </c>
      <c r="Q2632" s="87">
        <f t="shared" si="259"/>
        <v>1900</v>
      </c>
      <c r="R2632" s="87">
        <f t="shared" si="260"/>
        <v>1</v>
      </c>
      <c r="S2632" s="87">
        <f t="shared" si="261"/>
        <v>0</v>
      </c>
      <c r="T2632" s="86">
        <f t="shared" si="262"/>
        <v>0</v>
      </c>
    </row>
    <row r="2633" spans="1:20" x14ac:dyDescent="0.25">
      <c r="A2633" s="82">
        <v>2659</v>
      </c>
      <c r="P2633" s="86">
        <f t="shared" si="263"/>
        <v>0</v>
      </c>
      <c r="Q2633" s="87">
        <f t="shared" si="259"/>
        <v>1900</v>
      </c>
      <c r="R2633" s="87">
        <f t="shared" si="260"/>
        <v>1</v>
      </c>
      <c r="S2633" s="87">
        <f t="shared" si="261"/>
        <v>0</v>
      </c>
      <c r="T2633" s="86">
        <f t="shared" si="262"/>
        <v>0</v>
      </c>
    </row>
    <row r="2634" spans="1:20" x14ac:dyDescent="0.25">
      <c r="A2634" s="82">
        <v>2660</v>
      </c>
      <c r="P2634" s="86">
        <f t="shared" si="263"/>
        <v>0</v>
      </c>
      <c r="Q2634" s="87">
        <f t="shared" si="259"/>
        <v>1900</v>
      </c>
      <c r="R2634" s="87">
        <f t="shared" si="260"/>
        <v>1</v>
      </c>
      <c r="S2634" s="87">
        <f t="shared" si="261"/>
        <v>0</v>
      </c>
      <c r="T2634" s="86">
        <f t="shared" si="262"/>
        <v>0</v>
      </c>
    </row>
    <row r="2635" spans="1:20" x14ac:dyDescent="0.25">
      <c r="A2635" s="82">
        <v>2661</v>
      </c>
      <c r="P2635" s="86">
        <f t="shared" si="263"/>
        <v>0</v>
      </c>
      <c r="Q2635" s="87">
        <f t="shared" si="259"/>
        <v>1900</v>
      </c>
      <c r="R2635" s="87">
        <f t="shared" si="260"/>
        <v>1</v>
      </c>
      <c r="S2635" s="87">
        <f t="shared" si="261"/>
        <v>0</v>
      </c>
      <c r="T2635" s="86">
        <f t="shared" si="262"/>
        <v>0</v>
      </c>
    </row>
    <row r="2636" spans="1:20" x14ac:dyDescent="0.25">
      <c r="A2636" s="82">
        <v>2662</v>
      </c>
      <c r="P2636" s="86">
        <f t="shared" si="263"/>
        <v>0</v>
      </c>
      <c r="Q2636" s="87">
        <f t="shared" si="259"/>
        <v>1900</v>
      </c>
      <c r="R2636" s="87">
        <f t="shared" si="260"/>
        <v>1</v>
      </c>
      <c r="S2636" s="87">
        <f t="shared" si="261"/>
        <v>0</v>
      </c>
      <c r="T2636" s="86">
        <f t="shared" si="262"/>
        <v>0</v>
      </c>
    </row>
    <row r="2637" spans="1:20" x14ac:dyDescent="0.25">
      <c r="A2637" s="82">
        <v>2663</v>
      </c>
      <c r="P2637" s="86">
        <f t="shared" si="263"/>
        <v>0</v>
      </c>
      <c r="Q2637" s="87">
        <f t="shared" si="259"/>
        <v>1900</v>
      </c>
      <c r="R2637" s="87">
        <f t="shared" si="260"/>
        <v>1</v>
      </c>
      <c r="S2637" s="87">
        <f t="shared" si="261"/>
        <v>0</v>
      </c>
      <c r="T2637" s="86">
        <f t="shared" si="262"/>
        <v>0</v>
      </c>
    </row>
    <row r="2638" spans="1:20" x14ac:dyDescent="0.25">
      <c r="A2638" s="82">
        <v>2664</v>
      </c>
      <c r="P2638" s="86">
        <f t="shared" si="263"/>
        <v>0</v>
      </c>
      <c r="Q2638" s="87">
        <f t="shared" si="259"/>
        <v>1900</v>
      </c>
      <c r="R2638" s="87">
        <f t="shared" si="260"/>
        <v>1</v>
      </c>
      <c r="S2638" s="87">
        <f t="shared" si="261"/>
        <v>0</v>
      </c>
      <c r="T2638" s="86">
        <f t="shared" si="262"/>
        <v>0</v>
      </c>
    </row>
    <row r="2639" spans="1:20" x14ac:dyDescent="0.25">
      <c r="A2639" s="82">
        <v>2665</v>
      </c>
      <c r="P2639" s="86">
        <f t="shared" si="263"/>
        <v>0</v>
      </c>
      <c r="Q2639" s="87">
        <f t="shared" si="259"/>
        <v>1900</v>
      </c>
      <c r="R2639" s="87">
        <f t="shared" si="260"/>
        <v>1</v>
      </c>
      <c r="S2639" s="87">
        <f t="shared" si="261"/>
        <v>0</v>
      </c>
      <c r="T2639" s="86">
        <f t="shared" si="262"/>
        <v>0</v>
      </c>
    </row>
    <row r="2640" spans="1:20" x14ac:dyDescent="0.25">
      <c r="A2640" s="82">
        <v>2666</v>
      </c>
      <c r="P2640" s="86">
        <f t="shared" si="263"/>
        <v>0</v>
      </c>
      <c r="Q2640" s="87">
        <f t="shared" si="259"/>
        <v>1900</v>
      </c>
      <c r="R2640" s="87">
        <f t="shared" si="260"/>
        <v>1</v>
      </c>
      <c r="S2640" s="87">
        <f t="shared" si="261"/>
        <v>0</v>
      </c>
      <c r="T2640" s="86">
        <f t="shared" si="262"/>
        <v>0</v>
      </c>
    </row>
    <row r="2641" spans="1:20" x14ac:dyDescent="0.25">
      <c r="A2641" s="82">
        <v>2667</v>
      </c>
      <c r="P2641" s="86">
        <f t="shared" si="263"/>
        <v>0</v>
      </c>
      <c r="Q2641" s="87">
        <f t="shared" si="259"/>
        <v>1900</v>
      </c>
      <c r="R2641" s="87">
        <f t="shared" si="260"/>
        <v>1</v>
      </c>
      <c r="S2641" s="87">
        <f t="shared" si="261"/>
        <v>0</v>
      </c>
      <c r="T2641" s="86">
        <f t="shared" si="262"/>
        <v>0</v>
      </c>
    </row>
    <row r="2642" spans="1:20" x14ac:dyDescent="0.25">
      <c r="A2642" s="82">
        <v>2668</v>
      </c>
      <c r="P2642" s="86">
        <f t="shared" si="263"/>
        <v>0</v>
      </c>
      <c r="Q2642" s="87">
        <f t="shared" si="259"/>
        <v>1900</v>
      </c>
      <c r="R2642" s="87">
        <f t="shared" si="260"/>
        <v>1</v>
      </c>
      <c r="S2642" s="87">
        <f t="shared" si="261"/>
        <v>0</v>
      </c>
      <c r="T2642" s="86">
        <f t="shared" si="262"/>
        <v>0</v>
      </c>
    </row>
    <row r="2643" spans="1:20" x14ac:dyDescent="0.25">
      <c r="A2643" s="82">
        <v>2669</v>
      </c>
      <c r="P2643" s="86">
        <f t="shared" si="263"/>
        <v>0</v>
      </c>
      <c r="Q2643" s="87">
        <f t="shared" si="259"/>
        <v>1900</v>
      </c>
      <c r="R2643" s="87">
        <f t="shared" si="260"/>
        <v>1</v>
      </c>
      <c r="S2643" s="87">
        <f t="shared" si="261"/>
        <v>0</v>
      </c>
      <c r="T2643" s="86">
        <f t="shared" si="262"/>
        <v>0</v>
      </c>
    </row>
    <row r="2644" spans="1:20" x14ac:dyDescent="0.25">
      <c r="A2644" s="82">
        <v>2670</v>
      </c>
      <c r="P2644" s="86">
        <f t="shared" si="263"/>
        <v>0</v>
      </c>
      <c r="Q2644" s="87">
        <f t="shared" si="259"/>
        <v>1900</v>
      </c>
      <c r="R2644" s="87">
        <f t="shared" si="260"/>
        <v>1</v>
      </c>
      <c r="S2644" s="87">
        <f t="shared" si="261"/>
        <v>0</v>
      </c>
      <c r="T2644" s="86">
        <f t="shared" si="262"/>
        <v>0</v>
      </c>
    </row>
    <row r="2645" spans="1:20" x14ac:dyDescent="0.25">
      <c r="A2645" s="82">
        <v>2671</v>
      </c>
      <c r="P2645" s="86">
        <f t="shared" si="263"/>
        <v>0</v>
      </c>
      <c r="Q2645" s="87">
        <f t="shared" si="259"/>
        <v>1900</v>
      </c>
      <c r="R2645" s="87">
        <f t="shared" si="260"/>
        <v>1</v>
      </c>
      <c r="S2645" s="87">
        <f t="shared" si="261"/>
        <v>0</v>
      </c>
      <c r="T2645" s="86">
        <f t="shared" si="262"/>
        <v>0</v>
      </c>
    </row>
    <row r="2646" spans="1:20" x14ac:dyDescent="0.25">
      <c r="A2646" s="82">
        <v>2672</v>
      </c>
      <c r="P2646" s="86">
        <f t="shared" si="263"/>
        <v>0</v>
      </c>
      <c r="Q2646" s="87">
        <f t="shared" si="259"/>
        <v>1900</v>
      </c>
      <c r="R2646" s="87">
        <f t="shared" si="260"/>
        <v>1</v>
      </c>
      <c r="S2646" s="87">
        <f t="shared" si="261"/>
        <v>0</v>
      </c>
      <c r="T2646" s="86">
        <f t="shared" si="262"/>
        <v>0</v>
      </c>
    </row>
    <row r="2647" spans="1:20" x14ac:dyDescent="0.25">
      <c r="A2647" s="82">
        <v>2673</v>
      </c>
      <c r="P2647" s="86">
        <f t="shared" si="263"/>
        <v>0</v>
      </c>
      <c r="Q2647" s="87">
        <f t="shared" si="259"/>
        <v>1900</v>
      </c>
      <c r="R2647" s="87">
        <f t="shared" si="260"/>
        <v>1</v>
      </c>
      <c r="S2647" s="87">
        <f t="shared" si="261"/>
        <v>0</v>
      </c>
      <c r="T2647" s="86">
        <f t="shared" si="262"/>
        <v>0</v>
      </c>
    </row>
    <row r="2648" spans="1:20" x14ac:dyDescent="0.25">
      <c r="A2648" s="82">
        <v>2674</v>
      </c>
      <c r="P2648" s="86">
        <f t="shared" si="263"/>
        <v>0</v>
      </c>
      <c r="Q2648" s="87">
        <f t="shared" si="259"/>
        <v>1900</v>
      </c>
      <c r="R2648" s="87">
        <f t="shared" si="260"/>
        <v>1</v>
      </c>
      <c r="S2648" s="87">
        <f t="shared" si="261"/>
        <v>0</v>
      </c>
      <c r="T2648" s="86">
        <f t="shared" si="262"/>
        <v>0</v>
      </c>
    </row>
    <row r="2649" spans="1:20" x14ac:dyDescent="0.25">
      <c r="A2649" s="82">
        <v>2675</v>
      </c>
      <c r="P2649" s="86">
        <f t="shared" si="263"/>
        <v>0</v>
      </c>
      <c r="Q2649" s="87">
        <f t="shared" si="259"/>
        <v>1900</v>
      </c>
      <c r="R2649" s="87">
        <f t="shared" si="260"/>
        <v>1</v>
      </c>
      <c r="S2649" s="87">
        <f t="shared" si="261"/>
        <v>0</v>
      </c>
      <c r="T2649" s="86">
        <f t="shared" si="262"/>
        <v>0</v>
      </c>
    </row>
    <row r="2650" spans="1:20" x14ac:dyDescent="0.25">
      <c r="A2650" s="82">
        <v>2676</v>
      </c>
      <c r="P2650" s="86">
        <f t="shared" si="263"/>
        <v>0</v>
      </c>
      <c r="Q2650" s="87">
        <f t="shared" si="259"/>
        <v>1900</v>
      </c>
      <c r="R2650" s="87">
        <f t="shared" si="260"/>
        <v>1</v>
      </c>
      <c r="S2650" s="87">
        <f t="shared" si="261"/>
        <v>0</v>
      </c>
      <c r="T2650" s="86">
        <f t="shared" si="262"/>
        <v>0</v>
      </c>
    </row>
    <row r="2651" spans="1:20" x14ac:dyDescent="0.25">
      <c r="A2651" s="82">
        <v>2677</v>
      </c>
      <c r="P2651" s="86">
        <f t="shared" si="263"/>
        <v>0</v>
      </c>
      <c r="Q2651" s="87">
        <f t="shared" si="259"/>
        <v>1900</v>
      </c>
      <c r="R2651" s="87">
        <f t="shared" si="260"/>
        <v>1</v>
      </c>
      <c r="S2651" s="87">
        <f t="shared" si="261"/>
        <v>0</v>
      </c>
      <c r="T2651" s="86">
        <f t="shared" si="262"/>
        <v>0</v>
      </c>
    </row>
    <row r="2652" spans="1:20" x14ac:dyDescent="0.25">
      <c r="A2652" s="82">
        <v>2678</v>
      </c>
      <c r="P2652" s="86">
        <f t="shared" si="263"/>
        <v>0</v>
      </c>
      <c r="Q2652" s="87">
        <f t="shared" si="259"/>
        <v>1900</v>
      </c>
      <c r="R2652" s="87">
        <f t="shared" si="260"/>
        <v>1</v>
      </c>
      <c r="S2652" s="87">
        <f t="shared" si="261"/>
        <v>0</v>
      </c>
      <c r="T2652" s="86">
        <f t="shared" si="262"/>
        <v>0</v>
      </c>
    </row>
    <row r="2653" spans="1:20" x14ac:dyDescent="0.25">
      <c r="A2653" s="82">
        <v>2679</v>
      </c>
      <c r="P2653" s="86">
        <f t="shared" si="263"/>
        <v>0</v>
      </c>
      <c r="Q2653" s="87">
        <f t="shared" ref="Q2653:Q2716" si="264">YEAR(B2653)</f>
        <v>1900</v>
      </c>
      <c r="R2653" s="87">
        <f t="shared" ref="R2653:R2716" si="265">MONTH(B2653)</f>
        <v>1</v>
      </c>
      <c r="S2653" s="87">
        <f t="shared" ref="S2653:S2716" si="266">DAY(B2653)</f>
        <v>0</v>
      </c>
      <c r="T2653" s="86">
        <f t="shared" ref="T2653:T2716" si="267">SUM(M2653:N2653)</f>
        <v>0</v>
      </c>
    </row>
    <row r="2654" spans="1:20" x14ac:dyDescent="0.25">
      <c r="A2654" s="82">
        <v>2680</v>
      </c>
      <c r="P2654" s="86">
        <f t="shared" si="263"/>
        <v>0</v>
      </c>
      <c r="Q2654" s="87">
        <f t="shared" si="264"/>
        <v>1900</v>
      </c>
      <c r="R2654" s="87">
        <f t="shared" si="265"/>
        <v>1</v>
      </c>
      <c r="S2654" s="87">
        <f t="shared" si="266"/>
        <v>0</v>
      </c>
      <c r="T2654" s="86">
        <f t="shared" si="267"/>
        <v>0</v>
      </c>
    </row>
    <row r="2655" spans="1:20" x14ac:dyDescent="0.25">
      <c r="A2655" s="82">
        <v>2681</v>
      </c>
      <c r="P2655" s="86">
        <f t="shared" si="263"/>
        <v>0</v>
      </c>
      <c r="Q2655" s="87">
        <f t="shared" si="264"/>
        <v>1900</v>
      </c>
      <c r="R2655" s="87">
        <f t="shared" si="265"/>
        <v>1</v>
      </c>
      <c r="S2655" s="87">
        <f t="shared" si="266"/>
        <v>0</v>
      </c>
      <c r="T2655" s="86">
        <f t="shared" si="267"/>
        <v>0</v>
      </c>
    </row>
    <row r="2656" spans="1:20" x14ac:dyDescent="0.25">
      <c r="A2656" s="82">
        <v>2682</v>
      </c>
      <c r="P2656" s="86">
        <f t="shared" si="263"/>
        <v>0</v>
      </c>
      <c r="Q2656" s="87">
        <f t="shared" si="264"/>
        <v>1900</v>
      </c>
      <c r="R2656" s="87">
        <f t="shared" si="265"/>
        <v>1</v>
      </c>
      <c r="S2656" s="87">
        <f t="shared" si="266"/>
        <v>0</v>
      </c>
      <c r="T2656" s="86">
        <f t="shared" si="267"/>
        <v>0</v>
      </c>
    </row>
    <row r="2657" spans="1:20" x14ac:dyDescent="0.25">
      <c r="A2657" s="82">
        <v>2683</v>
      </c>
      <c r="P2657" s="86">
        <f t="shared" si="263"/>
        <v>0</v>
      </c>
      <c r="Q2657" s="87">
        <f t="shared" si="264"/>
        <v>1900</v>
      </c>
      <c r="R2657" s="87">
        <f t="shared" si="265"/>
        <v>1</v>
      </c>
      <c r="S2657" s="87">
        <f t="shared" si="266"/>
        <v>0</v>
      </c>
      <c r="T2657" s="86">
        <f t="shared" si="267"/>
        <v>0</v>
      </c>
    </row>
    <row r="2658" spans="1:20" x14ac:dyDescent="0.25">
      <c r="A2658" s="82">
        <v>2684</v>
      </c>
      <c r="P2658" s="86">
        <f t="shared" si="263"/>
        <v>0</v>
      </c>
      <c r="Q2658" s="87">
        <f t="shared" si="264"/>
        <v>1900</v>
      </c>
      <c r="R2658" s="87">
        <f t="shared" si="265"/>
        <v>1</v>
      </c>
      <c r="S2658" s="87">
        <f t="shared" si="266"/>
        <v>0</v>
      </c>
      <c r="T2658" s="86">
        <f t="shared" si="267"/>
        <v>0</v>
      </c>
    </row>
    <row r="2659" spans="1:20" x14ac:dyDescent="0.25">
      <c r="A2659" s="82">
        <v>2685</v>
      </c>
      <c r="P2659" s="86">
        <f t="shared" si="263"/>
        <v>0</v>
      </c>
      <c r="Q2659" s="87">
        <f t="shared" si="264"/>
        <v>1900</v>
      </c>
      <c r="R2659" s="87">
        <f t="shared" si="265"/>
        <v>1</v>
      </c>
      <c r="S2659" s="87">
        <f t="shared" si="266"/>
        <v>0</v>
      </c>
      <c r="T2659" s="86">
        <f t="shared" si="267"/>
        <v>0</v>
      </c>
    </row>
    <row r="2660" spans="1:20" x14ac:dyDescent="0.25">
      <c r="A2660" s="82">
        <v>2686</v>
      </c>
      <c r="P2660" s="86">
        <f t="shared" si="263"/>
        <v>0</v>
      </c>
      <c r="Q2660" s="87">
        <f t="shared" si="264"/>
        <v>1900</v>
      </c>
      <c r="R2660" s="87">
        <f t="shared" si="265"/>
        <v>1</v>
      </c>
      <c r="S2660" s="87">
        <f t="shared" si="266"/>
        <v>0</v>
      </c>
      <c r="T2660" s="86">
        <f t="shared" si="267"/>
        <v>0</v>
      </c>
    </row>
    <row r="2661" spans="1:20" x14ac:dyDescent="0.25">
      <c r="A2661" s="82">
        <v>2687</v>
      </c>
      <c r="P2661" s="86">
        <f t="shared" si="263"/>
        <v>0</v>
      </c>
      <c r="Q2661" s="87">
        <f t="shared" si="264"/>
        <v>1900</v>
      </c>
      <c r="R2661" s="87">
        <f t="shared" si="265"/>
        <v>1</v>
      </c>
      <c r="S2661" s="87">
        <f t="shared" si="266"/>
        <v>0</v>
      </c>
      <c r="T2661" s="86">
        <f t="shared" si="267"/>
        <v>0</v>
      </c>
    </row>
    <row r="2662" spans="1:20" x14ac:dyDescent="0.25">
      <c r="A2662" s="82">
        <v>2688</v>
      </c>
      <c r="P2662" s="86">
        <f t="shared" si="263"/>
        <v>0</v>
      </c>
      <c r="Q2662" s="87">
        <f t="shared" si="264"/>
        <v>1900</v>
      </c>
      <c r="R2662" s="87">
        <f t="shared" si="265"/>
        <v>1</v>
      </c>
      <c r="S2662" s="87">
        <f t="shared" si="266"/>
        <v>0</v>
      </c>
      <c r="T2662" s="86">
        <f t="shared" si="267"/>
        <v>0</v>
      </c>
    </row>
    <row r="2663" spans="1:20" x14ac:dyDescent="0.25">
      <c r="A2663" s="82">
        <v>2689</v>
      </c>
      <c r="P2663" s="86">
        <f t="shared" si="263"/>
        <v>0</v>
      </c>
      <c r="Q2663" s="87">
        <f t="shared" si="264"/>
        <v>1900</v>
      </c>
      <c r="R2663" s="87">
        <f t="shared" si="265"/>
        <v>1</v>
      </c>
      <c r="S2663" s="87">
        <f t="shared" si="266"/>
        <v>0</v>
      </c>
      <c r="T2663" s="86">
        <f t="shared" si="267"/>
        <v>0</v>
      </c>
    </row>
    <row r="2664" spans="1:20" x14ac:dyDescent="0.25">
      <c r="A2664" s="82">
        <v>2690</v>
      </c>
      <c r="P2664" s="86">
        <f t="shared" si="263"/>
        <v>0</v>
      </c>
      <c r="Q2664" s="87">
        <f t="shared" si="264"/>
        <v>1900</v>
      </c>
      <c r="R2664" s="87">
        <f t="shared" si="265"/>
        <v>1</v>
      </c>
      <c r="S2664" s="87">
        <f t="shared" si="266"/>
        <v>0</v>
      </c>
      <c r="T2664" s="86">
        <f t="shared" si="267"/>
        <v>0</v>
      </c>
    </row>
    <row r="2665" spans="1:20" x14ac:dyDescent="0.25">
      <c r="A2665" s="82">
        <v>2691</v>
      </c>
      <c r="P2665" s="86">
        <f t="shared" si="263"/>
        <v>0</v>
      </c>
      <c r="Q2665" s="87">
        <f t="shared" si="264"/>
        <v>1900</v>
      </c>
      <c r="R2665" s="87">
        <f t="shared" si="265"/>
        <v>1</v>
      </c>
      <c r="S2665" s="87">
        <f t="shared" si="266"/>
        <v>0</v>
      </c>
      <c r="T2665" s="86">
        <f t="shared" si="267"/>
        <v>0</v>
      </c>
    </row>
    <row r="2666" spans="1:20" x14ac:dyDescent="0.25">
      <c r="A2666" s="82">
        <v>2692</v>
      </c>
      <c r="P2666" s="86">
        <f t="shared" si="263"/>
        <v>0</v>
      </c>
      <c r="Q2666" s="87">
        <f t="shared" si="264"/>
        <v>1900</v>
      </c>
      <c r="R2666" s="87">
        <f t="shared" si="265"/>
        <v>1</v>
      </c>
      <c r="S2666" s="87">
        <f t="shared" si="266"/>
        <v>0</v>
      </c>
      <c r="T2666" s="86">
        <f t="shared" si="267"/>
        <v>0</v>
      </c>
    </row>
    <row r="2667" spans="1:20" x14ac:dyDescent="0.25">
      <c r="A2667" s="82">
        <v>2693</v>
      </c>
      <c r="P2667" s="86">
        <f t="shared" ref="P2667:P2730" si="268">N2667-O2667</f>
        <v>0</v>
      </c>
      <c r="Q2667" s="87">
        <f t="shared" si="264"/>
        <v>1900</v>
      </c>
      <c r="R2667" s="87">
        <f t="shared" si="265"/>
        <v>1</v>
      </c>
      <c r="S2667" s="87">
        <f t="shared" si="266"/>
        <v>0</v>
      </c>
      <c r="T2667" s="86">
        <f t="shared" si="267"/>
        <v>0</v>
      </c>
    </row>
    <row r="2668" spans="1:20" x14ac:dyDescent="0.25">
      <c r="A2668" s="82">
        <v>2694</v>
      </c>
      <c r="P2668" s="86">
        <f t="shared" si="268"/>
        <v>0</v>
      </c>
      <c r="Q2668" s="87">
        <f t="shared" si="264"/>
        <v>1900</v>
      </c>
      <c r="R2668" s="87">
        <f t="shared" si="265"/>
        <v>1</v>
      </c>
      <c r="S2668" s="87">
        <f t="shared" si="266"/>
        <v>0</v>
      </c>
      <c r="T2668" s="86">
        <f t="shared" si="267"/>
        <v>0</v>
      </c>
    </row>
    <row r="2669" spans="1:20" x14ac:dyDescent="0.25">
      <c r="A2669" s="82">
        <v>2695</v>
      </c>
      <c r="P2669" s="86">
        <f t="shared" si="268"/>
        <v>0</v>
      </c>
      <c r="Q2669" s="87">
        <f t="shared" si="264"/>
        <v>1900</v>
      </c>
      <c r="R2669" s="87">
        <f t="shared" si="265"/>
        <v>1</v>
      </c>
      <c r="S2669" s="87">
        <f t="shared" si="266"/>
        <v>0</v>
      </c>
      <c r="T2669" s="86">
        <f t="shared" si="267"/>
        <v>0</v>
      </c>
    </row>
    <row r="2670" spans="1:20" x14ac:dyDescent="0.25">
      <c r="A2670" s="82">
        <v>2696</v>
      </c>
      <c r="P2670" s="86">
        <f t="shared" si="268"/>
        <v>0</v>
      </c>
      <c r="Q2670" s="87">
        <f t="shared" si="264"/>
        <v>1900</v>
      </c>
      <c r="R2670" s="87">
        <f t="shared" si="265"/>
        <v>1</v>
      </c>
      <c r="S2670" s="87">
        <f t="shared" si="266"/>
        <v>0</v>
      </c>
      <c r="T2670" s="86">
        <f t="shared" si="267"/>
        <v>0</v>
      </c>
    </row>
    <row r="2671" spans="1:20" x14ac:dyDescent="0.25">
      <c r="A2671" s="82">
        <v>2697</v>
      </c>
      <c r="P2671" s="86">
        <f t="shared" si="268"/>
        <v>0</v>
      </c>
      <c r="Q2671" s="87">
        <f t="shared" si="264"/>
        <v>1900</v>
      </c>
      <c r="R2671" s="87">
        <f t="shared" si="265"/>
        <v>1</v>
      </c>
      <c r="S2671" s="87">
        <f t="shared" si="266"/>
        <v>0</v>
      </c>
      <c r="T2671" s="86">
        <f t="shared" si="267"/>
        <v>0</v>
      </c>
    </row>
    <row r="2672" spans="1:20" x14ac:dyDescent="0.25">
      <c r="A2672" s="82">
        <v>2698</v>
      </c>
      <c r="P2672" s="86">
        <f t="shared" si="268"/>
        <v>0</v>
      </c>
      <c r="Q2672" s="87">
        <f t="shared" si="264"/>
        <v>1900</v>
      </c>
      <c r="R2672" s="87">
        <f t="shared" si="265"/>
        <v>1</v>
      </c>
      <c r="S2672" s="87">
        <f t="shared" si="266"/>
        <v>0</v>
      </c>
      <c r="T2672" s="86">
        <f t="shared" si="267"/>
        <v>0</v>
      </c>
    </row>
    <row r="2673" spans="1:20" x14ac:dyDescent="0.25">
      <c r="A2673" s="82">
        <v>2699</v>
      </c>
      <c r="P2673" s="86">
        <f t="shared" si="268"/>
        <v>0</v>
      </c>
      <c r="Q2673" s="87">
        <f t="shared" si="264"/>
        <v>1900</v>
      </c>
      <c r="R2673" s="87">
        <f t="shared" si="265"/>
        <v>1</v>
      </c>
      <c r="S2673" s="87">
        <f t="shared" si="266"/>
        <v>0</v>
      </c>
      <c r="T2673" s="86">
        <f t="shared" si="267"/>
        <v>0</v>
      </c>
    </row>
    <row r="2674" spans="1:20" x14ac:dyDescent="0.25">
      <c r="A2674" s="82">
        <v>2700</v>
      </c>
      <c r="P2674" s="86">
        <f t="shared" si="268"/>
        <v>0</v>
      </c>
      <c r="Q2674" s="87">
        <f t="shared" si="264"/>
        <v>1900</v>
      </c>
      <c r="R2674" s="87">
        <f t="shared" si="265"/>
        <v>1</v>
      </c>
      <c r="S2674" s="87">
        <f t="shared" si="266"/>
        <v>0</v>
      </c>
      <c r="T2674" s="86">
        <f t="shared" si="267"/>
        <v>0</v>
      </c>
    </row>
    <row r="2675" spans="1:20" x14ac:dyDescent="0.25">
      <c r="A2675" s="82">
        <v>2701</v>
      </c>
      <c r="P2675" s="86">
        <f t="shared" si="268"/>
        <v>0</v>
      </c>
      <c r="Q2675" s="87">
        <f t="shared" si="264"/>
        <v>1900</v>
      </c>
      <c r="R2675" s="87">
        <f t="shared" si="265"/>
        <v>1</v>
      </c>
      <c r="S2675" s="87">
        <f t="shared" si="266"/>
        <v>0</v>
      </c>
      <c r="T2675" s="86">
        <f t="shared" si="267"/>
        <v>0</v>
      </c>
    </row>
    <row r="2676" spans="1:20" x14ac:dyDescent="0.25">
      <c r="A2676" s="82">
        <v>2702</v>
      </c>
      <c r="P2676" s="86">
        <f t="shared" si="268"/>
        <v>0</v>
      </c>
      <c r="Q2676" s="87">
        <f t="shared" si="264"/>
        <v>1900</v>
      </c>
      <c r="R2676" s="87">
        <f t="shared" si="265"/>
        <v>1</v>
      </c>
      <c r="S2676" s="87">
        <f t="shared" si="266"/>
        <v>0</v>
      </c>
      <c r="T2676" s="86">
        <f t="shared" si="267"/>
        <v>0</v>
      </c>
    </row>
    <row r="2677" spans="1:20" x14ac:dyDescent="0.25">
      <c r="A2677" s="82">
        <v>2703</v>
      </c>
      <c r="P2677" s="86">
        <f t="shared" si="268"/>
        <v>0</v>
      </c>
      <c r="Q2677" s="87">
        <f t="shared" si="264"/>
        <v>1900</v>
      </c>
      <c r="R2677" s="87">
        <f t="shared" si="265"/>
        <v>1</v>
      </c>
      <c r="S2677" s="87">
        <f t="shared" si="266"/>
        <v>0</v>
      </c>
      <c r="T2677" s="86">
        <f t="shared" si="267"/>
        <v>0</v>
      </c>
    </row>
    <row r="2678" spans="1:20" x14ac:dyDescent="0.25">
      <c r="A2678" s="82">
        <v>2704</v>
      </c>
      <c r="P2678" s="86">
        <f t="shared" si="268"/>
        <v>0</v>
      </c>
      <c r="Q2678" s="87">
        <f t="shared" si="264"/>
        <v>1900</v>
      </c>
      <c r="R2678" s="87">
        <f t="shared" si="265"/>
        <v>1</v>
      </c>
      <c r="S2678" s="87">
        <f t="shared" si="266"/>
        <v>0</v>
      </c>
      <c r="T2678" s="86">
        <f t="shared" si="267"/>
        <v>0</v>
      </c>
    </row>
    <row r="2679" spans="1:20" x14ac:dyDescent="0.25">
      <c r="A2679" s="82">
        <v>2705</v>
      </c>
      <c r="P2679" s="86">
        <f t="shared" si="268"/>
        <v>0</v>
      </c>
      <c r="Q2679" s="87">
        <f t="shared" si="264"/>
        <v>1900</v>
      </c>
      <c r="R2679" s="87">
        <f t="shared" si="265"/>
        <v>1</v>
      </c>
      <c r="S2679" s="87">
        <f t="shared" si="266"/>
        <v>0</v>
      </c>
      <c r="T2679" s="86">
        <f t="shared" si="267"/>
        <v>0</v>
      </c>
    </row>
    <row r="2680" spans="1:20" x14ac:dyDescent="0.25">
      <c r="A2680" s="82">
        <v>2706</v>
      </c>
      <c r="P2680" s="86">
        <f t="shared" si="268"/>
        <v>0</v>
      </c>
      <c r="Q2680" s="87">
        <f t="shared" si="264"/>
        <v>1900</v>
      </c>
      <c r="R2680" s="87">
        <f t="shared" si="265"/>
        <v>1</v>
      </c>
      <c r="S2680" s="87">
        <f t="shared" si="266"/>
        <v>0</v>
      </c>
      <c r="T2680" s="86">
        <f t="shared" si="267"/>
        <v>0</v>
      </c>
    </row>
    <row r="2681" spans="1:20" x14ac:dyDescent="0.25">
      <c r="A2681" s="82">
        <v>2707</v>
      </c>
      <c r="P2681" s="86">
        <f t="shared" si="268"/>
        <v>0</v>
      </c>
      <c r="Q2681" s="87">
        <f t="shared" si="264"/>
        <v>1900</v>
      </c>
      <c r="R2681" s="87">
        <f t="shared" si="265"/>
        <v>1</v>
      </c>
      <c r="S2681" s="87">
        <f t="shared" si="266"/>
        <v>0</v>
      </c>
      <c r="T2681" s="86">
        <f t="shared" si="267"/>
        <v>0</v>
      </c>
    </row>
    <row r="2682" spans="1:20" x14ac:dyDescent="0.25">
      <c r="A2682" s="82">
        <v>2708</v>
      </c>
      <c r="P2682" s="86">
        <f t="shared" si="268"/>
        <v>0</v>
      </c>
      <c r="Q2682" s="87">
        <f t="shared" si="264"/>
        <v>1900</v>
      </c>
      <c r="R2682" s="87">
        <f t="shared" si="265"/>
        <v>1</v>
      </c>
      <c r="S2682" s="87">
        <f t="shared" si="266"/>
        <v>0</v>
      </c>
      <c r="T2682" s="86">
        <f t="shared" si="267"/>
        <v>0</v>
      </c>
    </row>
    <row r="2683" spans="1:20" x14ac:dyDescent="0.25">
      <c r="A2683" s="82">
        <v>2709</v>
      </c>
      <c r="P2683" s="86">
        <f t="shared" si="268"/>
        <v>0</v>
      </c>
      <c r="Q2683" s="87">
        <f t="shared" si="264"/>
        <v>1900</v>
      </c>
      <c r="R2683" s="87">
        <f t="shared" si="265"/>
        <v>1</v>
      </c>
      <c r="S2683" s="87">
        <f t="shared" si="266"/>
        <v>0</v>
      </c>
      <c r="T2683" s="86">
        <f t="shared" si="267"/>
        <v>0</v>
      </c>
    </row>
    <row r="2684" spans="1:20" x14ac:dyDescent="0.25">
      <c r="A2684" s="82">
        <v>2710</v>
      </c>
      <c r="P2684" s="86">
        <f t="shared" si="268"/>
        <v>0</v>
      </c>
      <c r="Q2684" s="87">
        <f t="shared" si="264"/>
        <v>1900</v>
      </c>
      <c r="R2684" s="87">
        <f t="shared" si="265"/>
        <v>1</v>
      </c>
      <c r="S2684" s="87">
        <f t="shared" si="266"/>
        <v>0</v>
      </c>
      <c r="T2684" s="86">
        <f t="shared" si="267"/>
        <v>0</v>
      </c>
    </row>
    <row r="2685" spans="1:20" x14ac:dyDescent="0.25">
      <c r="A2685" s="82">
        <v>2711</v>
      </c>
      <c r="P2685" s="86">
        <f t="shared" si="268"/>
        <v>0</v>
      </c>
      <c r="Q2685" s="87">
        <f t="shared" si="264"/>
        <v>1900</v>
      </c>
      <c r="R2685" s="87">
        <f t="shared" si="265"/>
        <v>1</v>
      </c>
      <c r="S2685" s="87">
        <f t="shared" si="266"/>
        <v>0</v>
      </c>
      <c r="T2685" s="86">
        <f t="shared" si="267"/>
        <v>0</v>
      </c>
    </row>
    <row r="2686" spans="1:20" x14ac:dyDescent="0.25">
      <c r="A2686" s="82">
        <v>2712</v>
      </c>
      <c r="P2686" s="86">
        <f t="shared" si="268"/>
        <v>0</v>
      </c>
      <c r="Q2686" s="87">
        <f t="shared" si="264"/>
        <v>1900</v>
      </c>
      <c r="R2686" s="87">
        <f t="shared" si="265"/>
        <v>1</v>
      </c>
      <c r="S2686" s="87">
        <f t="shared" si="266"/>
        <v>0</v>
      </c>
      <c r="T2686" s="86">
        <f t="shared" si="267"/>
        <v>0</v>
      </c>
    </row>
    <row r="2687" spans="1:20" x14ac:dyDescent="0.25">
      <c r="A2687" s="82">
        <v>2713</v>
      </c>
      <c r="P2687" s="86">
        <f t="shared" si="268"/>
        <v>0</v>
      </c>
      <c r="Q2687" s="87">
        <f t="shared" si="264"/>
        <v>1900</v>
      </c>
      <c r="R2687" s="87">
        <f t="shared" si="265"/>
        <v>1</v>
      </c>
      <c r="S2687" s="87">
        <f t="shared" si="266"/>
        <v>0</v>
      </c>
      <c r="T2687" s="86">
        <f t="shared" si="267"/>
        <v>0</v>
      </c>
    </row>
    <row r="2688" spans="1:20" x14ac:dyDescent="0.25">
      <c r="A2688" s="82">
        <v>2714</v>
      </c>
      <c r="P2688" s="86">
        <f t="shared" si="268"/>
        <v>0</v>
      </c>
      <c r="Q2688" s="87">
        <f t="shared" si="264"/>
        <v>1900</v>
      </c>
      <c r="R2688" s="87">
        <f t="shared" si="265"/>
        <v>1</v>
      </c>
      <c r="S2688" s="87">
        <f t="shared" si="266"/>
        <v>0</v>
      </c>
      <c r="T2688" s="86">
        <f t="shared" si="267"/>
        <v>0</v>
      </c>
    </row>
    <row r="2689" spans="1:20" x14ac:dyDescent="0.25">
      <c r="A2689" s="82">
        <v>2715</v>
      </c>
      <c r="P2689" s="86">
        <f t="shared" si="268"/>
        <v>0</v>
      </c>
      <c r="Q2689" s="87">
        <f t="shared" si="264"/>
        <v>1900</v>
      </c>
      <c r="R2689" s="87">
        <f t="shared" si="265"/>
        <v>1</v>
      </c>
      <c r="S2689" s="87">
        <f t="shared" si="266"/>
        <v>0</v>
      </c>
      <c r="T2689" s="86">
        <f t="shared" si="267"/>
        <v>0</v>
      </c>
    </row>
    <row r="2690" spans="1:20" x14ac:dyDescent="0.25">
      <c r="A2690" s="82">
        <v>2716</v>
      </c>
      <c r="P2690" s="86">
        <f t="shared" si="268"/>
        <v>0</v>
      </c>
      <c r="Q2690" s="87">
        <f t="shared" si="264"/>
        <v>1900</v>
      </c>
      <c r="R2690" s="87">
        <f t="shared" si="265"/>
        <v>1</v>
      </c>
      <c r="S2690" s="87">
        <f t="shared" si="266"/>
        <v>0</v>
      </c>
      <c r="T2690" s="86">
        <f t="shared" si="267"/>
        <v>0</v>
      </c>
    </row>
    <row r="2691" spans="1:20" x14ac:dyDescent="0.25">
      <c r="A2691" s="82">
        <v>2717</v>
      </c>
      <c r="P2691" s="86">
        <f t="shared" si="268"/>
        <v>0</v>
      </c>
      <c r="Q2691" s="87">
        <f t="shared" si="264"/>
        <v>1900</v>
      </c>
      <c r="R2691" s="87">
        <f t="shared" si="265"/>
        <v>1</v>
      </c>
      <c r="S2691" s="87">
        <f t="shared" si="266"/>
        <v>0</v>
      </c>
      <c r="T2691" s="86">
        <f t="shared" si="267"/>
        <v>0</v>
      </c>
    </row>
    <row r="2692" spans="1:20" x14ac:dyDescent="0.25">
      <c r="A2692" s="82">
        <v>2718</v>
      </c>
      <c r="P2692" s="86">
        <f t="shared" si="268"/>
        <v>0</v>
      </c>
      <c r="Q2692" s="87">
        <f t="shared" si="264"/>
        <v>1900</v>
      </c>
      <c r="R2692" s="87">
        <f t="shared" si="265"/>
        <v>1</v>
      </c>
      <c r="S2692" s="87">
        <f t="shared" si="266"/>
        <v>0</v>
      </c>
      <c r="T2692" s="86">
        <f t="shared" si="267"/>
        <v>0</v>
      </c>
    </row>
    <row r="2693" spans="1:20" x14ac:dyDescent="0.25">
      <c r="A2693" s="82">
        <v>2719</v>
      </c>
      <c r="P2693" s="86">
        <f t="shared" si="268"/>
        <v>0</v>
      </c>
      <c r="Q2693" s="87">
        <f t="shared" si="264"/>
        <v>1900</v>
      </c>
      <c r="R2693" s="87">
        <f t="shared" si="265"/>
        <v>1</v>
      </c>
      <c r="S2693" s="87">
        <f t="shared" si="266"/>
        <v>0</v>
      </c>
      <c r="T2693" s="86">
        <f t="shared" si="267"/>
        <v>0</v>
      </c>
    </row>
    <row r="2694" spans="1:20" x14ac:dyDescent="0.25">
      <c r="A2694" s="82">
        <v>2720</v>
      </c>
      <c r="P2694" s="86">
        <f t="shared" si="268"/>
        <v>0</v>
      </c>
      <c r="Q2694" s="87">
        <f t="shared" si="264"/>
        <v>1900</v>
      </c>
      <c r="R2694" s="87">
        <f t="shared" si="265"/>
        <v>1</v>
      </c>
      <c r="S2694" s="87">
        <f t="shared" si="266"/>
        <v>0</v>
      </c>
      <c r="T2694" s="86">
        <f t="shared" si="267"/>
        <v>0</v>
      </c>
    </row>
    <row r="2695" spans="1:20" x14ac:dyDescent="0.25">
      <c r="A2695" s="82">
        <v>2721</v>
      </c>
      <c r="P2695" s="86">
        <f t="shared" si="268"/>
        <v>0</v>
      </c>
      <c r="Q2695" s="87">
        <f t="shared" si="264"/>
        <v>1900</v>
      </c>
      <c r="R2695" s="87">
        <f t="shared" si="265"/>
        <v>1</v>
      </c>
      <c r="S2695" s="87">
        <f t="shared" si="266"/>
        <v>0</v>
      </c>
      <c r="T2695" s="86">
        <f t="shared" si="267"/>
        <v>0</v>
      </c>
    </row>
    <row r="2696" spans="1:20" x14ac:dyDescent="0.25">
      <c r="A2696" s="82">
        <v>2722</v>
      </c>
      <c r="P2696" s="86">
        <f t="shared" si="268"/>
        <v>0</v>
      </c>
      <c r="Q2696" s="87">
        <f t="shared" si="264"/>
        <v>1900</v>
      </c>
      <c r="R2696" s="87">
        <f t="shared" si="265"/>
        <v>1</v>
      </c>
      <c r="S2696" s="87">
        <f t="shared" si="266"/>
        <v>0</v>
      </c>
      <c r="T2696" s="86">
        <f t="shared" si="267"/>
        <v>0</v>
      </c>
    </row>
    <row r="2697" spans="1:20" x14ac:dyDescent="0.25">
      <c r="A2697" s="82">
        <v>2723</v>
      </c>
      <c r="P2697" s="86">
        <f t="shared" si="268"/>
        <v>0</v>
      </c>
      <c r="Q2697" s="87">
        <f t="shared" si="264"/>
        <v>1900</v>
      </c>
      <c r="R2697" s="87">
        <f t="shared" si="265"/>
        <v>1</v>
      </c>
      <c r="S2697" s="87">
        <f t="shared" si="266"/>
        <v>0</v>
      </c>
      <c r="T2697" s="86">
        <f t="shared" si="267"/>
        <v>0</v>
      </c>
    </row>
    <row r="2698" spans="1:20" x14ac:dyDescent="0.25">
      <c r="A2698" s="82">
        <v>2724</v>
      </c>
      <c r="P2698" s="86">
        <f t="shared" si="268"/>
        <v>0</v>
      </c>
      <c r="Q2698" s="87">
        <f t="shared" si="264"/>
        <v>1900</v>
      </c>
      <c r="R2698" s="87">
        <f t="shared" si="265"/>
        <v>1</v>
      </c>
      <c r="S2698" s="87">
        <f t="shared" si="266"/>
        <v>0</v>
      </c>
      <c r="T2698" s="86">
        <f t="shared" si="267"/>
        <v>0</v>
      </c>
    </row>
    <row r="2699" spans="1:20" x14ac:dyDescent="0.25">
      <c r="A2699" s="82">
        <v>2725</v>
      </c>
      <c r="P2699" s="86">
        <f t="shared" si="268"/>
        <v>0</v>
      </c>
      <c r="Q2699" s="87">
        <f t="shared" si="264"/>
        <v>1900</v>
      </c>
      <c r="R2699" s="87">
        <f t="shared" si="265"/>
        <v>1</v>
      </c>
      <c r="S2699" s="87">
        <f t="shared" si="266"/>
        <v>0</v>
      </c>
      <c r="T2699" s="86">
        <f t="shared" si="267"/>
        <v>0</v>
      </c>
    </row>
    <row r="2700" spans="1:20" x14ac:dyDescent="0.25">
      <c r="A2700" s="82">
        <v>2726</v>
      </c>
      <c r="P2700" s="86">
        <f t="shared" si="268"/>
        <v>0</v>
      </c>
      <c r="Q2700" s="87">
        <f t="shared" si="264"/>
        <v>1900</v>
      </c>
      <c r="R2700" s="87">
        <f t="shared" si="265"/>
        <v>1</v>
      </c>
      <c r="S2700" s="87">
        <f t="shared" si="266"/>
        <v>0</v>
      </c>
      <c r="T2700" s="86">
        <f t="shared" si="267"/>
        <v>0</v>
      </c>
    </row>
    <row r="2701" spans="1:20" x14ac:dyDescent="0.25">
      <c r="A2701" s="82">
        <v>2727</v>
      </c>
      <c r="P2701" s="86">
        <f t="shared" si="268"/>
        <v>0</v>
      </c>
      <c r="Q2701" s="87">
        <f t="shared" si="264"/>
        <v>1900</v>
      </c>
      <c r="R2701" s="87">
        <f t="shared" si="265"/>
        <v>1</v>
      </c>
      <c r="S2701" s="87">
        <f t="shared" si="266"/>
        <v>0</v>
      </c>
      <c r="T2701" s="86">
        <f t="shared" si="267"/>
        <v>0</v>
      </c>
    </row>
    <row r="2702" spans="1:20" x14ac:dyDescent="0.25">
      <c r="A2702" s="82">
        <v>2728</v>
      </c>
      <c r="P2702" s="86">
        <f t="shared" si="268"/>
        <v>0</v>
      </c>
      <c r="Q2702" s="87">
        <f t="shared" si="264"/>
        <v>1900</v>
      </c>
      <c r="R2702" s="87">
        <f t="shared" si="265"/>
        <v>1</v>
      </c>
      <c r="S2702" s="87">
        <f t="shared" si="266"/>
        <v>0</v>
      </c>
      <c r="T2702" s="86">
        <f t="shared" si="267"/>
        <v>0</v>
      </c>
    </row>
    <row r="2703" spans="1:20" x14ac:dyDescent="0.25">
      <c r="A2703" s="82">
        <v>2729</v>
      </c>
      <c r="P2703" s="86">
        <f t="shared" si="268"/>
        <v>0</v>
      </c>
      <c r="Q2703" s="87">
        <f t="shared" si="264"/>
        <v>1900</v>
      </c>
      <c r="R2703" s="87">
        <f t="shared" si="265"/>
        <v>1</v>
      </c>
      <c r="S2703" s="87">
        <f t="shared" si="266"/>
        <v>0</v>
      </c>
      <c r="T2703" s="86">
        <f t="shared" si="267"/>
        <v>0</v>
      </c>
    </row>
    <row r="2704" spans="1:20" x14ac:dyDescent="0.25">
      <c r="A2704" s="82">
        <v>2730</v>
      </c>
      <c r="P2704" s="86">
        <f t="shared" si="268"/>
        <v>0</v>
      </c>
      <c r="Q2704" s="87">
        <f t="shared" si="264"/>
        <v>1900</v>
      </c>
      <c r="R2704" s="87">
        <f t="shared" si="265"/>
        <v>1</v>
      </c>
      <c r="S2704" s="87">
        <f t="shared" si="266"/>
        <v>0</v>
      </c>
      <c r="T2704" s="86">
        <f t="shared" si="267"/>
        <v>0</v>
      </c>
    </row>
    <row r="2705" spans="1:20" x14ac:dyDescent="0.25">
      <c r="A2705" s="82">
        <v>2731</v>
      </c>
      <c r="P2705" s="86">
        <f t="shared" si="268"/>
        <v>0</v>
      </c>
      <c r="Q2705" s="87">
        <f t="shared" si="264"/>
        <v>1900</v>
      </c>
      <c r="R2705" s="87">
        <f t="shared" si="265"/>
        <v>1</v>
      </c>
      <c r="S2705" s="87">
        <f t="shared" si="266"/>
        <v>0</v>
      </c>
      <c r="T2705" s="86">
        <f t="shared" si="267"/>
        <v>0</v>
      </c>
    </row>
    <row r="2706" spans="1:20" x14ac:dyDescent="0.25">
      <c r="A2706" s="82">
        <v>2732</v>
      </c>
      <c r="P2706" s="86">
        <f t="shared" si="268"/>
        <v>0</v>
      </c>
      <c r="Q2706" s="87">
        <f t="shared" si="264"/>
        <v>1900</v>
      </c>
      <c r="R2706" s="87">
        <f t="shared" si="265"/>
        <v>1</v>
      </c>
      <c r="S2706" s="87">
        <f t="shared" si="266"/>
        <v>0</v>
      </c>
      <c r="T2706" s="86">
        <f t="shared" si="267"/>
        <v>0</v>
      </c>
    </row>
    <row r="2707" spans="1:20" x14ac:dyDescent="0.25">
      <c r="A2707" s="82">
        <v>2733</v>
      </c>
      <c r="P2707" s="86">
        <f t="shared" si="268"/>
        <v>0</v>
      </c>
      <c r="Q2707" s="87">
        <f t="shared" si="264"/>
        <v>1900</v>
      </c>
      <c r="R2707" s="87">
        <f t="shared" si="265"/>
        <v>1</v>
      </c>
      <c r="S2707" s="87">
        <f t="shared" si="266"/>
        <v>0</v>
      </c>
      <c r="T2707" s="86">
        <f t="shared" si="267"/>
        <v>0</v>
      </c>
    </row>
    <row r="2708" spans="1:20" x14ac:dyDescent="0.25">
      <c r="A2708" s="82">
        <v>2734</v>
      </c>
      <c r="P2708" s="86">
        <f t="shared" si="268"/>
        <v>0</v>
      </c>
      <c r="Q2708" s="87">
        <f t="shared" si="264"/>
        <v>1900</v>
      </c>
      <c r="R2708" s="87">
        <f t="shared" si="265"/>
        <v>1</v>
      </c>
      <c r="S2708" s="87">
        <f t="shared" si="266"/>
        <v>0</v>
      </c>
      <c r="T2708" s="86">
        <f t="shared" si="267"/>
        <v>0</v>
      </c>
    </row>
    <row r="2709" spans="1:20" x14ac:dyDescent="0.25">
      <c r="A2709" s="82">
        <v>2735</v>
      </c>
      <c r="P2709" s="86">
        <f t="shared" si="268"/>
        <v>0</v>
      </c>
      <c r="Q2709" s="87">
        <f t="shared" si="264"/>
        <v>1900</v>
      </c>
      <c r="R2709" s="87">
        <f t="shared" si="265"/>
        <v>1</v>
      </c>
      <c r="S2709" s="87">
        <f t="shared" si="266"/>
        <v>0</v>
      </c>
      <c r="T2709" s="86">
        <f t="shared" si="267"/>
        <v>0</v>
      </c>
    </row>
    <row r="2710" spans="1:20" x14ac:dyDescent="0.25">
      <c r="A2710" s="82">
        <v>2736</v>
      </c>
      <c r="P2710" s="86">
        <f t="shared" si="268"/>
        <v>0</v>
      </c>
      <c r="Q2710" s="87">
        <f t="shared" si="264"/>
        <v>1900</v>
      </c>
      <c r="R2710" s="87">
        <f t="shared" si="265"/>
        <v>1</v>
      </c>
      <c r="S2710" s="87">
        <f t="shared" si="266"/>
        <v>0</v>
      </c>
      <c r="T2710" s="86">
        <f t="shared" si="267"/>
        <v>0</v>
      </c>
    </row>
    <row r="2711" spans="1:20" x14ac:dyDescent="0.25">
      <c r="A2711" s="82">
        <v>2737</v>
      </c>
      <c r="P2711" s="86">
        <f t="shared" si="268"/>
        <v>0</v>
      </c>
      <c r="Q2711" s="87">
        <f t="shared" si="264"/>
        <v>1900</v>
      </c>
      <c r="R2711" s="87">
        <f t="shared" si="265"/>
        <v>1</v>
      </c>
      <c r="S2711" s="87">
        <f t="shared" si="266"/>
        <v>0</v>
      </c>
      <c r="T2711" s="86">
        <f t="shared" si="267"/>
        <v>0</v>
      </c>
    </row>
    <row r="2712" spans="1:20" x14ac:dyDescent="0.25">
      <c r="A2712" s="82">
        <v>2738</v>
      </c>
      <c r="P2712" s="86">
        <f t="shared" si="268"/>
        <v>0</v>
      </c>
      <c r="Q2712" s="87">
        <f t="shared" si="264"/>
        <v>1900</v>
      </c>
      <c r="R2712" s="87">
        <f t="shared" si="265"/>
        <v>1</v>
      </c>
      <c r="S2712" s="87">
        <f t="shared" si="266"/>
        <v>0</v>
      </c>
      <c r="T2712" s="86">
        <f t="shared" si="267"/>
        <v>0</v>
      </c>
    </row>
    <row r="2713" spans="1:20" x14ac:dyDescent="0.25">
      <c r="A2713" s="82">
        <v>2739</v>
      </c>
      <c r="P2713" s="86">
        <f t="shared" si="268"/>
        <v>0</v>
      </c>
      <c r="Q2713" s="87">
        <f t="shared" si="264"/>
        <v>1900</v>
      </c>
      <c r="R2713" s="87">
        <f t="shared" si="265"/>
        <v>1</v>
      </c>
      <c r="S2713" s="87">
        <f t="shared" si="266"/>
        <v>0</v>
      </c>
      <c r="T2713" s="86">
        <f t="shared" si="267"/>
        <v>0</v>
      </c>
    </row>
    <row r="2714" spans="1:20" x14ac:dyDescent="0.25">
      <c r="A2714" s="82">
        <v>2740</v>
      </c>
      <c r="P2714" s="86">
        <f t="shared" si="268"/>
        <v>0</v>
      </c>
      <c r="Q2714" s="87">
        <f t="shared" si="264"/>
        <v>1900</v>
      </c>
      <c r="R2714" s="87">
        <f t="shared" si="265"/>
        <v>1</v>
      </c>
      <c r="S2714" s="87">
        <f t="shared" si="266"/>
        <v>0</v>
      </c>
      <c r="T2714" s="86">
        <f t="shared" si="267"/>
        <v>0</v>
      </c>
    </row>
    <row r="2715" spans="1:20" x14ac:dyDescent="0.25">
      <c r="A2715" s="82">
        <v>2741</v>
      </c>
      <c r="P2715" s="86">
        <f t="shared" si="268"/>
        <v>0</v>
      </c>
      <c r="Q2715" s="87">
        <f t="shared" si="264"/>
        <v>1900</v>
      </c>
      <c r="R2715" s="87">
        <f t="shared" si="265"/>
        <v>1</v>
      </c>
      <c r="S2715" s="87">
        <f t="shared" si="266"/>
        <v>0</v>
      </c>
      <c r="T2715" s="86">
        <f t="shared" si="267"/>
        <v>0</v>
      </c>
    </row>
    <row r="2716" spans="1:20" x14ac:dyDescent="0.25">
      <c r="A2716" s="82">
        <v>2742</v>
      </c>
      <c r="P2716" s="86">
        <f t="shared" si="268"/>
        <v>0</v>
      </c>
      <c r="Q2716" s="87">
        <f t="shared" si="264"/>
        <v>1900</v>
      </c>
      <c r="R2716" s="87">
        <f t="shared" si="265"/>
        <v>1</v>
      </c>
      <c r="S2716" s="87">
        <f t="shared" si="266"/>
        <v>0</v>
      </c>
      <c r="T2716" s="86">
        <f t="shared" si="267"/>
        <v>0</v>
      </c>
    </row>
    <row r="2717" spans="1:20" x14ac:dyDescent="0.25">
      <c r="A2717" s="82">
        <v>2743</v>
      </c>
      <c r="P2717" s="86">
        <f t="shared" si="268"/>
        <v>0</v>
      </c>
      <c r="Q2717" s="87">
        <f t="shared" ref="Q2717:Q2780" si="269">YEAR(B2717)</f>
        <v>1900</v>
      </c>
      <c r="R2717" s="87">
        <f t="shared" ref="R2717:R2780" si="270">MONTH(B2717)</f>
        <v>1</v>
      </c>
      <c r="S2717" s="87">
        <f t="shared" ref="S2717:S2780" si="271">DAY(B2717)</f>
        <v>0</v>
      </c>
      <c r="T2717" s="86">
        <f t="shared" ref="T2717:T2780" si="272">SUM(M2717:N2717)</f>
        <v>0</v>
      </c>
    </row>
    <row r="2718" spans="1:20" x14ac:dyDescent="0.25">
      <c r="A2718" s="82">
        <v>2744</v>
      </c>
      <c r="P2718" s="86">
        <f t="shared" si="268"/>
        <v>0</v>
      </c>
      <c r="Q2718" s="87">
        <f t="shared" si="269"/>
        <v>1900</v>
      </c>
      <c r="R2718" s="87">
        <f t="shared" si="270"/>
        <v>1</v>
      </c>
      <c r="S2718" s="87">
        <f t="shared" si="271"/>
        <v>0</v>
      </c>
      <c r="T2718" s="86">
        <f t="shared" si="272"/>
        <v>0</v>
      </c>
    </row>
    <row r="2719" spans="1:20" x14ac:dyDescent="0.25">
      <c r="A2719" s="82">
        <v>2745</v>
      </c>
      <c r="P2719" s="86">
        <f t="shared" si="268"/>
        <v>0</v>
      </c>
      <c r="Q2719" s="87">
        <f t="shared" si="269"/>
        <v>1900</v>
      </c>
      <c r="R2719" s="87">
        <f t="shared" si="270"/>
        <v>1</v>
      </c>
      <c r="S2719" s="87">
        <f t="shared" si="271"/>
        <v>0</v>
      </c>
      <c r="T2719" s="86">
        <f t="shared" si="272"/>
        <v>0</v>
      </c>
    </row>
    <row r="2720" spans="1:20" x14ac:dyDescent="0.25">
      <c r="A2720" s="82">
        <v>2746</v>
      </c>
      <c r="P2720" s="86">
        <f t="shared" si="268"/>
        <v>0</v>
      </c>
      <c r="Q2720" s="87">
        <f t="shared" si="269"/>
        <v>1900</v>
      </c>
      <c r="R2720" s="87">
        <f t="shared" si="270"/>
        <v>1</v>
      </c>
      <c r="S2720" s="87">
        <f t="shared" si="271"/>
        <v>0</v>
      </c>
      <c r="T2720" s="86">
        <f t="shared" si="272"/>
        <v>0</v>
      </c>
    </row>
    <row r="2721" spans="1:20" x14ac:dyDescent="0.25">
      <c r="A2721" s="82">
        <v>2747</v>
      </c>
      <c r="P2721" s="86">
        <f t="shared" si="268"/>
        <v>0</v>
      </c>
      <c r="Q2721" s="87">
        <f t="shared" si="269"/>
        <v>1900</v>
      </c>
      <c r="R2721" s="87">
        <f t="shared" si="270"/>
        <v>1</v>
      </c>
      <c r="S2721" s="87">
        <f t="shared" si="271"/>
        <v>0</v>
      </c>
      <c r="T2721" s="86">
        <f t="shared" si="272"/>
        <v>0</v>
      </c>
    </row>
    <row r="2722" spans="1:20" x14ac:dyDescent="0.25">
      <c r="A2722" s="82">
        <v>2748</v>
      </c>
      <c r="P2722" s="86">
        <f t="shared" si="268"/>
        <v>0</v>
      </c>
      <c r="Q2722" s="87">
        <f t="shared" si="269"/>
        <v>1900</v>
      </c>
      <c r="R2722" s="87">
        <f t="shared" si="270"/>
        <v>1</v>
      </c>
      <c r="S2722" s="87">
        <f t="shared" si="271"/>
        <v>0</v>
      </c>
      <c r="T2722" s="86">
        <f t="shared" si="272"/>
        <v>0</v>
      </c>
    </row>
    <row r="2723" spans="1:20" x14ac:dyDescent="0.25">
      <c r="A2723" s="82">
        <v>2749</v>
      </c>
      <c r="P2723" s="86">
        <f t="shared" si="268"/>
        <v>0</v>
      </c>
      <c r="Q2723" s="87">
        <f t="shared" si="269"/>
        <v>1900</v>
      </c>
      <c r="R2723" s="87">
        <f t="shared" si="270"/>
        <v>1</v>
      </c>
      <c r="S2723" s="87">
        <f t="shared" si="271"/>
        <v>0</v>
      </c>
      <c r="T2723" s="86">
        <f t="shared" si="272"/>
        <v>0</v>
      </c>
    </row>
    <row r="2724" spans="1:20" x14ac:dyDescent="0.25">
      <c r="A2724" s="82">
        <v>2750</v>
      </c>
      <c r="P2724" s="86">
        <f t="shared" si="268"/>
        <v>0</v>
      </c>
      <c r="Q2724" s="87">
        <f t="shared" si="269"/>
        <v>1900</v>
      </c>
      <c r="R2724" s="87">
        <f t="shared" si="270"/>
        <v>1</v>
      </c>
      <c r="S2724" s="87">
        <f t="shared" si="271"/>
        <v>0</v>
      </c>
      <c r="T2724" s="86">
        <f t="shared" si="272"/>
        <v>0</v>
      </c>
    </row>
    <row r="2725" spans="1:20" x14ac:dyDescent="0.25">
      <c r="A2725" s="82">
        <v>2751</v>
      </c>
      <c r="P2725" s="86">
        <f t="shared" si="268"/>
        <v>0</v>
      </c>
      <c r="Q2725" s="87">
        <f t="shared" si="269"/>
        <v>1900</v>
      </c>
      <c r="R2725" s="87">
        <f t="shared" si="270"/>
        <v>1</v>
      </c>
      <c r="S2725" s="87">
        <f t="shared" si="271"/>
        <v>0</v>
      </c>
      <c r="T2725" s="86">
        <f t="shared" si="272"/>
        <v>0</v>
      </c>
    </row>
    <row r="2726" spans="1:20" x14ac:dyDescent="0.25">
      <c r="A2726" s="82">
        <v>2752</v>
      </c>
      <c r="P2726" s="86">
        <f t="shared" si="268"/>
        <v>0</v>
      </c>
      <c r="Q2726" s="87">
        <f t="shared" si="269"/>
        <v>1900</v>
      </c>
      <c r="R2726" s="87">
        <f t="shared" si="270"/>
        <v>1</v>
      </c>
      <c r="S2726" s="87">
        <f t="shared" si="271"/>
        <v>0</v>
      </c>
      <c r="T2726" s="86">
        <f t="shared" si="272"/>
        <v>0</v>
      </c>
    </row>
    <row r="2727" spans="1:20" x14ac:dyDescent="0.25">
      <c r="A2727" s="82">
        <v>2753</v>
      </c>
      <c r="P2727" s="86">
        <f t="shared" si="268"/>
        <v>0</v>
      </c>
      <c r="Q2727" s="87">
        <f t="shared" si="269"/>
        <v>1900</v>
      </c>
      <c r="R2727" s="87">
        <f t="shared" si="270"/>
        <v>1</v>
      </c>
      <c r="S2727" s="87">
        <f t="shared" si="271"/>
        <v>0</v>
      </c>
      <c r="T2727" s="86">
        <f t="shared" si="272"/>
        <v>0</v>
      </c>
    </row>
    <row r="2728" spans="1:20" x14ac:dyDescent="0.25">
      <c r="A2728" s="82">
        <v>2754</v>
      </c>
      <c r="P2728" s="86">
        <f t="shared" si="268"/>
        <v>0</v>
      </c>
      <c r="Q2728" s="87">
        <f t="shared" si="269"/>
        <v>1900</v>
      </c>
      <c r="R2728" s="87">
        <f t="shared" si="270"/>
        <v>1</v>
      </c>
      <c r="S2728" s="87">
        <f t="shared" si="271"/>
        <v>0</v>
      </c>
      <c r="T2728" s="86">
        <f t="shared" si="272"/>
        <v>0</v>
      </c>
    </row>
    <row r="2729" spans="1:20" x14ac:dyDescent="0.25">
      <c r="A2729" s="82">
        <v>2755</v>
      </c>
      <c r="P2729" s="86">
        <f t="shared" si="268"/>
        <v>0</v>
      </c>
      <c r="Q2729" s="87">
        <f t="shared" si="269"/>
        <v>1900</v>
      </c>
      <c r="R2729" s="87">
        <f t="shared" si="270"/>
        <v>1</v>
      </c>
      <c r="S2729" s="87">
        <f t="shared" si="271"/>
        <v>0</v>
      </c>
      <c r="T2729" s="86">
        <f t="shared" si="272"/>
        <v>0</v>
      </c>
    </row>
    <row r="2730" spans="1:20" x14ac:dyDescent="0.25">
      <c r="A2730" s="82">
        <v>2756</v>
      </c>
      <c r="P2730" s="86">
        <f t="shared" si="268"/>
        <v>0</v>
      </c>
      <c r="Q2730" s="87">
        <f t="shared" si="269"/>
        <v>1900</v>
      </c>
      <c r="R2730" s="87">
        <f t="shared" si="270"/>
        <v>1</v>
      </c>
      <c r="S2730" s="87">
        <f t="shared" si="271"/>
        <v>0</v>
      </c>
      <c r="T2730" s="86">
        <f t="shared" si="272"/>
        <v>0</v>
      </c>
    </row>
    <row r="2731" spans="1:20" x14ac:dyDescent="0.25">
      <c r="A2731" s="82">
        <v>2757</v>
      </c>
      <c r="P2731" s="86">
        <f t="shared" ref="P2731:P2794" si="273">N2731-O2731</f>
        <v>0</v>
      </c>
      <c r="Q2731" s="87">
        <f t="shared" si="269"/>
        <v>1900</v>
      </c>
      <c r="R2731" s="87">
        <f t="shared" si="270"/>
        <v>1</v>
      </c>
      <c r="S2731" s="87">
        <f t="shared" si="271"/>
        <v>0</v>
      </c>
      <c r="T2731" s="86">
        <f t="shared" si="272"/>
        <v>0</v>
      </c>
    </row>
    <row r="2732" spans="1:20" x14ac:dyDescent="0.25">
      <c r="A2732" s="82">
        <v>2758</v>
      </c>
      <c r="P2732" s="86">
        <f t="shared" si="273"/>
        <v>0</v>
      </c>
      <c r="Q2732" s="87">
        <f t="shared" si="269"/>
        <v>1900</v>
      </c>
      <c r="R2732" s="87">
        <f t="shared" si="270"/>
        <v>1</v>
      </c>
      <c r="S2732" s="87">
        <f t="shared" si="271"/>
        <v>0</v>
      </c>
      <c r="T2732" s="86">
        <f t="shared" si="272"/>
        <v>0</v>
      </c>
    </row>
    <row r="2733" spans="1:20" x14ac:dyDescent="0.25">
      <c r="A2733" s="82">
        <v>2759</v>
      </c>
      <c r="P2733" s="86">
        <f t="shared" si="273"/>
        <v>0</v>
      </c>
      <c r="Q2733" s="87">
        <f t="shared" si="269"/>
        <v>1900</v>
      </c>
      <c r="R2733" s="87">
        <f t="shared" si="270"/>
        <v>1</v>
      </c>
      <c r="S2733" s="87">
        <f t="shared" si="271"/>
        <v>0</v>
      </c>
      <c r="T2733" s="86">
        <f t="shared" si="272"/>
        <v>0</v>
      </c>
    </row>
    <row r="2734" spans="1:20" x14ac:dyDescent="0.25">
      <c r="A2734" s="82">
        <v>2760</v>
      </c>
      <c r="P2734" s="86">
        <f t="shared" si="273"/>
        <v>0</v>
      </c>
      <c r="Q2734" s="87">
        <f t="shared" si="269"/>
        <v>1900</v>
      </c>
      <c r="R2734" s="87">
        <f t="shared" si="270"/>
        <v>1</v>
      </c>
      <c r="S2734" s="87">
        <f t="shared" si="271"/>
        <v>0</v>
      </c>
      <c r="T2734" s="86">
        <f t="shared" si="272"/>
        <v>0</v>
      </c>
    </row>
    <row r="2735" spans="1:20" x14ac:dyDescent="0.25">
      <c r="A2735" s="82">
        <v>2761</v>
      </c>
      <c r="P2735" s="86">
        <f t="shared" si="273"/>
        <v>0</v>
      </c>
      <c r="Q2735" s="87">
        <f t="shared" si="269"/>
        <v>1900</v>
      </c>
      <c r="R2735" s="87">
        <f t="shared" si="270"/>
        <v>1</v>
      </c>
      <c r="S2735" s="87">
        <f t="shared" si="271"/>
        <v>0</v>
      </c>
      <c r="T2735" s="86">
        <f t="shared" si="272"/>
        <v>0</v>
      </c>
    </row>
    <row r="2736" spans="1:20" x14ac:dyDescent="0.25">
      <c r="A2736" s="82">
        <v>2762</v>
      </c>
      <c r="P2736" s="86">
        <f t="shared" si="273"/>
        <v>0</v>
      </c>
      <c r="Q2736" s="87">
        <f t="shared" si="269"/>
        <v>1900</v>
      </c>
      <c r="R2736" s="87">
        <f t="shared" si="270"/>
        <v>1</v>
      </c>
      <c r="S2736" s="87">
        <f t="shared" si="271"/>
        <v>0</v>
      </c>
      <c r="T2736" s="86">
        <f t="shared" si="272"/>
        <v>0</v>
      </c>
    </row>
    <row r="2737" spans="1:20" x14ac:dyDescent="0.25">
      <c r="A2737" s="82">
        <v>2763</v>
      </c>
      <c r="P2737" s="86">
        <f t="shared" si="273"/>
        <v>0</v>
      </c>
      <c r="Q2737" s="87">
        <f t="shared" si="269"/>
        <v>1900</v>
      </c>
      <c r="R2737" s="87">
        <f t="shared" si="270"/>
        <v>1</v>
      </c>
      <c r="S2737" s="87">
        <f t="shared" si="271"/>
        <v>0</v>
      </c>
      <c r="T2737" s="86">
        <f t="shared" si="272"/>
        <v>0</v>
      </c>
    </row>
    <row r="2738" spans="1:20" x14ac:dyDescent="0.25">
      <c r="A2738" s="82">
        <v>2764</v>
      </c>
      <c r="P2738" s="86">
        <f t="shared" si="273"/>
        <v>0</v>
      </c>
      <c r="Q2738" s="87">
        <f t="shared" si="269"/>
        <v>1900</v>
      </c>
      <c r="R2738" s="87">
        <f t="shared" si="270"/>
        <v>1</v>
      </c>
      <c r="S2738" s="87">
        <f t="shared" si="271"/>
        <v>0</v>
      </c>
      <c r="T2738" s="86">
        <f t="shared" si="272"/>
        <v>0</v>
      </c>
    </row>
    <row r="2739" spans="1:20" x14ac:dyDescent="0.25">
      <c r="A2739" s="82">
        <v>2765</v>
      </c>
      <c r="P2739" s="86">
        <f t="shared" si="273"/>
        <v>0</v>
      </c>
      <c r="Q2739" s="87">
        <f t="shared" si="269"/>
        <v>1900</v>
      </c>
      <c r="R2739" s="87">
        <f t="shared" si="270"/>
        <v>1</v>
      </c>
      <c r="S2739" s="87">
        <f t="shared" si="271"/>
        <v>0</v>
      </c>
      <c r="T2739" s="86">
        <f t="shared" si="272"/>
        <v>0</v>
      </c>
    </row>
    <row r="2740" spans="1:20" x14ac:dyDescent="0.25">
      <c r="A2740" s="82">
        <v>2766</v>
      </c>
      <c r="P2740" s="86">
        <f t="shared" si="273"/>
        <v>0</v>
      </c>
      <c r="Q2740" s="87">
        <f t="shared" si="269"/>
        <v>1900</v>
      </c>
      <c r="R2740" s="87">
        <f t="shared" si="270"/>
        <v>1</v>
      </c>
      <c r="S2740" s="87">
        <f t="shared" si="271"/>
        <v>0</v>
      </c>
      <c r="T2740" s="86">
        <f t="shared" si="272"/>
        <v>0</v>
      </c>
    </row>
    <row r="2741" spans="1:20" x14ac:dyDescent="0.25">
      <c r="A2741" s="82">
        <v>2767</v>
      </c>
      <c r="P2741" s="86">
        <f t="shared" si="273"/>
        <v>0</v>
      </c>
      <c r="Q2741" s="87">
        <f t="shared" si="269"/>
        <v>1900</v>
      </c>
      <c r="R2741" s="87">
        <f t="shared" si="270"/>
        <v>1</v>
      </c>
      <c r="S2741" s="87">
        <f t="shared" si="271"/>
        <v>0</v>
      </c>
      <c r="T2741" s="86">
        <f t="shared" si="272"/>
        <v>0</v>
      </c>
    </row>
    <row r="2742" spans="1:20" x14ac:dyDescent="0.25">
      <c r="A2742" s="82">
        <v>2768</v>
      </c>
      <c r="P2742" s="86">
        <f t="shared" si="273"/>
        <v>0</v>
      </c>
      <c r="Q2742" s="87">
        <f t="shared" si="269"/>
        <v>1900</v>
      </c>
      <c r="R2742" s="87">
        <f t="shared" si="270"/>
        <v>1</v>
      </c>
      <c r="S2742" s="87">
        <f t="shared" si="271"/>
        <v>0</v>
      </c>
      <c r="T2742" s="86">
        <f t="shared" si="272"/>
        <v>0</v>
      </c>
    </row>
    <row r="2743" spans="1:20" x14ac:dyDescent="0.25">
      <c r="A2743" s="82">
        <v>2769</v>
      </c>
      <c r="P2743" s="86">
        <f t="shared" si="273"/>
        <v>0</v>
      </c>
      <c r="Q2743" s="87">
        <f t="shared" si="269"/>
        <v>1900</v>
      </c>
      <c r="R2743" s="87">
        <f t="shared" si="270"/>
        <v>1</v>
      </c>
      <c r="S2743" s="87">
        <f t="shared" si="271"/>
        <v>0</v>
      </c>
      <c r="T2743" s="86">
        <f t="shared" si="272"/>
        <v>0</v>
      </c>
    </row>
    <row r="2744" spans="1:20" x14ac:dyDescent="0.25">
      <c r="A2744" s="82">
        <v>2770</v>
      </c>
      <c r="P2744" s="86">
        <f t="shared" si="273"/>
        <v>0</v>
      </c>
      <c r="Q2744" s="87">
        <f t="shared" si="269"/>
        <v>1900</v>
      </c>
      <c r="R2744" s="87">
        <f t="shared" si="270"/>
        <v>1</v>
      </c>
      <c r="S2744" s="87">
        <f t="shared" si="271"/>
        <v>0</v>
      </c>
      <c r="T2744" s="86">
        <f t="shared" si="272"/>
        <v>0</v>
      </c>
    </row>
    <row r="2745" spans="1:20" x14ac:dyDescent="0.25">
      <c r="A2745" s="82">
        <v>2771</v>
      </c>
      <c r="P2745" s="86">
        <f t="shared" si="273"/>
        <v>0</v>
      </c>
      <c r="Q2745" s="87">
        <f t="shared" si="269"/>
        <v>1900</v>
      </c>
      <c r="R2745" s="87">
        <f t="shared" si="270"/>
        <v>1</v>
      </c>
      <c r="S2745" s="87">
        <f t="shared" si="271"/>
        <v>0</v>
      </c>
      <c r="T2745" s="86">
        <f t="shared" si="272"/>
        <v>0</v>
      </c>
    </row>
    <row r="2746" spans="1:20" x14ac:dyDescent="0.25">
      <c r="A2746" s="82">
        <v>2772</v>
      </c>
      <c r="P2746" s="86">
        <f t="shared" si="273"/>
        <v>0</v>
      </c>
      <c r="Q2746" s="87">
        <f t="shared" si="269"/>
        <v>1900</v>
      </c>
      <c r="R2746" s="87">
        <f t="shared" si="270"/>
        <v>1</v>
      </c>
      <c r="S2746" s="87">
        <f t="shared" si="271"/>
        <v>0</v>
      </c>
      <c r="T2746" s="86">
        <f t="shared" si="272"/>
        <v>0</v>
      </c>
    </row>
    <row r="2747" spans="1:20" x14ac:dyDescent="0.25">
      <c r="A2747" s="82">
        <v>2773</v>
      </c>
      <c r="P2747" s="86">
        <f t="shared" si="273"/>
        <v>0</v>
      </c>
      <c r="Q2747" s="87">
        <f t="shared" si="269"/>
        <v>1900</v>
      </c>
      <c r="R2747" s="87">
        <f t="shared" si="270"/>
        <v>1</v>
      </c>
      <c r="S2747" s="87">
        <f t="shared" si="271"/>
        <v>0</v>
      </c>
      <c r="T2747" s="86">
        <f t="shared" si="272"/>
        <v>0</v>
      </c>
    </row>
    <row r="2748" spans="1:20" x14ac:dyDescent="0.25">
      <c r="A2748" s="82">
        <v>2774</v>
      </c>
      <c r="P2748" s="86">
        <f t="shared" si="273"/>
        <v>0</v>
      </c>
      <c r="Q2748" s="87">
        <f t="shared" si="269"/>
        <v>1900</v>
      </c>
      <c r="R2748" s="87">
        <f t="shared" si="270"/>
        <v>1</v>
      </c>
      <c r="S2748" s="87">
        <f t="shared" si="271"/>
        <v>0</v>
      </c>
      <c r="T2748" s="86">
        <f t="shared" si="272"/>
        <v>0</v>
      </c>
    </row>
    <row r="2749" spans="1:20" x14ac:dyDescent="0.25">
      <c r="A2749" s="82">
        <v>2775</v>
      </c>
      <c r="P2749" s="86">
        <f t="shared" si="273"/>
        <v>0</v>
      </c>
      <c r="Q2749" s="87">
        <f t="shared" si="269"/>
        <v>1900</v>
      </c>
      <c r="R2749" s="87">
        <f t="shared" si="270"/>
        <v>1</v>
      </c>
      <c r="S2749" s="87">
        <f t="shared" si="271"/>
        <v>0</v>
      </c>
      <c r="T2749" s="86">
        <f t="shared" si="272"/>
        <v>0</v>
      </c>
    </row>
    <row r="2750" spans="1:20" x14ac:dyDescent="0.25">
      <c r="A2750" s="82">
        <v>2776</v>
      </c>
      <c r="P2750" s="86">
        <f t="shared" si="273"/>
        <v>0</v>
      </c>
      <c r="Q2750" s="87">
        <f t="shared" si="269"/>
        <v>1900</v>
      </c>
      <c r="R2750" s="87">
        <f t="shared" si="270"/>
        <v>1</v>
      </c>
      <c r="S2750" s="87">
        <f t="shared" si="271"/>
        <v>0</v>
      </c>
      <c r="T2750" s="86">
        <f t="shared" si="272"/>
        <v>0</v>
      </c>
    </row>
    <row r="2751" spans="1:20" x14ac:dyDescent="0.25">
      <c r="A2751" s="82">
        <v>2777</v>
      </c>
      <c r="P2751" s="86">
        <f t="shared" si="273"/>
        <v>0</v>
      </c>
      <c r="Q2751" s="87">
        <f t="shared" si="269"/>
        <v>1900</v>
      </c>
      <c r="R2751" s="87">
        <f t="shared" si="270"/>
        <v>1</v>
      </c>
      <c r="S2751" s="87">
        <f t="shared" si="271"/>
        <v>0</v>
      </c>
      <c r="T2751" s="86">
        <f t="shared" si="272"/>
        <v>0</v>
      </c>
    </row>
    <row r="2752" spans="1:20" x14ac:dyDescent="0.25">
      <c r="A2752" s="82">
        <v>2778</v>
      </c>
      <c r="P2752" s="86">
        <f t="shared" si="273"/>
        <v>0</v>
      </c>
      <c r="Q2752" s="87">
        <f t="shared" si="269"/>
        <v>1900</v>
      </c>
      <c r="R2752" s="87">
        <f t="shared" si="270"/>
        <v>1</v>
      </c>
      <c r="S2752" s="87">
        <f t="shared" si="271"/>
        <v>0</v>
      </c>
      <c r="T2752" s="86">
        <f t="shared" si="272"/>
        <v>0</v>
      </c>
    </row>
    <row r="2753" spans="1:20" x14ac:dyDescent="0.25">
      <c r="A2753" s="82">
        <v>2779</v>
      </c>
      <c r="P2753" s="86">
        <f t="shared" si="273"/>
        <v>0</v>
      </c>
      <c r="Q2753" s="87">
        <f t="shared" si="269"/>
        <v>1900</v>
      </c>
      <c r="R2753" s="87">
        <f t="shared" si="270"/>
        <v>1</v>
      </c>
      <c r="S2753" s="87">
        <f t="shared" si="271"/>
        <v>0</v>
      </c>
      <c r="T2753" s="86">
        <f t="shared" si="272"/>
        <v>0</v>
      </c>
    </row>
    <row r="2754" spans="1:20" x14ac:dyDescent="0.25">
      <c r="A2754" s="82">
        <v>2780</v>
      </c>
      <c r="P2754" s="86">
        <f t="shared" si="273"/>
        <v>0</v>
      </c>
      <c r="Q2754" s="87">
        <f t="shared" si="269"/>
        <v>1900</v>
      </c>
      <c r="R2754" s="87">
        <f t="shared" si="270"/>
        <v>1</v>
      </c>
      <c r="S2754" s="87">
        <f t="shared" si="271"/>
        <v>0</v>
      </c>
      <c r="T2754" s="86">
        <f t="shared" si="272"/>
        <v>0</v>
      </c>
    </row>
    <row r="2755" spans="1:20" x14ac:dyDescent="0.25">
      <c r="A2755" s="82">
        <v>2781</v>
      </c>
      <c r="P2755" s="86">
        <f t="shared" si="273"/>
        <v>0</v>
      </c>
      <c r="Q2755" s="87">
        <f t="shared" si="269"/>
        <v>1900</v>
      </c>
      <c r="R2755" s="87">
        <f t="shared" si="270"/>
        <v>1</v>
      </c>
      <c r="S2755" s="87">
        <f t="shared" si="271"/>
        <v>0</v>
      </c>
      <c r="T2755" s="86">
        <f t="shared" si="272"/>
        <v>0</v>
      </c>
    </row>
    <row r="2756" spans="1:20" x14ac:dyDescent="0.25">
      <c r="A2756" s="82">
        <v>2782</v>
      </c>
      <c r="P2756" s="86">
        <f t="shared" si="273"/>
        <v>0</v>
      </c>
      <c r="Q2756" s="87">
        <f t="shared" si="269"/>
        <v>1900</v>
      </c>
      <c r="R2756" s="87">
        <f t="shared" si="270"/>
        <v>1</v>
      </c>
      <c r="S2756" s="87">
        <f t="shared" si="271"/>
        <v>0</v>
      </c>
      <c r="T2756" s="86">
        <f t="shared" si="272"/>
        <v>0</v>
      </c>
    </row>
    <row r="2757" spans="1:20" x14ac:dyDescent="0.25">
      <c r="A2757" s="82">
        <v>2783</v>
      </c>
      <c r="P2757" s="86">
        <f t="shared" si="273"/>
        <v>0</v>
      </c>
      <c r="Q2757" s="87">
        <f t="shared" si="269"/>
        <v>1900</v>
      </c>
      <c r="R2757" s="87">
        <f t="shared" si="270"/>
        <v>1</v>
      </c>
      <c r="S2757" s="87">
        <f t="shared" si="271"/>
        <v>0</v>
      </c>
      <c r="T2757" s="86">
        <f t="shared" si="272"/>
        <v>0</v>
      </c>
    </row>
    <row r="2758" spans="1:20" x14ac:dyDescent="0.25">
      <c r="A2758" s="82">
        <v>2784</v>
      </c>
      <c r="P2758" s="86">
        <f t="shared" si="273"/>
        <v>0</v>
      </c>
      <c r="Q2758" s="87">
        <f t="shared" si="269"/>
        <v>1900</v>
      </c>
      <c r="R2758" s="87">
        <f t="shared" si="270"/>
        <v>1</v>
      </c>
      <c r="S2758" s="87">
        <f t="shared" si="271"/>
        <v>0</v>
      </c>
      <c r="T2758" s="86">
        <f t="shared" si="272"/>
        <v>0</v>
      </c>
    </row>
    <row r="2759" spans="1:20" x14ac:dyDescent="0.25">
      <c r="A2759" s="82">
        <v>2785</v>
      </c>
      <c r="P2759" s="86">
        <f t="shared" si="273"/>
        <v>0</v>
      </c>
      <c r="Q2759" s="87">
        <f t="shared" si="269"/>
        <v>1900</v>
      </c>
      <c r="R2759" s="87">
        <f t="shared" si="270"/>
        <v>1</v>
      </c>
      <c r="S2759" s="87">
        <f t="shared" si="271"/>
        <v>0</v>
      </c>
      <c r="T2759" s="86">
        <f t="shared" si="272"/>
        <v>0</v>
      </c>
    </row>
    <row r="2760" spans="1:20" x14ac:dyDescent="0.25">
      <c r="A2760" s="82">
        <v>2786</v>
      </c>
      <c r="P2760" s="86">
        <f t="shared" si="273"/>
        <v>0</v>
      </c>
      <c r="Q2760" s="87">
        <f t="shared" si="269"/>
        <v>1900</v>
      </c>
      <c r="R2760" s="87">
        <f t="shared" si="270"/>
        <v>1</v>
      </c>
      <c r="S2760" s="87">
        <f t="shared" si="271"/>
        <v>0</v>
      </c>
      <c r="T2760" s="86">
        <f t="shared" si="272"/>
        <v>0</v>
      </c>
    </row>
    <row r="2761" spans="1:20" x14ac:dyDescent="0.25">
      <c r="A2761" s="82">
        <v>2787</v>
      </c>
      <c r="P2761" s="86">
        <f t="shared" si="273"/>
        <v>0</v>
      </c>
      <c r="Q2761" s="87">
        <f t="shared" si="269"/>
        <v>1900</v>
      </c>
      <c r="R2761" s="87">
        <f t="shared" si="270"/>
        <v>1</v>
      </c>
      <c r="S2761" s="87">
        <f t="shared" si="271"/>
        <v>0</v>
      </c>
      <c r="T2761" s="86">
        <f t="shared" si="272"/>
        <v>0</v>
      </c>
    </row>
    <row r="2762" spans="1:20" x14ac:dyDescent="0.25">
      <c r="A2762" s="82">
        <v>2788</v>
      </c>
      <c r="P2762" s="86">
        <f t="shared" si="273"/>
        <v>0</v>
      </c>
      <c r="Q2762" s="87">
        <f t="shared" si="269"/>
        <v>1900</v>
      </c>
      <c r="R2762" s="87">
        <f t="shared" si="270"/>
        <v>1</v>
      </c>
      <c r="S2762" s="87">
        <f t="shared" si="271"/>
        <v>0</v>
      </c>
      <c r="T2762" s="86">
        <f t="shared" si="272"/>
        <v>0</v>
      </c>
    </row>
    <row r="2763" spans="1:20" x14ac:dyDescent="0.25">
      <c r="A2763" s="82">
        <v>2789</v>
      </c>
      <c r="P2763" s="86">
        <f t="shared" si="273"/>
        <v>0</v>
      </c>
      <c r="Q2763" s="87">
        <f t="shared" si="269"/>
        <v>1900</v>
      </c>
      <c r="R2763" s="87">
        <f t="shared" si="270"/>
        <v>1</v>
      </c>
      <c r="S2763" s="87">
        <f t="shared" si="271"/>
        <v>0</v>
      </c>
      <c r="T2763" s="86">
        <f t="shared" si="272"/>
        <v>0</v>
      </c>
    </row>
    <row r="2764" spans="1:20" x14ac:dyDescent="0.25">
      <c r="A2764" s="82">
        <v>2790</v>
      </c>
      <c r="P2764" s="86">
        <f t="shared" si="273"/>
        <v>0</v>
      </c>
      <c r="Q2764" s="87">
        <f t="shared" si="269"/>
        <v>1900</v>
      </c>
      <c r="R2764" s="87">
        <f t="shared" si="270"/>
        <v>1</v>
      </c>
      <c r="S2764" s="87">
        <f t="shared" si="271"/>
        <v>0</v>
      </c>
      <c r="T2764" s="86">
        <f t="shared" si="272"/>
        <v>0</v>
      </c>
    </row>
    <row r="2765" spans="1:20" x14ac:dyDescent="0.25">
      <c r="A2765" s="82">
        <v>2791</v>
      </c>
      <c r="P2765" s="86">
        <f t="shared" si="273"/>
        <v>0</v>
      </c>
      <c r="Q2765" s="87">
        <f t="shared" si="269"/>
        <v>1900</v>
      </c>
      <c r="R2765" s="87">
        <f t="shared" si="270"/>
        <v>1</v>
      </c>
      <c r="S2765" s="87">
        <f t="shared" si="271"/>
        <v>0</v>
      </c>
      <c r="T2765" s="86">
        <f t="shared" si="272"/>
        <v>0</v>
      </c>
    </row>
    <row r="2766" spans="1:20" x14ac:dyDescent="0.25">
      <c r="A2766" s="82">
        <v>2792</v>
      </c>
      <c r="P2766" s="86">
        <f t="shared" si="273"/>
        <v>0</v>
      </c>
      <c r="Q2766" s="87">
        <f t="shared" si="269"/>
        <v>1900</v>
      </c>
      <c r="R2766" s="87">
        <f t="shared" si="270"/>
        <v>1</v>
      </c>
      <c r="S2766" s="87">
        <f t="shared" si="271"/>
        <v>0</v>
      </c>
      <c r="T2766" s="86">
        <f t="shared" si="272"/>
        <v>0</v>
      </c>
    </row>
    <row r="2767" spans="1:20" x14ac:dyDescent="0.25">
      <c r="A2767" s="82">
        <v>2793</v>
      </c>
      <c r="P2767" s="86">
        <f t="shared" si="273"/>
        <v>0</v>
      </c>
      <c r="Q2767" s="87">
        <f t="shared" si="269"/>
        <v>1900</v>
      </c>
      <c r="R2767" s="87">
        <f t="shared" si="270"/>
        <v>1</v>
      </c>
      <c r="S2767" s="87">
        <f t="shared" si="271"/>
        <v>0</v>
      </c>
      <c r="T2767" s="86">
        <f t="shared" si="272"/>
        <v>0</v>
      </c>
    </row>
    <row r="2768" spans="1:20" x14ac:dyDescent="0.25">
      <c r="A2768" s="82">
        <v>2794</v>
      </c>
      <c r="P2768" s="86">
        <f t="shared" si="273"/>
        <v>0</v>
      </c>
      <c r="Q2768" s="87">
        <f t="shared" si="269"/>
        <v>1900</v>
      </c>
      <c r="R2768" s="87">
        <f t="shared" si="270"/>
        <v>1</v>
      </c>
      <c r="S2768" s="87">
        <f t="shared" si="271"/>
        <v>0</v>
      </c>
      <c r="T2768" s="86">
        <f t="shared" si="272"/>
        <v>0</v>
      </c>
    </row>
    <row r="2769" spans="1:20" x14ac:dyDescent="0.25">
      <c r="A2769" s="82">
        <v>2795</v>
      </c>
      <c r="P2769" s="86">
        <f t="shared" si="273"/>
        <v>0</v>
      </c>
      <c r="Q2769" s="87">
        <f t="shared" si="269"/>
        <v>1900</v>
      </c>
      <c r="R2769" s="87">
        <f t="shared" si="270"/>
        <v>1</v>
      </c>
      <c r="S2769" s="87">
        <f t="shared" si="271"/>
        <v>0</v>
      </c>
      <c r="T2769" s="86">
        <f t="shared" si="272"/>
        <v>0</v>
      </c>
    </row>
    <row r="2770" spans="1:20" x14ac:dyDescent="0.25">
      <c r="A2770" s="82">
        <v>2796</v>
      </c>
      <c r="P2770" s="86">
        <f t="shared" si="273"/>
        <v>0</v>
      </c>
      <c r="Q2770" s="87">
        <f t="shared" si="269"/>
        <v>1900</v>
      </c>
      <c r="R2770" s="87">
        <f t="shared" si="270"/>
        <v>1</v>
      </c>
      <c r="S2770" s="87">
        <f t="shared" si="271"/>
        <v>0</v>
      </c>
      <c r="T2770" s="86">
        <f t="shared" si="272"/>
        <v>0</v>
      </c>
    </row>
    <row r="2771" spans="1:20" x14ac:dyDescent="0.25">
      <c r="A2771" s="82">
        <v>2797</v>
      </c>
      <c r="P2771" s="86">
        <f t="shared" si="273"/>
        <v>0</v>
      </c>
      <c r="Q2771" s="87">
        <f t="shared" si="269"/>
        <v>1900</v>
      </c>
      <c r="R2771" s="87">
        <f t="shared" si="270"/>
        <v>1</v>
      </c>
      <c r="S2771" s="87">
        <f t="shared" si="271"/>
        <v>0</v>
      </c>
      <c r="T2771" s="86">
        <f t="shared" si="272"/>
        <v>0</v>
      </c>
    </row>
    <row r="2772" spans="1:20" x14ac:dyDescent="0.25">
      <c r="A2772" s="82">
        <v>2798</v>
      </c>
      <c r="P2772" s="86">
        <f t="shared" si="273"/>
        <v>0</v>
      </c>
      <c r="Q2772" s="87">
        <f t="shared" si="269"/>
        <v>1900</v>
      </c>
      <c r="R2772" s="87">
        <f t="shared" si="270"/>
        <v>1</v>
      </c>
      <c r="S2772" s="87">
        <f t="shared" si="271"/>
        <v>0</v>
      </c>
      <c r="T2772" s="86">
        <f t="shared" si="272"/>
        <v>0</v>
      </c>
    </row>
    <row r="2773" spans="1:20" x14ac:dyDescent="0.25">
      <c r="A2773" s="82">
        <v>2799</v>
      </c>
      <c r="P2773" s="86">
        <f t="shared" si="273"/>
        <v>0</v>
      </c>
      <c r="Q2773" s="87">
        <f t="shared" si="269"/>
        <v>1900</v>
      </c>
      <c r="R2773" s="87">
        <f t="shared" si="270"/>
        <v>1</v>
      </c>
      <c r="S2773" s="87">
        <f t="shared" si="271"/>
        <v>0</v>
      </c>
      <c r="T2773" s="86">
        <f t="shared" si="272"/>
        <v>0</v>
      </c>
    </row>
    <row r="2774" spans="1:20" x14ac:dyDescent="0.25">
      <c r="A2774" s="82">
        <v>2800</v>
      </c>
      <c r="P2774" s="86">
        <f t="shared" si="273"/>
        <v>0</v>
      </c>
      <c r="Q2774" s="87">
        <f t="shared" si="269"/>
        <v>1900</v>
      </c>
      <c r="R2774" s="87">
        <f t="shared" si="270"/>
        <v>1</v>
      </c>
      <c r="S2774" s="87">
        <f t="shared" si="271"/>
        <v>0</v>
      </c>
      <c r="T2774" s="86">
        <f t="shared" si="272"/>
        <v>0</v>
      </c>
    </row>
    <row r="2775" spans="1:20" x14ac:dyDescent="0.25">
      <c r="A2775" s="82">
        <v>2801</v>
      </c>
      <c r="P2775" s="86">
        <f t="shared" si="273"/>
        <v>0</v>
      </c>
      <c r="Q2775" s="87">
        <f t="shared" si="269"/>
        <v>1900</v>
      </c>
      <c r="R2775" s="87">
        <f t="shared" si="270"/>
        <v>1</v>
      </c>
      <c r="S2775" s="87">
        <f t="shared" si="271"/>
        <v>0</v>
      </c>
      <c r="T2775" s="86">
        <f t="shared" si="272"/>
        <v>0</v>
      </c>
    </row>
    <row r="2776" spans="1:20" x14ac:dyDescent="0.25">
      <c r="A2776" s="82">
        <v>2802</v>
      </c>
      <c r="P2776" s="86">
        <f t="shared" si="273"/>
        <v>0</v>
      </c>
      <c r="Q2776" s="87">
        <f t="shared" si="269"/>
        <v>1900</v>
      </c>
      <c r="R2776" s="87">
        <f t="shared" si="270"/>
        <v>1</v>
      </c>
      <c r="S2776" s="87">
        <f t="shared" si="271"/>
        <v>0</v>
      </c>
      <c r="T2776" s="86">
        <f t="shared" si="272"/>
        <v>0</v>
      </c>
    </row>
    <row r="2777" spans="1:20" x14ac:dyDescent="0.25">
      <c r="A2777" s="82">
        <v>2803</v>
      </c>
      <c r="P2777" s="86">
        <f t="shared" si="273"/>
        <v>0</v>
      </c>
      <c r="Q2777" s="87">
        <f t="shared" si="269"/>
        <v>1900</v>
      </c>
      <c r="R2777" s="87">
        <f t="shared" si="270"/>
        <v>1</v>
      </c>
      <c r="S2777" s="87">
        <f t="shared" si="271"/>
        <v>0</v>
      </c>
      <c r="T2777" s="86">
        <f t="shared" si="272"/>
        <v>0</v>
      </c>
    </row>
    <row r="2778" spans="1:20" x14ac:dyDescent="0.25">
      <c r="A2778" s="82">
        <v>2804</v>
      </c>
      <c r="P2778" s="86">
        <f t="shared" si="273"/>
        <v>0</v>
      </c>
      <c r="Q2778" s="87">
        <f t="shared" si="269"/>
        <v>1900</v>
      </c>
      <c r="R2778" s="87">
        <f t="shared" si="270"/>
        <v>1</v>
      </c>
      <c r="S2778" s="87">
        <f t="shared" si="271"/>
        <v>0</v>
      </c>
      <c r="T2778" s="86">
        <f t="shared" si="272"/>
        <v>0</v>
      </c>
    </row>
    <row r="2779" spans="1:20" x14ac:dyDescent="0.25">
      <c r="A2779" s="82">
        <v>2805</v>
      </c>
      <c r="P2779" s="86">
        <f t="shared" si="273"/>
        <v>0</v>
      </c>
      <c r="Q2779" s="87">
        <f t="shared" si="269"/>
        <v>1900</v>
      </c>
      <c r="R2779" s="87">
        <f t="shared" si="270"/>
        <v>1</v>
      </c>
      <c r="S2779" s="87">
        <f t="shared" si="271"/>
        <v>0</v>
      </c>
      <c r="T2779" s="86">
        <f t="shared" si="272"/>
        <v>0</v>
      </c>
    </row>
    <row r="2780" spans="1:20" x14ac:dyDescent="0.25">
      <c r="A2780" s="82">
        <v>2806</v>
      </c>
      <c r="P2780" s="86">
        <f t="shared" si="273"/>
        <v>0</v>
      </c>
      <c r="Q2780" s="87">
        <f t="shared" si="269"/>
        <v>1900</v>
      </c>
      <c r="R2780" s="87">
        <f t="shared" si="270"/>
        <v>1</v>
      </c>
      <c r="S2780" s="87">
        <f t="shared" si="271"/>
        <v>0</v>
      </c>
      <c r="T2780" s="86">
        <f t="shared" si="272"/>
        <v>0</v>
      </c>
    </row>
    <row r="2781" spans="1:20" x14ac:dyDescent="0.25">
      <c r="A2781" s="82">
        <v>2807</v>
      </c>
      <c r="P2781" s="86">
        <f t="shared" si="273"/>
        <v>0</v>
      </c>
      <c r="Q2781" s="87">
        <f t="shared" ref="Q2781:Q2844" si="274">YEAR(B2781)</f>
        <v>1900</v>
      </c>
      <c r="R2781" s="87">
        <f t="shared" ref="R2781:R2844" si="275">MONTH(B2781)</f>
        <v>1</v>
      </c>
      <c r="S2781" s="87">
        <f t="shared" ref="S2781:S2844" si="276">DAY(B2781)</f>
        <v>0</v>
      </c>
      <c r="T2781" s="86">
        <f t="shared" ref="T2781:T2844" si="277">SUM(M2781:N2781)</f>
        <v>0</v>
      </c>
    </row>
    <row r="2782" spans="1:20" x14ac:dyDescent="0.25">
      <c r="A2782" s="82">
        <v>2808</v>
      </c>
      <c r="P2782" s="86">
        <f t="shared" si="273"/>
        <v>0</v>
      </c>
      <c r="Q2782" s="87">
        <f t="shared" si="274"/>
        <v>1900</v>
      </c>
      <c r="R2782" s="87">
        <f t="shared" si="275"/>
        <v>1</v>
      </c>
      <c r="S2782" s="87">
        <f t="shared" si="276"/>
        <v>0</v>
      </c>
      <c r="T2782" s="86">
        <f t="shared" si="277"/>
        <v>0</v>
      </c>
    </row>
    <row r="2783" spans="1:20" x14ac:dyDescent="0.25">
      <c r="A2783" s="82">
        <v>2809</v>
      </c>
      <c r="P2783" s="86">
        <f t="shared" si="273"/>
        <v>0</v>
      </c>
      <c r="Q2783" s="87">
        <f t="shared" si="274"/>
        <v>1900</v>
      </c>
      <c r="R2783" s="87">
        <f t="shared" si="275"/>
        <v>1</v>
      </c>
      <c r="S2783" s="87">
        <f t="shared" si="276"/>
        <v>0</v>
      </c>
      <c r="T2783" s="86">
        <f t="shared" si="277"/>
        <v>0</v>
      </c>
    </row>
    <row r="2784" spans="1:20" x14ac:dyDescent="0.25">
      <c r="A2784" s="82">
        <v>2810</v>
      </c>
      <c r="P2784" s="86">
        <f t="shared" si="273"/>
        <v>0</v>
      </c>
      <c r="Q2784" s="87">
        <f t="shared" si="274"/>
        <v>1900</v>
      </c>
      <c r="R2784" s="87">
        <f t="shared" si="275"/>
        <v>1</v>
      </c>
      <c r="S2784" s="87">
        <f t="shared" si="276"/>
        <v>0</v>
      </c>
      <c r="T2784" s="86">
        <f t="shared" si="277"/>
        <v>0</v>
      </c>
    </row>
    <row r="2785" spans="1:20" x14ac:dyDescent="0.25">
      <c r="A2785" s="82">
        <v>2811</v>
      </c>
      <c r="P2785" s="86">
        <f t="shared" si="273"/>
        <v>0</v>
      </c>
      <c r="Q2785" s="87">
        <f t="shared" si="274"/>
        <v>1900</v>
      </c>
      <c r="R2785" s="87">
        <f t="shared" si="275"/>
        <v>1</v>
      </c>
      <c r="S2785" s="87">
        <f t="shared" si="276"/>
        <v>0</v>
      </c>
      <c r="T2785" s="86">
        <f t="shared" si="277"/>
        <v>0</v>
      </c>
    </row>
    <row r="2786" spans="1:20" x14ac:dyDescent="0.25">
      <c r="A2786" s="82">
        <v>2812</v>
      </c>
      <c r="P2786" s="86">
        <f t="shared" si="273"/>
        <v>0</v>
      </c>
      <c r="Q2786" s="87">
        <f t="shared" si="274"/>
        <v>1900</v>
      </c>
      <c r="R2786" s="87">
        <f t="shared" si="275"/>
        <v>1</v>
      </c>
      <c r="S2786" s="87">
        <f t="shared" si="276"/>
        <v>0</v>
      </c>
      <c r="T2786" s="86">
        <f t="shared" si="277"/>
        <v>0</v>
      </c>
    </row>
    <row r="2787" spans="1:20" x14ac:dyDescent="0.25">
      <c r="A2787" s="82">
        <v>2813</v>
      </c>
      <c r="P2787" s="86">
        <f t="shared" si="273"/>
        <v>0</v>
      </c>
      <c r="Q2787" s="87">
        <f t="shared" si="274"/>
        <v>1900</v>
      </c>
      <c r="R2787" s="87">
        <f t="shared" si="275"/>
        <v>1</v>
      </c>
      <c r="S2787" s="87">
        <f t="shared" si="276"/>
        <v>0</v>
      </c>
      <c r="T2787" s="86">
        <f t="shared" si="277"/>
        <v>0</v>
      </c>
    </row>
    <row r="2788" spans="1:20" x14ac:dyDescent="0.25">
      <c r="A2788" s="82">
        <v>2814</v>
      </c>
      <c r="P2788" s="86">
        <f t="shared" si="273"/>
        <v>0</v>
      </c>
      <c r="Q2788" s="87">
        <f t="shared" si="274"/>
        <v>1900</v>
      </c>
      <c r="R2788" s="87">
        <f t="shared" si="275"/>
        <v>1</v>
      </c>
      <c r="S2788" s="87">
        <f t="shared" si="276"/>
        <v>0</v>
      </c>
      <c r="T2788" s="86">
        <f t="shared" si="277"/>
        <v>0</v>
      </c>
    </row>
    <row r="2789" spans="1:20" x14ac:dyDescent="0.25">
      <c r="A2789" s="82">
        <v>2815</v>
      </c>
      <c r="P2789" s="86">
        <f t="shared" si="273"/>
        <v>0</v>
      </c>
      <c r="Q2789" s="87">
        <f t="shared" si="274"/>
        <v>1900</v>
      </c>
      <c r="R2789" s="87">
        <f t="shared" si="275"/>
        <v>1</v>
      </c>
      <c r="S2789" s="87">
        <f t="shared" si="276"/>
        <v>0</v>
      </c>
      <c r="T2789" s="86">
        <f t="shared" si="277"/>
        <v>0</v>
      </c>
    </row>
    <row r="2790" spans="1:20" x14ac:dyDescent="0.25">
      <c r="A2790" s="82">
        <v>2816</v>
      </c>
      <c r="P2790" s="86">
        <f t="shared" si="273"/>
        <v>0</v>
      </c>
      <c r="Q2790" s="87">
        <f t="shared" si="274"/>
        <v>1900</v>
      </c>
      <c r="R2790" s="87">
        <f t="shared" si="275"/>
        <v>1</v>
      </c>
      <c r="S2790" s="87">
        <f t="shared" si="276"/>
        <v>0</v>
      </c>
      <c r="T2790" s="86">
        <f t="shared" si="277"/>
        <v>0</v>
      </c>
    </row>
    <row r="2791" spans="1:20" x14ac:dyDescent="0.25">
      <c r="A2791" s="82">
        <v>2817</v>
      </c>
      <c r="P2791" s="86">
        <f t="shared" si="273"/>
        <v>0</v>
      </c>
      <c r="Q2791" s="87">
        <f t="shared" si="274"/>
        <v>1900</v>
      </c>
      <c r="R2791" s="87">
        <f t="shared" si="275"/>
        <v>1</v>
      </c>
      <c r="S2791" s="87">
        <f t="shared" si="276"/>
        <v>0</v>
      </c>
      <c r="T2791" s="86">
        <f t="shared" si="277"/>
        <v>0</v>
      </c>
    </row>
    <row r="2792" spans="1:20" x14ac:dyDescent="0.25">
      <c r="A2792" s="82">
        <v>2818</v>
      </c>
      <c r="P2792" s="86">
        <f t="shared" si="273"/>
        <v>0</v>
      </c>
      <c r="Q2792" s="87">
        <f t="shared" si="274"/>
        <v>1900</v>
      </c>
      <c r="R2792" s="87">
        <f t="shared" si="275"/>
        <v>1</v>
      </c>
      <c r="S2792" s="87">
        <f t="shared" si="276"/>
        <v>0</v>
      </c>
      <c r="T2792" s="86">
        <f t="shared" si="277"/>
        <v>0</v>
      </c>
    </row>
    <row r="2793" spans="1:20" x14ac:dyDescent="0.25">
      <c r="A2793" s="82">
        <v>2819</v>
      </c>
      <c r="P2793" s="86">
        <f t="shared" si="273"/>
        <v>0</v>
      </c>
      <c r="Q2793" s="87">
        <f t="shared" si="274"/>
        <v>1900</v>
      </c>
      <c r="R2793" s="87">
        <f t="shared" si="275"/>
        <v>1</v>
      </c>
      <c r="S2793" s="87">
        <f t="shared" si="276"/>
        <v>0</v>
      </c>
      <c r="T2793" s="86">
        <f t="shared" si="277"/>
        <v>0</v>
      </c>
    </row>
    <row r="2794" spans="1:20" x14ac:dyDescent="0.25">
      <c r="A2794" s="82">
        <v>2820</v>
      </c>
      <c r="P2794" s="86">
        <f t="shared" si="273"/>
        <v>0</v>
      </c>
      <c r="Q2794" s="87">
        <f t="shared" si="274"/>
        <v>1900</v>
      </c>
      <c r="R2794" s="87">
        <f t="shared" si="275"/>
        <v>1</v>
      </c>
      <c r="S2794" s="87">
        <f t="shared" si="276"/>
        <v>0</v>
      </c>
      <c r="T2794" s="86">
        <f t="shared" si="277"/>
        <v>0</v>
      </c>
    </row>
    <row r="2795" spans="1:20" x14ac:dyDescent="0.25">
      <c r="A2795" s="82">
        <v>2821</v>
      </c>
      <c r="P2795" s="86">
        <f t="shared" ref="P2795:P2858" si="278">N2795-O2795</f>
        <v>0</v>
      </c>
      <c r="Q2795" s="87">
        <f t="shared" si="274"/>
        <v>1900</v>
      </c>
      <c r="R2795" s="87">
        <f t="shared" si="275"/>
        <v>1</v>
      </c>
      <c r="S2795" s="87">
        <f t="shared" si="276"/>
        <v>0</v>
      </c>
      <c r="T2795" s="86">
        <f t="shared" si="277"/>
        <v>0</v>
      </c>
    </row>
    <row r="2796" spans="1:20" x14ac:dyDescent="0.25">
      <c r="A2796" s="82">
        <v>2822</v>
      </c>
      <c r="P2796" s="86">
        <f t="shared" si="278"/>
        <v>0</v>
      </c>
      <c r="Q2796" s="87">
        <f t="shared" si="274"/>
        <v>1900</v>
      </c>
      <c r="R2796" s="87">
        <f t="shared" si="275"/>
        <v>1</v>
      </c>
      <c r="S2796" s="87">
        <f t="shared" si="276"/>
        <v>0</v>
      </c>
      <c r="T2796" s="86">
        <f t="shared" si="277"/>
        <v>0</v>
      </c>
    </row>
    <row r="2797" spans="1:20" x14ac:dyDescent="0.25">
      <c r="A2797" s="82">
        <v>2823</v>
      </c>
      <c r="P2797" s="86">
        <f t="shared" si="278"/>
        <v>0</v>
      </c>
      <c r="Q2797" s="87">
        <f t="shared" si="274"/>
        <v>1900</v>
      </c>
      <c r="R2797" s="87">
        <f t="shared" si="275"/>
        <v>1</v>
      </c>
      <c r="S2797" s="87">
        <f t="shared" si="276"/>
        <v>0</v>
      </c>
      <c r="T2797" s="86">
        <f t="shared" si="277"/>
        <v>0</v>
      </c>
    </row>
    <row r="2798" spans="1:20" x14ac:dyDescent="0.25">
      <c r="A2798" s="82">
        <v>2824</v>
      </c>
      <c r="P2798" s="86">
        <f t="shared" si="278"/>
        <v>0</v>
      </c>
      <c r="Q2798" s="87">
        <f t="shared" si="274"/>
        <v>1900</v>
      </c>
      <c r="R2798" s="87">
        <f t="shared" si="275"/>
        <v>1</v>
      </c>
      <c r="S2798" s="87">
        <f t="shared" si="276"/>
        <v>0</v>
      </c>
      <c r="T2798" s="86">
        <f t="shared" si="277"/>
        <v>0</v>
      </c>
    </row>
    <row r="2799" spans="1:20" x14ac:dyDescent="0.25">
      <c r="A2799" s="82">
        <v>2825</v>
      </c>
      <c r="P2799" s="86">
        <f t="shared" si="278"/>
        <v>0</v>
      </c>
      <c r="Q2799" s="87">
        <f t="shared" si="274"/>
        <v>1900</v>
      </c>
      <c r="R2799" s="87">
        <f t="shared" si="275"/>
        <v>1</v>
      </c>
      <c r="S2799" s="87">
        <f t="shared" si="276"/>
        <v>0</v>
      </c>
      <c r="T2799" s="86">
        <f t="shared" si="277"/>
        <v>0</v>
      </c>
    </row>
    <row r="2800" spans="1:20" x14ac:dyDescent="0.25">
      <c r="A2800" s="82">
        <v>2826</v>
      </c>
      <c r="P2800" s="86">
        <f t="shared" si="278"/>
        <v>0</v>
      </c>
      <c r="Q2800" s="87">
        <f t="shared" si="274"/>
        <v>1900</v>
      </c>
      <c r="R2800" s="87">
        <f t="shared" si="275"/>
        <v>1</v>
      </c>
      <c r="S2800" s="87">
        <f t="shared" si="276"/>
        <v>0</v>
      </c>
      <c r="T2800" s="86">
        <f t="shared" si="277"/>
        <v>0</v>
      </c>
    </row>
    <row r="2801" spans="1:20" x14ac:dyDescent="0.25">
      <c r="A2801" s="82">
        <v>2827</v>
      </c>
      <c r="P2801" s="86">
        <f t="shared" si="278"/>
        <v>0</v>
      </c>
      <c r="Q2801" s="87">
        <f t="shared" si="274"/>
        <v>1900</v>
      </c>
      <c r="R2801" s="87">
        <f t="shared" si="275"/>
        <v>1</v>
      </c>
      <c r="S2801" s="87">
        <f t="shared" si="276"/>
        <v>0</v>
      </c>
      <c r="T2801" s="86">
        <f t="shared" si="277"/>
        <v>0</v>
      </c>
    </row>
    <row r="2802" spans="1:20" x14ac:dyDescent="0.25">
      <c r="A2802" s="82">
        <v>2828</v>
      </c>
      <c r="P2802" s="86">
        <f t="shared" si="278"/>
        <v>0</v>
      </c>
      <c r="Q2802" s="87">
        <f t="shared" si="274"/>
        <v>1900</v>
      </c>
      <c r="R2802" s="87">
        <f t="shared" si="275"/>
        <v>1</v>
      </c>
      <c r="S2802" s="87">
        <f t="shared" si="276"/>
        <v>0</v>
      </c>
      <c r="T2802" s="86">
        <f t="shared" si="277"/>
        <v>0</v>
      </c>
    </row>
    <row r="2803" spans="1:20" x14ac:dyDescent="0.25">
      <c r="A2803" s="82">
        <v>2829</v>
      </c>
      <c r="P2803" s="86">
        <f t="shared" si="278"/>
        <v>0</v>
      </c>
      <c r="Q2803" s="87">
        <f t="shared" si="274"/>
        <v>1900</v>
      </c>
      <c r="R2803" s="87">
        <f t="shared" si="275"/>
        <v>1</v>
      </c>
      <c r="S2803" s="87">
        <f t="shared" si="276"/>
        <v>0</v>
      </c>
      <c r="T2803" s="86">
        <f t="shared" si="277"/>
        <v>0</v>
      </c>
    </row>
    <row r="2804" spans="1:20" x14ac:dyDescent="0.25">
      <c r="A2804" s="82">
        <v>2830</v>
      </c>
      <c r="P2804" s="86">
        <f t="shared" si="278"/>
        <v>0</v>
      </c>
      <c r="Q2804" s="87">
        <f t="shared" si="274"/>
        <v>1900</v>
      </c>
      <c r="R2804" s="87">
        <f t="shared" si="275"/>
        <v>1</v>
      </c>
      <c r="S2804" s="87">
        <f t="shared" si="276"/>
        <v>0</v>
      </c>
      <c r="T2804" s="86">
        <f t="shared" si="277"/>
        <v>0</v>
      </c>
    </row>
    <row r="2805" spans="1:20" x14ac:dyDescent="0.25">
      <c r="A2805" s="82">
        <v>2831</v>
      </c>
      <c r="P2805" s="86">
        <f t="shared" si="278"/>
        <v>0</v>
      </c>
      <c r="Q2805" s="87">
        <f t="shared" si="274"/>
        <v>1900</v>
      </c>
      <c r="R2805" s="87">
        <f t="shared" si="275"/>
        <v>1</v>
      </c>
      <c r="S2805" s="87">
        <f t="shared" si="276"/>
        <v>0</v>
      </c>
      <c r="T2805" s="86">
        <f t="shared" si="277"/>
        <v>0</v>
      </c>
    </row>
    <row r="2806" spans="1:20" x14ac:dyDescent="0.25">
      <c r="A2806" s="82">
        <v>2832</v>
      </c>
      <c r="P2806" s="86">
        <f t="shared" si="278"/>
        <v>0</v>
      </c>
      <c r="Q2806" s="87">
        <f t="shared" si="274"/>
        <v>1900</v>
      </c>
      <c r="R2806" s="87">
        <f t="shared" si="275"/>
        <v>1</v>
      </c>
      <c r="S2806" s="87">
        <f t="shared" si="276"/>
        <v>0</v>
      </c>
      <c r="T2806" s="86">
        <f t="shared" si="277"/>
        <v>0</v>
      </c>
    </row>
    <row r="2807" spans="1:20" x14ac:dyDescent="0.25">
      <c r="A2807" s="82">
        <v>2833</v>
      </c>
      <c r="P2807" s="86">
        <f t="shared" si="278"/>
        <v>0</v>
      </c>
      <c r="Q2807" s="87">
        <f t="shared" si="274"/>
        <v>1900</v>
      </c>
      <c r="R2807" s="87">
        <f t="shared" si="275"/>
        <v>1</v>
      </c>
      <c r="S2807" s="87">
        <f t="shared" si="276"/>
        <v>0</v>
      </c>
      <c r="T2807" s="86">
        <f t="shared" si="277"/>
        <v>0</v>
      </c>
    </row>
    <row r="2808" spans="1:20" x14ac:dyDescent="0.25">
      <c r="A2808" s="82">
        <v>2834</v>
      </c>
      <c r="P2808" s="86">
        <f t="shared" si="278"/>
        <v>0</v>
      </c>
      <c r="Q2808" s="87">
        <f t="shared" si="274"/>
        <v>1900</v>
      </c>
      <c r="R2808" s="87">
        <f t="shared" si="275"/>
        <v>1</v>
      </c>
      <c r="S2808" s="87">
        <f t="shared" si="276"/>
        <v>0</v>
      </c>
      <c r="T2808" s="86">
        <f t="shared" si="277"/>
        <v>0</v>
      </c>
    </row>
    <row r="2809" spans="1:20" x14ac:dyDescent="0.25">
      <c r="A2809" s="82">
        <v>2835</v>
      </c>
      <c r="P2809" s="86">
        <f t="shared" si="278"/>
        <v>0</v>
      </c>
      <c r="Q2809" s="87">
        <f t="shared" si="274"/>
        <v>1900</v>
      </c>
      <c r="R2809" s="87">
        <f t="shared" si="275"/>
        <v>1</v>
      </c>
      <c r="S2809" s="87">
        <f t="shared" si="276"/>
        <v>0</v>
      </c>
      <c r="T2809" s="86">
        <f t="shared" si="277"/>
        <v>0</v>
      </c>
    </row>
    <row r="2810" spans="1:20" x14ac:dyDescent="0.25">
      <c r="A2810" s="82">
        <v>2836</v>
      </c>
      <c r="P2810" s="86">
        <f t="shared" si="278"/>
        <v>0</v>
      </c>
      <c r="Q2810" s="87">
        <f t="shared" si="274"/>
        <v>1900</v>
      </c>
      <c r="R2810" s="87">
        <f t="shared" si="275"/>
        <v>1</v>
      </c>
      <c r="S2810" s="87">
        <f t="shared" si="276"/>
        <v>0</v>
      </c>
      <c r="T2810" s="86">
        <f t="shared" si="277"/>
        <v>0</v>
      </c>
    </row>
    <row r="2811" spans="1:20" x14ac:dyDescent="0.25">
      <c r="A2811" s="82">
        <v>2837</v>
      </c>
      <c r="P2811" s="86">
        <f t="shared" si="278"/>
        <v>0</v>
      </c>
      <c r="Q2811" s="87">
        <f t="shared" si="274"/>
        <v>1900</v>
      </c>
      <c r="R2811" s="87">
        <f t="shared" si="275"/>
        <v>1</v>
      </c>
      <c r="S2811" s="87">
        <f t="shared" si="276"/>
        <v>0</v>
      </c>
      <c r="T2811" s="86">
        <f t="shared" si="277"/>
        <v>0</v>
      </c>
    </row>
    <row r="2812" spans="1:20" x14ac:dyDescent="0.25">
      <c r="A2812" s="82">
        <v>2838</v>
      </c>
      <c r="P2812" s="86">
        <f t="shared" si="278"/>
        <v>0</v>
      </c>
      <c r="Q2812" s="87">
        <f t="shared" si="274"/>
        <v>1900</v>
      </c>
      <c r="R2812" s="87">
        <f t="shared" si="275"/>
        <v>1</v>
      </c>
      <c r="S2812" s="87">
        <f t="shared" si="276"/>
        <v>0</v>
      </c>
      <c r="T2812" s="86">
        <f t="shared" si="277"/>
        <v>0</v>
      </c>
    </row>
    <row r="2813" spans="1:20" x14ac:dyDescent="0.25">
      <c r="A2813" s="82">
        <v>2839</v>
      </c>
      <c r="P2813" s="86">
        <f t="shared" si="278"/>
        <v>0</v>
      </c>
      <c r="Q2813" s="87">
        <f t="shared" si="274"/>
        <v>1900</v>
      </c>
      <c r="R2813" s="87">
        <f t="shared" si="275"/>
        <v>1</v>
      </c>
      <c r="S2813" s="87">
        <f t="shared" si="276"/>
        <v>0</v>
      </c>
      <c r="T2813" s="86">
        <f t="shared" si="277"/>
        <v>0</v>
      </c>
    </row>
    <row r="2814" spans="1:20" x14ac:dyDescent="0.25">
      <c r="A2814" s="82">
        <v>2840</v>
      </c>
      <c r="P2814" s="86">
        <f t="shared" si="278"/>
        <v>0</v>
      </c>
      <c r="Q2814" s="87">
        <f t="shared" si="274"/>
        <v>1900</v>
      </c>
      <c r="R2814" s="87">
        <f t="shared" si="275"/>
        <v>1</v>
      </c>
      <c r="S2814" s="87">
        <f t="shared" si="276"/>
        <v>0</v>
      </c>
      <c r="T2814" s="86">
        <f t="shared" si="277"/>
        <v>0</v>
      </c>
    </row>
    <row r="2815" spans="1:20" x14ac:dyDescent="0.25">
      <c r="A2815" s="82">
        <v>2841</v>
      </c>
      <c r="P2815" s="86">
        <f t="shared" si="278"/>
        <v>0</v>
      </c>
      <c r="Q2815" s="87">
        <f t="shared" si="274"/>
        <v>1900</v>
      </c>
      <c r="R2815" s="87">
        <f t="shared" si="275"/>
        <v>1</v>
      </c>
      <c r="S2815" s="87">
        <f t="shared" si="276"/>
        <v>0</v>
      </c>
      <c r="T2815" s="86">
        <f t="shared" si="277"/>
        <v>0</v>
      </c>
    </row>
    <row r="2816" spans="1:20" x14ac:dyDescent="0.25">
      <c r="A2816" s="82">
        <v>2842</v>
      </c>
      <c r="P2816" s="86">
        <f t="shared" si="278"/>
        <v>0</v>
      </c>
      <c r="Q2816" s="87">
        <f t="shared" si="274"/>
        <v>1900</v>
      </c>
      <c r="R2816" s="87">
        <f t="shared" si="275"/>
        <v>1</v>
      </c>
      <c r="S2816" s="87">
        <f t="shared" si="276"/>
        <v>0</v>
      </c>
      <c r="T2816" s="86">
        <f t="shared" si="277"/>
        <v>0</v>
      </c>
    </row>
    <row r="2817" spans="1:20" x14ac:dyDescent="0.25">
      <c r="A2817" s="82">
        <v>2843</v>
      </c>
      <c r="P2817" s="86">
        <f t="shared" si="278"/>
        <v>0</v>
      </c>
      <c r="Q2817" s="87">
        <f t="shared" si="274"/>
        <v>1900</v>
      </c>
      <c r="R2817" s="87">
        <f t="shared" si="275"/>
        <v>1</v>
      </c>
      <c r="S2817" s="87">
        <f t="shared" si="276"/>
        <v>0</v>
      </c>
      <c r="T2817" s="86">
        <f t="shared" si="277"/>
        <v>0</v>
      </c>
    </row>
    <row r="2818" spans="1:20" x14ac:dyDescent="0.25">
      <c r="A2818" s="82">
        <v>2844</v>
      </c>
      <c r="P2818" s="86">
        <f t="shared" si="278"/>
        <v>0</v>
      </c>
      <c r="Q2818" s="87">
        <f t="shared" si="274"/>
        <v>1900</v>
      </c>
      <c r="R2818" s="87">
        <f t="shared" si="275"/>
        <v>1</v>
      </c>
      <c r="S2818" s="87">
        <f t="shared" si="276"/>
        <v>0</v>
      </c>
      <c r="T2818" s="86">
        <f t="shared" si="277"/>
        <v>0</v>
      </c>
    </row>
    <row r="2819" spans="1:20" x14ac:dyDescent="0.25">
      <c r="A2819" s="82">
        <v>2845</v>
      </c>
      <c r="P2819" s="86">
        <f t="shared" si="278"/>
        <v>0</v>
      </c>
      <c r="Q2819" s="87">
        <f t="shared" si="274"/>
        <v>1900</v>
      </c>
      <c r="R2819" s="87">
        <f t="shared" si="275"/>
        <v>1</v>
      </c>
      <c r="S2819" s="87">
        <f t="shared" si="276"/>
        <v>0</v>
      </c>
      <c r="T2819" s="86">
        <f t="shared" si="277"/>
        <v>0</v>
      </c>
    </row>
    <row r="2820" spans="1:20" x14ac:dyDescent="0.25">
      <c r="A2820" s="82">
        <v>2846</v>
      </c>
      <c r="P2820" s="86">
        <f t="shared" si="278"/>
        <v>0</v>
      </c>
      <c r="Q2820" s="87">
        <f t="shared" si="274"/>
        <v>1900</v>
      </c>
      <c r="R2820" s="87">
        <f t="shared" si="275"/>
        <v>1</v>
      </c>
      <c r="S2820" s="87">
        <f t="shared" si="276"/>
        <v>0</v>
      </c>
      <c r="T2820" s="86">
        <f t="shared" si="277"/>
        <v>0</v>
      </c>
    </row>
    <row r="2821" spans="1:20" x14ac:dyDescent="0.25">
      <c r="A2821" s="82">
        <v>2847</v>
      </c>
      <c r="P2821" s="86">
        <f t="shared" si="278"/>
        <v>0</v>
      </c>
      <c r="Q2821" s="87">
        <f t="shared" si="274"/>
        <v>1900</v>
      </c>
      <c r="R2821" s="87">
        <f t="shared" si="275"/>
        <v>1</v>
      </c>
      <c r="S2821" s="87">
        <f t="shared" si="276"/>
        <v>0</v>
      </c>
      <c r="T2821" s="86">
        <f t="shared" si="277"/>
        <v>0</v>
      </c>
    </row>
    <row r="2822" spans="1:20" x14ac:dyDescent="0.25">
      <c r="A2822" s="82">
        <v>2848</v>
      </c>
      <c r="P2822" s="86">
        <f t="shared" si="278"/>
        <v>0</v>
      </c>
      <c r="Q2822" s="87">
        <f t="shared" si="274"/>
        <v>1900</v>
      </c>
      <c r="R2822" s="87">
        <f t="shared" si="275"/>
        <v>1</v>
      </c>
      <c r="S2822" s="87">
        <f t="shared" si="276"/>
        <v>0</v>
      </c>
      <c r="T2822" s="86">
        <f t="shared" si="277"/>
        <v>0</v>
      </c>
    </row>
    <row r="2823" spans="1:20" x14ac:dyDescent="0.25">
      <c r="A2823" s="82">
        <v>2849</v>
      </c>
      <c r="P2823" s="86">
        <f t="shared" si="278"/>
        <v>0</v>
      </c>
      <c r="Q2823" s="87">
        <f t="shared" si="274"/>
        <v>1900</v>
      </c>
      <c r="R2823" s="87">
        <f t="shared" si="275"/>
        <v>1</v>
      </c>
      <c r="S2823" s="87">
        <f t="shared" si="276"/>
        <v>0</v>
      </c>
      <c r="T2823" s="86">
        <f t="shared" si="277"/>
        <v>0</v>
      </c>
    </row>
    <row r="2824" spans="1:20" x14ac:dyDescent="0.25">
      <c r="A2824" s="82">
        <v>2850</v>
      </c>
      <c r="P2824" s="86">
        <f t="shared" si="278"/>
        <v>0</v>
      </c>
      <c r="Q2824" s="87">
        <f t="shared" si="274"/>
        <v>1900</v>
      </c>
      <c r="R2824" s="87">
        <f t="shared" si="275"/>
        <v>1</v>
      </c>
      <c r="S2824" s="87">
        <f t="shared" si="276"/>
        <v>0</v>
      </c>
      <c r="T2824" s="86">
        <f t="shared" si="277"/>
        <v>0</v>
      </c>
    </row>
    <row r="2825" spans="1:20" x14ac:dyDescent="0.25">
      <c r="A2825" s="82">
        <v>2851</v>
      </c>
      <c r="P2825" s="86">
        <f t="shared" si="278"/>
        <v>0</v>
      </c>
      <c r="Q2825" s="87">
        <f t="shared" si="274"/>
        <v>1900</v>
      </c>
      <c r="R2825" s="87">
        <f t="shared" si="275"/>
        <v>1</v>
      </c>
      <c r="S2825" s="87">
        <f t="shared" si="276"/>
        <v>0</v>
      </c>
      <c r="T2825" s="86">
        <f t="shared" si="277"/>
        <v>0</v>
      </c>
    </row>
    <row r="2826" spans="1:20" x14ac:dyDescent="0.25">
      <c r="A2826" s="82">
        <v>2852</v>
      </c>
      <c r="P2826" s="86">
        <f t="shared" si="278"/>
        <v>0</v>
      </c>
      <c r="Q2826" s="87">
        <f t="shared" si="274"/>
        <v>1900</v>
      </c>
      <c r="R2826" s="87">
        <f t="shared" si="275"/>
        <v>1</v>
      </c>
      <c r="S2826" s="87">
        <f t="shared" si="276"/>
        <v>0</v>
      </c>
      <c r="T2826" s="86">
        <f t="shared" si="277"/>
        <v>0</v>
      </c>
    </row>
    <row r="2827" spans="1:20" x14ac:dyDescent="0.25">
      <c r="A2827" s="82">
        <v>2853</v>
      </c>
      <c r="P2827" s="86">
        <f t="shared" si="278"/>
        <v>0</v>
      </c>
      <c r="Q2827" s="87">
        <f t="shared" si="274"/>
        <v>1900</v>
      </c>
      <c r="R2827" s="87">
        <f t="shared" si="275"/>
        <v>1</v>
      </c>
      <c r="S2827" s="87">
        <f t="shared" si="276"/>
        <v>0</v>
      </c>
      <c r="T2827" s="86">
        <f t="shared" si="277"/>
        <v>0</v>
      </c>
    </row>
    <row r="2828" spans="1:20" x14ac:dyDescent="0.25">
      <c r="A2828" s="82">
        <v>2854</v>
      </c>
      <c r="P2828" s="86">
        <f t="shared" si="278"/>
        <v>0</v>
      </c>
      <c r="Q2828" s="87">
        <f t="shared" si="274"/>
        <v>1900</v>
      </c>
      <c r="R2828" s="87">
        <f t="shared" si="275"/>
        <v>1</v>
      </c>
      <c r="S2828" s="87">
        <f t="shared" si="276"/>
        <v>0</v>
      </c>
      <c r="T2828" s="86">
        <f t="shared" si="277"/>
        <v>0</v>
      </c>
    </row>
    <row r="2829" spans="1:20" x14ac:dyDescent="0.25">
      <c r="A2829" s="82">
        <v>2855</v>
      </c>
      <c r="P2829" s="86">
        <f t="shared" si="278"/>
        <v>0</v>
      </c>
      <c r="Q2829" s="87">
        <f t="shared" si="274"/>
        <v>1900</v>
      </c>
      <c r="R2829" s="87">
        <f t="shared" si="275"/>
        <v>1</v>
      </c>
      <c r="S2829" s="87">
        <f t="shared" si="276"/>
        <v>0</v>
      </c>
      <c r="T2829" s="86">
        <f t="shared" si="277"/>
        <v>0</v>
      </c>
    </row>
    <row r="2830" spans="1:20" x14ac:dyDescent="0.25">
      <c r="A2830" s="82">
        <v>2856</v>
      </c>
      <c r="P2830" s="86">
        <f t="shared" si="278"/>
        <v>0</v>
      </c>
      <c r="Q2830" s="87">
        <f t="shared" si="274"/>
        <v>1900</v>
      </c>
      <c r="R2830" s="87">
        <f t="shared" si="275"/>
        <v>1</v>
      </c>
      <c r="S2830" s="87">
        <f t="shared" si="276"/>
        <v>0</v>
      </c>
      <c r="T2830" s="86">
        <f t="shared" si="277"/>
        <v>0</v>
      </c>
    </row>
    <row r="2831" spans="1:20" x14ac:dyDescent="0.25">
      <c r="A2831" s="82">
        <v>2857</v>
      </c>
      <c r="P2831" s="86">
        <f t="shared" si="278"/>
        <v>0</v>
      </c>
      <c r="Q2831" s="87">
        <f t="shared" si="274"/>
        <v>1900</v>
      </c>
      <c r="R2831" s="87">
        <f t="shared" si="275"/>
        <v>1</v>
      </c>
      <c r="S2831" s="87">
        <f t="shared" si="276"/>
        <v>0</v>
      </c>
      <c r="T2831" s="86">
        <f t="shared" si="277"/>
        <v>0</v>
      </c>
    </row>
    <row r="2832" spans="1:20" x14ac:dyDescent="0.25">
      <c r="A2832" s="82">
        <v>2858</v>
      </c>
      <c r="P2832" s="86">
        <f t="shared" si="278"/>
        <v>0</v>
      </c>
      <c r="Q2832" s="87">
        <f t="shared" si="274"/>
        <v>1900</v>
      </c>
      <c r="R2832" s="87">
        <f t="shared" si="275"/>
        <v>1</v>
      </c>
      <c r="S2832" s="87">
        <f t="shared" si="276"/>
        <v>0</v>
      </c>
      <c r="T2832" s="86">
        <f t="shared" si="277"/>
        <v>0</v>
      </c>
    </row>
    <row r="2833" spans="1:20" x14ac:dyDescent="0.25">
      <c r="A2833" s="82">
        <v>2859</v>
      </c>
      <c r="P2833" s="86">
        <f t="shared" si="278"/>
        <v>0</v>
      </c>
      <c r="Q2833" s="87">
        <f t="shared" si="274"/>
        <v>1900</v>
      </c>
      <c r="R2833" s="87">
        <f t="shared" si="275"/>
        <v>1</v>
      </c>
      <c r="S2833" s="87">
        <f t="shared" si="276"/>
        <v>0</v>
      </c>
      <c r="T2833" s="86">
        <f t="shared" si="277"/>
        <v>0</v>
      </c>
    </row>
    <row r="2834" spans="1:20" x14ac:dyDescent="0.25">
      <c r="A2834" s="82">
        <v>2860</v>
      </c>
      <c r="P2834" s="86">
        <f t="shared" si="278"/>
        <v>0</v>
      </c>
      <c r="Q2834" s="87">
        <f t="shared" si="274"/>
        <v>1900</v>
      </c>
      <c r="R2834" s="87">
        <f t="shared" si="275"/>
        <v>1</v>
      </c>
      <c r="S2834" s="87">
        <f t="shared" si="276"/>
        <v>0</v>
      </c>
      <c r="T2834" s="86">
        <f t="shared" si="277"/>
        <v>0</v>
      </c>
    </row>
    <row r="2835" spans="1:20" x14ac:dyDescent="0.25">
      <c r="A2835" s="82">
        <v>2861</v>
      </c>
      <c r="P2835" s="86">
        <f t="shared" si="278"/>
        <v>0</v>
      </c>
      <c r="Q2835" s="87">
        <f t="shared" si="274"/>
        <v>1900</v>
      </c>
      <c r="R2835" s="87">
        <f t="shared" si="275"/>
        <v>1</v>
      </c>
      <c r="S2835" s="87">
        <f t="shared" si="276"/>
        <v>0</v>
      </c>
      <c r="T2835" s="86">
        <f t="shared" si="277"/>
        <v>0</v>
      </c>
    </row>
    <row r="2836" spans="1:20" x14ac:dyDescent="0.25">
      <c r="A2836" s="82">
        <v>2862</v>
      </c>
      <c r="P2836" s="86">
        <f t="shared" si="278"/>
        <v>0</v>
      </c>
      <c r="Q2836" s="87">
        <f t="shared" si="274"/>
        <v>1900</v>
      </c>
      <c r="R2836" s="87">
        <f t="shared" si="275"/>
        <v>1</v>
      </c>
      <c r="S2836" s="87">
        <f t="shared" si="276"/>
        <v>0</v>
      </c>
      <c r="T2836" s="86">
        <f t="shared" si="277"/>
        <v>0</v>
      </c>
    </row>
    <row r="2837" spans="1:20" x14ac:dyDescent="0.25">
      <c r="A2837" s="82">
        <v>2863</v>
      </c>
      <c r="P2837" s="86">
        <f t="shared" si="278"/>
        <v>0</v>
      </c>
      <c r="Q2837" s="87">
        <f t="shared" si="274"/>
        <v>1900</v>
      </c>
      <c r="R2837" s="87">
        <f t="shared" si="275"/>
        <v>1</v>
      </c>
      <c r="S2837" s="87">
        <f t="shared" si="276"/>
        <v>0</v>
      </c>
      <c r="T2837" s="86">
        <f t="shared" si="277"/>
        <v>0</v>
      </c>
    </row>
    <row r="2838" spans="1:20" x14ac:dyDescent="0.25">
      <c r="A2838" s="82">
        <v>2864</v>
      </c>
      <c r="P2838" s="86">
        <f t="shared" si="278"/>
        <v>0</v>
      </c>
      <c r="Q2838" s="87">
        <f t="shared" si="274"/>
        <v>1900</v>
      </c>
      <c r="R2838" s="87">
        <f t="shared" si="275"/>
        <v>1</v>
      </c>
      <c r="S2838" s="87">
        <f t="shared" si="276"/>
        <v>0</v>
      </c>
      <c r="T2838" s="86">
        <f t="shared" si="277"/>
        <v>0</v>
      </c>
    </row>
    <row r="2839" spans="1:20" x14ac:dyDescent="0.25">
      <c r="A2839" s="82">
        <v>2865</v>
      </c>
      <c r="P2839" s="86">
        <f t="shared" si="278"/>
        <v>0</v>
      </c>
      <c r="Q2839" s="87">
        <f t="shared" si="274"/>
        <v>1900</v>
      </c>
      <c r="R2839" s="87">
        <f t="shared" si="275"/>
        <v>1</v>
      </c>
      <c r="S2839" s="87">
        <f t="shared" si="276"/>
        <v>0</v>
      </c>
      <c r="T2839" s="86">
        <f t="shared" si="277"/>
        <v>0</v>
      </c>
    </row>
    <row r="2840" spans="1:20" x14ac:dyDescent="0.25">
      <c r="A2840" s="82">
        <v>2866</v>
      </c>
      <c r="P2840" s="86">
        <f t="shared" si="278"/>
        <v>0</v>
      </c>
      <c r="Q2840" s="87">
        <f t="shared" si="274"/>
        <v>1900</v>
      </c>
      <c r="R2840" s="87">
        <f t="shared" si="275"/>
        <v>1</v>
      </c>
      <c r="S2840" s="87">
        <f t="shared" si="276"/>
        <v>0</v>
      </c>
      <c r="T2840" s="86">
        <f t="shared" si="277"/>
        <v>0</v>
      </c>
    </row>
    <row r="2841" spans="1:20" x14ac:dyDescent="0.25">
      <c r="A2841" s="82">
        <v>2867</v>
      </c>
      <c r="P2841" s="86">
        <f t="shared" si="278"/>
        <v>0</v>
      </c>
      <c r="Q2841" s="87">
        <f t="shared" si="274"/>
        <v>1900</v>
      </c>
      <c r="R2841" s="87">
        <f t="shared" si="275"/>
        <v>1</v>
      </c>
      <c r="S2841" s="87">
        <f t="shared" si="276"/>
        <v>0</v>
      </c>
      <c r="T2841" s="86">
        <f t="shared" si="277"/>
        <v>0</v>
      </c>
    </row>
    <row r="2842" spans="1:20" x14ac:dyDescent="0.25">
      <c r="A2842" s="82">
        <v>2868</v>
      </c>
      <c r="P2842" s="86">
        <f t="shared" si="278"/>
        <v>0</v>
      </c>
      <c r="Q2842" s="87">
        <f t="shared" si="274"/>
        <v>1900</v>
      </c>
      <c r="R2842" s="87">
        <f t="shared" si="275"/>
        <v>1</v>
      </c>
      <c r="S2842" s="87">
        <f t="shared" si="276"/>
        <v>0</v>
      </c>
      <c r="T2842" s="86">
        <f t="shared" si="277"/>
        <v>0</v>
      </c>
    </row>
    <row r="2843" spans="1:20" x14ac:dyDescent="0.25">
      <c r="A2843" s="82">
        <v>2869</v>
      </c>
      <c r="P2843" s="86">
        <f t="shared" si="278"/>
        <v>0</v>
      </c>
      <c r="Q2843" s="87">
        <f t="shared" si="274"/>
        <v>1900</v>
      </c>
      <c r="R2843" s="87">
        <f t="shared" si="275"/>
        <v>1</v>
      </c>
      <c r="S2843" s="87">
        <f t="shared" si="276"/>
        <v>0</v>
      </c>
      <c r="T2843" s="86">
        <f t="shared" si="277"/>
        <v>0</v>
      </c>
    </row>
    <row r="2844" spans="1:20" x14ac:dyDescent="0.25">
      <c r="A2844" s="82">
        <v>2870</v>
      </c>
      <c r="P2844" s="86">
        <f t="shared" si="278"/>
        <v>0</v>
      </c>
      <c r="Q2844" s="87">
        <f t="shared" si="274"/>
        <v>1900</v>
      </c>
      <c r="R2844" s="87">
        <f t="shared" si="275"/>
        <v>1</v>
      </c>
      <c r="S2844" s="87">
        <f t="shared" si="276"/>
        <v>0</v>
      </c>
      <c r="T2844" s="86">
        <f t="shared" si="277"/>
        <v>0</v>
      </c>
    </row>
    <row r="2845" spans="1:20" x14ac:dyDescent="0.25">
      <c r="A2845" s="82">
        <v>2871</v>
      </c>
      <c r="P2845" s="86">
        <f t="shared" si="278"/>
        <v>0</v>
      </c>
      <c r="Q2845" s="87">
        <f t="shared" ref="Q2845:Q2908" si="279">YEAR(B2845)</f>
        <v>1900</v>
      </c>
      <c r="R2845" s="87">
        <f t="shared" ref="R2845:R2908" si="280">MONTH(B2845)</f>
        <v>1</v>
      </c>
      <c r="S2845" s="87">
        <f t="shared" ref="S2845:S2908" si="281">DAY(B2845)</f>
        <v>0</v>
      </c>
      <c r="T2845" s="86">
        <f t="shared" ref="T2845:T2908" si="282">SUM(M2845:N2845)</f>
        <v>0</v>
      </c>
    </row>
    <row r="2846" spans="1:20" x14ac:dyDescent="0.25">
      <c r="A2846" s="82">
        <v>2872</v>
      </c>
      <c r="P2846" s="86">
        <f t="shared" si="278"/>
        <v>0</v>
      </c>
      <c r="Q2846" s="87">
        <f t="shared" si="279"/>
        <v>1900</v>
      </c>
      <c r="R2846" s="87">
        <f t="shared" si="280"/>
        <v>1</v>
      </c>
      <c r="S2846" s="87">
        <f t="shared" si="281"/>
        <v>0</v>
      </c>
      <c r="T2846" s="86">
        <f t="shared" si="282"/>
        <v>0</v>
      </c>
    </row>
    <row r="2847" spans="1:20" x14ac:dyDescent="0.25">
      <c r="A2847" s="82">
        <v>2873</v>
      </c>
      <c r="P2847" s="86">
        <f t="shared" si="278"/>
        <v>0</v>
      </c>
      <c r="Q2847" s="87">
        <f t="shared" si="279"/>
        <v>1900</v>
      </c>
      <c r="R2847" s="87">
        <f t="shared" si="280"/>
        <v>1</v>
      </c>
      <c r="S2847" s="87">
        <f t="shared" si="281"/>
        <v>0</v>
      </c>
      <c r="T2847" s="86">
        <f t="shared" si="282"/>
        <v>0</v>
      </c>
    </row>
    <row r="2848" spans="1:20" x14ac:dyDescent="0.25">
      <c r="A2848" s="82">
        <v>2874</v>
      </c>
      <c r="P2848" s="86">
        <f t="shared" si="278"/>
        <v>0</v>
      </c>
      <c r="Q2848" s="87">
        <f t="shared" si="279"/>
        <v>1900</v>
      </c>
      <c r="R2848" s="87">
        <f t="shared" si="280"/>
        <v>1</v>
      </c>
      <c r="S2848" s="87">
        <f t="shared" si="281"/>
        <v>0</v>
      </c>
      <c r="T2848" s="86">
        <f t="shared" si="282"/>
        <v>0</v>
      </c>
    </row>
    <row r="2849" spans="1:20" x14ac:dyDescent="0.25">
      <c r="A2849" s="82">
        <v>2875</v>
      </c>
      <c r="P2849" s="86">
        <f t="shared" si="278"/>
        <v>0</v>
      </c>
      <c r="Q2849" s="87">
        <f t="shared" si="279"/>
        <v>1900</v>
      </c>
      <c r="R2849" s="87">
        <f t="shared" si="280"/>
        <v>1</v>
      </c>
      <c r="S2849" s="87">
        <f t="shared" si="281"/>
        <v>0</v>
      </c>
      <c r="T2849" s="86">
        <f t="shared" si="282"/>
        <v>0</v>
      </c>
    </row>
    <row r="2850" spans="1:20" x14ac:dyDescent="0.25">
      <c r="A2850" s="82">
        <v>2876</v>
      </c>
      <c r="P2850" s="86">
        <f t="shared" si="278"/>
        <v>0</v>
      </c>
      <c r="Q2850" s="87">
        <f t="shared" si="279"/>
        <v>1900</v>
      </c>
      <c r="R2850" s="87">
        <f t="shared" si="280"/>
        <v>1</v>
      </c>
      <c r="S2850" s="87">
        <f t="shared" si="281"/>
        <v>0</v>
      </c>
      <c r="T2850" s="86">
        <f t="shared" si="282"/>
        <v>0</v>
      </c>
    </row>
    <row r="2851" spans="1:20" x14ac:dyDescent="0.25">
      <c r="A2851" s="82">
        <v>2877</v>
      </c>
      <c r="P2851" s="86">
        <f t="shared" si="278"/>
        <v>0</v>
      </c>
      <c r="Q2851" s="87">
        <f t="shared" si="279"/>
        <v>1900</v>
      </c>
      <c r="R2851" s="87">
        <f t="shared" si="280"/>
        <v>1</v>
      </c>
      <c r="S2851" s="87">
        <f t="shared" si="281"/>
        <v>0</v>
      </c>
      <c r="T2851" s="86">
        <f t="shared" si="282"/>
        <v>0</v>
      </c>
    </row>
    <row r="2852" spans="1:20" x14ac:dyDescent="0.25">
      <c r="A2852" s="82">
        <v>2878</v>
      </c>
      <c r="P2852" s="86">
        <f t="shared" si="278"/>
        <v>0</v>
      </c>
      <c r="Q2852" s="87">
        <f t="shared" si="279"/>
        <v>1900</v>
      </c>
      <c r="R2852" s="87">
        <f t="shared" si="280"/>
        <v>1</v>
      </c>
      <c r="S2852" s="87">
        <f t="shared" si="281"/>
        <v>0</v>
      </c>
      <c r="T2852" s="86">
        <f t="shared" si="282"/>
        <v>0</v>
      </c>
    </row>
    <row r="2853" spans="1:20" x14ac:dyDescent="0.25">
      <c r="A2853" s="82">
        <v>2879</v>
      </c>
      <c r="P2853" s="86">
        <f t="shared" si="278"/>
        <v>0</v>
      </c>
      <c r="Q2853" s="87">
        <f t="shared" si="279"/>
        <v>1900</v>
      </c>
      <c r="R2853" s="87">
        <f t="shared" si="280"/>
        <v>1</v>
      </c>
      <c r="S2853" s="87">
        <f t="shared" si="281"/>
        <v>0</v>
      </c>
      <c r="T2853" s="86">
        <f t="shared" si="282"/>
        <v>0</v>
      </c>
    </row>
    <row r="2854" spans="1:20" x14ac:dyDescent="0.25">
      <c r="A2854" s="82">
        <v>2880</v>
      </c>
      <c r="P2854" s="86">
        <f t="shared" si="278"/>
        <v>0</v>
      </c>
      <c r="Q2854" s="87">
        <f t="shared" si="279"/>
        <v>1900</v>
      </c>
      <c r="R2854" s="87">
        <f t="shared" si="280"/>
        <v>1</v>
      </c>
      <c r="S2854" s="87">
        <f t="shared" si="281"/>
        <v>0</v>
      </c>
      <c r="T2854" s="86">
        <f t="shared" si="282"/>
        <v>0</v>
      </c>
    </row>
    <row r="2855" spans="1:20" x14ac:dyDescent="0.25">
      <c r="A2855" s="82">
        <v>2881</v>
      </c>
      <c r="P2855" s="86">
        <f t="shared" si="278"/>
        <v>0</v>
      </c>
      <c r="Q2855" s="87">
        <f t="shared" si="279"/>
        <v>1900</v>
      </c>
      <c r="R2855" s="87">
        <f t="shared" si="280"/>
        <v>1</v>
      </c>
      <c r="S2855" s="87">
        <f t="shared" si="281"/>
        <v>0</v>
      </c>
      <c r="T2855" s="86">
        <f t="shared" si="282"/>
        <v>0</v>
      </c>
    </row>
    <row r="2856" spans="1:20" x14ac:dyDescent="0.25">
      <c r="A2856" s="82">
        <v>2882</v>
      </c>
      <c r="P2856" s="86">
        <f t="shared" si="278"/>
        <v>0</v>
      </c>
      <c r="Q2856" s="87">
        <f t="shared" si="279"/>
        <v>1900</v>
      </c>
      <c r="R2856" s="87">
        <f t="shared" si="280"/>
        <v>1</v>
      </c>
      <c r="S2856" s="87">
        <f t="shared" si="281"/>
        <v>0</v>
      </c>
      <c r="T2856" s="86">
        <f t="shared" si="282"/>
        <v>0</v>
      </c>
    </row>
    <row r="2857" spans="1:20" x14ac:dyDescent="0.25">
      <c r="A2857" s="82">
        <v>2883</v>
      </c>
      <c r="P2857" s="86">
        <f t="shared" si="278"/>
        <v>0</v>
      </c>
      <c r="Q2857" s="87">
        <f t="shared" si="279"/>
        <v>1900</v>
      </c>
      <c r="R2857" s="87">
        <f t="shared" si="280"/>
        <v>1</v>
      </c>
      <c r="S2857" s="87">
        <f t="shared" si="281"/>
        <v>0</v>
      </c>
      <c r="T2857" s="86">
        <f t="shared" si="282"/>
        <v>0</v>
      </c>
    </row>
    <row r="2858" spans="1:20" x14ac:dyDescent="0.25">
      <c r="A2858" s="82">
        <v>2884</v>
      </c>
      <c r="P2858" s="86">
        <f t="shared" si="278"/>
        <v>0</v>
      </c>
      <c r="Q2858" s="87">
        <f t="shared" si="279"/>
        <v>1900</v>
      </c>
      <c r="R2858" s="87">
        <f t="shared" si="280"/>
        <v>1</v>
      </c>
      <c r="S2858" s="87">
        <f t="shared" si="281"/>
        <v>0</v>
      </c>
      <c r="T2858" s="86">
        <f t="shared" si="282"/>
        <v>0</v>
      </c>
    </row>
    <row r="2859" spans="1:20" x14ac:dyDescent="0.25">
      <c r="A2859" s="82">
        <v>2885</v>
      </c>
      <c r="P2859" s="86">
        <f t="shared" ref="P2859:P2922" si="283">N2859-O2859</f>
        <v>0</v>
      </c>
      <c r="Q2859" s="87">
        <f t="shared" si="279"/>
        <v>1900</v>
      </c>
      <c r="R2859" s="87">
        <f t="shared" si="280"/>
        <v>1</v>
      </c>
      <c r="S2859" s="87">
        <f t="shared" si="281"/>
        <v>0</v>
      </c>
      <c r="T2859" s="86">
        <f t="shared" si="282"/>
        <v>0</v>
      </c>
    </row>
    <row r="2860" spans="1:20" x14ac:dyDescent="0.25">
      <c r="A2860" s="82">
        <v>2886</v>
      </c>
      <c r="P2860" s="86">
        <f t="shared" si="283"/>
        <v>0</v>
      </c>
      <c r="Q2860" s="87">
        <f t="shared" si="279"/>
        <v>1900</v>
      </c>
      <c r="R2860" s="87">
        <f t="shared" si="280"/>
        <v>1</v>
      </c>
      <c r="S2860" s="87">
        <f t="shared" si="281"/>
        <v>0</v>
      </c>
      <c r="T2860" s="86">
        <f t="shared" si="282"/>
        <v>0</v>
      </c>
    </row>
    <row r="2861" spans="1:20" x14ac:dyDescent="0.25">
      <c r="A2861" s="82">
        <v>2887</v>
      </c>
      <c r="P2861" s="86">
        <f t="shared" si="283"/>
        <v>0</v>
      </c>
      <c r="Q2861" s="87">
        <f t="shared" si="279"/>
        <v>1900</v>
      </c>
      <c r="R2861" s="87">
        <f t="shared" si="280"/>
        <v>1</v>
      </c>
      <c r="S2861" s="87">
        <f t="shared" si="281"/>
        <v>0</v>
      </c>
      <c r="T2861" s="86">
        <f t="shared" si="282"/>
        <v>0</v>
      </c>
    </row>
    <row r="2862" spans="1:20" x14ac:dyDescent="0.25">
      <c r="A2862" s="82">
        <v>2888</v>
      </c>
      <c r="P2862" s="86">
        <f t="shared" si="283"/>
        <v>0</v>
      </c>
      <c r="Q2862" s="87">
        <f t="shared" si="279"/>
        <v>1900</v>
      </c>
      <c r="R2862" s="87">
        <f t="shared" si="280"/>
        <v>1</v>
      </c>
      <c r="S2862" s="87">
        <f t="shared" si="281"/>
        <v>0</v>
      </c>
      <c r="T2862" s="86">
        <f t="shared" si="282"/>
        <v>0</v>
      </c>
    </row>
    <row r="2863" spans="1:20" x14ac:dyDescent="0.25">
      <c r="A2863" s="82">
        <v>2889</v>
      </c>
      <c r="P2863" s="86">
        <f t="shared" si="283"/>
        <v>0</v>
      </c>
      <c r="Q2863" s="87">
        <f t="shared" si="279"/>
        <v>1900</v>
      </c>
      <c r="R2863" s="87">
        <f t="shared" si="280"/>
        <v>1</v>
      </c>
      <c r="S2863" s="87">
        <f t="shared" si="281"/>
        <v>0</v>
      </c>
      <c r="T2863" s="86">
        <f t="shared" si="282"/>
        <v>0</v>
      </c>
    </row>
    <row r="2864" spans="1:20" x14ac:dyDescent="0.25">
      <c r="A2864" s="82">
        <v>2890</v>
      </c>
      <c r="P2864" s="86">
        <f t="shared" si="283"/>
        <v>0</v>
      </c>
      <c r="Q2864" s="87">
        <f t="shared" si="279"/>
        <v>1900</v>
      </c>
      <c r="R2864" s="87">
        <f t="shared" si="280"/>
        <v>1</v>
      </c>
      <c r="S2864" s="87">
        <f t="shared" si="281"/>
        <v>0</v>
      </c>
      <c r="T2864" s="86">
        <f t="shared" si="282"/>
        <v>0</v>
      </c>
    </row>
    <row r="2865" spans="1:20" x14ac:dyDescent="0.25">
      <c r="A2865" s="82">
        <v>2891</v>
      </c>
      <c r="P2865" s="86">
        <f t="shared" si="283"/>
        <v>0</v>
      </c>
      <c r="Q2865" s="87">
        <f t="shared" si="279"/>
        <v>1900</v>
      </c>
      <c r="R2865" s="87">
        <f t="shared" si="280"/>
        <v>1</v>
      </c>
      <c r="S2865" s="87">
        <f t="shared" si="281"/>
        <v>0</v>
      </c>
      <c r="T2865" s="86">
        <f t="shared" si="282"/>
        <v>0</v>
      </c>
    </row>
    <row r="2866" spans="1:20" x14ac:dyDescent="0.25">
      <c r="A2866" s="82">
        <v>2892</v>
      </c>
      <c r="P2866" s="86">
        <f t="shared" si="283"/>
        <v>0</v>
      </c>
      <c r="Q2866" s="87">
        <f t="shared" si="279"/>
        <v>1900</v>
      </c>
      <c r="R2866" s="87">
        <f t="shared" si="280"/>
        <v>1</v>
      </c>
      <c r="S2866" s="87">
        <f t="shared" si="281"/>
        <v>0</v>
      </c>
      <c r="T2866" s="86">
        <f t="shared" si="282"/>
        <v>0</v>
      </c>
    </row>
    <row r="2867" spans="1:20" x14ac:dyDescent="0.25">
      <c r="A2867" s="82">
        <v>2893</v>
      </c>
      <c r="P2867" s="86">
        <f t="shared" si="283"/>
        <v>0</v>
      </c>
      <c r="Q2867" s="87">
        <f t="shared" si="279"/>
        <v>1900</v>
      </c>
      <c r="R2867" s="87">
        <f t="shared" si="280"/>
        <v>1</v>
      </c>
      <c r="S2867" s="87">
        <f t="shared" si="281"/>
        <v>0</v>
      </c>
      <c r="T2867" s="86">
        <f t="shared" si="282"/>
        <v>0</v>
      </c>
    </row>
    <row r="2868" spans="1:20" x14ac:dyDescent="0.25">
      <c r="A2868" s="82">
        <v>2894</v>
      </c>
      <c r="P2868" s="86">
        <f t="shared" si="283"/>
        <v>0</v>
      </c>
      <c r="Q2868" s="87">
        <f t="shared" si="279"/>
        <v>1900</v>
      </c>
      <c r="R2868" s="87">
        <f t="shared" si="280"/>
        <v>1</v>
      </c>
      <c r="S2868" s="87">
        <f t="shared" si="281"/>
        <v>0</v>
      </c>
      <c r="T2868" s="86">
        <f t="shared" si="282"/>
        <v>0</v>
      </c>
    </row>
    <row r="2869" spans="1:20" x14ac:dyDescent="0.25">
      <c r="A2869" s="82">
        <v>2895</v>
      </c>
      <c r="P2869" s="86">
        <f t="shared" si="283"/>
        <v>0</v>
      </c>
      <c r="Q2869" s="87">
        <f t="shared" si="279"/>
        <v>1900</v>
      </c>
      <c r="R2869" s="87">
        <f t="shared" si="280"/>
        <v>1</v>
      </c>
      <c r="S2869" s="87">
        <f t="shared" si="281"/>
        <v>0</v>
      </c>
      <c r="T2869" s="86">
        <f t="shared" si="282"/>
        <v>0</v>
      </c>
    </row>
    <row r="2870" spans="1:20" x14ac:dyDescent="0.25">
      <c r="A2870" s="82">
        <v>2896</v>
      </c>
      <c r="P2870" s="86">
        <f t="shared" si="283"/>
        <v>0</v>
      </c>
      <c r="Q2870" s="87">
        <f t="shared" si="279"/>
        <v>1900</v>
      </c>
      <c r="R2870" s="87">
        <f t="shared" si="280"/>
        <v>1</v>
      </c>
      <c r="S2870" s="87">
        <f t="shared" si="281"/>
        <v>0</v>
      </c>
      <c r="T2870" s="86">
        <f t="shared" si="282"/>
        <v>0</v>
      </c>
    </row>
    <row r="2871" spans="1:20" x14ac:dyDescent="0.25">
      <c r="A2871" s="82">
        <v>2897</v>
      </c>
      <c r="P2871" s="86">
        <f t="shared" si="283"/>
        <v>0</v>
      </c>
      <c r="Q2871" s="87">
        <f t="shared" si="279"/>
        <v>1900</v>
      </c>
      <c r="R2871" s="87">
        <f t="shared" si="280"/>
        <v>1</v>
      </c>
      <c r="S2871" s="87">
        <f t="shared" si="281"/>
        <v>0</v>
      </c>
      <c r="T2871" s="86">
        <f t="shared" si="282"/>
        <v>0</v>
      </c>
    </row>
    <row r="2872" spans="1:20" x14ac:dyDescent="0.25">
      <c r="A2872" s="82">
        <v>2898</v>
      </c>
      <c r="P2872" s="86">
        <f t="shared" si="283"/>
        <v>0</v>
      </c>
      <c r="Q2872" s="87">
        <f t="shared" si="279"/>
        <v>1900</v>
      </c>
      <c r="R2872" s="87">
        <f t="shared" si="280"/>
        <v>1</v>
      </c>
      <c r="S2872" s="87">
        <f t="shared" si="281"/>
        <v>0</v>
      </c>
      <c r="T2872" s="86">
        <f t="shared" si="282"/>
        <v>0</v>
      </c>
    </row>
    <row r="2873" spans="1:20" x14ac:dyDescent="0.25">
      <c r="A2873" s="82">
        <v>2899</v>
      </c>
      <c r="P2873" s="86">
        <f t="shared" si="283"/>
        <v>0</v>
      </c>
      <c r="Q2873" s="87">
        <f t="shared" si="279"/>
        <v>1900</v>
      </c>
      <c r="R2873" s="87">
        <f t="shared" si="280"/>
        <v>1</v>
      </c>
      <c r="S2873" s="87">
        <f t="shared" si="281"/>
        <v>0</v>
      </c>
      <c r="T2873" s="86">
        <f t="shared" si="282"/>
        <v>0</v>
      </c>
    </row>
    <row r="2874" spans="1:20" x14ac:dyDescent="0.25">
      <c r="A2874" s="82">
        <v>2900</v>
      </c>
      <c r="P2874" s="86">
        <f t="shared" si="283"/>
        <v>0</v>
      </c>
      <c r="Q2874" s="87">
        <f t="shared" si="279"/>
        <v>1900</v>
      </c>
      <c r="R2874" s="87">
        <f t="shared" si="280"/>
        <v>1</v>
      </c>
      <c r="S2874" s="87">
        <f t="shared" si="281"/>
        <v>0</v>
      </c>
      <c r="T2874" s="86">
        <f t="shared" si="282"/>
        <v>0</v>
      </c>
    </row>
    <row r="2875" spans="1:20" x14ac:dyDescent="0.25">
      <c r="A2875" s="82">
        <v>2901</v>
      </c>
      <c r="P2875" s="86">
        <f t="shared" si="283"/>
        <v>0</v>
      </c>
      <c r="Q2875" s="87">
        <f t="shared" si="279"/>
        <v>1900</v>
      </c>
      <c r="R2875" s="87">
        <f t="shared" si="280"/>
        <v>1</v>
      </c>
      <c r="S2875" s="87">
        <f t="shared" si="281"/>
        <v>0</v>
      </c>
      <c r="T2875" s="86">
        <f t="shared" si="282"/>
        <v>0</v>
      </c>
    </row>
    <row r="2876" spans="1:20" x14ac:dyDescent="0.25">
      <c r="A2876" s="82">
        <v>2902</v>
      </c>
      <c r="P2876" s="86">
        <f t="shared" si="283"/>
        <v>0</v>
      </c>
      <c r="Q2876" s="87">
        <f t="shared" si="279"/>
        <v>1900</v>
      </c>
      <c r="R2876" s="87">
        <f t="shared" si="280"/>
        <v>1</v>
      </c>
      <c r="S2876" s="87">
        <f t="shared" si="281"/>
        <v>0</v>
      </c>
      <c r="T2876" s="86">
        <f t="shared" si="282"/>
        <v>0</v>
      </c>
    </row>
    <row r="2877" spans="1:20" x14ac:dyDescent="0.25">
      <c r="A2877" s="82">
        <v>2903</v>
      </c>
      <c r="P2877" s="86">
        <f t="shared" si="283"/>
        <v>0</v>
      </c>
      <c r="Q2877" s="87">
        <f t="shared" si="279"/>
        <v>1900</v>
      </c>
      <c r="R2877" s="87">
        <f t="shared" si="280"/>
        <v>1</v>
      </c>
      <c r="S2877" s="87">
        <f t="shared" si="281"/>
        <v>0</v>
      </c>
      <c r="T2877" s="86">
        <f t="shared" si="282"/>
        <v>0</v>
      </c>
    </row>
    <row r="2878" spans="1:20" x14ac:dyDescent="0.25">
      <c r="A2878" s="82">
        <v>2904</v>
      </c>
      <c r="P2878" s="86">
        <f t="shared" si="283"/>
        <v>0</v>
      </c>
      <c r="Q2878" s="87">
        <f t="shared" si="279"/>
        <v>1900</v>
      </c>
      <c r="R2878" s="87">
        <f t="shared" si="280"/>
        <v>1</v>
      </c>
      <c r="S2878" s="87">
        <f t="shared" si="281"/>
        <v>0</v>
      </c>
      <c r="T2878" s="86">
        <f t="shared" si="282"/>
        <v>0</v>
      </c>
    </row>
    <row r="2879" spans="1:20" x14ac:dyDescent="0.25">
      <c r="A2879" s="82">
        <v>2905</v>
      </c>
      <c r="P2879" s="86">
        <f t="shared" si="283"/>
        <v>0</v>
      </c>
      <c r="Q2879" s="87">
        <f t="shared" si="279"/>
        <v>1900</v>
      </c>
      <c r="R2879" s="87">
        <f t="shared" si="280"/>
        <v>1</v>
      </c>
      <c r="S2879" s="87">
        <f t="shared" si="281"/>
        <v>0</v>
      </c>
      <c r="T2879" s="86">
        <f t="shared" si="282"/>
        <v>0</v>
      </c>
    </row>
    <row r="2880" spans="1:20" x14ac:dyDescent="0.25">
      <c r="A2880" s="82">
        <v>2906</v>
      </c>
      <c r="P2880" s="86">
        <f t="shared" si="283"/>
        <v>0</v>
      </c>
      <c r="Q2880" s="87">
        <f t="shared" si="279"/>
        <v>1900</v>
      </c>
      <c r="R2880" s="87">
        <f t="shared" si="280"/>
        <v>1</v>
      </c>
      <c r="S2880" s="87">
        <f t="shared" si="281"/>
        <v>0</v>
      </c>
      <c r="T2880" s="86">
        <f t="shared" si="282"/>
        <v>0</v>
      </c>
    </row>
    <row r="2881" spans="1:20" x14ac:dyDescent="0.25">
      <c r="A2881" s="82">
        <v>2907</v>
      </c>
      <c r="P2881" s="86">
        <f t="shared" si="283"/>
        <v>0</v>
      </c>
      <c r="Q2881" s="87">
        <f t="shared" si="279"/>
        <v>1900</v>
      </c>
      <c r="R2881" s="87">
        <f t="shared" si="280"/>
        <v>1</v>
      </c>
      <c r="S2881" s="87">
        <f t="shared" si="281"/>
        <v>0</v>
      </c>
      <c r="T2881" s="86">
        <f t="shared" si="282"/>
        <v>0</v>
      </c>
    </row>
    <row r="2882" spans="1:20" x14ac:dyDescent="0.25">
      <c r="A2882" s="82">
        <v>2908</v>
      </c>
      <c r="P2882" s="86">
        <f t="shared" si="283"/>
        <v>0</v>
      </c>
      <c r="Q2882" s="87">
        <f t="shared" si="279"/>
        <v>1900</v>
      </c>
      <c r="R2882" s="87">
        <f t="shared" si="280"/>
        <v>1</v>
      </c>
      <c r="S2882" s="87">
        <f t="shared" si="281"/>
        <v>0</v>
      </c>
      <c r="T2882" s="86">
        <f t="shared" si="282"/>
        <v>0</v>
      </c>
    </row>
    <row r="2883" spans="1:20" x14ac:dyDescent="0.25">
      <c r="A2883" s="82">
        <v>2909</v>
      </c>
      <c r="P2883" s="86">
        <f t="shared" si="283"/>
        <v>0</v>
      </c>
      <c r="Q2883" s="87">
        <f t="shared" si="279"/>
        <v>1900</v>
      </c>
      <c r="R2883" s="87">
        <f t="shared" si="280"/>
        <v>1</v>
      </c>
      <c r="S2883" s="87">
        <f t="shared" si="281"/>
        <v>0</v>
      </c>
      <c r="T2883" s="86">
        <f t="shared" si="282"/>
        <v>0</v>
      </c>
    </row>
    <row r="2884" spans="1:20" x14ac:dyDescent="0.25">
      <c r="A2884" s="82">
        <v>2910</v>
      </c>
      <c r="P2884" s="86">
        <f t="shared" si="283"/>
        <v>0</v>
      </c>
      <c r="Q2884" s="87">
        <f t="shared" si="279"/>
        <v>1900</v>
      </c>
      <c r="R2884" s="87">
        <f t="shared" si="280"/>
        <v>1</v>
      </c>
      <c r="S2884" s="87">
        <f t="shared" si="281"/>
        <v>0</v>
      </c>
      <c r="T2884" s="86">
        <f t="shared" si="282"/>
        <v>0</v>
      </c>
    </row>
    <row r="2885" spans="1:20" x14ac:dyDescent="0.25">
      <c r="A2885" s="82">
        <v>2911</v>
      </c>
      <c r="P2885" s="86">
        <f t="shared" si="283"/>
        <v>0</v>
      </c>
      <c r="Q2885" s="87">
        <f t="shared" si="279"/>
        <v>1900</v>
      </c>
      <c r="R2885" s="87">
        <f t="shared" si="280"/>
        <v>1</v>
      </c>
      <c r="S2885" s="87">
        <f t="shared" si="281"/>
        <v>0</v>
      </c>
      <c r="T2885" s="86">
        <f t="shared" si="282"/>
        <v>0</v>
      </c>
    </row>
    <row r="2886" spans="1:20" x14ac:dyDescent="0.25">
      <c r="A2886" s="82">
        <v>2912</v>
      </c>
      <c r="P2886" s="86">
        <f t="shared" si="283"/>
        <v>0</v>
      </c>
      <c r="Q2886" s="87">
        <f t="shared" si="279"/>
        <v>1900</v>
      </c>
      <c r="R2886" s="87">
        <f t="shared" si="280"/>
        <v>1</v>
      </c>
      <c r="S2886" s="87">
        <f t="shared" si="281"/>
        <v>0</v>
      </c>
      <c r="T2886" s="86">
        <f t="shared" si="282"/>
        <v>0</v>
      </c>
    </row>
    <row r="2887" spans="1:20" x14ac:dyDescent="0.25">
      <c r="A2887" s="82">
        <v>2913</v>
      </c>
      <c r="P2887" s="86">
        <f t="shared" si="283"/>
        <v>0</v>
      </c>
      <c r="Q2887" s="87">
        <f t="shared" si="279"/>
        <v>1900</v>
      </c>
      <c r="R2887" s="87">
        <f t="shared" si="280"/>
        <v>1</v>
      </c>
      <c r="S2887" s="87">
        <f t="shared" si="281"/>
        <v>0</v>
      </c>
      <c r="T2887" s="86">
        <f t="shared" si="282"/>
        <v>0</v>
      </c>
    </row>
    <row r="2888" spans="1:20" x14ac:dyDescent="0.25">
      <c r="A2888" s="82">
        <v>2914</v>
      </c>
      <c r="P2888" s="86">
        <f t="shared" si="283"/>
        <v>0</v>
      </c>
      <c r="Q2888" s="87">
        <f t="shared" si="279"/>
        <v>1900</v>
      </c>
      <c r="R2888" s="87">
        <f t="shared" si="280"/>
        <v>1</v>
      </c>
      <c r="S2888" s="87">
        <f t="shared" si="281"/>
        <v>0</v>
      </c>
      <c r="T2888" s="86">
        <f t="shared" si="282"/>
        <v>0</v>
      </c>
    </row>
    <row r="2889" spans="1:20" x14ac:dyDescent="0.25">
      <c r="A2889" s="82">
        <v>2915</v>
      </c>
      <c r="P2889" s="86">
        <f t="shared" si="283"/>
        <v>0</v>
      </c>
      <c r="Q2889" s="87">
        <f t="shared" si="279"/>
        <v>1900</v>
      </c>
      <c r="R2889" s="87">
        <f t="shared" si="280"/>
        <v>1</v>
      </c>
      <c r="S2889" s="87">
        <f t="shared" si="281"/>
        <v>0</v>
      </c>
      <c r="T2889" s="86">
        <f t="shared" si="282"/>
        <v>0</v>
      </c>
    </row>
    <row r="2890" spans="1:20" x14ac:dyDescent="0.25">
      <c r="A2890" s="82">
        <v>2916</v>
      </c>
      <c r="P2890" s="86">
        <f t="shared" si="283"/>
        <v>0</v>
      </c>
      <c r="Q2890" s="87">
        <f t="shared" si="279"/>
        <v>1900</v>
      </c>
      <c r="R2890" s="87">
        <f t="shared" si="280"/>
        <v>1</v>
      </c>
      <c r="S2890" s="87">
        <f t="shared" si="281"/>
        <v>0</v>
      </c>
      <c r="T2890" s="86">
        <f t="shared" si="282"/>
        <v>0</v>
      </c>
    </row>
    <row r="2891" spans="1:20" x14ac:dyDescent="0.25">
      <c r="A2891" s="82">
        <v>2917</v>
      </c>
      <c r="P2891" s="86">
        <f t="shared" si="283"/>
        <v>0</v>
      </c>
      <c r="Q2891" s="87">
        <f t="shared" si="279"/>
        <v>1900</v>
      </c>
      <c r="R2891" s="87">
        <f t="shared" si="280"/>
        <v>1</v>
      </c>
      <c r="S2891" s="87">
        <f t="shared" si="281"/>
        <v>0</v>
      </c>
      <c r="T2891" s="86">
        <f t="shared" si="282"/>
        <v>0</v>
      </c>
    </row>
    <row r="2892" spans="1:20" x14ac:dyDescent="0.25">
      <c r="A2892" s="82">
        <v>2918</v>
      </c>
      <c r="P2892" s="86">
        <f t="shared" si="283"/>
        <v>0</v>
      </c>
      <c r="Q2892" s="87">
        <f t="shared" si="279"/>
        <v>1900</v>
      </c>
      <c r="R2892" s="87">
        <f t="shared" si="280"/>
        <v>1</v>
      </c>
      <c r="S2892" s="87">
        <f t="shared" si="281"/>
        <v>0</v>
      </c>
      <c r="T2892" s="86">
        <f t="shared" si="282"/>
        <v>0</v>
      </c>
    </row>
    <row r="2893" spans="1:20" x14ac:dyDescent="0.25">
      <c r="A2893" s="82">
        <v>2919</v>
      </c>
      <c r="P2893" s="86">
        <f t="shared" si="283"/>
        <v>0</v>
      </c>
      <c r="Q2893" s="87">
        <f t="shared" si="279"/>
        <v>1900</v>
      </c>
      <c r="R2893" s="87">
        <f t="shared" si="280"/>
        <v>1</v>
      </c>
      <c r="S2893" s="87">
        <f t="shared" si="281"/>
        <v>0</v>
      </c>
      <c r="T2893" s="86">
        <f t="shared" si="282"/>
        <v>0</v>
      </c>
    </row>
    <row r="2894" spans="1:20" x14ac:dyDescent="0.25">
      <c r="A2894" s="82">
        <v>2920</v>
      </c>
      <c r="P2894" s="86">
        <f t="shared" si="283"/>
        <v>0</v>
      </c>
      <c r="Q2894" s="87">
        <f t="shared" si="279"/>
        <v>1900</v>
      </c>
      <c r="R2894" s="87">
        <f t="shared" si="280"/>
        <v>1</v>
      </c>
      <c r="S2894" s="87">
        <f t="shared" si="281"/>
        <v>0</v>
      </c>
      <c r="T2894" s="86">
        <f t="shared" si="282"/>
        <v>0</v>
      </c>
    </row>
    <row r="2895" spans="1:20" x14ac:dyDescent="0.25">
      <c r="A2895" s="82">
        <v>2921</v>
      </c>
      <c r="P2895" s="86">
        <f t="shared" si="283"/>
        <v>0</v>
      </c>
      <c r="Q2895" s="87">
        <f t="shared" si="279"/>
        <v>1900</v>
      </c>
      <c r="R2895" s="87">
        <f t="shared" si="280"/>
        <v>1</v>
      </c>
      <c r="S2895" s="87">
        <f t="shared" si="281"/>
        <v>0</v>
      </c>
      <c r="T2895" s="86">
        <f t="shared" si="282"/>
        <v>0</v>
      </c>
    </row>
    <row r="2896" spans="1:20" x14ac:dyDescent="0.25">
      <c r="A2896" s="82">
        <v>2922</v>
      </c>
      <c r="P2896" s="86">
        <f t="shared" si="283"/>
        <v>0</v>
      </c>
      <c r="Q2896" s="87">
        <f t="shared" si="279"/>
        <v>1900</v>
      </c>
      <c r="R2896" s="87">
        <f t="shared" si="280"/>
        <v>1</v>
      </c>
      <c r="S2896" s="87">
        <f t="shared" si="281"/>
        <v>0</v>
      </c>
      <c r="T2896" s="86">
        <f t="shared" si="282"/>
        <v>0</v>
      </c>
    </row>
    <row r="2897" spans="1:20" x14ac:dyDescent="0.25">
      <c r="A2897" s="82">
        <v>2923</v>
      </c>
      <c r="P2897" s="86">
        <f t="shared" si="283"/>
        <v>0</v>
      </c>
      <c r="Q2897" s="87">
        <f t="shared" si="279"/>
        <v>1900</v>
      </c>
      <c r="R2897" s="87">
        <f t="shared" si="280"/>
        <v>1</v>
      </c>
      <c r="S2897" s="87">
        <f t="shared" si="281"/>
        <v>0</v>
      </c>
      <c r="T2897" s="86">
        <f t="shared" si="282"/>
        <v>0</v>
      </c>
    </row>
    <row r="2898" spans="1:20" x14ac:dyDescent="0.25">
      <c r="A2898" s="82">
        <v>2924</v>
      </c>
      <c r="P2898" s="86">
        <f t="shared" si="283"/>
        <v>0</v>
      </c>
      <c r="Q2898" s="87">
        <f t="shared" si="279"/>
        <v>1900</v>
      </c>
      <c r="R2898" s="87">
        <f t="shared" si="280"/>
        <v>1</v>
      </c>
      <c r="S2898" s="87">
        <f t="shared" si="281"/>
        <v>0</v>
      </c>
      <c r="T2898" s="86">
        <f t="shared" si="282"/>
        <v>0</v>
      </c>
    </row>
    <row r="2899" spans="1:20" x14ac:dyDescent="0.25">
      <c r="A2899" s="82">
        <v>2925</v>
      </c>
      <c r="P2899" s="86">
        <f t="shared" si="283"/>
        <v>0</v>
      </c>
      <c r="Q2899" s="87">
        <f t="shared" si="279"/>
        <v>1900</v>
      </c>
      <c r="R2899" s="87">
        <f t="shared" si="280"/>
        <v>1</v>
      </c>
      <c r="S2899" s="87">
        <f t="shared" si="281"/>
        <v>0</v>
      </c>
      <c r="T2899" s="86">
        <f t="shared" si="282"/>
        <v>0</v>
      </c>
    </row>
    <row r="2900" spans="1:20" x14ac:dyDescent="0.25">
      <c r="A2900" s="82">
        <v>2926</v>
      </c>
      <c r="P2900" s="86">
        <f t="shared" si="283"/>
        <v>0</v>
      </c>
      <c r="Q2900" s="87">
        <f t="shared" si="279"/>
        <v>1900</v>
      </c>
      <c r="R2900" s="87">
        <f t="shared" si="280"/>
        <v>1</v>
      </c>
      <c r="S2900" s="87">
        <f t="shared" si="281"/>
        <v>0</v>
      </c>
      <c r="T2900" s="86">
        <f t="shared" si="282"/>
        <v>0</v>
      </c>
    </row>
    <row r="2901" spans="1:20" x14ac:dyDescent="0.25">
      <c r="A2901" s="82">
        <v>2927</v>
      </c>
      <c r="P2901" s="86">
        <f t="shared" si="283"/>
        <v>0</v>
      </c>
      <c r="Q2901" s="87">
        <f t="shared" si="279"/>
        <v>1900</v>
      </c>
      <c r="R2901" s="87">
        <f t="shared" si="280"/>
        <v>1</v>
      </c>
      <c r="S2901" s="87">
        <f t="shared" si="281"/>
        <v>0</v>
      </c>
      <c r="T2901" s="86">
        <f t="shared" si="282"/>
        <v>0</v>
      </c>
    </row>
    <row r="2902" spans="1:20" x14ac:dyDescent="0.25">
      <c r="A2902" s="82">
        <v>2928</v>
      </c>
      <c r="P2902" s="86">
        <f t="shared" si="283"/>
        <v>0</v>
      </c>
      <c r="Q2902" s="87">
        <f t="shared" si="279"/>
        <v>1900</v>
      </c>
      <c r="R2902" s="87">
        <f t="shared" si="280"/>
        <v>1</v>
      </c>
      <c r="S2902" s="87">
        <f t="shared" si="281"/>
        <v>0</v>
      </c>
      <c r="T2902" s="86">
        <f t="shared" si="282"/>
        <v>0</v>
      </c>
    </row>
    <row r="2903" spans="1:20" x14ac:dyDescent="0.25">
      <c r="A2903" s="82">
        <v>2929</v>
      </c>
      <c r="P2903" s="86">
        <f t="shared" si="283"/>
        <v>0</v>
      </c>
      <c r="Q2903" s="87">
        <f t="shared" si="279"/>
        <v>1900</v>
      </c>
      <c r="R2903" s="87">
        <f t="shared" si="280"/>
        <v>1</v>
      </c>
      <c r="S2903" s="87">
        <f t="shared" si="281"/>
        <v>0</v>
      </c>
      <c r="T2903" s="86">
        <f t="shared" si="282"/>
        <v>0</v>
      </c>
    </row>
    <row r="2904" spans="1:20" x14ac:dyDescent="0.25">
      <c r="A2904" s="82">
        <v>2930</v>
      </c>
      <c r="P2904" s="86">
        <f t="shared" si="283"/>
        <v>0</v>
      </c>
      <c r="Q2904" s="87">
        <f t="shared" si="279"/>
        <v>1900</v>
      </c>
      <c r="R2904" s="87">
        <f t="shared" si="280"/>
        <v>1</v>
      </c>
      <c r="S2904" s="87">
        <f t="shared" si="281"/>
        <v>0</v>
      </c>
      <c r="T2904" s="86">
        <f t="shared" si="282"/>
        <v>0</v>
      </c>
    </row>
    <row r="2905" spans="1:20" x14ac:dyDescent="0.25">
      <c r="A2905" s="82">
        <v>2931</v>
      </c>
      <c r="P2905" s="86">
        <f t="shared" si="283"/>
        <v>0</v>
      </c>
      <c r="Q2905" s="87">
        <f t="shared" si="279"/>
        <v>1900</v>
      </c>
      <c r="R2905" s="87">
        <f t="shared" si="280"/>
        <v>1</v>
      </c>
      <c r="S2905" s="87">
        <f t="shared" si="281"/>
        <v>0</v>
      </c>
      <c r="T2905" s="86">
        <f t="shared" si="282"/>
        <v>0</v>
      </c>
    </row>
    <row r="2906" spans="1:20" x14ac:dyDescent="0.25">
      <c r="A2906" s="82">
        <v>2932</v>
      </c>
      <c r="P2906" s="86">
        <f t="shared" si="283"/>
        <v>0</v>
      </c>
      <c r="Q2906" s="87">
        <f t="shared" si="279"/>
        <v>1900</v>
      </c>
      <c r="R2906" s="87">
        <f t="shared" si="280"/>
        <v>1</v>
      </c>
      <c r="S2906" s="87">
        <f t="shared" si="281"/>
        <v>0</v>
      </c>
      <c r="T2906" s="86">
        <f t="shared" si="282"/>
        <v>0</v>
      </c>
    </row>
    <row r="2907" spans="1:20" x14ac:dyDescent="0.25">
      <c r="A2907" s="82">
        <v>2933</v>
      </c>
      <c r="P2907" s="86">
        <f t="shared" si="283"/>
        <v>0</v>
      </c>
      <c r="Q2907" s="87">
        <f t="shared" si="279"/>
        <v>1900</v>
      </c>
      <c r="R2907" s="87">
        <f t="shared" si="280"/>
        <v>1</v>
      </c>
      <c r="S2907" s="87">
        <f t="shared" si="281"/>
        <v>0</v>
      </c>
      <c r="T2907" s="86">
        <f t="shared" si="282"/>
        <v>0</v>
      </c>
    </row>
    <row r="2908" spans="1:20" x14ac:dyDescent="0.25">
      <c r="A2908" s="82">
        <v>2934</v>
      </c>
      <c r="P2908" s="86">
        <f t="shared" si="283"/>
        <v>0</v>
      </c>
      <c r="Q2908" s="87">
        <f t="shared" si="279"/>
        <v>1900</v>
      </c>
      <c r="R2908" s="87">
        <f t="shared" si="280"/>
        <v>1</v>
      </c>
      <c r="S2908" s="87">
        <f t="shared" si="281"/>
        <v>0</v>
      </c>
      <c r="T2908" s="86">
        <f t="shared" si="282"/>
        <v>0</v>
      </c>
    </row>
    <row r="2909" spans="1:20" x14ac:dyDescent="0.25">
      <c r="A2909" s="82">
        <v>2935</v>
      </c>
      <c r="P2909" s="86">
        <f t="shared" si="283"/>
        <v>0</v>
      </c>
      <c r="Q2909" s="87">
        <f t="shared" ref="Q2909:Q2972" si="284">YEAR(B2909)</f>
        <v>1900</v>
      </c>
      <c r="R2909" s="87">
        <f t="shared" ref="R2909:R2972" si="285">MONTH(B2909)</f>
        <v>1</v>
      </c>
      <c r="S2909" s="87">
        <f t="shared" ref="S2909:S2972" si="286">DAY(B2909)</f>
        <v>0</v>
      </c>
      <c r="T2909" s="86">
        <f t="shared" ref="T2909:T2972" si="287">SUM(M2909:N2909)</f>
        <v>0</v>
      </c>
    </row>
    <row r="2910" spans="1:20" x14ac:dyDescent="0.25">
      <c r="A2910" s="82">
        <v>2936</v>
      </c>
      <c r="P2910" s="86">
        <f t="shared" si="283"/>
        <v>0</v>
      </c>
      <c r="Q2910" s="87">
        <f t="shared" si="284"/>
        <v>1900</v>
      </c>
      <c r="R2910" s="87">
        <f t="shared" si="285"/>
        <v>1</v>
      </c>
      <c r="S2910" s="87">
        <f t="shared" si="286"/>
        <v>0</v>
      </c>
      <c r="T2910" s="86">
        <f t="shared" si="287"/>
        <v>0</v>
      </c>
    </row>
    <row r="2911" spans="1:20" x14ac:dyDescent="0.25">
      <c r="A2911" s="82">
        <v>2937</v>
      </c>
      <c r="P2911" s="86">
        <f t="shared" si="283"/>
        <v>0</v>
      </c>
      <c r="Q2911" s="87">
        <f t="shared" si="284"/>
        <v>1900</v>
      </c>
      <c r="R2911" s="87">
        <f t="shared" si="285"/>
        <v>1</v>
      </c>
      <c r="S2911" s="87">
        <f t="shared" si="286"/>
        <v>0</v>
      </c>
      <c r="T2911" s="86">
        <f t="shared" si="287"/>
        <v>0</v>
      </c>
    </row>
    <row r="2912" spans="1:20" x14ac:dyDescent="0.25">
      <c r="A2912" s="82">
        <v>2938</v>
      </c>
      <c r="P2912" s="86">
        <f t="shared" si="283"/>
        <v>0</v>
      </c>
      <c r="Q2912" s="87">
        <f t="shared" si="284"/>
        <v>1900</v>
      </c>
      <c r="R2912" s="87">
        <f t="shared" si="285"/>
        <v>1</v>
      </c>
      <c r="S2912" s="87">
        <f t="shared" si="286"/>
        <v>0</v>
      </c>
      <c r="T2912" s="86">
        <f t="shared" si="287"/>
        <v>0</v>
      </c>
    </row>
    <row r="2913" spans="1:20" x14ac:dyDescent="0.25">
      <c r="A2913" s="82">
        <v>2939</v>
      </c>
      <c r="P2913" s="86">
        <f t="shared" si="283"/>
        <v>0</v>
      </c>
      <c r="Q2913" s="87">
        <f t="shared" si="284"/>
        <v>1900</v>
      </c>
      <c r="R2913" s="87">
        <f t="shared" si="285"/>
        <v>1</v>
      </c>
      <c r="S2913" s="87">
        <f t="shared" si="286"/>
        <v>0</v>
      </c>
      <c r="T2913" s="86">
        <f t="shared" si="287"/>
        <v>0</v>
      </c>
    </row>
    <row r="2914" spans="1:20" x14ac:dyDescent="0.25">
      <c r="A2914" s="82">
        <v>2940</v>
      </c>
      <c r="P2914" s="86">
        <f t="shared" si="283"/>
        <v>0</v>
      </c>
      <c r="Q2914" s="87">
        <f t="shared" si="284"/>
        <v>1900</v>
      </c>
      <c r="R2914" s="87">
        <f t="shared" si="285"/>
        <v>1</v>
      </c>
      <c r="S2914" s="87">
        <f t="shared" si="286"/>
        <v>0</v>
      </c>
      <c r="T2914" s="86">
        <f t="shared" si="287"/>
        <v>0</v>
      </c>
    </row>
    <row r="2915" spans="1:20" x14ac:dyDescent="0.25">
      <c r="A2915" s="82">
        <v>2941</v>
      </c>
      <c r="P2915" s="86">
        <f t="shared" si="283"/>
        <v>0</v>
      </c>
      <c r="Q2915" s="87">
        <f t="shared" si="284"/>
        <v>1900</v>
      </c>
      <c r="R2915" s="87">
        <f t="shared" si="285"/>
        <v>1</v>
      </c>
      <c r="S2915" s="87">
        <f t="shared" si="286"/>
        <v>0</v>
      </c>
      <c r="T2915" s="86">
        <f t="shared" si="287"/>
        <v>0</v>
      </c>
    </row>
    <row r="2916" spans="1:20" x14ac:dyDescent="0.25">
      <c r="A2916" s="82">
        <v>2942</v>
      </c>
      <c r="P2916" s="86">
        <f t="shared" si="283"/>
        <v>0</v>
      </c>
      <c r="Q2916" s="87">
        <f t="shared" si="284"/>
        <v>1900</v>
      </c>
      <c r="R2916" s="87">
        <f t="shared" si="285"/>
        <v>1</v>
      </c>
      <c r="S2916" s="87">
        <f t="shared" si="286"/>
        <v>0</v>
      </c>
      <c r="T2916" s="86">
        <f t="shared" si="287"/>
        <v>0</v>
      </c>
    </row>
    <row r="2917" spans="1:20" x14ac:dyDescent="0.25">
      <c r="A2917" s="82">
        <v>2943</v>
      </c>
      <c r="P2917" s="86">
        <f t="shared" si="283"/>
        <v>0</v>
      </c>
      <c r="Q2917" s="87">
        <f t="shared" si="284"/>
        <v>1900</v>
      </c>
      <c r="R2917" s="87">
        <f t="shared" si="285"/>
        <v>1</v>
      </c>
      <c r="S2917" s="87">
        <f t="shared" si="286"/>
        <v>0</v>
      </c>
      <c r="T2917" s="86">
        <f t="shared" si="287"/>
        <v>0</v>
      </c>
    </row>
    <row r="2918" spans="1:20" x14ac:dyDescent="0.25">
      <c r="A2918" s="82">
        <v>2944</v>
      </c>
      <c r="P2918" s="86">
        <f t="shared" si="283"/>
        <v>0</v>
      </c>
      <c r="Q2918" s="87">
        <f t="shared" si="284"/>
        <v>1900</v>
      </c>
      <c r="R2918" s="87">
        <f t="shared" si="285"/>
        <v>1</v>
      </c>
      <c r="S2918" s="87">
        <f t="shared" si="286"/>
        <v>0</v>
      </c>
      <c r="T2918" s="86">
        <f t="shared" si="287"/>
        <v>0</v>
      </c>
    </row>
    <row r="2919" spans="1:20" x14ac:dyDescent="0.25">
      <c r="A2919" s="82">
        <v>2945</v>
      </c>
      <c r="P2919" s="86">
        <f t="shared" si="283"/>
        <v>0</v>
      </c>
      <c r="Q2919" s="87">
        <f t="shared" si="284"/>
        <v>1900</v>
      </c>
      <c r="R2919" s="87">
        <f t="shared" si="285"/>
        <v>1</v>
      </c>
      <c r="S2919" s="87">
        <f t="shared" si="286"/>
        <v>0</v>
      </c>
      <c r="T2919" s="86">
        <f t="shared" si="287"/>
        <v>0</v>
      </c>
    </row>
    <row r="2920" spans="1:20" x14ac:dyDescent="0.25">
      <c r="A2920" s="82">
        <v>2946</v>
      </c>
      <c r="P2920" s="86">
        <f t="shared" si="283"/>
        <v>0</v>
      </c>
      <c r="Q2920" s="87">
        <f t="shared" si="284"/>
        <v>1900</v>
      </c>
      <c r="R2920" s="87">
        <f t="shared" si="285"/>
        <v>1</v>
      </c>
      <c r="S2920" s="87">
        <f t="shared" si="286"/>
        <v>0</v>
      </c>
      <c r="T2920" s="86">
        <f t="shared" si="287"/>
        <v>0</v>
      </c>
    </row>
    <row r="2921" spans="1:20" x14ac:dyDescent="0.25">
      <c r="A2921" s="82">
        <v>2947</v>
      </c>
      <c r="P2921" s="86">
        <f t="shared" si="283"/>
        <v>0</v>
      </c>
      <c r="Q2921" s="87">
        <f t="shared" si="284"/>
        <v>1900</v>
      </c>
      <c r="R2921" s="87">
        <f t="shared" si="285"/>
        <v>1</v>
      </c>
      <c r="S2921" s="87">
        <f t="shared" si="286"/>
        <v>0</v>
      </c>
      <c r="T2921" s="86">
        <f t="shared" si="287"/>
        <v>0</v>
      </c>
    </row>
    <row r="2922" spans="1:20" x14ac:dyDescent="0.25">
      <c r="A2922" s="82">
        <v>2948</v>
      </c>
      <c r="P2922" s="86">
        <f t="shared" si="283"/>
        <v>0</v>
      </c>
      <c r="Q2922" s="87">
        <f t="shared" si="284"/>
        <v>1900</v>
      </c>
      <c r="R2922" s="87">
        <f t="shared" si="285"/>
        <v>1</v>
      </c>
      <c r="S2922" s="87">
        <f t="shared" si="286"/>
        <v>0</v>
      </c>
      <c r="T2922" s="86">
        <f t="shared" si="287"/>
        <v>0</v>
      </c>
    </row>
    <row r="2923" spans="1:20" x14ac:dyDescent="0.25">
      <c r="A2923" s="82">
        <v>2949</v>
      </c>
      <c r="P2923" s="86">
        <f t="shared" ref="P2923:P2986" si="288">N2923-O2923</f>
        <v>0</v>
      </c>
      <c r="Q2923" s="87">
        <f t="shared" si="284"/>
        <v>1900</v>
      </c>
      <c r="R2923" s="87">
        <f t="shared" si="285"/>
        <v>1</v>
      </c>
      <c r="S2923" s="87">
        <f t="shared" si="286"/>
        <v>0</v>
      </c>
      <c r="T2923" s="86">
        <f t="shared" si="287"/>
        <v>0</v>
      </c>
    </row>
    <row r="2924" spans="1:20" x14ac:dyDescent="0.25">
      <c r="A2924" s="82">
        <v>2950</v>
      </c>
      <c r="P2924" s="86">
        <f t="shared" si="288"/>
        <v>0</v>
      </c>
      <c r="Q2924" s="87">
        <f t="shared" si="284"/>
        <v>1900</v>
      </c>
      <c r="R2924" s="87">
        <f t="shared" si="285"/>
        <v>1</v>
      </c>
      <c r="S2924" s="87">
        <f t="shared" si="286"/>
        <v>0</v>
      </c>
      <c r="T2924" s="86">
        <f t="shared" si="287"/>
        <v>0</v>
      </c>
    </row>
    <row r="2925" spans="1:20" x14ac:dyDescent="0.25">
      <c r="A2925" s="82">
        <v>2951</v>
      </c>
      <c r="P2925" s="86">
        <f t="shared" si="288"/>
        <v>0</v>
      </c>
      <c r="Q2925" s="87">
        <f t="shared" si="284"/>
        <v>1900</v>
      </c>
      <c r="R2925" s="87">
        <f t="shared" si="285"/>
        <v>1</v>
      </c>
      <c r="S2925" s="87">
        <f t="shared" si="286"/>
        <v>0</v>
      </c>
      <c r="T2925" s="86">
        <f t="shared" si="287"/>
        <v>0</v>
      </c>
    </row>
    <row r="2926" spans="1:20" x14ac:dyDescent="0.25">
      <c r="A2926" s="82">
        <v>2952</v>
      </c>
      <c r="P2926" s="86">
        <f t="shared" si="288"/>
        <v>0</v>
      </c>
      <c r="Q2926" s="87">
        <f t="shared" si="284"/>
        <v>1900</v>
      </c>
      <c r="R2926" s="87">
        <f t="shared" si="285"/>
        <v>1</v>
      </c>
      <c r="S2926" s="87">
        <f t="shared" si="286"/>
        <v>0</v>
      </c>
      <c r="T2926" s="86">
        <f t="shared" si="287"/>
        <v>0</v>
      </c>
    </row>
    <row r="2927" spans="1:20" x14ac:dyDescent="0.25">
      <c r="A2927" s="82">
        <v>2953</v>
      </c>
      <c r="P2927" s="86">
        <f t="shared" si="288"/>
        <v>0</v>
      </c>
      <c r="Q2927" s="87">
        <f t="shared" si="284"/>
        <v>1900</v>
      </c>
      <c r="R2927" s="87">
        <f t="shared" si="285"/>
        <v>1</v>
      </c>
      <c r="S2927" s="87">
        <f t="shared" si="286"/>
        <v>0</v>
      </c>
      <c r="T2927" s="86">
        <f t="shared" si="287"/>
        <v>0</v>
      </c>
    </row>
    <row r="2928" spans="1:20" x14ac:dyDescent="0.25">
      <c r="A2928" s="82">
        <v>2954</v>
      </c>
      <c r="P2928" s="86">
        <f t="shared" si="288"/>
        <v>0</v>
      </c>
      <c r="Q2928" s="87">
        <f t="shared" si="284"/>
        <v>1900</v>
      </c>
      <c r="R2928" s="87">
        <f t="shared" si="285"/>
        <v>1</v>
      </c>
      <c r="S2928" s="87">
        <f t="shared" si="286"/>
        <v>0</v>
      </c>
      <c r="T2928" s="86">
        <f t="shared" si="287"/>
        <v>0</v>
      </c>
    </row>
    <row r="2929" spans="1:20" x14ac:dyDescent="0.25">
      <c r="A2929" s="82">
        <v>2955</v>
      </c>
      <c r="P2929" s="86">
        <f t="shared" si="288"/>
        <v>0</v>
      </c>
      <c r="Q2929" s="87">
        <f t="shared" si="284"/>
        <v>1900</v>
      </c>
      <c r="R2929" s="87">
        <f t="shared" si="285"/>
        <v>1</v>
      </c>
      <c r="S2929" s="87">
        <f t="shared" si="286"/>
        <v>0</v>
      </c>
      <c r="T2929" s="86">
        <f t="shared" si="287"/>
        <v>0</v>
      </c>
    </row>
    <row r="2930" spans="1:20" x14ac:dyDescent="0.25">
      <c r="A2930" s="82">
        <v>2956</v>
      </c>
      <c r="P2930" s="86">
        <f t="shared" si="288"/>
        <v>0</v>
      </c>
      <c r="Q2930" s="87">
        <f t="shared" si="284"/>
        <v>1900</v>
      </c>
      <c r="R2930" s="87">
        <f t="shared" si="285"/>
        <v>1</v>
      </c>
      <c r="S2930" s="87">
        <f t="shared" si="286"/>
        <v>0</v>
      </c>
      <c r="T2930" s="86">
        <f t="shared" si="287"/>
        <v>0</v>
      </c>
    </row>
    <row r="2931" spans="1:20" x14ac:dyDescent="0.25">
      <c r="A2931" s="82">
        <v>2957</v>
      </c>
      <c r="P2931" s="86">
        <f t="shared" si="288"/>
        <v>0</v>
      </c>
      <c r="Q2931" s="87">
        <f t="shared" si="284"/>
        <v>1900</v>
      </c>
      <c r="R2931" s="87">
        <f t="shared" si="285"/>
        <v>1</v>
      </c>
      <c r="S2931" s="87">
        <f t="shared" si="286"/>
        <v>0</v>
      </c>
      <c r="T2931" s="86">
        <f t="shared" si="287"/>
        <v>0</v>
      </c>
    </row>
    <row r="2932" spans="1:20" x14ac:dyDescent="0.25">
      <c r="A2932" s="82">
        <v>2958</v>
      </c>
      <c r="P2932" s="86">
        <f t="shared" si="288"/>
        <v>0</v>
      </c>
      <c r="Q2932" s="87">
        <f t="shared" si="284"/>
        <v>1900</v>
      </c>
      <c r="R2932" s="87">
        <f t="shared" si="285"/>
        <v>1</v>
      </c>
      <c r="S2932" s="87">
        <f t="shared" si="286"/>
        <v>0</v>
      </c>
      <c r="T2932" s="86">
        <f t="shared" si="287"/>
        <v>0</v>
      </c>
    </row>
    <row r="2933" spans="1:20" x14ac:dyDescent="0.25">
      <c r="A2933" s="82">
        <v>2959</v>
      </c>
      <c r="P2933" s="86">
        <f t="shared" si="288"/>
        <v>0</v>
      </c>
      <c r="Q2933" s="87">
        <f t="shared" si="284"/>
        <v>1900</v>
      </c>
      <c r="R2933" s="87">
        <f t="shared" si="285"/>
        <v>1</v>
      </c>
      <c r="S2933" s="87">
        <f t="shared" si="286"/>
        <v>0</v>
      </c>
      <c r="T2933" s="86">
        <f t="shared" si="287"/>
        <v>0</v>
      </c>
    </row>
    <row r="2934" spans="1:20" x14ac:dyDescent="0.25">
      <c r="A2934" s="82">
        <v>2960</v>
      </c>
      <c r="P2934" s="86">
        <f t="shared" si="288"/>
        <v>0</v>
      </c>
      <c r="Q2934" s="87">
        <f t="shared" si="284"/>
        <v>1900</v>
      </c>
      <c r="R2934" s="87">
        <f t="shared" si="285"/>
        <v>1</v>
      </c>
      <c r="S2934" s="87">
        <f t="shared" si="286"/>
        <v>0</v>
      </c>
      <c r="T2934" s="86">
        <f t="shared" si="287"/>
        <v>0</v>
      </c>
    </row>
    <row r="2935" spans="1:20" x14ac:dyDescent="0.25">
      <c r="A2935" s="82">
        <v>2961</v>
      </c>
      <c r="P2935" s="86">
        <f t="shared" si="288"/>
        <v>0</v>
      </c>
      <c r="Q2935" s="87">
        <f t="shared" si="284"/>
        <v>1900</v>
      </c>
      <c r="R2935" s="87">
        <f t="shared" si="285"/>
        <v>1</v>
      </c>
      <c r="S2935" s="87">
        <f t="shared" si="286"/>
        <v>0</v>
      </c>
      <c r="T2935" s="86">
        <f t="shared" si="287"/>
        <v>0</v>
      </c>
    </row>
    <row r="2936" spans="1:20" x14ac:dyDescent="0.25">
      <c r="A2936" s="82">
        <v>2962</v>
      </c>
      <c r="P2936" s="86">
        <f t="shared" si="288"/>
        <v>0</v>
      </c>
      <c r="Q2936" s="87">
        <f t="shared" si="284"/>
        <v>1900</v>
      </c>
      <c r="R2936" s="87">
        <f t="shared" si="285"/>
        <v>1</v>
      </c>
      <c r="S2936" s="87">
        <f t="shared" si="286"/>
        <v>0</v>
      </c>
      <c r="T2936" s="86">
        <f t="shared" si="287"/>
        <v>0</v>
      </c>
    </row>
    <row r="2937" spans="1:20" x14ac:dyDescent="0.25">
      <c r="A2937" s="82">
        <v>2963</v>
      </c>
      <c r="P2937" s="86">
        <f t="shared" si="288"/>
        <v>0</v>
      </c>
      <c r="Q2937" s="87">
        <f t="shared" si="284"/>
        <v>1900</v>
      </c>
      <c r="R2937" s="87">
        <f t="shared" si="285"/>
        <v>1</v>
      </c>
      <c r="S2937" s="87">
        <f t="shared" si="286"/>
        <v>0</v>
      </c>
      <c r="T2937" s="86">
        <f t="shared" si="287"/>
        <v>0</v>
      </c>
    </row>
    <row r="2938" spans="1:20" x14ac:dyDescent="0.25">
      <c r="A2938" s="82">
        <v>2964</v>
      </c>
      <c r="P2938" s="86">
        <f t="shared" si="288"/>
        <v>0</v>
      </c>
      <c r="Q2938" s="87">
        <f t="shared" si="284"/>
        <v>1900</v>
      </c>
      <c r="R2938" s="87">
        <f t="shared" si="285"/>
        <v>1</v>
      </c>
      <c r="S2938" s="87">
        <f t="shared" si="286"/>
        <v>0</v>
      </c>
      <c r="T2938" s="86">
        <f t="shared" si="287"/>
        <v>0</v>
      </c>
    </row>
    <row r="2939" spans="1:20" x14ac:dyDescent="0.25">
      <c r="A2939" s="82">
        <v>2965</v>
      </c>
      <c r="P2939" s="86">
        <f t="shared" si="288"/>
        <v>0</v>
      </c>
      <c r="Q2939" s="87">
        <f t="shared" si="284"/>
        <v>1900</v>
      </c>
      <c r="R2939" s="87">
        <f t="shared" si="285"/>
        <v>1</v>
      </c>
      <c r="S2939" s="87">
        <f t="shared" si="286"/>
        <v>0</v>
      </c>
      <c r="T2939" s="86">
        <f t="shared" si="287"/>
        <v>0</v>
      </c>
    </row>
    <row r="2940" spans="1:20" x14ac:dyDescent="0.25">
      <c r="A2940" s="82">
        <v>2966</v>
      </c>
      <c r="P2940" s="86">
        <f t="shared" si="288"/>
        <v>0</v>
      </c>
      <c r="Q2940" s="87">
        <f t="shared" si="284"/>
        <v>1900</v>
      </c>
      <c r="R2940" s="87">
        <f t="shared" si="285"/>
        <v>1</v>
      </c>
      <c r="S2940" s="87">
        <f t="shared" si="286"/>
        <v>0</v>
      </c>
      <c r="T2940" s="86">
        <f t="shared" si="287"/>
        <v>0</v>
      </c>
    </row>
    <row r="2941" spans="1:20" x14ac:dyDescent="0.25">
      <c r="A2941" s="82">
        <v>2967</v>
      </c>
      <c r="P2941" s="86">
        <f t="shared" si="288"/>
        <v>0</v>
      </c>
      <c r="Q2941" s="87">
        <f t="shared" si="284"/>
        <v>1900</v>
      </c>
      <c r="R2941" s="87">
        <f t="shared" si="285"/>
        <v>1</v>
      </c>
      <c r="S2941" s="87">
        <f t="shared" si="286"/>
        <v>0</v>
      </c>
      <c r="T2941" s="86">
        <f t="shared" si="287"/>
        <v>0</v>
      </c>
    </row>
    <row r="2942" spans="1:20" x14ac:dyDescent="0.25">
      <c r="A2942" s="82">
        <v>2968</v>
      </c>
      <c r="P2942" s="86">
        <f t="shared" si="288"/>
        <v>0</v>
      </c>
      <c r="Q2942" s="87">
        <f t="shared" si="284"/>
        <v>1900</v>
      </c>
      <c r="R2942" s="87">
        <f t="shared" si="285"/>
        <v>1</v>
      </c>
      <c r="S2942" s="87">
        <f t="shared" si="286"/>
        <v>0</v>
      </c>
      <c r="T2942" s="86">
        <f t="shared" si="287"/>
        <v>0</v>
      </c>
    </row>
    <row r="2943" spans="1:20" x14ac:dyDescent="0.25">
      <c r="A2943" s="82">
        <v>2969</v>
      </c>
      <c r="P2943" s="86">
        <f t="shared" si="288"/>
        <v>0</v>
      </c>
      <c r="Q2943" s="87">
        <f t="shared" si="284"/>
        <v>1900</v>
      </c>
      <c r="R2943" s="87">
        <f t="shared" si="285"/>
        <v>1</v>
      </c>
      <c r="S2943" s="87">
        <f t="shared" si="286"/>
        <v>0</v>
      </c>
      <c r="T2943" s="86">
        <f t="shared" si="287"/>
        <v>0</v>
      </c>
    </row>
    <row r="2944" spans="1:20" x14ac:dyDescent="0.25">
      <c r="A2944" s="82">
        <v>2970</v>
      </c>
      <c r="P2944" s="86">
        <f t="shared" si="288"/>
        <v>0</v>
      </c>
      <c r="Q2944" s="87">
        <f t="shared" si="284"/>
        <v>1900</v>
      </c>
      <c r="R2944" s="87">
        <f t="shared" si="285"/>
        <v>1</v>
      </c>
      <c r="S2944" s="87">
        <f t="shared" si="286"/>
        <v>0</v>
      </c>
      <c r="T2944" s="86">
        <f t="shared" si="287"/>
        <v>0</v>
      </c>
    </row>
    <row r="2945" spans="1:20" x14ac:dyDescent="0.25">
      <c r="A2945" s="82">
        <v>2971</v>
      </c>
      <c r="P2945" s="86">
        <f t="shared" si="288"/>
        <v>0</v>
      </c>
      <c r="Q2945" s="87">
        <f t="shared" si="284"/>
        <v>1900</v>
      </c>
      <c r="R2945" s="87">
        <f t="shared" si="285"/>
        <v>1</v>
      </c>
      <c r="S2945" s="87">
        <f t="shared" si="286"/>
        <v>0</v>
      </c>
      <c r="T2945" s="86">
        <f t="shared" si="287"/>
        <v>0</v>
      </c>
    </row>
    <row r="2946" spans="1:20" x14ac:dyDescent="0.25">
      <c r="A2946" s="82">
        <v>2972</v>
      </c>
      <c r="P2946" s="86">
        <f t="shared" si="288"/>
        <v>0</v>
      </c>
      <c r="Q2946" s="87">
        <f t="shared" si="284"/>
        <v>1900</v>
      </c>
      <c r="R2946" s="87">
        <f t="shared" si="285"/>
        <v>1</v>
      </c>
      <c r="S2946" s="87">
        <f t="shared" si="286"/>
        <v>0</v>
      </c>
      <c r="T2946" s="86">
        <f t="shared" si="287"/>
        <v>0</v>
      </c>
    </row>
    <row r="2947" spans="1:20" x14ac:dyDescent="0.25">
      <c r="A2947" s="82">
        <v>2973</v>
      </c>
      <c r="P2947" s="86">
        <f t="shared" si="288"/>
        <v>0</v>
      </c>
      <c r="Q2947" s="87">
        <f t="shared" si="284"/>
        <v>1900</v>
      </c>
      <c r="R2947" s="87">
        <f t="shared" si="285"/>
        <v>1</v>
      </c>
      <c r="S2947" s="87">
        <f t="shared" si="286"/>
        <v>0</v>
      </c>
      <c r="T2947" s="86">
        <f t="shared" si="287"/>
        <v>0</v>
      </c>
    </row>
    <row r="2948" spans="1:20" x14ac:dyDescent="0.25">
      <c r="A2948" s="82">
        <v>2974</v>
      </c>
      <c r="P2948" s="86">
        <f t="shared" si="288"/>
        <v>0</v>
      </c>
      <c r="Q2948" s="87">
        <f t="shared" si="284"/>
        <v>1900</v>
      </c>
      <c r="R2948" s="87">
        <f t="shared" si="285"/>
        <v>1</v>
      </c>
      <c r="S2948" s="87">
        <f t="shared" si="286"/>
        <v>0</v>
      </c>
      <c r="T2948" s="86">
        <f t="shared" si="287"/>
        <v>0</v>
      </c>
    </row>
    <row r="2949" spans="1:20" x14ac:dyDescent="0.25">
      <c r="A2949" s="82">
        <v>2975</v>
      </c>
      <c r="P2949" s="86">
        <f t="shared" si="288"/>
        <v>0</v>
      </c>
      <c r="Q2949" s="87">
        <f t="shared" si="284"/>
        <v>1900</v>
      </c>
      <c r="R2949" s="87">
        <f t="shared" si="285"/>
        <v>1</v>
      </c>
      <c r="S2949" s="87">
        <f t="shared" si="286"/>
        <v>0</v>
      </c>
      <c r="T2949" s="86">
        <f t="shared" si="287"/>
        <v>0</v>
      </c>
    </row>
    <row r="2950" spans="1:20" x14ac:dyDescent="0.25">
      <c r="A2950" s="82">
        <v>2976</v>
      </c>
      <c r="P2950" s="86">
        <f t="shared" si="288"/>
        <v>0</v>
      </c>
      <c r="Q2950" s="87">
        <f t="shared" si="284"/>
        <v>1900</v>
      </c>
      <c r="R2950" s="87">
        <f t="shared" si="285"/>
        <v>1</v>
      </c>
      <c r="S2950" s="87">
        <f t="shared" si="286"/>
        <v>0</v>
      </c>
      <c r="T2950" s="86">
        <f t="shared" si="287"/>
        <v>0</v>
      </c>
    </row>
    <row r="2951" spans="1:20" x14ac:dyDescent="0.25">
      <c r="A2951" s="82">
        <v>2977</v>
      </c>
      <c r="P2951" s="86">
        <f t="shared" si="288"/>
        <v>0</v>
      </c>
      <c r="Q2951" s="87">
        <f t="shared" si="284"/>
        <v>1900</v>
      </c>
      <c r="R2951" s="87">
        <f t="shared" si="285"/>
        <v>1</v>
      </c>
      <c r="S2951" s="87">
        <f t="shared" si="286"/>
        <v>0</v>
      </c>
      <c r="T2951" s="86">
        <f t="shared" si="287"/>
        <v>0</v>
      </c>
    </row>
    <row r="2952" spans="1:20" x14ac:dyDescent="0.25">
      <c r="A2952" s="82">
        <v>2978</v>
      </c>
      <c r="P2952" s="86">
        <f t="shared" si="288"/>
        <v>0</v>
      </c>
      <c r="Q2952" s="87">
        <f t="shared" si="284"/>
        <v>1900</v>
      </c>
      <c r="R2952" s="87">
        <f t="shared" si="285"/>
        <v>1</v>
      </c>
      <c r="S2952" s="87">
        <f t="shared" si="286"/>
        <v>0</v>
      </c>
      <c r="T2952" s="86">
        <f t="shared" si="287"/>
        <v>0</v>
      </c>
    </row>
    <row r="2953" spans="1:20" x14ac:dyDescent="0.25">
      <c r="A2953" s="82">
        <v>2979</v>
      </c>
      <c r="P2953" s="86">
        <f t="shared" si="288"/>
        <v>0</v>
      </c>
      <c r="Q2953" s="87">
        <f t="shared" si="284"/>
        <v>1900</v>
      </c>
      <c r="R2953" s="87">
        <f t="shared" si="285"/>
        <v>1</v>
      </c>
      <c r="S2953" s="87">
        <f t="shared" si="286"/>
        <v>0</v>
      </c>
      <c r="T2953" s="86">
        <f t="shared" si="287"/>
        <v>0</v>
      </c>
    </row>
    <row r="2954" spans="1:20" x14ac:dyDescent="0.25">
      <c r="A2954" s="82">
        <v>2980</v>
      </c>
      <c r="P2954" s="86">
        <f t="shared" si="288"/>
        <v>0</v>
      </c>
      <c r="Q2954" s="87">
        <f t="shared" si="284"/>
        <v>1900</v>
      </c>
      <c r="R2954" s="87">
        <f t="shared" si="285"/>
        <v>1</v>
      </c>
      <c r="S2954" s="87">
        <f t="shared" si="286"/>
        <v>0</v>
      </c>
      <c r="T2954" s="86">
        <f t="shared" si="287"/>
        <v>0</v>
      </c>
    </row>
    <row r="2955" spans="1:20" x14ac:dyDescent="0.25">
      <c r="A2955" s="82">
        <v>2981</v>
      </c>
      <c r="P2955" s="86">
        <f t="shared" si="288"/>
        <v>0</v>
      </c>
      <c r="Q2955" s="87">
        <f t="shared" si="284"/>
        <v>1900</v>
      </c>
      <c r="R2955" s="87">
        <f t="shared" si="285"/>
        <v>1</v>
      </c>
      <c r="S2955" s="87">
        <f t="shared" si="286"/>
        <v>0</v>
      </c>
      <c r="T2955" s="86">
        <f t="shared" si="287"/>
        <v>0</v>
      </c>
    </row>
    <row r="2956" spans="1:20" x14ac:dyDescent="0.25">
      <c r="A2956" s="82">
        <v>2982</v>
      </c>
      <c r="P2956" s="86">
        <f t="shared" si="288"/>
        <v>0</v>
      </c>
      <c r="Q2956" s="87">
        <f t="shared" si="284"/>
        <v>1900</v>
      </c>
      <c r="R2956" s="87">
        <f t="shared" si="285"/>
        <v>1</v>
      </c>
      <c r="S2956" s="87">
        <f t="shared" si="286"/>
        <v>0</v>
      </c>
      <c r="T2956" s="86">
        <f t="shared" si="287"/>
        <v>0</v>
      </c>
    </row>
    <row r="2957" spans="1:20" x14ac:dyDescent="0.25">
      <c r="A2957" s="82">
        <v>2983</v>
      </c>
      <c r="P2957" s="86">
        <f t="shared" si="288"/>
        <v>0</v>
      </c>
      <c r="Q2957" s="87">
        <f t="shared" si="284"/>
        <v>1900</v>
      </c>
      <c r="R2957" s="87">
        <f t="shared" si="285"/>
        <v>1</v>
      </c>
      <c r="S2957" s="87">
        <f t="shared" si="286"/>
        <v>0</v>
      </c>
      <c r="T2957" s="86">
        <f t="shared" si="287"/>
        <v>0</v>
      </c>
    </row>
    <row r="2958" spans="1:20" x14ac:dyDescent="0.25">
      <c r="A2958" s="82">
        <v>2984</v>
      </c>
      <c r="P2958" s="86">
        <f t="shared" si="288"/>
        <v>0</v>
      </c>
      <c r="Q2958" s="87">
        <f t="shared" si="284"/>
        <v>1900</v>
      </c>
      <c r="R2958" s="87">
        <f t="shared" si="285"/>
        <v>1</v>
      </c>
      <c r="S2958" s="87">
        <f t="shared" si="286"/>
        <v>0</v>
      </c>
      <c r="T2958" s="86">
        <f t="shared" si="287"/>
        <v>0</v>
      </c>
    </row>
    <row r="2959" spans="1:20" x14ac:dyDescent="0.25">
      <c r="A2959" s="82">
        <v>2985</v>
      </c>
      <c r="P2959" s="86">
        <f t="shared" si="288"/>
        <v>0</v>
      </c>
      <c r="Q2959" s="87">
        <f t="shared" si="284"/>
        <v>1900</v>
      </c>
      <c r="R2959" s="87">
        <f t="shared" si="285"/>
        <v>1</v>
      </c>
      <c r="S2959" s="87">
        <f t="shared" si="286"/>
        <v>0</v>
      </c>
      <c r="T2959" s="86">
        <f t="shared" si="287"/>
        <v>0</v>
      </c>
    </row>
    <row r="2960" spans="1:20" x14ac:dyDescent="0.25">
      <c r="A2960" s="82">
        <v>2986</v>
      </c>
      <c r="P2960" s="86">
        <f t="shared" si="288"/>
        <v>0</v>
      </c>
      <c r="Q2960" s="87">
        <f t="shared" si="284"/>
        <v>1900</v>
      </c>
      <c r="R2960" s="87">
        <f t="shared" si="285"/>
        <v>1</v>
      </c>
      <c r="S2960" s="87">
        <f t="shared" si="286"/>
        <v>0</v>
      </c>
      <c r="T2960" s="86">
        <f t="shared" si="287"/>
        <v>0</v>
      </c>
    </row>
    <row r="2961" spans="1:20" x14ac:dyDescent="0.25">
      <c r="A2961" s="82">
        <v>2987</v>
      </c>
      <c r="P2961" s="86">
        <f t="shared" si="288"/>
        <v>0</v>
      </c>
      <c r="Q2961" s="87">
        <f t="shared" si="284"/>
        <v>1900</v>
      </c>
      <c r="R2961" s="87">
        <f t="shared" si="285"/>
        <v>1</v>
      </c>
      <c r="S2961" s="87">
        <f t="shared" si="286"/>
        <v>0</v>
      </c>
      <c r="T2961" s="86">
        <f t="shared" si="287"/>
        <v>0</v>
      </c>
    </row>
    <row r="2962" spans="1:20" x14ac:dyDescent="0.25">
      <c r="A2962" s="82">
        <v>2988</v>
      </c>
      <c r="P2962" s="86">
        <f t="shared" si="288"/>
        <v>0</v>
      </c>
      <c r="Q2962" s="87">
        <f t="shared" si="284"/>
        <v>1900</v>
      </c>
      <c r="R2962" s="87">
        <f t="shared" si="285"/>
        <v>1</v>
      </c>
      <c r="S2962" s="87">
        <f t="shared" si="286"/>
        <v>0</v>
      </c>
      <c r="T2962" s="86">
        <f t="shared" si="287"/>
        <v>0</v>
      </c>
    </row>
    <row r="2963" spans="1:20" x14ac:dyDescent="0.25">
      <c r="A2963" s="82">
        <v>2989</v>
      </c>
      <c r="P2963" s="86">
        <f t="shared" si="288"/>
        <v>0</v>
      </c>
      <c r="Q2963" s="87">
        <f t="shared" si="284"/>
        <v>1900</v>
      </c>
      <c r="R2963" s="87">
        <f t="shared" si="285"/>
        <v>1</v>
      </c>
      <c r="S2963" s="87">
        <f t="shared" si="286"/>
        <v>0</v>
      </c>
      <c r="T2963" s="86">
        <f t="shared" si="287"/>
        <v>0</v>
      </c>
    </row>
    <row r="2964" spans="1:20" x14ac:dyDescent="0.25">
      <c r="A2964" s="82">
        <v>2990</v>
      </c>
      <c r="P2964" s="86">
        <f t="shared" si="288"/>
        <v>0</v>
      </c>
      <c r="Q2964" s="87">
        <f t="shared" si="284"/>
        <v>1900</v>
      </c>
      <c r="R2964" s="87">
        <f t="shared" si="285"/>
        <v>1</v>
      </c>
      <c r="S2964" s="87">
        <f t="shared" si="286"/>
        <v>0</v>
      </c>
      <c r="T2964" s="86">
        <f t="shared" si="287"/>
        <v>0</v>
      </c>
    </row>
    <row r="2965" spans="1:20" x14ac:dyDescent="0.25">
      <c r="A2965" s="82">
        <v>2991</v>
      </c>
      <c r="P2965" s="86">
        <f t="shared" si="288"/>
        <v>0</v>
      </c>
      <c r="Q2965" s="87">
        <f t="shared" si="284"/>
        <v>1900</v>
      </c>
      <c r="R2965" s="87">
        <f t="shared" si="285"/>
        <v>1</v>
      </c>
      <c r="S2965" s="87">
        <f t="shared" si="286"/>
        <v>0</v>
      </c>
      <c r="T2965" s="86">
        <f t="shared" si="287"/>
        <v>0</v>
      </c>
    </row>
    <row r="2966" spans="1:20" x14ac:dyDescent="0.25">
      <c r="A2966" s="82">
        <v>2992</v>
      </c>
      <c r="P2966" s="86">
        <f t="shared" si="288"/>
        <v>0</v>
      </c>
      <c r="Q2966" s="87">
        <f t="shared" si="284"/>
        <v>1900</v>
      </c>
      <c r="R2966" s="87">
        <f t="shared" si="285"/>
        <v>1</v>
      </c>
      <c r="S2966" s="87">
        <f t="shared" si="286"/>
        <v>0</v>
      </c>
      <c r="T2966" s="86">
        <f t="shared" si="287"/>
        <v>0</v>
      </c>
    </row>
    <row r="2967" spans="1:20" x14ac:dyDescent="0.25">
      <c r="A2967" s="82">
        <v>2993</v>
      </c>
      <c r="P2967" s="86">
        <f t="shared" si="288"/>
        <v>0</v>
      </c>
      <c r="Q2967" s="87">
        <f t="shared" si="284"/>
        <v>1900</v>
      </c>
      <c r="R2967" s="87">
        <f t="shared" si="285"/>
        <v>1</v>
      </c>
      <c r="S2967" s="87">
        <f t="shared" si="286"/>
        <v>0</v>
      </c>
      <c r="T2967" s="86">
        <f t="shared" si="287"/>
        <v>0</v>
      </c>
    </row>
    <row r="2968" spans="1:20" x14ac:dyDescent="0.25">
      <c r="A2968" s="82">
        <v>2994</v>
      </c>
      <c r="P2968" s="86">
        <f t="shared" si="288"/>
        <v>0</v>
      </c>
      <c r="Q2968" s="87">
        <f t="shared" si="284"/>
        <v>1900</v>
      </c>
      <c r="R2968" s="87">
        <f t="shared" si="285"/>
        <v>1</v>
      </c>
      <c r="S2968" s="87">
        <f t="shared" si="286"/>
        <v>0</v>
      </c>
      <c r="T2968" s="86">
        <f t="shared" si="287"/>
        <v>0</v>
      </c>
    </row>
    <row r="2969" spans="1:20" x14ac:dyDescent="0.25">
      <c r="A2969" s="82">
        <v>2995</v>
      </c>
      <c r="P2969" s="86">
        <f t="shared" si="288"/>
        <v>0</v>
      </c>
      <c r="Q2969" s="87">
        <f t="shared" si="284"/>
        <v>1900</v>
      </c>
      <c r="R2969" s="87">
        <f t="shared" si="285"/>
        <v>1</v>
      </c>
      <c r="S2969" s="87">
        <f t="shared" si="286"/>
        <v>0</v>
      </c>
      <c r="T2969" s="86">
        <f t="shared" si="287"/>
        <v>0</v>
      </c>
    </row>
    <row r="2970" spans="1:20" x14ac:dyDescent="0.25">
      <c r="A2970" s="82">
        <v>2996</v>
      </c>
      <c r="P2970" s="86">
        <f t="shared" si="288"/>
        <v>0</v>
      </c>
      <c r="Q2970" s="87">
        <f t="shared" si="284"/>
        <v>1900</v>
      </c>
      <c r="R2970" s="87">
        <f t="shared" si="285"/>
        <v>1</v>
      </c>
      <c r="S2970" s="87">
        <f t="shared" si="286"/>
        <v>0</v>
      </c>
      <c r="T2970" s="86">
        <f t="shared" si="287"/>
        <v>0</v>
      </c>
    </row>
    <row r="2971" spans="1:20" x14ac:dyDescent="0.25">
      <c r="A2971" s="82">
        <v>2997</v>
      </c>
      <c r="P2971" s="86">
        <f t="shared" si="288"/>
        <v>0</v>
      </c>
      <c r="Q2971" s="87">
        <f t="shared" si="284"/>
        <v>1900</v>
      </c>
      <c r="R2971" s="87">
        <f t="shared" si="285"/>
        <v>1</v>
      </c>
      <c r="S2971" s="87">
        <f t="shared" si="286"/>
        <v>0</v>
      </c>
      <c r="T2971" s="86">
        <f t="shared" si="287"/>
        <v>0</v>
      </c>
    </row>
    <row r="2972" spans="1:20" x14ac:dyDescent="0.25">
      <c r="A2972" s="82">
        <v>2998</v>
      </c>
      <c r="P2972" s="86">
        <f t="shared" si="288"/>
        <v>0</v>
      </c>
      <c r="Q2972" s="87">
        <f t="shared" si="284"/>
        <v>1900</v>
      </c>
      <c r="R2972" s="87">
        <f t="shared" si="285"/>
        <v>1</v>
      </c>
      <c r="S2972" s="87">
        <f t="shared" si="286"/>
        <v>0</v>
      </c>
      <c r="T2972" s="86">
        <f t="shared" si="287"/>
        <v>0</v>
      </c>
    </row>
    <row r="2973" spans="1:20" x14ac:dyDescent="0.25">
      <c r="A2973" s="82">
        <v>2999</v>
      </c>
      <c r="P2973" s="86">
        <f t="shared" si="288"/>
        <v>0</v>
      </c>
      <c r="Q2973" s="87">
        <f t="shared" ref="Q2973:Q3036" si="289">YEAR(B2973)</f>
        <v>1900</v>
      </c>
      <c r="R2973" s="87">
        <f t="shared" ref="R2973:R3036" si="290">MONTH(B2973)</f>
        <v>1</v>
      </c>
      <c r="S2973" s="87">
        <f t="shared" ref="S2973:S3036" si="291">DAY(B2973)</f>
        <v>0</v>
      </c>
      <c r="T2973" s="86">
        <f t="shared" ref="T2973:T3036" si="292">SUM(M2973:N2973)</f>
        <v>0</v>
      </c>
    </row>
    <row r="2974" spans="1:20" x14ac:dyDescent="0.25">
      <c r="A2974" s="82">
        <v>3000</v>
      </c>
      <c r="P2974" s="86">
        <f t="shared" si="288"/>
        <v>0</v>
      </c>
      <c r="Q2974" s="87">
        <f t="shared" si="289"/>
        <v>1900</v>
      </c>
      <c r="R2974" s="87">
        <f t="shared" si="290"/>
        <v>1</v>
      </c>
      <c r="S2974" s="87">
        <f t="shared" si="291"/>
        <v>0</v>
      </c>
      <c r="T2974" s="86">
        <f t="shared" si="292"/>
        <v>0</v>
      </c>
    </row>
    <row r="2975" spans="1:20" x14ac:dyDescent="0.25">
      <c r="A2975" s="82">
        <v>3001</v>
      </c>
      <c r="P2975" s="86">
        <f t="shared" si="288"/>
        <v>0</v>
      </c>
      <c r="Q2975" s="87">
        <f t="shared" si="289"/>
        <v>1900</v>
      </c>
      <c r="R2975" s="87">
        <f t="shared" si="290"/>
        <v>1</v>
      </c>
      <c r="S2975" s="87">
        <f t="shared" si="291"/>
        <v>0</v>
      </c>
      <c r="T2975" s="86">
        <f t="shared" si="292"/>
        <v>0</v>
      </c>
    </row>
    <row r="2976" spans="1:20" x14ac:dyDescent="0.25">
      <c r="A2976" s="82">
        <v>3002</v>
      </c>
      <c r="P2976" s="86">
        <f t="shared" si="288"/>
        <v>0</v>
      </c>
      <c r="Q2976" s="87">
        <f t="shared" si="289"/>
        <v>1900</v>
      </c>
      <c r="R2976" s="87">
        <f t="shared" si="290"/>
        <v>1</v>
      </c>
      <c r="S2976" s="87">
        <f t="shared" si="291"/>
        <v>0</v>
      </c>
      <c r="T2976" s="86">
        <f t="shared" si="292"/>
        <v>0</v>
      </c>
    </row>
    <row r="2977" spans="1:20" x14ac:dyDescent="0.25">
      <c r="A2977" s="82">
        <v>3003</v>
      </c>
      <c r="P2977" s="86">
        <f t="shared" si="288"/>
        <v>0</v>
      </c>
      <c r="Q2977" s="87">
        <f t="shared" si="289"/>
        <v>1900</v>
      </c>
      <c r="R2977" s="87">
        <f t="shared" si="290"/>
        <v>1</v>
      </c>
      <c r="S2977" s="87">
        <f t="shared" si="291"/>
        <v>0</v>
      </c>
      <c r="T2977" s="86">
        <f t="shared" si="292"/>
        <v>0</v>
      </c>
    </row>
    <row r="2978" spans="1:20" x14ac:dyDescent="0.25">
      <c r="A2978" s="82">
        <v>3004</v>
      </c>
      <c r="P2978" s="86">
        <f t="shared" si="288"/>
        <v>0</v>
      </c>
      <c r="Q2978" s="87">
        <f t="shared" si="289"/>
        <v>1900</v>
      </c>
      <c r="R2978" s="87">
        <f t="shared" si="290"/>
        <v>1</v>
      </c>
      <c r="S2978" s="87">
        <f t="shared" si="291"/>
        <v>0</v>
      </c>
      <c r="T2978" s="86">
        <f t="shared" si="292"/>
        <v>0</v>
      </c>
    </row>
    <row r="2979" spans="1:20" x14ac:dyDescent="0.25">
      <c r="A2979" s="82">
        <v>3005</v>
      </c>
      <c r="P2979" s="86">
        <f t="shared" si="288"/>
        <v>0</v>
      </c>
      <c r="Q2979" s="87">
        <f t="shared" si="289"/>
        <v>1900</v>
      </c>
      <c r="R2979" s="87">
        <f t="shared" si="290"/>
        <v>1</v>
      </c>
      <c r="S2979" s="87">
        <f t="shared" si="291"/>
        <v>0</v>
      </c>
      <c r="T2979" s="86">
        <f t="shared" si="292"/>
        <v>0</v>
      </c>
    </row>
    <row r="2980" spans="1:20" x14ac:dyDescent="0.25">
      <c r="A2980" s="82">
        <v>3006</v>
      </c>
      <c r="P2980" s="86">
        <f t="shared" si="288"/>
        <v>0</v>
      </c>
      <c r="Q2980" s="87">
        <f t="shared" si="289"/>
        <v>1900</v>
      </c>
      <c r="R2980" s="87">
        <f t="shared" si="290"/>
        <v>1</v>
      </c>
      <c r="S2980" s="87">
        <f t="shared" si="291"/>
        <v>0</v>
      </c>
      <c r="T2980" s="86">
        <f t="shared" si="292"/>
        <v>0</v>
      </c>
    </row>
    <row r="2981" spans="1:20" x14ac:dyDescent="0.25">
      <c r="A2981" s="82">
        <v>3007</v>
      </c>
      <c r="P2981" s="86">
        <f t="shared" si="288"/>
        <v>0</v>
      </c>
      <c r="Q2981" s="87">
        <f t="shared" si="289"/>
        <v>1900</v>
      </c>
      <c r="R2981" s="87">
        <f t="shared" si="290"/>
        <v>1</v>
      </c>
      <c r="S2981" s="87">
        <f t="shared" si="291"/>
        <v>0</v>
      </c>
      <c r="T2981" s="86">
        <f t="shared" si="292"/>
        <v>0</v>
      </c>
    </row>
    <row r="2982" spans="1:20" x14ac:dyDescent="0.25">
      <c r="A2982" s="82">
        <v>3008</v>
      </c>
      <c r="P2982" s="86">
        <f t="shared" si="288"/>
        <v>0</v>
      </c>
      <c r="Q2982" s="87">
        <f t="shared" si="289"/>
        <v>1900</v>
      </c>
      <c r="R2982" s="87">
        <f t="shared" si="290"/>
        <v>1</v>
      </c>
      <c r="S2982" s="87">
        <f t="shared" si="291"/>
        <v>0</v>
      </c>
      <c r="T2982" s="86">
        <f t="shared" si="292"/>
        <v>0</v>
      </c>
    </row>
    <row r="2983" spans="1:20" x14ac:dyDescent="0.25">
      <c r="A2983" s="82">
        <v>3009</v>
      </c>
      <c r="P2983" s="86">
        <f t="shared" si="288"/>
        <v>0</v>
      </c>
      <c r="Q2983" s="87">
        <f t="shared" si="289"/>
        <v>1900</v>
      </c>
      <c r="R2983" s="87">
        <f t="shared" si="290"/>
        <v>1</v>
      </c>
      <c r="S2983" s="87">
        <f t="shared" si="291"/>
        <v>0</v>
      </c>
      <c r="T2983" s="86">
        <f t="shared" si="292"/>
        <v>0</v>
      </c>
    </row>
    <row r="2984" spans="1:20" x14ac:dyDescent="0.25">
      <c r="A2984" s="82">
        <v>3010</v>
      </c>
      <c r="P2984" s="86">
        <f t="shared" si="288"/>
        <v>0</v>
      </c>
      <c r="Q2984" s="87">
        <f t="shared" si="289"/>
        <v>1900</v>
      </c>
      <c r="R2984" s="87">
        <f t="shared" si="290"/>
        <v>1</v>
      </c>
      <c r="S2984" s="87">
        <f t="shared" si="291"/>
        <v>0</v>
      </c>
      <c r="T2984" s="86">
        <f t="shared" si="292"/>
        <v>0</v>
      </c>
    </row>
    <row r="2985" spans="1:20" x14ac:dyDescent="0.25">
      <c r="A2985" s="82">
        <v>3011</v>
      </c>
      <c r="P2985" s="86">
        <f t="shared" si="288"/>
        <v>0</v>
      </c>
      <c r="Q2985" s="87">
        <f t="shared" si="289"/>
        <v>1900</v>
      </c>
      <c r="R2985" s="87">
        <f t="shared" si="290"/>
        <v>1</v>
      </c>
      <c r="S2985" s="87">
        <f t="shared" si="291"/>
        <v>0</v>
      </c>
      <c r="T2985" s="86">
        <f t="shared" si="292"/>
        <v>0</v>
      </c>
    </row>
    <row r="2986" spans="1:20" x14ac:dyDescent="0.25">
      <c r="A2986" s="82">
        <v>3012</v>
      </c>
      <c r="P2986" s="86">
        <f t="shared" si="288"/>
        <v>0</v>
      </c>
      <c r="Q2986" s="87">
        <f t="shared" si="289"/>
        <v>1900</v>
      </c>
      <c r="R2986" s="87">
        <f t="shared" si="290"/>
        <v>1</v>
      </c>
      <c r="S2986" s="87">
        <f t="shared" si="291"/>
        <v>0</v>
      </c>
      <c r="T2986" s="86">
        <f t="shared" si="292"/>
        <v>0</v>
      </c>
    </row>
    <row r="2987" spans="1:20" x14ac:dyDescent="0.25">
      <c r="A2987" s="82">
        <v>3013</v>
      </c>
      <c r="P2987" s="86">
        <f t="shared" ref="P2987:P3050" si="293">N2987-O2987</f>
        <v>0</v>
      </c>
      <c r="Q2987" s="87">
        <f t="shared" si="289"/>
        <v>1900</v>
      </c>
      <c r="R2987" s="87">
        <f t="shared" si="290"/>
        <v>1</v>
      </c>
      <c r="S2987" s="87">
        <f t="shared" si="291"/>
        <v>0</v>
      </c>
      <c r="T2987" s="86">
        <f t="shared" si="292"/>
        <v>0</v>
      </c>
    </row>
    <row r="2988" spans="1:20" x14ac:dyDescent="0.25">
      <c r="A2988" s="82">
        <v>3014</v>
      </c>
      <c r="P2988" s="86">
        <f t="shared" si="293"/>
        <v>0</v>
      </c>
      <c r="Q2988" s="87">
        <f t="shared" si="289"/>
        <v>1900</v>
      </c>
      <c r="R2988" s="87">
        <f t="shared" si="290"/>
        <v>1</v>
      </c>
      <c r="S2988" s="87">
        <f t="shared" si="291"/>
        <v>0</v>
      </c>
      <c r="T2988" s="86">
        <f t="shared" si="292"/>
        <v>0</v>
      </c>
    </row>
    <row r="2989" spans="1:20" x14ac:dyDescent="0.25">
      <c r="A2989" s="82">
        <v>3015</v>
      </c>
      <c r="P2989" s="86">
        <f t="shared" si="293"/>
        <v>0</v>
      </c>
      <c r="Q2989" s="87">
        <f t="shared" si="289"/>
        <v>1900</v>
      </c>
      <c r="R2989" s="87">
        <f t="shared" si="290"/>
        <v>1</v>
      </c>
      <c r="S2989" s="87">
        <f t="shared" si="291"/>
        <v>0</v>
      </c>
      <c r="T2989" s="86">
        <f t="shared" si="292"/>
        <v>0</v>
      </c>
    </row>
    <row r="2990" spans="1:20" x14ac:dyDescent="0.25">
      <c r="A2990" s="82">
        <v>3016</v>
      </c>
      <c r="P2990" s="86">
        <f t="shared" si="293"/>
        <v>0</v>
      </c>
      <c r="Q2990" s="87">
        <f t="shared" si="289"/>
        <v>1900</v>
      </c>
      <c r="R2990" s="87">
        <f t="shared" si="290"/>
        <v>1</v>
      </c>
      <c r="S2990" s="87">
        <f t="shared" si="291"/>
        <v>0</v>
      </c>
      <c r="T2990" s="86">
        <f t="shared" si="292"/>
        <v>0</v>
      </c>
    </row>
    <row r="2991" spans="1:20" x14ac:dyDescent="0.25">
      <c r="A2991" s="82">
        <v>3017</v>
      </c>
      <c r="P2991" s="86">
        <f t="shared" si="293"/>
        <v>0</v>
      </c>
      <c r="Q2991" s="87">
        <f t="shared" si="289"/>
        <v>1900</v>
      </c>
      <c r="R2991" s="87">
        <f t="shared" si="290"/>
        <v>1</v>
      </c>
      <c r="S2991" s="87">
        <f t="shared" si="291"/>
        <v>0</v>
      </c>
      <c r="T2991" s="86">
        <f t="shared" si="292"/>
        <v>0</v>
      </c>
    </row>
    <row r="2992" spans="1:20" x14ac:dyDescent="0.25">
      <c r="A2992" s="82">
        <v>3018</v>
      </c>
      <c r="P2992" s="86">
        <f t="shared" si="293"/>
        <v>0</v>
      </c>
      <c r="Q2992" s="87">
        <f t="shared" si="289"/>
        <v>1900</v>
      </c>
      <c r="R2992" s="87">
        <f t="shared" si="290"/>
        <v>1</v>
      </c>
      <c r="S2992" s="87">
        <f t="shared" si="291"/>
        <v>0</v>
      </c>
      <c r="T2992" s="86">
        <f t="shared" si="292"/>
        <v>0</v>
      </c>
    </row>
    <row r="2993" spans="1:20" x14ac:dyDescent="0.25">
      <c r="A2993" s="82">
        <v>3019</v>
      </c>
      <c r="P2993" s="86">
        <f t="shared" si="293"/>
        <v>0</v>
      </c>
      <c r="Q2993" s="87">
        <f t="shared" si="289"/>
        <v>1900</v>
      </c>
      <c r="R2993" s="87">
        <f t="shared" si="290"/>
        <v>1</v>
      </c>
      <c r="S2993" s="87">
        <f t="shared" si="291"/>
        <v>0</v>
      </c>
      <c r="T2993" s="86">
        <f t="shared" si="292"/>
        <v>0</v>
      </c>
    </row>
    <row r="2994" spans="1:20" x14ac:dyDescent="0.25">
      <c r="A2994" s="82">
        <v>3020</v>
      </c>
      <c r="P2994" s="86">
        <f t="shared" si="293"/>
        <v>0</v>
      </c>
      <c r="Q2994" s="87">
        <f t="shared" si="289"/>
        <v>1900</v>
      </c>
      <c r="R2994" s="87">
        <f t="shared" si="290"/>
        <v>1</v>
      </c>
      <c r="S2994" s="87">
        <f t="shared" si="291"/>
        <v>0</v>
      </c>
      <c r="T2994" s="86">
        <f t="shared" si="292"/>
        <v>0</v>
      </c>
    </row>
    <row r="2995" spans="1:20" x14ac:dyDescent="0.25">
      <c r="A2995" s="82">
        <v>3021</v>
      </c>
      <c r="P2995" s="86">
        <f t="shared" si="293"/>
        <v>0</v>
      </c>
      <c r="Q2995" s="87">
        <f t="shared" si="289"/>
        <v>1900</v>
      </c>
      <c r="R2995" s="87">
        <f t="shared" si="290"/>
        <v>1</v>
      </c>
      <c r="S2995" s="87">
        <f t="shared" si="291"/>
        <v>0</v>
      </c>
      <c r="T2995" s="86">
        <f t="shared" si="292"/>
        <v>0</v>
      </c>
    </row>
    <row r="2996" spans="1:20" x14ac:dyDescent="0.25">
      <c r="A2996" s="82">
        <v>3022</v>
      </c>
      <c r="P2996" s="86">
        <f t="shared" si="293"/>
        <v>0</v>
      </c>
      <c r="Q2996" s="87">
        <f t="shared" si="289"/>
        <v>1900</v>
      </c>
      <c r="R2996" s="87">
        <f t="shared" si="290"/>
        <v>1</v>
      </c>
      <c r="S2996" s="87">
        <f t="shared" si="291"/>
        <v>0</v>
      </c>
      <c r="T2996" s="86">
        <f t="shared" si="292"/>
        <v>0</v>
      </c>
    </row>
    <row r="2997" spans="1:20" x14ac:dyDescent="0.25">
      <c r="A2997" s="82">
        <v>3023</v>
      </c>
      <c r="P2997" s="86">
        <f t="shared" si="293"/>
        <v>0</v>
      </c>
      <c r="Q2997" s="87">
        <f t="shared" si="289"/>
        <v>1900</v>
      </c>
      <c r="R2997" s="87">
        <f t="shared" si="290"/>
        <v>1</v>
      </c>
      <c r="S2997" s="87">
        <f t="shared" si="291"/>
        <v>0</v>
      </c>
      <c r="T2997" s="86">
        <f t="shared" si="292"/>
        <v>0</v>
      </c>
    </row>
    <row r="2998" spans="1:20" x14ac:dyDescent="0.25">
      <c r="A2998" s="82">
        <v>3024</v>
      </c>
      <c r="P2998" s="86">
        <f t="shared" si="293"/>
        <v>0</v>
      </c>
      <c r="Q2998" s="87">
        <f t="shared" si="289"/>
        <v>1900</v>
      </c>
      <c r="R2998" s="87">
        <f t="shared" si="290"/>
        <v>1</v>
      </c>
      <c r="S2998" s="87">
        <f t="shared" si="291"/>
        <v>0</v>
      </c>
      <c r="T2998" s="86">
        <f t="shared" si="292"/>
        <v>0</v>
      </c>
    </row>
    <row r="2999" spans="1:20" x14ac:dyDescent="0.25">
      <c r="A2999" s="82">
        <v>3025</v>
      </c>
      <c r="P2999" s="86">
        <f t="shared" si="293"/>
        <v>0</v>
      </c>
      <c r="Q2999" s="87">
        <f t="shared" si="289"/>
        <v>1900</v>
      </c>
      <c r="R2999" s="87">
        <f t="shared" si="290"/>
        <v>1</v>
      </c>
      <c r="S2999" s="87">
        <f t="shared" si="291"/>
        <v>0</v>
      </c>
      <c r="T2999" s="86">
        <f t="shared" si="292"/>
        <v>0</v>
      </c>
    </row>
    <row r="3000" spans="1:20" x14ac:dyDescent="0.25">
      <c r="A3000" s="82">
        <v>3026</v>
      </c>
      <c r="P3000" s="86">
        <f t="shared" si="293"/>
        <v>0</v>
      </c>
      <c r="Q3000" s="87">
        <f t="shared" si="289"/>
        <v>1900</v>
      </c>
      <c r="R3000" s="87">
        <f t="shared" si="290"/>
        <v>1</v>
      </c>
      <c r="S3000" s="87">
        <f t="shared" si="291"/>
        <v>0</v>
      </c>
      <c r="T3000" s="86">
        <f t="shared" si="292"/>
        <v>0</v>
      </c>
    </row>
    <row r="3001" spans="1:20" x14ac:dyDescent="0.25">
      <c r="A3001" s="82">
        <v>3027</v>
      </c>
      <c r="P3001" s="86">
        <f t="shared" si="293"/>
        <v>0</v>
      </c>
      <c r="Q3001" s="87">
        <f t="shared" si="289"/>
        <v>1900</v>
      </c>
      <c r="R3001" s="87">
        <f t="shared" si="290"/>
        <v>1</v>
      </c>
      <c r="S3001" s="87">
        <f t="shared" si="291"/>
        <v>0</v>
      </c>
      <c r="T3001" s="86">
        <f t="shared" si="292"/>
        <v>0</v>
      </c>
    </row>
    <row r="3002" spans="1:20" x14ac:dyDescent="0.25">
      <c r="A3002" s="82">
        <v>3028</v>
      </c>
      <c r="P3002" s="86">
        <f t="shared" si="293"/>
        <v>0</v>
      </c>
      <c r="Q3002" s="87">
        <f t="shared" si="289"/>
        <v>1900</v>
      </c>
      <c r="R3002" s="87">
        <f t="shared" si="290"/>
        <v>1</v>
      </c>
      <c r="S3002" s="87">
        <f t="shared" si="291"/>
        <v>0</v>
      </c>
      <c r="T3002" s="86">
        <f t="shared" si="292"/>
        <v>0</v>
      </c>
    </row>
    <row r="3003" spans="1:20" x14ac:dyDescent="0.25">
      <c r="A3003" s="82">
        <v>3029</v>
      </c>
      <c r="P3003" s="86">
        <f t="shared" si="293"/>
        <v>0</v>
      </c>
      <c r="Q3003" s="87">
        <f t="shared" si="289"/>
        <v>1900</v>
      </c>
      <c r="R3003" s="87">
        <f t="shared" si="290"/>
        <v>1</v>
      </c>
      <c r="S3003" s="87">
        <f t="shared" si="291"/>
        <v>0</v>
      </c>
      <c r="T3003" s="86">
        <f t="shared" si="292"/>
        <v>0</v>
      </c>
    </row>
    <row r="3004" spans="1:20" x14ac:dyDescent="0.25">
      <c r="A3004" s="82">
        <v>3030</v>
      </c>
      <c r="P3004" s="86">
        <f t="shared" si="293"/>
        <v>0</v>
      </c>
      <c r="Q3004" s="87">
        <f t="shared" si="289"/>
        <v>1900</v>
      </c>
      <c r="R3004" s="87">
        <f t="shared" si="290"/>
        <v>1</v>
      </c>
      <c r="S3004" s="87">
        <f t="shared" si="291"/>
        <v>0</v>
      </c>
      <c r="T3004" s="86">
        <f t="shared" si="292"/>
        <v>0</v>
      </c>
    </row>
    <row r="3005" spans="1:20" x14ac:dyDescent="0.25">
      <c r="A3005" s="82">
        <v>3031</v>
      </c>
      <c r="P3005" s="86">
        <f t="shared" si="293"/>
        <v>0</v>
      </c>
      <c r="Q3005" s="87">
        <f t="shared" si="289"/>
        <v>1900</v>
      </c>
      <c r="R3005" s="87">
        <f t="shared" si="290"/>
        <v>1</v>
      </c>
      <c r="S3005" s="87">
        <f t="shared" si="291"/>
        <v>0</v>
      </c>
      <c r="T3005" s="86">
        <f t="shared" si="292"/>
        <v>0</v>
      </c>
    </row>
    <row r="3006" spans="1:20" x14ac:dyDescent="0.25">
      <c r="A3006" s="82">
        <v>3032</v>
      </c>
      <c r="P3006" s="86">
        <f t="shared" si="293"/>
        <v>0</v>
      </c>
      <c r="Q3006" s="87">
        <f t="shared" si="289"/>
        <v>1900</v>
      </c>
      <c r="R3006" s="87">
        <f t="shared" si="290"/>
        <v>1</v>
      </c>
      <c r="S3006" s="87">
        <f t="shared" si="291"/>
        <v>0</v>
      </c>
      <c r="T3006" s="86">
        <f t="shared" si="292"/>
        <v>0</v>
      </c>
    </row>
    <row r="3007" spans="1:20" x14ac:dyDescent="0.25">
      <c r="A3007" s="82">
        <v>3033</v>
      </c>
      <c r="P3007" s="86">
        <f t="shared" si="293"/>
        <v>0</v>
      </c>
      <c r="Q3007" s="87">
        <f t="shared" si="289"/>
        <v>1900</v>
      </c>
      <c r="R3007" s="87">
        <f t="shared" si="290"/>
        <v>1</v>
      </c>
      <c r="S3007" s="87">
        <f t="shared" si="291"/>
        <v>0</v>
      </c>
      <c r="T3007" s="86">
        <f t="shared" si="292"/>
        <v>0</v>
      </c>
    </row>
    <row r="3008" spans="1:20" x14ac:dyDescent="0.25">
      <c r="A3008" s="82">
        <v>3034</v>
      </c>
      <c r="P3008" s="86">
        <f t="shared" si="293"/>
        <v>0</v>
      </c>
      <c r="Q3008" s="87">
        <f t="shared" si="289"/>
        <v>1900</v>
      </c>
      <c r="R3008" s="87">
        <f t="shared" si="290"/>
        <v>1</v>
      </c>
      <c r="S3008" s="87">
        <f t="shared" si="291"/>
        <v>0</v>
      </c>
      <c r="T3008" s="86">
        <f t="shared" si="292"/>
        <v>0</v>
      </c>
    </row>
    <row r="3009" spans="1:20" x14ac:dyDescent="0.25">
      <c r="A3009" s="82">
        <v>3035</v>
      </c>
      <c r="P3009" s="86">
        <f t="shared" si="293"/>
        <v>0</v>
      </c>
      <c r="Q3009" s="87">
        <f t="shared" si="289"/>
        <v>1900</v>
      </c>
      <c r="R3009" s="87">
        <f t="shared" si="290"/>
        <v>1</v>
      </c>
      <c r="S3009" s="87">
        <f t="shared" si="291"/>
        <v>0</v>
      </c>
      <c r="T3009" s="86">
        <f t="shared" si="292"/>
        <v>0</v>
      </c>
    </row>
    <row r="3010" spans="1:20" x14ac:dyDescent="0.25">
      <c r="A3010" s="82">
        <v>3036</v>
      </c>
      <c r="P3010" s="86">
        <f t="shared" si="293"/>
        <v>0</v>
      </c>
      <c r="Q3010" s="87">
        <f t="shared" si="289"/>
        <v>1900</v>
      </c>
      <c r="R3010" s="87">
        <f t="shared" si="290"/>
        <v>1</v>
      </c>
      <c r="S3010" s="87">
        <f t="shared" si="291"/>
        <v>0</v>
      </c>
      <c r="T3010" s="86">
        <f t="shared" si="292"/>
        <v>0</v>
      </c>
    </row>
    <row r="3011" spans="1:20" x14ac:dyDescent="0.25">
      <c r="A3011" s="82">
        <v>3037</v>
      </c>
      <c r="P3011" s="86">
        <f t="shared" si="293"/>
        <v>0</v>
      </c>
      <c r="Q3011" s="87">
        <f t="shared" si="289"/>
        <v>1900</v>
      </c>
      <c r="R3011" s="87">
        <f t="shared" si="290"/>
        <v>1</v>
      </c>
      <c r="S3011" s="87">
        <f t="shared" si="291"/>
        <v>0</v>
      </c>
      <c r="T3011" s="86">
        <f t="shared" si="292"/>
        <v>0</v>
      </c>
    </row>
    <row r="3012" spans="1:20" x14ac:dyDescent="0.25">
      <c r="A3012" s="82">
        <v>3038</v>
      </c>
      <c r="P3012" s="86">
        <f t="shared" si="293"/>
        <v>0</v>
      </c>
      <c r="Q3012" s="87">
        <f t="shared" si="289"/>
        <v>1900</v>
      </c>
      <c r="R3012" s="87">
        <f t="shared" si="290"/>
        <v>1</v>
      </c>
      <c r="S3012" s="87">
        <f t="shared" si="291"/>
        <v>0</v>
      </c>
      <c r="T3012" s="86">
        <f t="shared" si="292"/>
        <v>0</v>
      </c>
    </row>
    <row r="3013" spans="1:20" x14ac:dyDescent="0.25">
      <c r="A3013" s="82">
        <v>3039</v>
      </c>
      <c r="P3013" s="86">
        <f t="shared" si="293"/>
        <v>0</v>
      </c>
      <c r="Q3013" s="87">
        <f t="shared" si="289"/>
        <v>1900</v>
      </c>
      <c r="R3013" s="87">
        <f t="shared" si="290"/>
        <v>1</v>
      </c>
      <c r="S3013" s="87">
        <f t="shared" si="291"/>
        <v>0</v>
      </c>
      <c r="T3013" s="86">
        <f t="shared" si="292"/>
        <v>0</v>
      </c>
    </row>
    <row r="3014" spans="1:20" x14ac:dyDescent="0.25">
      <c r="A3014" s="82">
        <v>3040</v>
      </c>
      <c r="P3014" s="86">
        <f t="shared" si="293"/>
        <v>0</v>
      </c>
      <c r="Q3014" s="87">
        <f t="shared" si="289"/>
        <v>1900</v>
      </c>
      <c r="R3014" s="87">
        <f t="shared" si="290"/>
        <v>1</v>
      </c>
      <c r="S3014" s="87">
        <f t="shared" si="291"/>
        <v>0</v>
      </c>
      <c r="T3014" s="86">
        <f t="shared" si="292"/>
        <v>0</v>
      </c>
    </row>
    <row r="3015" spans="1:20" x14ac:dyDescent="0.25">
      <c r="A3015" s="82">
        <v>3041</v>
      </c>
      <c r="P3015" s="86">
        <f t="shared" si="293"/>
        <v>0</v>
      </c>
      <c r="Q3015" s="87">
        <f t="shared" si="289"/>
        <v>1900</v>
      </c>
      <c r="R3015" s="87">
        <f t="shared" si="290"/>
        <v>1</v>
      </c>
      <c r="S3015" s="87">
        <f t="shared" si="291"/>
        <v>0</v>
      </c>
      <c r="T3015" s="86">
        <f t="shared" si="292"/>
        <v>0</v>
      </c>
    </row>
    <row r="3016" spans="1:20" x14ac:dyDescent="0.25">
      <c r="A3016" s="82">
        <v>3042</v>
      </c>
      <c r="P3016" s="86">
        <f t="shared" si="293"/>
        <v>0</v>
      </c>
      <c r="Q3016" s="87">
        <f t="shared" si="289"/>
        <v>1900</v>
      </c>
      <c r="R3016" s="87">
        <f t="shared" si="290"/>
        <v>1</v>
      </c>
      <c r="S3016" s="87">
        <f t="shared" si="291"/>
        <v>0</v>
      </c>
      <c r="T3016" s="86">
        <f t="shared" si="292"/>
        <v>0</v>
      </c>
    </row>
    <row r="3017" spans="1:20" x14ac:dyDescent="0.25">
      <c r="A3017" s="82">
        <v>3043</v>
      </c>
      <c r="P3017" s="86">
        <f t="shared" si="293"/>
        <v>0</v>
      </c>
      <c r="Q3017" s="87">
        <f t="shared" si="289"/>
        <v>1900</v>
      </c>
      <c r="R3017" s="87">
        <f t="shared" si="290"/>
        <v>1</v>
      </c>
      <c r="S3017" s="87">
        <f t="shared" si="291"/>
        <v>0</v>
      </c>
      <c r="T3017" s="86">
        <f t="shared" si="292"/>
        <v>0</v>
      </c>
    </row>
    <row r="3018" spans="1:20" x14ac:dyDescent="0.25">
      <c r="A3018" s="82">
        <v>3044</v>
      </c>
      <c r="P3018" s="86">
        <f t="shared" si="293"/>
        <v>0</v>
      </c>
      <c r="Q3018" s="87">
        <f t="shared" si="289"/>
        <v>1900</v>
      </c>
      <c r="R3018" s="87">
        <f t="shared" si="290"/>
        <v>1</v>
      </c>
      <c r="S3018" s="87">
        <f t="shared" si="291"/>
        <v>0</v>
      </c>
      <c r="T3018" s="86">
        <f t="shared" si="292"/>
        <v>0</v>
      </c>
    </row>
    <row r="3019" spans="1:20" x14ac:dyDescent="0.25">
      <c r="A3019" s="82">
        <v>3045</v>
      </c>
      <c r="P3019" s="86">
        <f t="shared" si="293"/>
        <v>0</v>
      </c>
      <c r="Q3019" s="87">
        <f t="shared" si="289"/>
        <v>1900</v>
      </c>
      <c r="R3019" s="87">
        <f t="shared" si="290"/>
        <v>1</v>
      </c>
      <c r="S3019" s="87">
        <f t="shared" si="291"/>
        <v>0</v>
      </c>
      <c r="T3019" s="86">
        <f t="shared" si="292"/>
        <v>0</v>
      </c>
    </row>
    <row r="3020" spans="1:20" x14ac:dyDescent="0.25">
      <c r="A3020" s="82">
        <v>3046</v>
      </c>
      <c r="P3020" s="86">
        <f t="shared" si="293"/>
        <v>0</v>
      </c>
      <c r="Q3020" s="87">
        <f t="shared" si="289"/>
        <v>1900</v>
      </c>
      <c r="R3020" s="87">
        <f t="shared" si="290"/>
        <v>1</v>
      </c>
      <c r="S3020" s="87">
        <f t="shared" si="291"/>
        <v>0</v>
      </c>
      <c r="T3020" s="86">
        <f t="shared" si="292"/>
        <v>0</v>
      </c>
    </row>
    <row r="3021" spans="1:20" x14ac:dyDescent="0.25">
      <c r="A3021" s="82">
        <v>3047</v>
      </c>
      <c r="P3021" s="86">
        <f t="shared" si="293"/>
        <v>0</v>
      </c>
      <c r="Q3021" s="87">
        <f t="shared" si="289"/>
        <v>1900</v>
      </c>
      <c r="R3021" s="87">
        <f t="shared" si="290"/>
        <v>1</v>
      </c>
      <c r="S3021" s="87">
        <f t="shared" si="291"/>
        <v>0</v>
      </c>
      <c r="T3021" s="86">
        <f t="shared" si="292"/>
        <v>0</v>
      </c>
    </row>
    <row r="3022" spans="1:20" x14ac:dyDescent="0.25">
      <c r="A3022" s="82">
        <v>3048</v>
      </c>
      <c r="P3022" s="86">
        <f t="shared" si="293"/>
        <v>0</v>
      </c>
      <c r="Q3022" s="87">
        <f t="shared" si="289"/>
        <v>1900</v>
      </c>
      <c r="R3022" s="87">
        <f t="shared" si="290"/>
        <v>1</v>
      </c>
      <c r="S3022" s="87">
        <f t="shared" si="291"/>
        <v>0</v>
      </c>
      <c r="T3022" s="86">
        <f t="shared" si="292"/>
        <v>0</v>
      </c>
    </row>
    <row r="3023" spans="1:20" x14ac:dyDescent="0.25">
      <c r="A3023" s="82">
        <v>3049</v>
      </c>
      <c r="P3023" s="86">
        <f t="shared" si="293"/>
        <v>0</v>
      </c>
      <c r="Q3023" s="87">
        <f t="shared" si="289"/>
        <v>1900</v>
      </c>
      <c r="R3023" s="87">
        <f t="shared" si="290"/>
        <v>1</v>
      </c>
      <c r="S3023" s="87">
        <f t="shared" si="291"/>
        <v>0</v>
      </c>
      <c r="T3023" s="86">
        <f t="shared" si="292"/>
        <v>0</v>
      </c>
    </row>
    <row r="3024" spans="1:20" x14ac:dyDescent="0.25">
      <c r="A3024" s="82">
        <v>3050</v>
      </c>
      <c r="P3024" s="86">
        <f t="shared" si="293"/>
        <v>0</v>
      </c>
      <c r="Q3024" s="87">
        <f t="shared" si="289"/>
        <v>1900</v>
      </c>
      <c r="R3024" s="87">
        <f t="shared" si="290"/>
        <v>1</v>
      </c>
      <c r="S3024" s="87">
        <f t="shared" si="291"/>
        <v>0</v>
      </c>
      <c r="T3024" s="86">
        <f t="shared" si="292"/>
        <v>0</v>
      </c>
    </row>
    <row r="3025" spans="1:20" x14ac:dyDescent="0.25">
      <c r="A3025" s="82">
        <v>3051</v>
      </c>
      <c r="P3025" s="86">
        <f t="shared" si="293"/>
        <v>0</v>
      </c>
      <c r="Q3025" s="87">
        <f t="shared" si="289"/>
        <v>1900</v>
      </c>
      <c r="R3025" s="87">
        <f t="shared" si="290"/>
        <v>1</v>
      </c>
      <c r="S3025" s="87">
        <f t="shared" si="291"/>
        <v>0</v>
      </c>
      <c r="T3025" s="86">
        <f t="shared" si="292"/>
        <v>0</v>
      </c>
    </row>
    <row r="3026" spans="1:20" x14ac:dyDescent="0.25">
      <c r="A3026" s="82">
        <v>3052</v>
      </c>
      <c r="P3026" s="86">
        <f t="shared" si="293"/>
        <v>0</v>
      </c>
      <c r="Q3026" s="87">
        <f t="shared" si="289"/>
        <v>1900</v>
      </c>
      <c r="R3026" s="87">
        <f t="shared" si="290"/>
        <v>1</v>
      </c>
      <c r="S3026" s="87">
        <f t="shared" si="291"/>
        <v>0</v>
      </c>
      <c r="T3026" s="86">
        <f t="shared" si="292"/>
        <v>0</v>
      </c>
    </row>
    <row r="3027" spans="1:20" x14ac:dyDescent="0.25">
      <c r="A3027" s="82">
        <v>3053</v>
      </c>
      <c r="P3027" s="86">
        <f t="shared" si="293"/>
        <v>0</v>
      </c>
      <c r="Q3027" s="87">
        <f t="shared" si="289"/>
        <v>1900</v>
      </c>
      <c r="R3027" s="87">
        <f t="shared" si="290"/>
        <v>1</v>
      </c>
      <c r="S3027" s="87">
        <f t="shared" si="291"/>
        <v>0</v>
      </c>
      <c r="T3027" s="86">
        <f t="shared" si="292"/>
        <v>0</v>
      </c>
    </row>
    <row r="3028" spans="1:20" x14ac:dyDescent="0.25">
      <c r="A3028" s="82">
        <v>3054</v>
      </c>
      <c r="P3028" s="86">
        <f t="shared" si="293"/>
        <v>0</v>
      </c>
      <c r="Q3028" s="87">
        <f t="shared" si="289"/>
        <v>1900</v>
      </c>
      <c r="R3028" s="87">
        <f t="shared" si="290"/>
        <v>1</v>
      </c>
      <c r="S3028" s="87">
        <f t="shared" si="291"/>
        <v>0</v>
      </c>
      <c r="T3028" s="86">
        <f t="shared" si="292"/>
        <v>0</v>
      </c>
    </row>
    <row r="3029" spans="1:20" x14ac:dyDescent="0.25">
      <c r="A3029" s="82">
        <v>3055</v>
      </c>
      <c r="P3029" s="86">
        <f t="shared" si="293"/>
        <v>0</v>
      </c>
      <c r="Q3029" s="87">
        <f t="shared" si="289"/>
        <v>1900</v>
      </c>
      <c r="R3029" s="87">
        <f t="shared" si="290"/>
        <v>1</v>
      </c>
      <c r="S3029" s="87">
        <f t="shared" si="291"/>
        <v>0</v>
      </c>
      <c r="T3029" s="86">
        <f t="shared" si="292"/>
        <v>0</v>
      </c>
    </row>
    <row r="3030" spans="1:20" x14ac:dyDescent="0.25">
      <c r="A3030" s="82">
        <v>3056</v>
      </c>
      <c r="P3030" s="86">
        <f t="shared" si="293"/>
        <v>0</v>
      </c>
      <c r="Q3030" s="87">
        <f t="shared" si="289"/>
        <v>1900</v>
      </c>
      <c r="R3030" s="87">
        <f t="shared" si="290"/>
        <v>1</v>
      </c>
      <c r="S3030" s="87">
        <f t="shared" si="291"/>
        <v>0</v>
      </c>
      <c r="T3030" s="86">
        <f t="shared" si="292"/>
        <v>0</v>
      </c>
    </row>
    <row r="3031" spans="1:20" x14ac:dyDescent="0.25">
      <c r="A3031" s="82">
        <v>3057</v>
      </c>
      <c r="P3031" s="86">
        <f t="shared" si="293"/>
        <v>0</v>
      </c>
      <c r="Q3031" s="87">
        <f t="shared" si="289"/>
        <v>1900</v>
      </c>
      <c r="R3031" s="87">
        <f t="shared" si="290"/>
        <v>1</v>
      </c>
      <c r="S3031" s="87">
        <f t="shared" si="291"/>
        <v>0</v>
      </c>
      <c r="T3031" s="86">
        <f t="shared" si="292"/>
        <v>0</v>
      </c>
    </row>
    <row r="3032" spans="1:20" x14ac:dyDescent="0.25">
      <c r="A3032" s="82">
        <v>3058</v>
      </c>
      <c r="P3032" s="86">
        <f t="shared" si="293"/>
        <v>0</v>
      </c>
      <c r="Q3032" s="87">
        <f t="shared" si="289"/>
        <v>1900</v>
      </c>
      <c r="R3032" s="87">
        <f t="shared" si="290"/>
        <v>1</v>
      </c>
      <c r="S3032" s="87">
        <f t="shared" si="291"/>
        <v>0</v>
      </c>
      <c r="T3032" s="86">
        <f t="shared" si="292"/>
        <v>0</v>
      </c>
    </row>
    <row r="3033" spans="1:20" x14ac:dyDescent="0.25">
      <c r="A3033" s="82">
        <v>3059</v>
      </c>
      <c r="P3033" s="86">
        <f t="shared" si="293"/>
        <v>0</v>
      </c>
      <c r="Q3033" s="87">
        <f t="shared" si="289"/>
        <v>1900</v>
      </c>
      <c r="R3033" s="87">
        <f t="shared" si="290"/>
        <v>1</v>
      </c>
      <c r="S3033" s="87">
        <f t="shared" si="291"/>
        <v>0</v>
      </c>
      <c r="T3033" s="86">
        <f t="shared" si="292"/>
        <v>0</v>
      </c>
    </row>
    <row r="3034" spans="1:20" x14ac:dyDescent="0.25">
      <c r="A3034" s="82">
        <v>3060</v>
      </c>
      <c r="P3034" s="86">
        <f t="shared" si="293"/>
        <v>0</v>
      </c>
      <c r="Q3034" s="87">
        <f t="shared" si="289"/>
        <v>1900</v>
      </c>
      <c r="R3034" s="87">
        <f t="shared" si="290"/>
        <v>1</v>
      </c>
      <c r="S3034" s="87">
        <f t="shared" si="291"/>
        <v>0</v>
      </c>
      <c r="T3034" s="86">
        <f t="shared" si="292"/>
        <v>0</v>
      </c>
    </row>
    <row r="3035" spans="1:20" x14ac:dyDescent="0.25">
      <c r="A3035" s="82">
        <v>3061</v>
      </c>
      <c r="P3035" s="86">
        <f t="shared" si="293"/>
        <v>0</v>
      </c>
      <c r="Q3035" s="87">
        <f t="shared" si="289"/>
        <v>1900</v>
      </c>
      <c r="R3035" s="87">
        <f t="shared" si="290"/>
        <v>1</v>
      </c>
      <c r="S3035" s="87">
        <f t="shared" si="291"/>
        <v>0</v>
      </c>
      <c r="T3035" s="86">
        <f t="shared" si="292"/>
        <v>0</v>
      </c>
    </row>
    <row r="3036" spans="1:20" x14ac:dyDescent="0.25">
      <c r="A3036" s="82">
        <v>3062</v>
      </c>
      <c r="P3036" s="86">
        <f t="shared" si="293"/>
        <v>0</v>
      </c>
      <c r="Q3036" s="87">
        <f t="shared" si="289"/>
        <v>1900</v>
      </c>
      <c r="R3036" s="87">
        <f t="shared" si="290"/>
        <v>1</v>
      </c>
      <c r="S3036" s="87">
        <f t="shared" si="291"/>
        <v>0</v>
      </c>
      <c r="T3036" s="86">
        <f t="shared" si="292"/>
        <v>0</v>
      </c>
    </row>
    <row r="3037" spans="1:20" x14ac:dyDescent="0.25">
      <c r="A3037" s="82">
        <v>3063</v>
      </c>
      <c r="P3037" s="86">
        <f t="shared" si="293"/>
        <v>0</v>
      </c>
      <c r="Q3037" s="87">
        <f t="shared" ref="Q3037:Q3100" si="294">YEAR(B3037)</f>
        <v>1900</v>
      </c>
      <c r="R3037" s="87">
        <f t="shared" ref="R3037:R3100" si="295">MONTH(B3037)</f>
        <v>1</v>
      </c>
      <c r="S3037" s="87">
        <f t="shared" ref="S3037:S3100" si="296">DAY(B3037)</f>
        <v>0</v>
      </c>
      <c r="T3037" s="86">
        <f t="shared" ref="T3037:T3100" si="297">SUM(M3037:N3037)</f>
        <v>0</v>
      </c>
    </row>
    <row r="3038" spans="1:20" x14ac:dyDescent="0.25">
      <c r="A3038" s="82">
        <v>3064</v>
      </c>
      <c r="P3038" s="86">
        <f t="shared" si="293"/>
        <v>0</v>
      </c>
      <c r="Q3038" s="87">
        <f t="shared" si="294"/>
        <v>1900</v>
      </c>
      <c r="R3038" s="87">
        <f t="shared" si="295"/>
        <v>1</v>
      </c>
      <c r="S3038" s="87">
        <f t="shared" si="296"/>
        <v>0</v>
      </c>
      <c r="T3038" s="86">
        <f t="shared" si="297"/>
        <v>0</v>
      </c>
    </row>
    <row r="3039" spans="1:20" x14ac:dyDescent="0.25">
      <c r="A3039" s="82">
        <v>3065</v>
      </c>
      <c r="P3039" s="86">
        <f t="shared" si="293"/>
        <v>0</v>
      </c>
      <c r="Q3039" s="87">
        <f t="shared" si="294"/>
        <v>1900</v>
      </c>
      <c r="R3039" s="87">
        <f t="shared" si="295"/>
        <v>1</v>
      </c>
      <c r="S3039" s="87">
        <f t="shared" si="296"/>
        <v>0</v>
      </c>
      <c r="T3039" s="86">
        <f t="shared" si="297"/>
        <v>0</v>
      </c>
    </row>
    <row r="3040" spans="1:20" x14ac:dyDescent="0.25">
      <c r="A3040" s="82">
        <v>3066</v>
      </c>
      <c r="P3040" s="86">
        <f t="shared" si="293"/>
        <v>0</v>
      </c>
      <c r="Q3040" s="87">
        <f t="shared" si="294"/>
        <v>1900</v>
      </c>
      <c r="R3040" s="87">
        <f t="shared" si="295"/>
        <v>1</v>
      </c>
      <c r="S3040" s="87">
        <f t="shared" si="296"/>
        <v>0</v>
      </c>
      <c r="T3040" s="86">
        <f t="shared" si="297"/>
        <v>0</v>
      </c>
    </row>
    <row r="3041" spans="1:20" x14ac:dyDescent="0.25">
      <c r="A3041" s="82">
        <v>3067</v>
      </c>
      <c r="P3041" s="86">
        <f t="shared" si="293"/>
        <v>0</v>
      </c>
      <c r="Q3041" s="87">
        <f t="shared" si="294"/>
        <v>1900</v>
      </c>
      <c r="R3041" s="87">
        <f t="shared" si="295"/>
        <v>1</v>
      </c>
      <c r="S3041" s="87">
        <f t="shared" si="296"/>
        <v>0</v>
      </c>
      <c r="T3041" s="86">
        <f t="shared" si="297"/>
        <v>0</v>
      </c>
    </row>
    <row r="3042" spans="1:20" x14ac:dyDescent="0.25">
      <c r="A3042" s="82">
        <v>3068</v>
      </c>
      <c r="P3042" s="86">
        <f t="shared" si="293"/>
        <v>0</v>
      </c>
      <c r="Q3042" s="87">
        <f t="shared" si="294"/>
        <v>1900</v>
      </c>
      <c r="R3042" s="87">
        <f t="shared" si="295"/>
        <v>1</v>
      </c>
      <c r="S3042" s="87">
        <f t="shared" si="296"/>
        <v>0</v>
      </c>
      <c r="T3042" s="86">
        <f t="shared" si="297"/>
        <v>0</v>
      </c>
    </row>
    <row r="3043" spans="1:20" x14ac:dyDescent="0.25">
      <c r="A3043" s="82">
        <v>3069</v>
      </c>
      <c r="P3043" s="86">
        <f t="shared" si="293"/>
        <v>0</v>
      </c>
      <c r="Q3043" s="87">
        <f t="shared" si="294"/>
        <v>1900</v>
      </c>
      <c r="R3043" s="87">
        <f t="shared" si="295"/>
        <v>1</v>
      </c>
      <c r="S3043" s="87">
        <f t="shared" si="296"/>
        <v>0</v>
      </c>
      <c r="T3043" s="86">
        <f t="shared" si="297"/>
        <v>0</v>
      </c>
    </row>
    <row r="3044" spans="1:20" x14ac:dyDescent="0.25">
      <c r="A3044" s="82">
        <v>3070</v>
      </c>
      <c r="P3044" s="86">
        <f t="shared" si="293"/>
        <v>0</v>
      </c>
      <c r="Q3044" s="87">
        <f t="shared" si="294"/>
        <v>1900</v>
      </c>
      <c r="R3044" s="87">
        <f t="shared" si="295"/>
        <v>1</v>
      </c>
      <c r="S3044" s="87">
        <f t="shared" si="296"/>
        <v>0</v>
      </c>
      <c r="T3044" s="86">
        <f t="shared" si="297"/>
        <v>0</v>
      </c>
    </row>
    <row r="3045" spans="1:20" x14ac:dyDescent="0.25">
      <c r="A3045" s="82">
        <v>3071</v>
      </c>
      <c r="P3045" s="86">
        <f t="shared" si="293"/>
        <v>0</v>
      </c>
      <c r="Q3045" s="87">
        <f t="shared" si="294"/>
        <v>1900</v>
      </c>
      <c r="R3045" s="87">
        <f t="shared" si="295"/>
        <v>1</v>
      </c>
      <c r="S3045" s="87">
        <f t="shared" si="296"/>
        <v>0</v>
      </c>
      <c r="T3045" s="86">
        <f t="shared" si="297"/>
        <v>0</v>
      </c>
    </row>
    <row r="3046" spans="1:20" x14ac:dyDescent="0.25">
      <c r="A3046" s="82">
        <v>3072</v>
      </c>
      <c r="P3046" s="86">
        <f t="shared" si="293"/>
        <v>0</v>
      </c>
      <c r="Q3046" s="87">
        <f t="shared" si="294"/>
        <v>1900</v>
      </c>
      <c r="R3046" s="87">
        <f t="shared" si="295"/>
        <v>1</v>
      </c>
      <c r="S3046" s="87">
        <f t="shared" si="296"/>
        <v>0</v>
      </c>
      <c r="T3046" s="86">
        <f t="shared" si="297"/>
        <v>0</v>
      </c>
    </row>
    <row r="3047" spans="1:20" x14ac:dyDescent="0.25">
      <c r="A3047" s="82">
        <v>3073</v>
      </c>
      <c r="P3047" s="86">
        <f t="shared" si="293"/>
        <v>0</v>
      </c>
      <c r="Q3047" s="87">
        <f t="shared" si="294"/>
        <v>1900</v>
      </c>
      <c r="R3047" s="87">
        <f t="shared" si="295"/>
        <v>1</v>
      </c>
      <c r="S3047" s="87">
        <f t="shared" si="296"/>
        <v>0</v>
      </c>
      <c r="T3047" s="86">
        <f t="shared" si="297"/>
        <v>0</v>
      </c>
    </row>
    <row r="3048" spans="1:20" x14ac:dyDescent="0.25">
      <c r="A3048" s="82">
        <v>3074</v>
      </c>
      <c r="P3048" s="86">
        <f t="shared" si="293"/>
        <v>0</v>
      </c>
      <c r="Q3048" s="87">
        <f t="shared" si="294"/>
        <v>1900</v>
      </c>
      <c r="R3048" s="87">
        <f t="shared" si="295"/>
        <v>1</v>
      </c>
      <c r="S3048" s="87">
        <f t="shared" si="296"/>
        <v>0</v>
      </c>
      <c r="T3048" s="86">
        <f t="shared" si="297"/>
        <v>0</v>
      </c>
    </row>
    <row r="3049" spans="1:20" x14ac:dyDescent="0.25">
      <c r="A3049" s="82">
        <v>3075</v>
      </c>
      <c r="P3049" s="86">
        <f t="shared" si="293"/>
        <v>0</v>
      </c>
      <c r="Q3049" s="87">
        <f t="shared" si="294"/>
        <v>1900</v>
      </c>
      <c r="R3049" s="87">
        <f t="shared" si="295"/>
        <v>1</v>
      </c>
      <c r="S3049" s="87">
        <f t="shared" si="296"/>
        <v>0</v>
      </c>
      <c r="T3049" s="86">
        <f t="shared" si="297"/>
        <v>0</v>
      </c>
    </row>
    <row r="3050" spans="1:20" x14ac:dyDescent="0.25">
      <c r="A3050" s="82">
        <v>3076</v>
      </c>
      <c r="P3050" s="86">
        <f t="shared" si="293"/>
        <v>0</v>
      </c>
      <c r="Q3050" s="87">
        <f t="shared" si="294"/>
        <v>1900</v>
      </c>
      <c r="R3050" s="87">
        <f t="shared" si="295"/>
        <v>1</v>
      </c>
      <c r="S3050" s="87">
        <f t="shared" si="296"/>
        <v>0</v>
      </c>
      <c r="T3050" s="86">
        <f t="shared" si="297"/>
        <v>0</v>
      </c>
    </row>
    <row r="3051" spans="1:20" x14ac:dyDescent="0.25">
      <c r="A3051" s="82">
        <v>3077</v>
      </c>
      <c r="P3051" s="86">
        <f t="shared" ref="P3051:P3114" si="298">N3051-O3051</f>
        <v>0</v>
      </c>
      <c r="Q3051" s="87">
        <f t="shared" si="294"/>
        <v>1900</v>
      </c>
      <c r="R3051" s="87">
        <f t="shared" si="295"/>
        <v>1</v>
      </c>
      <c r="S3051" s="87">
        <f t="shared" si="296"/>
        <v>0</v>
      </c>
      <c r="T3051" s="86">
        <f t="shared" si="297"/>
        <v>0</v>
      </c>
    </row>
    <row r="3052" spans="1:20" x14ac:dyDescent="0.25">
      <c r="A3052" s="82">
        <v>3078</v>
      </c>
      <c r="P3052" s="86">
        <f t="shared" si="298"/>
        <v>0</v>
      </c>
      <c r="Q3052" s="87">
        <f t="shared" si="294"/>
        <v>1900</v>
      </c>
      <c r="R3052" s="87">
        <f t="shared" si="295"/>
        <v>1</v>
      </c>
      <c r="S3052" s="87">
        <f t="shared" si="296"/>
        <v>0</v>
      </c>
      <c r="T3052" s="86">
        <f t="shared" si="297"/>
        <v>0</v>
      </c>
    </row>
    <row r="3053" spans="1:20" x14ac:dyDescent="0.25">
      <c r="A3053" s="82">
        <v>3079</v>
      </c>
      <c r="P3053" s="86">
        <f t="shared" si="298"/>
        <v>0</v>
      </c>
      <c r="Q3053" s="87">
        <f t="shared" si="294"/>
        <v>1900</v>
      </c>
      <c r="R3053" s="87">
        <f t="shared" si="295"/>
        <v>1</v>
      </c>
      <c r="S3053" s="87">
        <f t="shared" si="296"/>
        <v>0</v>
      </c>
      <c r="T3053" s="86">
        <f t="shared" si="297"/>
        <v>0</v>
      </c>
    </row>
    <row r="3054" spans="1:20" x14ac:dyDescent="0.25">
      <c r="A3054" s="82">
        <v>3080</v>
      </c>
      <c r="P3054" s="86">
        <f t="shared" si="298"/>
        <v>0</v>
      </c>
      <c r="Q3054" s="87">
        <f t="shared" si="294"/>
        <v>1900</v>
      </c>
      <c r="R3054" s="87">
        <f t="shared" si="295"/>
        <v>1</v>
      </c>
      <c r="S3054" s="87">
        <f t="shared" si="296"/>
        <v>0</v>
      </c>
      <c r="T3054" s="86">
        <f t="shared" si="297"/>
        <v>0</v>
      </c>
    </row>
    <row r="3055" spans="1:20" x14ac:dyDescent="0.25">
      <c r="A3055" s="82">
        <v>3081</v>
      </c>
      <c r="P3055" s="86">
        <f t="shared" si="298"/>
        <v>0</v>
      </c>
      <c r="Q3055" s="87">
        <f t="shared" si="294"/>
        <v>1900</v>
      </c>
      <c r="R3055" s="87">
        <f t="shared" si="295"/>
        <v>1</v>
      </c>
      <c r="S3055" s="87">
        <f t="shared" si="296"/>
        <v>0</v>
      </c>
      <c r="T3055" s="86">
        <f t="shared" si="297"/>
        <v>0</v>
      </c>
    </row>
    <row r="3056" spans="1:20" x14ac:dyDescent="0.25">
      <c r="A3056" s="82">
        <v>3082</v>
      </c>
      <c r="P3056" s="86">
        <f t="shared" si="298"/>
        <v>0</v>
      </c>
      <c r="Q3056" s="87">
        <f t="shared" si="294"/>
        <v>1900</v>
      </c>
      <c r="R3056" s="87">
        <f t="shared" si="295"/>
        <v>1</v>
      </c>
      <c r="S3056" s="87">
        <f t="shared" si="296"/>
        <v>0</v>
      </c>
      <c r="T3056" s="86">
        <f t="shared" si="297"/>
        <v>0</v>
      </c>
    </row>
    <row r="3057" spans="1:20" x14ac:dyDescent="0.25">
      <c r="A3057" s="82">
        <v>3083</v>
      </c>
      <c r="P3057" s="86">
        <f t="shared" si="298"/>
        <v>0</v>
      </c>
      <c r="Q3057" s="87">
        <f t="shared" si="294"/>
        <v>1900</v>
      </c>
      <c r="R3057" s="87">
        <f t="shared" si="295"/>
        <v>1</v>
      </c>
      <c r="S3057" s="87">
        <f t="shared" si="296"/>
        <v>0</v>
      </c>
      <c r="T3057" s="86">
        <f t="shared" si="297"/>
        <v>0</v>
      </c>
    </row>
    <row r="3058" spans="1:20" x14ac:dyDescent="0.25">
      <c r="A3058" s="82">
        <v>3084</v>
      </c>
      <c r="P3058" s="86">
        <f t="shared" si="298"/>
        <v>0</v>
      </c>
      <c r="Q3058" s="87">
        <f t="shared" si="294"/>
        <v>1900</v>
      </c>
      <c r="R3058" s="87">
        <f t="shared" si="295"/>
        <v>1</v>
      </c>
      <c r="S3058" s="87">
        <f t="shared" si="296"/>
        <v>0</v>
      </c>
      <c r="T3058" s="86">
        <f t="shared" si="297"/>
        <v>0</v>
      </c>
    </row>
    <row r="3059" spans="1:20" x14ac:dyDescent="0.25">
      <c r="A3059" s="82">
        <v>3085</v>
      </c>
      <c r="P3059" s="86">
        <f t="shared" si="298"/>
        <v>0</v>
      </c>
      <c r="Q3059" s="87">
        <f t="shared" si="294"/>
        <v>1900</v>
      </c>
      <c r="R3059" s="87">
        <f t="shared" si="295"/>
        <v>1</v>
      </c>
      <c r="S3059" s="87">
        <f t="shared" si="296"/>
        <v>0</v>
      </c>
      <c r="T3059" s="86">
        <f t="shared" si="297"/>
        <v>0</v>
      </c>
    </row>
    <row r="3060" spans="1:20" x14ac:dyDescent="0.25">
      <c r="A3060" s="82">
        <v>3086</v>
      </c>
      <c r="P3060" s="86">
        <f t="shared" si="298"/>
        <v>0</v>
      </c>
      <c r="Q3060" s="87">
        <f t="shared" si="294"/>
        <v>1900</v>
      </c>
      <c r="R3060" s="87">
        <f t="shared" si="295"/>
        <v>1</v>
      </c>
      <c r="S3060" s="87">
        <f t="shared" si="296"/>
        <v>0</v>
      </c>
      <c r="T3060" s="86">
        <f t="shared" si="297"/>
        <v>0</v>
      </c>
    </row>
    <row r="3061" spans="1:20" x14ac:dyDescent="0.25">
      <c r="A3061" s="82">
        <v>3087</v>
      </c>
      <c r="P3061" s="86">
        <f t="shared" si="298"/>
        <v>0</v>
      </c>
      <c r="Q3061" s="87">
        <f t="shared" si="294"/>
        <v>1900</v>
      </c>
      <c r="R3061" s="87">
        <f t="shared" si="295"/>
        <v>1</v>
      </c>
      <c r="S3061" s="87">
        <f t="shared" si="296"/>
        <v>0</v>
      </c>
      <c r="T3061" s="86">
        <f t="shared" si="297"/>
        <v>0</v>
      </c>
    </row>
    <row r="3062" spans="1:20" x14ac:dyDescent="0.25">
      <c r="A3062" s="82">
        <v>3088</v>
      </c>
      <c r="P3062" s="86">
        <f t="shared" si="298"/>
        <v>0</v>
      </c>
      <c r="Q3062" s="87">
        <f t="shared" si="294"/>
        <v>1900</v>
      </c>
      <c r="R3062" s="87">
        <f t="shared" si="295"/>
        <v>1</v>
      </c>
      <c r="S3062" s="87">
        <f t="shared" si="296"/>
        <v>0</v>
      </c>
      <c r="T3062" s="86">
        <f t="shared" si="297"/>
        <v>0</v>
      </c>
    </row>
    <row r="3063" spans="1:20" x14ac:dyDescent="0.25">
      <c r="A3063" s="82">
        <v>3089</v>
      </c>
      <c r="P3063" s="86">
        <f t="shared" si="298"/>
        <v>0</v>
      </c>
      <c r="Q3063" s="87">
        <f t="shared" si="294"/>
        <v>1900</v>
      </c>
      <c r="R3063" s="87">
        <f t="shared" si="295"/>
        <v>1</v>
      </c>
      <c r="S3063" s="87">
        <f t="shared" si="296"/>
        <v>0</v>
      </c>
      <c r="T3063" s="86">
        <f t="shared" si="297"/>
        <v>0</v>
      </c>
    </row>
    <row r="3064" spans="1:20" x14ac:dyDescent="0.25">
      <c r="A3064" s="82">
        <v>3090</v>
      </c>
      <c r="P3064" s="86">
        <f t="shared" si="298"/>
        <v>0</v>
      </c>
      <c r="Q3064" s="87">
        <f t="shared" si="294"/>
        <v>1900</v>
      </c>
      <c r="R3064" s="87">
        <f t="shared" si="295"/>
        <v>1</v>
      </c>
      <c r="S3064" s="87">
        <f t="shared" si="296"/>
        <v>0</v>
      </c>
      <c r="T3064" s="86">
        <f t="shared" si="297"/>
        <v>0</v>
      </c>
    </row>
    <row r="3065" spans="1:20" x14ac:dyDescent="0.25">
      <c r="A3065" s="82">
        <v>3091</v>
      </c>
      <c r="P3065" s="86">
        <f t="shared" si="298"/>
        <v>0</v>
      </c>
      <c r="Q3065" s="87">
        <f t="shared" si="294"/>
        <v>1900</v>
      </c>
      <c r="R3065" s="87">
        <f t="shared" si="295"/>
        <v>1</v>
      </c>
      <c r="S3065" s="87">
        <f t="shared" si="296"/>
        <v>0</v>
      </c>
      <c r="T3065" s="86">
        <f t="shared" si="297"/>
        <v>0</v>
      </c>
    </row>
    <row r="3066" spans="1:20" x14ac:dyDescent="0.25">
      <c r="A3066" s="82">
        <v>3092</v>
      </c>
      <c r="P3066" s="86">
        <f t="shared" si="298"/>
        <v>0</v>
      </c>
      <c r="Q3066" s="87">
        <f t="shared" si="294"/>
        <v>1900</v>
      </c>
      <c r="R3066" s="87">
        <f t="shared" si="295"/>
        <v>1</v>
      </c>
      <c r="S3066" s="87">
        <f t="shared" si="296"/>
        <v>0</v>
      </c>
      <c r="T3066" s="86">
        <f t="shared" si="297"/>
        <v>0</v>
      </c>
    </row>
    <row r="3067" spans="1:20" x14ac:dyDescent="0.25">
      <c r="A3067" s="82">
        <v>3093</v>
      </c>
      <c r="P3067" s="86">
        <f t="shared" si="298"/>
        <v>0</v>
      </c>
      <c r="Q3067" s="87">
        <f t="shared" si="294"/>
        <v>1900</v>
      </c>
      <c r="R3067" s="87">
        <f t="shared" si="295"/>
        <v>1</v>
      </c>
      <c r="S3067" s="87">
        <f t="shared" si="296"/>
        <v>0</v>
      </c>
      <c r="T3067" s="86">
        <f t="shared" si="297"/>
        <v>0</v>
      </c>
    </row>
    <row r="3068" spans="1:20" x14ac:dyDescent="0.25">
      <c r="A3068" s="82">
        <v>3094</v>
      </c>
      <c r="P3068" s="86">
        <f t="shared" si="298"/>
        <v>0</v>
      </c>
      <c r="Q3068" s="87">
        <f t="shared" si="294"/>
        <v>1900</v>
      </c>
      <c r="R3068" s="87">
        <f t="shared" si="295"/>
        <v>1</v>
      </c>
      <c r="S3068" s="87">
        <f t="shared" si="296"/>
        <v>0</v>
      </c>
      <c r="T3068" s="86">
        <f t="shared" si="297"/>
        <v>0</v>
      </c>
    </row>
    <row r="3069" spans="1:20" x14ac:dyDescent="0.25">
      <c r="A3069" s="82">
        <v>3095</v>
      </c>
      <c r="P3069" s="86">
        <f t="shared" si="298"/>
        <v>0</v>
      </c>
      <c r="Q3069" s="87">
        <f t="shared" si="294"/>
        <v>1900</v>
      </c>
      <c r="R3069" s="87">
        <f t="shared" si="295"/>
        <v>1</v>
      </c>
      <c r="S3069" s="87">
        <f t="shared" si="296"/>
        <v>0</v>
      </c>
      <c r="T3069" s="86">
        <f t="shared" si="297"/>
        <v>0</v>
      </c>
    </row>
    <row r="3070" spans="1:20" x14ac:dyDescent="0.25">
      <c r="A3070" s="82">
        <v>3096</v>
      </c>
      <c r="P3070" s="86">
        <f t="shared" si="298"/>
        <v>0</v>
      </c>
      <c r="Q3070" s="87">
        <f t="shared" si="294"/>
        <v>1900</v>
      </c>
      <c r="R3070" s="87">
        <f t="shared" si="295"/>
        <v>1</v>
      </c>
      <c r="S3070" s="87">
        <f t="shared" si="296"/>
        <v>0</v>
      </c>
      <c r="T3070" s="86">
        <f t="shared" si="297"/>
        <v>0</v>
      </c>
    </row>
    <row r="3071" spans="1:20" x14ac:dyDescent="0.25">
      <c r="A3071" s="82">
        <v>3097</v>
      </c>
      <c r="P3071" s="86">
        <f t="shared" si="298"/>
        <v>0</v>
      </c>
      <c r="Q3071" s="87">
        <f t="shared" si="294"/>
        <v>1900</v>
      </c>
      <c r="R3071" s="87">
        <f t="shared" si="295"/>
        <v>1</v>
      </c>
      <c r="S3071" s="87">
        <f t="shared" si="296"/>
        <v>0</v>
      </c>
      <c r="T3071" s="86">
        <f t="shared" si="297"/>
        <v>0</v>
      </c>
    </row>
    <row r="3072" spans="1:20" x14ac:dyDescent="0.25">
      <c r="A3072" s="82">
        <v>3098</v>
      </c>
      <c r="P3072" s="86">
        <f t="shared" si="298"/>
        <v>0</v>
      </c>
      <c r="Q3072" s="87">
        <f t="shared" si="294"/>
        <v>1900</v>
      </c>
      <c r="R3072" s="87">
        <f t="shared" si="295"/>
        <v>1</v>
      </c>
      <c r="S3072" s="87">
        <f t="shared" si="296"/>
        <v>0</v>
      </c>
      <c r="T3072" s="86">
        <f t="shared" si="297"/>
        <v>0</v>
      </c>
    </row>
    <row r="3073" spans="1:20" x14ac:dyDescent="0.25">
      <c r="A3073" s="82">
        <v>3099</v>
      </c>
      <c r="P3073" s="86">
        <f t="shared" si="298"/>
        <v>0</v>
      </c>
      <c r="Q3073" s="87">
        <f t="shared" si="294"/>
        <v>1900</v>
      </c>
      <c r="R3073" s="87">
        <f t="shared" si="295"/>
        <v>1</v>
      </c>
      <c r="S3073" s="87">
        <f t="shared" si="296"/>
        <v>0</v>
      </c>
      <c r="T3073" s="86">
        <f t="shared" si="297"/>
        <v>0</v>
      </c>
    </row>
    <row r="3074" spans="1:20" x14ac:dyDescent="0.25">
      <c r="A3074" s="82">
        <v>3100</v>
      </c>
      <c r="P3074" s="86">
        <f t="shared" si="298"/>
        <v>0</v>
      </c>
      <c r="Q3074" s="87">
        <f t="shared" si="294"/>
        <v>1900</v>
      </c>
      <c r="R3074" s="87">
        <f t="shared" si="295"/>
        <v>1</v>
      </c>
      <c r="S3074" s="87">
        <f t="shared" si="296"/>
        <v>0</v>
      </c>
      <c r="T3074" s="86">
        <f t="shared" si="297"/>
        <v>0</v>
      </c>
    </row>
    <row r="3075" spans="1:20" x14ac:dyDescent="0.25">
      <c r="A3075" s="82">
        <v>3101</v>
      </c>
      <c r="P3075" s="86">
        <f t="shared" si="298"/>
        <v>0</v>
      </c>
      <c r="Q3075" s="87">
        <f t="shared" si="294"/>
        <v>1900</v>
      </c>
      <c r="R3075" s="87">
        <f t="shared" si="295"/>
        <v>1</v>
      </c>
      <c r="S3075" s="87">
        <f t="shared" si="296"/>
        <v>0</v>
      </c>
      <c r="T3075" s="86">
        <f t="shared" si="297"/>
        <v>0</v>
      </c>
    </row>
    <row r="3076" spans="1:20" x14ac:dyDescent="0.25">
      <c r="A3076" s="82">
        <v>3102</v>
      </c>
      <c r="P3076" s="86">
        <f t="shared" si="298"/>
        <v>0</v>
      </c>
      <c r="Q3076" s="87">
        <f t="shared" si="294"/>
        <v>1900</v>
      </c>
      <c r="R3076" s="87">
        <f t="shared" si="295"/>
        <v>1</v>
      </c>
      <c r="S3076" s="87">
        <f t="shared" si="296"/>
        <v>0</v>
      </c>
      <c r="T3076" s="86">
        <f t="shared" si="297"/>
        <v>0</v>
      </c>
    </row>
    <row r="3077" spans="1:20" x14ac:dyDescent="0.25">
      <c r="A3077" s="82">
        <v>3103</v>
      </c>
      <c r="P3077" s="86">
        <f t="shared" si="298"/>
        <v>0</v>
      </c>
      <c r="Q3077" s="87">
        <f t="shared" si="294"/>
        <v>1900</v>
      </c>
      <c r="R3077" s="87">
        <f t="shared" si="295"/>
        <v>1</v>
      </c>
      <c r="S3077" s="87">
        <f t="shared" si="296"/>
        <v>0</v>
      </c>
      <c r="T3077" s="86">
        <f t="shared" si="297"/>
        <v>0</v>
      </c>
    </row>
    <row r="3078" spans="1:20" x14ac:dyDescent="0.25">
      <c r="A3078" s="82">
        <v>3104</v>
      </c>
      <c r="P3078" s="86">
        <f t="shared" si="298"/>
        <v>0</v>
      </c>
      <c r="Q3078" s="87">
        <f t="shared" si="294"/>
        <v>1900</v>
      </c>
      <c r="R3078" s="87">
        <f t="shared" si="295"/>
        <v>1</v>
      </c>
      <c r="S3078" s="87">
        <f t="shared" si="296"/>
        <v>0</v>
      </c>
      <c r="T3078" s="86">
        <f t="shared" si="297"/>
        <v>0</v>
      </c>
    </row>
    <row r="3079" spans="1:20" x14ac:dyDescent="0.25">
      <c r="A3079" s="82">
        <v>3105</v>
      </c>
      <c r="P3079" s="86">
        <f t="shared" si="298"/>
        <v>0</v>
      </c>
      <c r="Q3079" s="87">
        <f t="shared" si="294"/>
        <v>1900</v>
      </c>
      <c r="R3079" s="87">
        <f t="shared" si="295"/>
        <v>1</v>
      </c>
      <c r="S3079" s="87">
        <f t="shared" si="296"/>
        <v>0</v>
      </c>
      <c r="T3079" s="86">
        <f t="shared" si="297"/>
        <v>0</v>
      </c>
    </row>
    <row r="3080" spans="1:20" x14ac:dyDescent="0.25">
      <c r="A3080" s="82">
        <v>3106</v>
      </c>
      <c r="P3080" s="86">
        <f t="shared" si="298"/>
        <v>0</v>
      </c>
      <c r="Q3080" s="87">
        <f t="shared" si="294"/>
        <v>1900</v>
      </c>
      <c r="R3080" s="87">
        <f t="shared" si="295"/>
        <v>1</v>
      </c>
      <c r="S3080" s="87">
        <f t="shared" si="296"/>
        <v>0</v>
      </c>
      <c r="T3080" s="86">
        <f t="shared" si="297"/>
        <v>0</v>
      </c>
    </row>
    <row r="3081" spans="1:20" x14ac:dyDescent="0.25">
      <c r="A3081" s="82">
        <v>3107</v>
      </c>
      <c r="P3081" s="86">
        <f t="shared" si="298"/>
        <v>0</v>
      </c>
      <c r="Q3081" s="87">
        <f t="shared" si="294"/>
        <v>1900</v>
      </c>
      <c r="R3081" s="87">
        <f t="shared" si="295"/>
        <v>1</v>
      </c>
      <c r="S3081" s="87">
        <f t="shared" si="296"/>
        <v>0</v>
      </c>
      <c r="T3081" s="86">
        <f t="shared" si="297"/>
        <v>0</v>
      </c>
    </row>
    <row r="3082" spans="1:20" x14ac:dyDescent="0.25">
      <c r="A3082" s="82">
        <v>3108</v>
      </c>
      <c r="P3082" s="86">
        <f t="shared" si="298"/>
        <v>0</v>
      </c>
      <c r="Q3082" s="87">
        <f t="shared" si="294"/>
        <v>1900</v>
      </c>
      <c r="R3082" s="87">
        <f t="shared" si="295"/>
        <v>1</v>
      </c>
      <c r="S3082" s="87">
        <f t="shared" si="296"/>
        <v>0</v>
      </c>
      <c r="T3082" s="86">
        <f t="shared" si="297"/>
        <v>0</v>
      </c>
    </row>
    <row r="3083" spans="1:20" x14ac:dyDescent="0.25">
      <c r="A3083" s="82">
        <v>3109</v>
      </c>
      <c r="P3083" s="86">
        <f t="shared" si="298"/>
        <v>0</v>
      </c>
      <c r="Q3083" s="87">
        <f t="shared" si="294"/>
        <v>1900</v>
      </c>
      <c r="R3083" s="87">
        <f t="shared" si="295"/>
        <v>1</v>
      </c>
      <c r="S3083" s="87">
        <f t="shared" si="296"/>
        <v>0</v>
      </c>
      <c r="T3083" s="86">
        <f t="shared" si="297"/>
        <v>0</v>
      </c>
    </row>
    <row r="3084" spans="1:20" x14ac:dyDescent="0.25">
      <c r="A3084" s="82">
        <v>3110</v>
      </c>
      <c r="P3084" s="86">
        <f t="shared" si="298"/>
        <v>0</v>
      </c>
      <c r="Q3084" s="87">
        <f t="shared" si="294"/>
        <v>1900</v>
      </c>
      <c r="R3084" s="87">
        <f t="shared" si="295"/>
        <v>1</v>
      </c>
      <c r="S3084" s="87">
        <f t="shared" si="296"/>
        <v>0</v>
      </c>
      <c r="T3084" s="86">
        <f t="shared" si="297"/>
        <v>0</v>
      </c>
    </row>
    <row r="3085" spans="1:20" x14ac:dyDescent="0.25">
      <c r="A3085" s="82">
        <v>3111</v>
      </c>
      <c r="P3085" s="86">
        <f t="shared" si="298"/>
        <v>0</v>
      </c>
      <c r="Q3085" s="87">
        <f t="shared" si="294"/>
        <v>1900</v>
      </c>
      <c r="R3085" s="87">
        <f t="shared" si="295"/>
        <v>1</v>
      </c>
      <c r="S3085" s="87">
        <f t="shared" si="296"/>
        <v>0</v>
      </c>
      <c r="T3085" s="86">
        <f t="shared" si="297"/>
        <v>0</v>
      </c>
    </row>
    <row r="3086" spans="1:20" x14ac:dyDescent="0.25">
      <c r="A3086" s="82">
        <v>3112</v>
      </c>
      <c r="P3086" s="86">
        <f t="shared" si="298"/>
        <v>0</v>
      </c>
      <c r="Q3086" s="87">
        <f t="shared" si="294"/>
        <v>1900</v>
      </c>
      <c r="R3086" s="87">
        <f t="shared" si="295"/>
        <v>1</v>
      </c>
      <c r="S3086" s="87">
        <f t="shared" si="296"/>
        <v>0</v>
      </c>
      <c r="T3086" s="86">
        <f t="shared" si="297"/>
        <v>0</v>
      </c>
    </row>
    <row r="3087" spans="1:20" x14ac:dyDescent="0.25">
      <c r="A3087" s="82">
        <v>3113</v>
      </c>
      <c r="P3087" s="86">
        <f t="shared" si="298"/>
        <v>0</v>
      </c>
      <c r="Q3087" s="87">
        <f t="shared" si="294"/>
        <v>1900</v>
      </c>
      <c r="R3087" s="87">
        <f t="shared" si="295"/>
        <v>1</v>
      </c>
      <c r="S3087" s="87">
        <f t="shared" si="296"/>
        <v>0</v>
      </c>
      <c r="T3087" s="86">
        <f t="shared" si="297"/>
        <v>0</v>
      </c>
    </row>
    <row r="3088" spans="1:20" x14ac:dyDescent="0.25">
      <c r="A3088" s="82">
        <v>3114</v>
      </c>
      <c r="P3088" s="86">
        <f t="shared" si="298"/>
        <v>0</v>
      </c>
      <c r="Q3088" s="87">
        <f t="shared" si="294"/>
        <v>1900</v>
      </c>
      <c r="R3088" s="87">
        <f t="shared" si="295"/>
        <v>1</v>
      </c>
      <c r="S3088" s="87">
        <f t="shared" si="296"/>
        <v>0</v>
      </c>
      <c r="T3088" s="86">
        <f t="shared" si="297"/>
        <v>0</v>
      </c>
    </row>
    <row r="3089" spans="1:20" x14ac:dyDescent="0.25">
      <c r="A3089" s="82">
        <v>3115</v>
      </c>
      <c r="P3089" s="86">
        <f t="shared" si="298"/>
        <v>0</v>
      </c>
      <c r="Q3089" s="87">
        <f t="shared" si="294"/>
        <v>1900</v>
      </c>
      <c r="R3089" s="87">
        <f t="shared" si="295"/>
        <v>1</v>
      </c>
      <c r="S3089" s="87">
        <f t="shared" si="296"/>
        <v>0</v>
      </c>
      <c r="T3089" s="86">
        <f t="shared" si="297"/>
        <v>0</v>
      </c>
    </row>
    <row r="3090" spans="1:20" x14ac:dyDescent="0.25">
      <c r="A3090" s="82">
        <v>3116</v>
      </c>
      <c r="P3090" s="86">
        <f t="shared" si="298"/>
        <v>0</v>
      </c>
      <c r="Q3090" s="87">
        <f t="shared" si="294"/>
        <v>1900</v>
      </c>
      <c r="R3090" s="87">
        <f t="shared" si="295"/>
        <v>1</v>
      </c>
      <c r="S3090" s="87">
        <f t="shared" si="296"/>
        <v>0</v>
      </c>
      <c r="T3090" s="86">
        <f t="shared" si="297"/>
        <v>0</v>
      </c>
    </row>
    <row r="3091" spans="1:20" x14ac:dyDescent="0.25">
      <c r="A3091" s="82">
        <v>3117</v>
      </c>
      <c r="P3091" s="86">
        <f t="shared" si="298"/>
        <v>0</v>
      </c>
      <c r="Q3091" s="87">
        <f t="shared" si="294"/>
        <v>1900</v>
      </c>
      <c r="R3091" s="87">
        <f t="shared" si="295"/>
        <v>1</v>
      </c>
      <c r="S3091" s="87">
        <f t="shared" si="296"/>
        <v>0</v>
      </c>
      <c r="T3091" s="86">
        <f t="shared" si="297"/>
        <v>0</v>
      </c>
    </row>
    <row r="3092" spans="1:20" x14ac:dyDescent="0.25">
      <c r="A3092" s="82">
        <v>3118</v>
      </c>
      <c r="P3092" s="86">
        <f t="shared" si="298"/>
        <v>0</v>
      </c>
      <c r="Q3092" s="87">
        <f t="shared" si="294"/>
        <v>1900</v>
      </c>
      <c r="R3092" s="87">
        <f t="shared" si="295"/>
        <v>1</v>
      </c>
      <c r="S3092" s="87">
        <f t="shared" si="296"/>
        <v>0</v>
      </c>
      <c r="T3092" s="86">
        <f t="shared" si="297"/>
        <v>0</v>
      </c>
    </row>
    <row r="3093" spans="1:20" x14ac:dyDescent="0.25">
      <c r="A3093" s="82">
        <v>3119</v>
      </c>
      <c r="P3093" s="86">
        <f t="shared" si="298"/>
        <v>0</v>
      </c>
      <c r="Q3093" s="87">
        <f t="shared" si="294"/>
        <v>1900</v>
      </c>
      <c r="R3093" s="87">
        <f t="shared" si="295"/>
        <v>1</v>
      </c>
      <c r="S3093" s="87">
        <f t="shared" si="296"/>
        <v>0</v>
      </c>
      <c r="T3093" s="86">
        <f t="shared" si="297"/>
        <v>0</v>
      </c>
    </row>
    <row r="3094" spans="1:20" x14ac:dyDescent="0.25">
      <c r="A3094" s="82">
        <v>3120</v>
      </c>
      <c r="P3094" s="86">
        <f t="shared" si="298"/>
        <v>0</v>
      </c>
      <c r="Q3094" s="87">
        <f t="shared" si="294"/>
        <v>1900</v>
      </c>
      <c r="R3094" s="87">
        <f t="shared" si="295"/>
        <v>1</v>
      </c>
      <c r="S3094" s="87">
        <f t="shared" si="296"/>
        <v>0</v>
      </c>
      <c r="T3094" s="86">
        <f t="shared" si="297"/>
        <v>0</v>
      </c>
    </row>
    <row r="3095" spans="1:20" x14ac:dyDescent="0.25">
      <c r="A3095" s="82">
        <v>3121</v>
      </c>
      <c r="P3095" s="86">
        <f t="shared" si="298"/>
        <v>0</v>
      </c>
      <c r="Q3095" s="87">
        <f t="shared" si="294"/>
        <v>1900</v>
      </c>
      <c r="R3095" s="87">
        <f t="shared" si="295"/>
        <v>1</v>
      </c>
      <c r="S3095" s="87">
        <f t="shared" si="296"/>
        <v>0</v>
      </c>
      <c r="T3095" s="86">
        <f t="shared" si="297"/>
        <v>0</v>
      </c>
    </row>
    <row r="3096" spans="1:20" x14ac:dyDescent="0.25">
      <c r="A3096" s="82">
        <v>3122</v>
      </c>
      <c r="P3096" s="86">
        <f t="shared" si="298"/>
        <v>0</v>
      </c>
      <c r="Q3096" s="87">
        <f t="shared" si="294"/>
        <v>1900</v>
      </c>
      <c r="R3096" s="87">
        <f t="shared" si="295"/>
        <v>1</v>
      </c>
      <c r="S3096" s="87">
        <f t="shared" si="296"/>
        <v>0</v>
      </c>
      <c r="T3096" s="86">
        <f t="shared" si="297"/>
        <v>0</v>
      </c>
    </row>
    <row r="3097" spans="1:20" x14ac:dyDescent="0.25">
      <c r="A3097" s="82">
        <v>3123</v>
      </c>
      <c r="P3097" s="86">
        <f t="shared" si="298"/>
        <v>0</v>
      </c>
      <c r="Q3097" s="87">
        <f t="shared" si="294"/>
        <v>1900</v>
      </c>
      <c r="R3097" s="87">
        <f t="shared" si="295"/>
        <v>1</v>
      </c>
      <c r="S3097" s="87">
        <f t="shared" si="296"/>
        <v>0</v>
      </c>
      <c r="T3097" s="86">
        <f t="shared" si="297"/>
        <v>0</v>
      </c>
    </row>
    <row r="3098" spans="1:20" x14ac:dyDescent="0.25">
      <c r="A3098" s="82">
        <v>3124</v>
      </c>
      <c r="P3098" s="86">
        <f t="shared" si="298"/>
        <v>0</v>
      </c>
      <c r="Q3098" s="87">
        <f t="shared" si="294"/>
        <v>1900</v>
      </c>
      <c r="R3098" s="87">
        <f t="shared" si="295"/>
        <v>1</v>
      </c>
      <c r="S3098" s="87">
        <f t="shared" si="296"/>
        <v>0</v>
      </c>
      <c r="T3098" s="86">
        <f t="shared" si="297"/>
        <v>0</v>
      </c>
    </row>
    <row r="3099" spans="1:20" x14ac:dyDescent="0.25">
      <c r="A3099" s="82">
        <v>3125</v>
      </c>
      <c r="P3099" s="86">
        <f t="shared" si="298"/>
        <v>0</v>
      </c>
      <c r="Q3099" s="87">
        <f t="shared" si="294"/>
        <v>1900</v>
      </c>
      <c r="R3099" s="87">
        <f t="shared" si="295"/>
        <v>1</v>
      </c>
      <c r="S3099" s="87">
        <f t="shared" si="296"/>
        <v>0</v>
      </c>
      <c r="T3099" s="86">
        <f t="shared" si="297"/>
        <v>0</v>
      </c>
    </row>
    <row r="3100" spans="1:20" x14ac:dyDescent="0.25">
      <c r="A3100" s="82">
        <v>3126</v>
      </c>
      <c r="P3100" s="86">
        <f t="shared" si="298"/>
        <v>0</v>
      </c>
      <c r="Q3100" s="87">
        <f t="shared" si="294"/>
        <v>1900</v>
      </c>
      <c r="R3100" s="87">
        <f t="shared" si="295"/>
        <v>1</v>
      </c>
      <c r="S3100" s="87">
        <f t="shared" si="296"/>
        <v>0</v>
      </c>
      <c r="T3100" s="86">
        <f t="shared" si="297"/>
        <v>0</v>
      </c>
    </row>
    <row r="3101" spans="1:20" x14ac:dyDescent="0.25">
      <c r="A3101" s="82">
        <v>3127</v>
      </c>
      <c r="P3101" s="86">
        <f t="shared" si="298"/>
        <v>0</v>
      </c>
      <c r="Q3101" s="87">
        <f t="shared" ref="Q3101:Q3164" si="299">YEAR(B3101)</f>
        <v>1900</v>
      </c>
      <c r="R3101" s="87">
        <f t="shared" ref="R3101:R3164" si="300">MONTH(B3101)</f>
        <v>1</v>
      </c>
      <c r="S3101" s="87">
        <f t="shared" ref="S3101:S3164" si="301">DAY(B3101)</f>
        <v>0</v>
      </c>
      <c r="T3101" s="86">
        <f t="shared" ref="T3101:T3164" si="302">SUM(M3101:N3101)</f>
        <v>0</v>
      </c>
    </row>
    <row r="3102" spans="1:20" x14ac:dyDescent="0.25">
      <c r="A3102" s="82">
        <v>3128</v>
      </c>
      <c r="P3102" s="86">
        <f t="shared" si="298"/>
        <v>0</v>
      </c>
      <c r="Q3102" s="87">
        <f t="shared" si="299"/>
        <v>1900</v>
      </c>
      <c r="R3102" s="87">
        <f t="shared" si="300"/>
        <v>1</v>
      </c>
      <c r="S3102" s="87">
        <f t="shared" si="301"/>
        <v>0</v>
      </c>
      <c r="T3102" s="86">
        <f t="shared" si="302"/>
        <v>0</v>
      </c>
    </row>
    <row r="3103" spans="1:20" x14ac:dyDescent="0.25">
      <c r="A3103" s="82">
        <v>3129</v>
      </c>
      <c r="P3103" s="86">
        <f t="shared" si="298"/>
        <v>0</v>
      </c>
      <c r="Q3103" s="87">
        <f t="shared" si="299"/>
        <v>1900</v>
      </c>
      <c r="R3103" s="87">
        <f t="shared" si="300"/>
        <v>1</v>
      </c>
      <c r="S3103" s="87">
        <f t="shared" si="301"/>
        <v>0</v>
      </c>
      <c r="T3103" s="86">
        <f t="shared" si="302"/>
        <v>0</v>
      </c>
    </row>
    <row r="3104" spans="1:20" x14ac:dyDescent="0.25">
      <c r="A3104" s="82">
        <v>3130</v>
      </c>
      <c r="P3104" s="86">
        <f t="shared" si="298"/>
        <v>0</v>
      </c>
      <c r="Q3104" s="87">
        <f t="shared" si="299"/>
        <v>1900</v>
      </c>
      <c r="R3104" s="87">
        <f t="shared" si="300"/>
        <v>1</v>
      </c>
      <c r="S3104" s="87">
        <f t="shared" si="301"/>
        <v>0</v>
      </c>
      <c r="T3104" s="86">
        <f t="shared" si="302"/>
        <v>0</v>
      </c>
    </row>
    <row r="3105" spans="1:20" x14ac:dyDescent="0.25">
      <c r="A3105" s="82">
        <v>3131</v>
      </c>
      <c r="P3105" s="86">
        <f t="shared" si="298"/>
        <v>0</v>
      </c>
      <c r="Q3105" s="87">
        <f t="shared" si="299"/>
        <v>1900</v>
      </c>
      <c r="R3105" s="87">
        <f t="shared" si="300"/>
        <v>1</v>
      </c>
      <c r="S3105" s="87">
        <f t="shared" si="301"/>
        <v>0</v>
      </c>
      <c r="T3105" s="86">
        <f t="shared" si="302"/>
        <v>0</v>
      </c>
    </row>
    <row r="3106" spans="1:20" x14ac:dyDescent="0.25">
      <c r="A3106" s="82">
        <v>3132</v>
      </c>
      <c r="P3106" s="86">
        <f t="shared" si="298"/>
        <v>0</v>
      </c>
      <c r="Q3106" s="87">
        <f t="shared" si="299"/>
        <v>1900</v>
      </c>
      <c r="R3106" s="87">
        <f t="shared" si="300"/>
        <v>1</v>
      </c>
      <c r="S3106" s="87">
        <f t="shared" si="301"/>
        <v>0</v>
      </c>
      <c r="T3106" s="86">
        <f t="shared" si="302"/>
        <v>0</v>
      </c>
    </row>
    <row r="3107" spans="1:20" x14ac:dyDescent="0.25">
      <c r="A3107" s="82">
        <v>3133</v>
      </c>
      <c r="P3107" s="86">
        <f t="shared" si="298"/>
        <v>0</v>
      </c>
      <c r="Q3107" s="87">
        <f t="shared" si="299"/>
        <v>1900</v>
      </c>
      <c r="R3107" s="87">
        <f t="shared" si="300"/>
        <v>1</v>
      </c>
      <c r="S3107" s="87">
        <f t="shared" si="301"/>
        <v>0</v>
      </c>
      <c r="T3107" s="86">
        <f t="shared" si="302"/>
        <v>0</v>
      </c>
    </row>
    <row r="3108" spans="1:20" x14ac:dyDescent="0.25">
      <c r="A3108" s="82">
        <v>3134</v>
      </c>
      <c r="P3108" s="86">
        <f t="shared" si="298"/>
        <v>0</v>
      </c>
      <c r="Q3108" s="87">
        <f t="shared" si="299"/>
        <v>1900</v>
      </c>
      <c r="R3108" s="87">
        <f t="shared" si="300"/>
        <v>1</v>
      </c>
      <c r="S3108" s="87">
        <f t="shared" si="301"/>
        <v>0</v>
      </c>
      <c r="T3108" s="86">
        <f t="shared" si="302"/>
        <v>0</v>
      </c>
    </row>
    <row r="3109" spans="1:20" x14ac:dyDescent="0.25">
      <c r="A3109" s="82">
        <v>3135</v>
      </c>
      <c r="P3109" s="86">
        <f t="shared" si="298"/>
        <v>0</v>
      </c>
      <c r="Q3109" s="87">
        <f t="shared" si="299"/>
        <v>1900</v>
      </c>
      <c r="R3109" s="87">
        <f t="shared" si="300"/>
        <v>1</v>
      </c>
      <c r="S3109" s="87">
        <f t="shared" si="301"/>
        <v>0</v>
      </c>
      <c r="T3109" s="86">
        <f t="shared" si="302"/>
        <v>0</v>
      </c>
    </row>
    <row r="3110" spans="1:20" x14ac:dyDescent="0.25">
      <c r="A3110" s="82">
        <v>3136</v>
      </c>
      <c r="P3110" s="86">
        <f t="shared" si="298"/>
        <v>0</v>
      </c>
      <c r="Q3110" s="87">
        <f t="shared" si="299"/>
        <v>1900</v>
      </c>
      <c r="R3110" s="87">
        <f t="shared" si="300"/>
        <v>1</v>
      </c>
      <c r="S3110" s="87">
        <f t="shared" si="301"/>
        <v>0</v>
      </c>
      <c r="T3110" s="86">
        <f t="shared" si="302"/>
        <v>0</v>
      </c>
    </row>
    <row r="3111" spans="1:20" x14ac:dyDescent="0.25">
      <c r="A3111" s="82">
        <v>3137</v>
      </c>
      <c r="P3111" s="86">
        <f t="shared" si="298"/>
        <v>0</v>
      </c>
      <c r="Q3111" s="87">
        <f t="shared" si="299"/>
        <v>1900</v>
      </c>
      <c r="R3111" s="87">
        <f t="shared" si="300"/>
        <v>1</v>
      </c>
      <c r="S3111" s="87">
        <f t="shared" si="301"/>
        <v>0</v>
      </c>
      <c r="T3111" s="86">
        <f t="shared" si="302"/>
        <v>0</v>
      </c>
    </row>
    <row r="3112" spans="1:20" x14ac:dyDescent="0.25">
      <c r="A3112" s="82">
        <v>3138</v>
      </c>
      <c r="P3112" s="86">
        <f t="shared" si="298"/>
        <v>0</v>
      </c>
      <c r="Q3112" s="87">
        <f t="shared" si="299"/>
        <v>1900</v>
      </c>
      <c r="R3112" s="87">
        <f t="shared" si="300"/>
        <v>1</v>
      </c>
      <c r="S3112" s="87">
        <f t="shared" si="301"/>
        <v>0</v>
      </c>
      <c r="T3112" s="86">
        <f t="shared" si="302"/>
        <v>0</v>
      </c>
    </row>
    <row r="3113" spans="1:20" x14ac:dyDescent="0.25">
      <c r="A3113" s="82">
        <v>3139</v>
      </c>
      <c r="P3113" s="86">
        <f t="shared" si="298"/>
        <v>0</v>
      </c>
      <c r="Q3113" s="87">
        <f t="shared" si="299"/>
        <v>1900</v>
      </c>
      <c r="R3113" s="87">
        <f t="shared" si="300"/>
        <v>1</v>
      </c>
      <c r="S3113" s="87">
        <f t="shared" si="301"/>
        <v>0</v>
      </c>
      <c r="T3113" s="86">
        <f t="shared" si="302"/>
        <v>0</v>
      </c>
    </row>
    <row r="3114" spans="1:20" x14ac:dyDescent="0.25">
      <c r="A3114" s="82">
        <v>3140</v>
      </c>
      <c r="P3114" s="86">
        <f t="shared" si="298"/>
        <v>0</v>
      </c>
      <c r="Q3114" s="87">
        <f t="shared" si="299"/>
        <v>1900</v>
      </c>
      <c r="R3114" s="87">
        <f t="shared" si="300"/>
        <v>1</v>
      </c>
      <c r="S3114" s="87">
        <f t="shared" si="301"/>
        <v>0</v>
      </c>
      <c r="T3114" s="86">
        <f t="shared" si="302"/>
        <v>0</v>
      </c>
    </row>
    <row r="3115" spans="1:20" x14ac:dyDescent="0.25">
      <c r="A3115" s="82">
        <v>3141</v>
      </c>
      <c r="P3115" s="86">
        <f t="shared" ref="P3115:P3178" si="303">N3115-O3115</f>
        <v>0</v>
      </c>
      <c r="Q3115" s="87">
        <f t="shared" si="299"/>
        <v>1900</v>
      </c>
      <c r="R3115" s="87">
        <f t="shared" si="300"/>
        <v>1</v>
      </c>
      <c r="S3115" s="87">
        <f t="shared" si="301"/>
        <v>0</v>
      </c>
      <c r="T3115" s="86">
        <f t="shared" si="302"/>
        <v>0</v>
      </c>
    </row>
    <row r="3116" spans="1:20" x14ac:dyDescent="0.25">
      <c r="A3116" s="82">
        <v>3142</v>
      </c>
      <c r="P3116" s="86">
        <f t="shared" si="303"/>
        <v>0</v>
      </c>
      <c r="Q3116" s="87">
        <f t="shared" si="299"/>
        <v>1900</v>
      </c>
      <c r="R3116" s="87">
        <f t="shared" si="300"/>
        <v>1</v>
      </c>
      <c r="S3116" s="87">
        <f t="shared" si="301"/>
        <v>0</v>
      </c>
      <c r="T3116" s="86">
        <f t="shared" si="302"/>
        <v>0</v>
      </c>
    </row>
    <row r="3117" spans="1:20" x14ac:dyDescent="0.25">
      <c r="A3117" s="82">
        <v>3143</v>
      </c>
      <c r="P3117" s="86">
        <f t="shared" si="303"/>
        <v>0</v>
      </c>
      <c r="Q3117" s="87">
        <f t="shared" si="299"/>
        <v>1900</v>
      </c>
      <c r="R3117" s="87">
        <f t="shared" si="300"/>
        <v>1</v>
      </c>
      <c r="S3117" s="87">
        <f t="shared" si="301"/>
        <v>0</v>
      </c>
      <c r="T3117" s="86">
        <f t="shared" si="302"/>
        <v>0</v>
      </c>
    </row>
    <row r="3118" spans="1:20" x14ac:dyDescent="0.25">
      <c r="A3118" s="82">
        <v>3144</v>
      </c>
      <c r="P3118" s="86">
        <f t="shared" si="303"/>
        <v>0</v>
      </c>
      <c r="Q3118" s="87">
        <f t="shared" si="299"/>
        <v>1900</v>
      </c>
      <c r="R3118" s="87">
        <f t="shared" si="300"/>
        <v>1</v>
      </c>
      <c r="S3118" s="87">
        <f t="shared" si="301"/>
        <v>0</v>
      </c>
      <c r="T3118" s="86">
        <f t="shared" si="302"/>
        <v>0</v>
      </c>
    </row>
    <row r="3119" spans="1:20" x14ac:dyDescent="0.25">
      <c r="A3119" s="82">
        <v>3145</v>
      </c>
      <c r="P3119" s="86">
        <f t="shared" si="303"/>
        <v>0</v>
      </c>
      <c r="Q3119" s="87">
        <f t="shared" si="299"/>
        <v>1900</v>
      </c>
      <c r="R3119" s="87">
        <f t="shared" si="300"/>
        <v>1</v>
      </c>
      <c r="S3119" s="87">
        <f t="shared" si="301"/>
        <v>0</v>
      </c>
      <c r="T3119" s="86">
        <f t="shared" si="302"/>
        <v>0</v>
      </c>
    </row>
    <row r="3120" spans="1:20" x14ac:dyDescent="0.25">
      <c r="A3120" s="82">
        <v>3146</v>
      </c>
      <c r="P3120" s="86">
        <f t="shared" si="303"/>
        <v>0</v>
      </c>
      <c r="Q3120" s="87">
        <f t="shared" si="299"/>
        <v>1900</v>
      </c>
      <c r="R3120" s="87">
        <f t="shared" si="300"/>
        <v>1</v>
      </c>
      <c r="S3120" s="87">
        <f t="shared" si="301"/>
        <v>0</v>
      </c>
      <c r="T3120" s="86">
        <f t="shared" si="302"/>
        <v>0</v>
      </c>
    </row>
    <row r="3121" spans="1:20" x14ac:dyDescent="0.25">
      <c r="A3121" s="82">
        <v>3147</v>
      </c>
      <c r="P3121" s="86">
        <f t="shared" si="303"/>
        <v>0</v>
      </c>
      <c r="Q3121" s="87">
        <f t="shared" si="299"/>
        <v>1900</v>
      </c>
      <c r="R3121" s="87">
        <f t="shared" si="300"/>
        <v>1</v>
      </c>
      <c r="S3121" s="87">
        <f t="shared" si="301"/>
        <v>0</v>
      </c>
      <c r="T3121" s="86">
        <f t="shared" si="302"/>
        <v>0</v>
      </c>
    </row>
    <row r="3122" spans="1:20" x14ac:dyDescent="0.25">
      <c r="A3122" s="82">
        <v>3148</v>
      </c>
      <c r="P3122" s="86">
        <f t="shared" si="303"/>
        <v>0</v>
      </c>
      <c r="Q3122" s="87">
        <f t="shared" si="299"/>
        <v>1900</v>
      </c>
      <c r="R3122" s="87">
        <f t="shared" si="300"/>
        <v>1</v>
      </c>
      <c r="S3122" s="87">
        <f t="shared" si="301"/>
        <v>0</v>
      </c>
      <c r="T3122" s="86">
        <f t="shared" si="302"/>
        <v>0</v>
      </c>
    </row>
    <row r="3123" spans="1:20" x14ac:dyDescent="0.25">
      <c r="A3123" s="82">
        <v>3149</v>
      </c>
      <c r="P3123" s="86">
        <f t="shared" si="303"/>
        <v>0</v>
      </c>
      <c r="Q3123" s="87">
        <f t="shared" si="299"/>
        <v>1900</v>
      </c>
      <c r="R3123" s="87">
        <f t="shared" si="300"/>
        <v>1</v>
      </c>
      <c r="S3123" s="87">
        <f t="shared" si="301"/>
        <v>0</v>
      </c>
      <c r="T3123" s="86">
        <f t="shared" si="302"/>
        <v>0</v>
      </c>
    </row>
    <row r="3124" spans="1:20" x14ac:dyDescent="0.25">
      <c r="A3124" s="82">
        <v>3150</v>
      </c>
      <c r="P3124" s="86">
        <f t="shared" si="303"/>
        <v>0</v>
      </c>
      <c r="Q3124" s="87">
        <f t="shared" si="299"/>
        <v>1900</v>
      </c>
      <c r="R3124" s="87">
        <f t="shared" si="300"/>
        <v>1</v>
      </c>
      <c r="S3124" s="87">
        <f t="shared" si="301"/>
        <v>0</v>
      </c>
      <c r="T3124" s="86">
        <f t="shared" si="302"/>
        <v>0</v>
      </c>
    </row>
    <row r="3125" spans="1:20" x14ac:dyDescent="0.25">
      <c r="A3125" s="82">
        <v>3151</v>
      </c>
      <c r="P3125" s="86">
        <f t="shared" si="303"/>
        <v>0</v>
      </c>
      <c r="Q3125" s="87">
        <f t="shared" si="299"/>
        <v>1900</v>
      </c>
      <c r="R3125" s="87">
        <f t="shared" si="300"/>
        <v>1</v>
      </c>
      <c r="S3125" s="87">
        <f t="shared" si="301"/>
        <v>0</v>
      </c>
      <c r="T3125" s="86">
        <f t="shared" si="302"/>
        <v>0</v>
      </c>
    </row>
    <row r="3126" spans="1:20" x14ac:dyDescent="0.25">
      <c r="A3126" s="82">
        <v>3152</v>
      </c>
      <c r="P3126" s="86">
        <f t="shared" si="303"/>
        <v>0</v>
      </c>
      <c r="Q3126" s="87">
        <f t="shared" si="299"/>
        <v>1900</v>
      </c>
      <c r="R3126" s="87">
        <f t="shared" si="300"/>
        <v>1</v>
      </c>
      <c r="S3126" s="87">
        <f t="shared" si="301"/>
        <v>0</v>
      </c>
      <c r="T3126" s="86">
        <f t="shared" si="302"/>
        <v>0</v>
      </c>
    </row>
    <row r="3127" spans="1:20" x14ac:dyDescent="0.25">
      <c r="A3127" s="82">
        <v>3153</v>
      </c>
      <c r="P3127" s="86">
        <f t="shared" si="303"/>
        <v>0</v>
      </c>
      <c r="Q3127" s="87">
        <f t="shared" si="299"/>
        <v>1900</v>
      </c>
      <c r="R3127" s="87">
        <f t="shared" si="300"/>
        <v>1</v>
      </c>
      <c r="S3127" s="87">
        <f t="shared" si="301"/>
        <v>0</v>
      </c>
      <c r="T3127" s="86">
        <f t="shared" si="302"/>
        <v>0</v>
      </c>
    </row>
    <row r="3128" spans="1:20" x14ac:dyDescent="0.25">
      <c r="A3128" s="82">
        <v>3154</v>
      </c>
      <c r="P3128" s="86">
        <f t="shared" si="303"/>
        <v>0</v>
      </c>
      <c r="Q3128" s="87">
        <f t="shared" si="299"/>
        <v>1900</v>
      </c>
      <c r="R3128" s="87">
        <f t="shared" si="300"/>
        <v>1</v>
      </c>
      <c r="S3128" s="87">
        <f t="shared" si="301"/>
        <v>0</v>
      </c>
      <c r="T3128" s="86">
        <f t="shared" si="302"/>
        <v>0</v>
      </c>
    </row>
    <row r="3129" spans="1:20" x14ac:dyDescent="0.25">
      <c r="A3129" s="82">
        <v>3155</v>
      </c>
      <c r="P3129" s="86">
        <f t="shared" si="303"/>
        <v>0</v>
      </c>
      <c r="Q3129" s="87">
        <f t="shared" si="299"/>
        <v>1900</v>
      </c>
      <c r="R3129" s="87">
        <f t="shared" si="300"/>
        <v>1</v>
      </c>
      <c r="S3129" s="87">
        <f t="shared" si="301"/>
        <v>0</v>
      </c>
      <c r="T3129" s="86">
        <f t="shared" si="302"/>
        <v>0</v>
      </c>
    </row>
    <row r="3130" spans="1:20" x14ac:dyDescent="0.25">
      <c r="A3130" s="82">
        <v>3156</v>
      </c>
      <c r="P3130" s="86">
        <f t="shared" si="303"/>
        <v>0</v>
      </c>
      <c r="Q3130" s="87">
        <f t="shared" si="299"/>
        <v>1900</v>
      </c>
      <c r="R3130" s="87">
        <f t="shared" si="300"/>
        <v>1</v>
      </c>
      <c r="S3130" s="87">
        <f t="shared" si="301"/>
        <v>0</v>
      </c>
      <c r="T3130" s="86">
        <f t="shared" si="302"/>
        <v>0</v>
      </c>
    </row>
    <row r="3131" spans="1:20" x14ac:dyDescent="0.25">
      <c r="A3131" s="82">
        <v>3157</v>
      </c>
      <c r="P3131" s="86">
        <f t="shared" si="303"/>
        <v>0</v>
      </c>
      <c r="Q3131" s="87">
        <f t="shared" si="299"/>
        <v>1900</v>
      </c>
      <c r="R3131" s="87">
        <f t="shared" si="300"/>
        <v>1</v>
      </c>
      <c r="S3131" s="87">
        <f t="shared" si="301"/>
        <v>0</v>
      </c>
      <c r="T3131" s="86">
        <f t="shared" si="302"/>
        <v>0</v>
      </c>
    </row>
    <row r="3132" spans="1:20" x14ac:dyDescent="0.25">
      <c r="A3132" s="82">
        <v>3158</v>
      </c>
      <c r="P3132" s="86">
        <f t="shared" si="303"/>
        <v>0</v>
      </c>
      <c r="Q3132" s="87">
        <f t="shared" si="299"/>
        <v>1900</v>
      </c>
      <c r="R3132" s="87">
        <f t="shared" si="300"/>
        <v>1</v>
      </c>
      <c r="S3132" s="87">
        <f t="shared" si="301"/>
        <v>0</v>
      </c>
      <c r="T3132" s="86">
        <f t="shared" si="302"/>
        <v>0</v>
      </c>
    </row>
    <row r="3133" spans="1:20" x14ac:dyDescent="0.25">
      <c r="A3133" s="82">
        <v>3159</v>
      </c>
      <c r="P3133" s="86">
        <f t="shared" si="303"/>
        <v>0</v>
      </c>
      <c r="Q3133" s="87">
        <f t="shared" si="299"/>
        <v>1900</v>
      </c>
      <c r="R3133" s="87">
        <f t="shared" si="300"/>
        <v>1</v>
      </c>
      <c r="S3133" s="87">
        <f t="shared" si="301"/>
        <v>0</v>
      </c>
      <c r="T3133" s="86">
        <f t="shared" si="302"/>
        <v>0</v>
      </c>
    </row>
    <row r="3134" spans="1:20" x14ac:dyDescent="0.25">
      <c r="A3134" s="82">
        <v>3160</v>
      </c>
      <c r="P3134" s="86">
        <f t="shared" si="303"/>
        <v>0</v>
      </c>
      <c r="Q3134" s="87">
        <f t="shared" si="299"/>
        <v>1900</v>
      </c>
      <c r="R3134" s="87">
        <f t="shared" si="300"/>
        <v>1</v>
      </c>
      <c r="S3134" s="87">
        <f t="shared" si="301"/>
        <v>0</v>
      </c>
      <c r="T3134" s="86">
        <f t="shared" si="302"/>
        <v>0</v>
      </c>
    </row>
    <row r="3135" spans="1:20" x14ac:dyDescent="0.25">
      <c r="A3135" s="82">
        <v>3161</v>
      </c>
      <c r="P3135" s="86">
        <f t="shared" si="303"/>
        <v>0</v>
      </c>
      <c r="Q3135" s="87">
        <f t="shared" si="299"/>
        <v>1900</v>
      </c>
      <c r="R3135" s="87">
        <f t="shared" si="300"/>
        <v>1</v>
      </c>
      <c r="S3135" s="87">
        <f t="shared" si="301"/>
        <v>0</v>
      </c>
      <c r="T3135" s="86">
        <f t="shared" si="302"/>
        <v>0</v>
      </c>
    </row>
    <row r="3136" spans="1:20" x14ac:dyDescent="0.25">
      <c r="A3136" s="82">
        <v>3162</v>
      </c>
      <c r="P3136" s="86">
        <f t="shared" si="303"/>
        <v>0</v>
      </c>
      <c r="Q3136" s="87">
        <f t="shared" si="299"/>
        <v>1900</v>
      </c>
      <c r="R3136" s="87">
        <f t="shared" si="300"/>
        <v>1</v>
      </c>
      <c r="S3136" s="87">
        <f t="shared" si="301"/>
        <v>0</v>
      </c>
      <c r="T3136" s="86">
        <f t="shared" si="302"/>
        <v>0</v>
      </c>
    </row>
    <row r="3137" spans="1:20" x14ac:dyDescent="0.25">
      <c r="A3137" s="82">
        <v>3163</v>
      </c>
      <c r="P3137" s="86">
        <f t="shared" si="303"/>
        <v>0</v>
      </c>
      <c r="Q3137" s="87">
        <f t="shared" si="299"/>
        <v>1900</v>
      </c>
      <c r="R3137" s="87">
        <f t="shared" si="300"/>
        <v>1</v>
      </c>
      <c r="S3137" s="87">
        <f t="shared" si="301"/>
        <v>0</v>
      </c>
      <c r="T3137" s="86">
        <f t="shared" si="302"/>
        <v>0</v>
      </c>
    </row>
    <row r="3138" spans="1:20" x14ac:dyDescent="0.25">
      <c r="A3138" s="82">
        <v>3164</v>
      </c>
      <c r="P3138" s="86">
        <f t="shared" si="303"/>
        <v>0</v>
      </c>
      <c r="Q3138" s="87">
        <f t="shared" si="299"/>
        <v>1900</v>
      </c>
      <c r="R3138" s="87">
        <f t="shared" si="300"/>
        <v>1</v>
      </c>
      <c r="S3138" s="87">
        <f t="shared" si="301"/>
        <v>0</v>
      </c>
      <c r="T3138" s="86">
        <f t="shared" si="302"/>
        <v>0</v>
      </c>
    </row>
    <row r="3139" spans="1:20" x14ac:dyDescent="0.25">
      <c r="A3139" s="82">
        <v>3165</v>
      </c>
      <c r="P3139" s="86">
        <f t="shared" si="303"/>
        <v>0</v>
      </c>
      <c r="Q3139" s="87">
        <f t="shared" si="299"/>
        <v>1900</v>
      </c>
      <c r="R3139" s="87">
        <f t="shared" si="300"/>
        <v>1</v>
      </c>
      <c r="S3139" s="87">
        <f t="shared" si="301"/>
        <v>0</v>
      </c>
      <c r="T3139" s="86">
        <f t="shared" si="302"/>
        <v>0</v>
      </c>
    </row>
    <row r="3140" spans="1:20" x14ac:dyDescent="0.25">
      <c r="A3140" s="82">
        <v>3166</v>
      </c>
      <c r="P3140" s="86">
        <f t="shared" si="303"/>
        <v>0</v>
      </c>
      <c r="Q3140" s="87">
        <f t="shared" si="299"/>
        <v>1900</v>
      </c>
      <c r="R3140" s="87">
        <f t="shared" si="300"/>
        <v>1</v>
      </c>
      <c r="S3140" s="87">
        <f t="shared" si="301"/>
        <v>0</v>
      </c>
      <c r="T3140" s="86">
        <f t="shared" si="302"/>
        <v>0</v>
      </c>
    </row>
    <row r="3141" spans="1:20" x14ac:dyDescent="0.25">
      <c r="A3141" s="82">
        <v>3167</v>
      </c>
      <c r="P3141" s="86">
        <f t="shared" si="303"/>
        <v>0</v>
      </c>
      <c r="Q3141" s="87">
        <f t="shared" si="299"/>
        <v>1900</v>
      </c>
      <c r="R3141" s="87">
        <f t="shared" si="300"/>
        <v>1</v>
      </c>
      <c r="S3141" s="87">
        <f t="shared" si="301"/>
        <v>0</v>
      </c>
      <c r="T3141" s="86">
        <f t="shared" si="302"/>
        <v>0</v>
      </c>
    </row>
    <row r="3142" spans="1:20" x14ac:dyDescent="0.25">
      <c r="A3142" s="82">
        <v>3168</v>
      </c>
      <c r="P3142" s="86">
        <f t="shared" si="303"/>
        <v>0</v>
      </c>
      <c r="Q3142" s="87">
        <f t="shared" si="299"/>
        <v>1900</v>
      </c>
      <c r="R3142" s="87">
        <f t="shared" si="300"/>
        <v>1</v>
      </c>
      <c r="S3142" s="87">
        <f t="shared" si="301"/>
        <v>0</v>
      </c>
      <c r="T3142" s="86">
        <f t="shared" si="302"/>
        <v>0</v>
      </c>
    </row>
    <row r="3143" spans="1:20" x14ac:dyDescent="0.25">
      <c r="A3143" s="82">
        <v>3169</v>
      </c>
      <c r="P3143" s="86">
        <f t="shared" si="303"/>
        <v>0</v>
      </c>
      <c r="Q3143" s="87">
        <f t="shared" si="299"/>
        <v>1900</v>
      </c>
      <c r="R3143" s="87">
        <f t="shared" si="300"/>
        <v>1</v>
      </c>
      <c r="S3143" s="87">
        <f t="shared" si="301"/>
        <v>0</v>
      </c>
      <c r="T3143" s="86">
        <f t="shared" si="302"/>
        <v>0</v>
      </c>
    </row>
    <row r="3144" spans="1:20" x14ac:dyDescent="0.25">
      <c r="A3144" s="82">
        <v>3170</v>
      </c>
      <c r="P3144" s="86">
        <f t="shared" si="303"/>
        <v>0</v>
      </c>
      <c r="Q3144" s="87">
        <f t="shared" si="299"/>
        <v>1900</v>
      </c>
      <c r="R3144" s="87">
        <f t="shared" si="300"/>
        <v>1</v>
      </c>
      <c r="S3144" s="87">
        <f t="shared" si="301"/>
        <v>0</v>
      </c>
      <c r="T3144" s="86">
        <f t="shared" si="302"/>
        <v>0</v>
      </c>
    </row>
    <row r="3145" spans="1:20" x14ac:dyDescent="0.25">
      <c r="A3145" s="82">
        <v>3171</v>
      </c>
      <c r="P3145" s="86">
        <f t="shared" si="303"/>
        <v>0</v>
      </c>
      <c r="Q3145" s="87">
        <f t="shared" si="299"/>
        <v>1900</v>
      </c>
      <c r="R3145" s="87">
        <f t="shared" si="300"/>
        <v>1</v>
      </c>
      <c r="S3145" s="87">
        <f t="shared" si="301"/>
        <v>0</v>
      </c>
      <c r="T3145" s="86">
        <f t="shared" si="302"/>
        <v>0</v>
      </c>
    </row>
    <row r="3146" spans="1:20" x14ac:dyDescent="0.25">
      <c r="A3146" s="82">
        <v>3172</v>
      </c>
      <c r="P3146" s="86">
        <f t="shared" si="303"/>
        <v>0</v>
      </c>
      <c r="Q3146" s="87">
        <f t="shared" si="299"/>
        <v>1900</v>
      </c>
      <c r="R3146" s="87">
        <f t="shared" si="300"/>
        <v>1</v>
      </c>
      <c r="S3146" s="87">
        <f t="shared" si="301"/>
        <v>0</v>
      </c>
      <c r="T3146" s="86">
        <f t="shared" si="302"/>
        <v>0</v>
      </c>
    </row>
    <row r="3147" spans="1:20" x14ac:dyDescent="0.25">
      <c r="A3147" s="82">
        <v>3173</v>
      </c>
      <c r="P3147" s="86">
        <f t="shared" si="303"/>
        <v>0</v>
      </c>
      <c r="Q3147" s="87">
        <f t="shared" si="299"/>
        <v>1900</v>
      </c>
      <c r="R3147" s="87">
        <f t="shared" si="300"/>
        <v>1</v>
      </c>
      <c r="S3147" s="87">
        <f t="shared" si="301"/>
        <v>0</v>
      </c>
      <c r="T3147" s="86">
        <f t="shared" si="302"/>
        <v>0</v>
      </c>
    </row>
    <row r="3148" spans="1:20" x14ac:dyDescent="0.25">
      <c r="A3148" s="82">
        <v>3174</v>
      </c>
      <c r="P3148" s="86">
        <f t="shared" si="303"/>
        <v>0</v>
      </c>
      <c r="Q3148" s="87">
        <f t="shared" si="299"/>
        <v>1900</v>
      </c>
      <c r="R3148" s="87">
        <f t="shared" si="300"/>
        <v>1</v>
      </c>
      <c r="S3148" s="87">
        <f t="shared" si="301"/>
        <v>0</v>
      </c>
      <c r="T3148" s="86">
        <f t="shared" si="302"/>
        <v>0</v>
      </c>
    </row>
    <row r="3149" spans="1:20" x14ac:dyDescent="0.25">
      <c r="A3149" s="82">
        <v>3175</v>
      </c>
      <c r="P3149" s="86">
        <f t="shared" si="303"/>
        <v>0</v>
      </c>
      <c r="Q3149" s="87">
        <f t="shared" si="299"/>
        <v>1900</v>
      </c>
      <c r="R3149" s="87">
        <f t="shared" si="300"/>
        <v>1</v>
      </c>
      <c r="S3149" s="87">
        <f t="shared" si="301"/>
        <v>0</v>
      </c>
      <c r="T3149" s="86">
        <f t="shared" si="302"/>
        <v>0</v>
      </c>
    </row>
    <row r="3150" spans="1:20" x14ac:dyDescent="0.25">
      <c r="A3150" s="82">
        <v>3176</v>
      </c>
      <c r="P3150" s="86">
        <f t="shared" si="303"/>
        <v>0</v>
      </c>
      <c r="Q3150" s="87">
        <f t="shared" si="299"/>
        <v>1900</v>
      </c>
      <c r="R3150" s="87">
        <f t="shared" si="300"/>
        <v>1</v>
      </c>
      <c r="S3150" s="87">
        <f t="shared" si="301"/>
        <v>0</v>
      </c>
      <c r="T3150" s="86">
        <f t="shared" si="302"/>
        <v>0</v>
      </c>
    </row>
    <row r="3151" spans="1:20" x14ac:dyDescent="0.25">
      <c r="A3151" s="82">
        <v>3177</v>
      </c>
      <c r="P3151" s="86">
        <f t="shared" si="303"/>
        <v>0</v>
      </c>
      <c r="Q3151" s="87">
        <f t="shared" si="299"/>
        <v>1900</v>
      </c>
      <c r="R3151" s="87">
        <f t="shared" si="300"/>
        <v>1</v>
      </c>
      <c r="S3151" s="87">
        <f t="shared" si="301"/>
        <v>0</v>
      </c>
      <c r="T3151" s="86">
        <f t="shared" si="302"/>
        <v>0</v>
      </c>
    </row>
    <row r="3152" spans="1:20" x14ac:dyDescent="0.25">
      <c r="A3152" s="82">
        <v>3178</v>
      </c>
      <c r="P3152" s="86">
        <f t="shared" si="303"/>
        <v>0</v>
      </c>
      <c r="Q3152" s="87">
        <f t="shared" si="299"/>
        <v>1900</v>
      </c>
      <c r="R3152" s="87">
        <f t="shared" si="300"/>
        <v>1</v>
      </c>
      <c r="S3152" s="87">
        <f t="shared" si="301"/>
        <v>0</v>
      </c>
      <c r="T3152" s="86">
        <f t="shared" si="302"/>
        <v>0</v>
      </c>
    </row>
    <row r="3153" spans="1:20" x14ac:dyDescent="0.25">
      <c r="A3153" s="82">
        <v>3179</v>
      </c>
      <c r="P3153" s="86">
        <f t="shared" si="303"/>
        <v>0</v>
      </c>
      <c r="Q3153" s="87">
        <f t="shared" si="299"/>
        <v>1900</v>
      </c>
      <c r="R3153" s="87">
        <f t="shared" si="300"/>
        <v>1</v>
      </c>
      <c r="S3153" s="87">
        <f t="shared" si="301"/>
        <v>0</v>
      </c>
      <c r="T3153" s="86">
        <f t="shared" si="302"/>
        <v>0</v>
      </c>
    </row>
    <row r="3154" spans="1:20" x14ac:dyDescent="0.25">
      <c r="A3154" s="82">
        <v>3180</v>
      </c>
      <c r="P3154" s="86">
        <f t="shared" si="303"/>
        <v>0</v>
      </c>
      <c r="Q3154" s="87">
        <f t="shared" si="299"/>
        <v>1900</v>
      </c>
      <c r="R3154" s="87">
        <f t="shared" si="300"/>
        <v>1</v>
      </c>
      <c r="S3154" s="87">
        <f t="shared" si="301"/>
        <v>0</v>
      </c>
      <c r="T3154" s="86">
        <f t="shared" si="302"/>
        <v>0</v>
      </c>
    </row>
    <row r="3155" spans="1:20" x14ac:dyDescent="0.25">
      <c r="A3155" s="82">
        <v>3181</v>
      </c>
      <c r="P3155" s="86">
        <f t="shared" si="303"/>
        <v>0</v>
      </c>
      <c r="Q3155" s="87">
        <f t="shared" si="299"/>
        <v>1900</v>
      </c>
      <c r="R3155" s="87">
        <f t="shared" si="300"/>
        <v>1</v>
      </c>
      <c r="S3155" s="87">
        <f t="shared" si="301"/>
        <v>0</v>
      </c>
      <c r="T3155" s="86">
        <f t="shared" si="302"/>
        <v>0</v>
      </c>
    </row>
    <row r="3156" spans="1:20" x14ac:dyDescent="0.25">
      <c r="A3156" s="82">
        <v>3182</v>
      </c>
      <c r="P3156" s="86">
        <f t="shared" si="303"/>
        <v>0</v>
      </c>
      <c r="Q3156" s="87">
        <f t="shared" si="299"/>
        <v>1900</v>
      </c>
      <c r="R3156" s="87">
        <f t="shared" si="300"/>
        <v>1</v>
      </c>
      <c r="S3156" s="87">
        <f t="shared" si="301"/>
        <v>0</v>
      </c>
      <c r="T3156" s="86">
        <f t="shared" si="302"/>
        <v>0</v>
      </c>
    </row>
    <row r="3157" spans="1:20" x14ac:dyDescent="0.25">
      <c r="A3157" s="82">
        <v>3183</v>
      </c>
      <c r="P3157" s="86">
        <f t="shared" si="303"/>
        <v>0</v>
      </c>
      <c r="Q3157" s="87">
        <f t="shared" si="299"/>
        <v>1900</v>
      </c>
      <c r="R3157" s="87">
        <f t="shared" si="300"/>
        <v>1</v>
      </c>
      <c r="S3157" s="87">
        <f t="shared" si="301"/>
        <v>0</v>
      </c>
      <c r="T3157" s="86">
        <f t="shared" si="302"/>
        <v>0</v>
      </c>
    </row>
    <row r="3158" spans="1:20" x14ac:dyDescent="0.25">
      <c r="A3158" s="82">
        <v>3184</v>
      </c>
      <c r="P3158" s="86">
        <f t="shared" si="303"/>
        <v>0</v>
      </c>
      <c r="Q3158" s="87">
        <f t="shared" si="299"/>
        <v>1900</v>
      </c>
      <c r="R3158" s="87">
        <f t="shared" si="300"/>
        <v>1</v>
      </c>
      <c r="S3158" s="87">
        <f t="shared" si="301"/>
        <v>0</v>
      </c>
      <c r="T3158" s="86">
        <f t="shared" si="302"/>
        <v>0</v>
      </c>
    </row>
    <row r="3159" spans="1:20" x14ac:dyDescent="0.25">
      <c r="A3159" s="82">
        <v>3185</v>
      </c>
      <c r="P3159" s="86">
        <f t="shared" si="303"/>
        <v>0</v>
      </c>
      <c r="Q3159" s="87">
        <f t="shared" si="299"/>
        <v>1900</v>
      </c>
      <c r="R3159" s="87">
        <f t="shared" si="300"/>
        <v>1</v>
      </c>
      <c r="S3159" s="87">
        <f t="shared" si="301"/>
        <v>0</v>
      </c>
      <c r="T3159" s="86">
        <f t="shared" si="302"/>
        <v>0</v>
      </c>
    </row>
    <row r="3160" spans="1:20" x14ac:dyDescent="0.25">
      <c r="A3160" s="82">
        <v>3186</v>
      </c>
      <c r="P3160" s="86">
        <f t="shared" si="303"/>
        <v>0</v>
      </c>
      <c r="Q3160" s="87">
        <f t="shared" si="299"/>
        <v>1900</v>
      </c>
      <c r="R3160" s="87">
        <f t="shared" si="300"/>
        <v>1</v>
      </c>
      <c r="S3160" s="87">
        <f t="shared" si="301"/>
        <v>0</v>
      </c>
      <c r="T3160" s="86">
        <f t="shared" si="302"/>
        <v>0</v>
      </c>
    </row>
    <row r="3161" spans="1:20" x14ac:dyDescent="0.25">
      <c r="A3161" s="82">
        <v>3187</v>
      </c>
      <c r="P3161" s="86">
        <f t="shared" si="303"/>
        <v>0</v>
      </c>
      <c r="Q3161" s="87">
        <f t="shared" si="299"/>
        <v>1900</v>
      </c>
      <c r="R3161" s="87">
        <f t="shared" si="300"/>
        <v>1</v>
      </c>
      <c r="S3161" s="87">
        <f t="shared" si="301"/>
        <v>0</v>
      </c>
      <c r="T3161" s="86">
        <f t="shared" si="302"/>
        <v>0</v>
      </c>
    </row>
    <row r="3162" spans="1:20" x14ac:dyDescent="0.25">
      <c r="A3162" s="82">
        <v>3188</v>
      </c>
      <c r="P3162" s="86">
        <f t="shared" si="303"/>
        <v>0</v>
      </c>
      <c r="Q3162" s="87">
        <f t="shared" si="299"/>
        <v>1900</v>
      </c>
      <c r="R3162" s="87">
        <f t="shared" si="300"/>
        <v>1</v>
      </c>
      <c r="S3162" s="87">
        <f t="shared" si="301"/>
        <v>0</v>
      </c>
      <c r="T3162" s="86">
        <f t="shared" si="302"/>
        <v>0</v>
      </c>
    </row>
    <row r="3163" spans="1:20" x14ac:dyDescent="0.25">
      <c r="A3163" s="82">
        <v>3189</v>
      </c>
      <c r="P3163" s="86">
        <f t="shared" si="303"/>
        <v>0</v>
      </c>
      <c r="Q3163" s="87">
        <f t="shared" si="299"/>
        <v>1900</v>
      </c>
      <c r="R3163" s="87">
        <f t="shared" si="300"/>
        <v>1</v>
      </c>
      <c r="S3163" s="87">
        <f t="shared" si="301"/>
        <v>0</v>
      </c>
      <c r="T3163" s="86">
        <f t="shared" si="302"/>
        <v>0</v>
      </c>
    </row>
    <row r="3164" spans="1:20" x14ac:dyDescent="0.25">
      <c r="A3164" s="82">
        <v>3190</v>
      </c>
      <c r="P3164" s="86">
        <f t="shared" si="303"/>
        <v>0</v>
      </c>
      <c r="Q3164" s="87">
        <f t="shared" si="299"/>
        <v>1900</v>
      </c>
      <c r="R3164" s="87">
        <f t="shared" si="300"/>
        <v>1</v>
      </c>
      <c r="S3164" s="87">
        <f t="shared" si="301"/>
        <v>0</v>
      </c>
      <c r="T3164" s="86">
        <f t="shared" si="302"/>
        <v>0</v>
      </c>
    </row>
    <row r="3165" spans="1:20" x14ac:dyDescent="0.25">
      <c r="A3165" s="82">
        <v>3191</v>
      </c>
      <c r="P3165" s="86">
        <f t="shared" si="303"/>
        <v>0</v>
      </c>
      <c r="Q3165" s="87">
        <f t="shared" ref="Q3165:Q3228" si="304">YEAR(B3165)</f>
        <v>1900</v>
      </c>
      <c r="R3165" s="87">
        <f t="shared" ref="R3165:R3228" si="305">MONTH(B3165)</f>
        <v>1</v>
      </c>
      <c r="S3165" s="87">
        <f t="shared" ref="S3165:S3228" si="306">DAY(B3165)</f>
        <v>0</v>
      </c>
      <c r="T3165" s="86">
        <f t="shared" ref="T3165:T3228" si="307">SUM(M3165:N3165)</f>
        <v>0</v>
      </c>
    </row>
    <row r="3166" spans="1:20" x14ac:dyDescent="0.25">
      <c r="A3166" s="82">
        <v>3192</v>
      </c>
      <c r="P3166" s="86">
        <f t="shared" si="303"/>
        <v>0</v>
      </c>
      <c r="Q3166" s="87">
        <f t="shared" si="304"/>
        <v>1900</v>
      </c>
      <c r="R3166" s="87">
        <f t="shared" si="305"/>
        <v>1</v>
      </c>
      <c r="S3166" s="87">
        <f t="shared" si="306"/>
        <v>0</v>
      </c>
      <c r="T3166" s="86">
        <f t="shared" si="307"/>
        <v>0</v>
      </c>
    </row>
    <row r="3167" spans="1:20" x14ac:dyDescent="0.25">
      <c r="A3167" s="82">
        <v>3193</v>
      </c>
      <c r="P3167" s="86">
        <f t="shared" si="303"/>
        <v>0</v>
      </c>
      <c r="Q3167" s="87">
        <f t="shared" si="304"/>
        <v>1900</v>
      </c>
      <c r="R3167" s="87">
        <f t="shared" si="305"/>
        <v>1</v>
      </c>
      <c r="S3167" s="87">
        <f t="shared" si="306"/>
        <v>0</v>
      </c>
      <c r="T3167" s="86">
        <f t="shared" si="307"/>
        <v>0</v>
      </c>
    </row>
    <row r="3168" spans="1:20" x14ac:dyDescent="0.25">
      <c r="A3168" s="82">
        <v>3194</v>
      </c>
      <c r="P3168" s="86">
        <f t="shared" si="303"/>
        <v>0</v>
      </c>
      <c r="Q3168" s="87">
        <f t="shared" si="304"/>
        <v>1900</v>
      </c>
      <c r="R3168" s="87">
        <f t="shared" si="305"/>
        <v>1</v>
      </c>
      <c r="S3168" s="87">
        <f t="shared" si="306"/>
        <v>0</v>
      </c>
      <c r="T3168" s="86">
        <f t="shared" si="307"/>
        <v>0</v>
      </c>
    </row>
    <row r="3169" spans="1:20" x14ac:dyDescent="0.25">
      <c r="A3169" s="82">
        <v>3195</v>
      </c>
      <c r="P3169" s="86">
        <f t="shared" si="303"/>
        <v>0</v>
      </c>
      <c r="Q3169" s="87">
        <f t="shared" si="304"/>
        <v>1900</v>
      </c>
      <c r="R3169" s="87">
        <f t="shared" si="305"/>
        <v>1</v>
      </c>
      <c r="S3169" s="87">
        <f t="shared" si="306"/>
        <v>0</v>
      </c>
      <c r="T3169" s="86">
        <f t="shared" si="307"/>
        <v>0</v>
      </c>
    </row>
    <row r="3170" spans="1:20" x14ac:dyDescent="0.25">
      <c r="A3170" s="82">
        <v>3196</v>
      </c>
      <c r="P3170" s="86">
        <f t="shared" si="303"/>
        <v>0</v>
      </c>
      <c r="Q3170" s="87">
        <f t="shared" si="304"/>
        <v>1900</v>
      </c>
      <c r="R3170" s="87">
        <f t="shared" si="305"/>
        <v>1</v>
      </c>
      <c r="S3170" s="87">
        <f t="shared" si="306"/>
        <v>0</v>
      </c>
      <c r="T3170" s="86">
        <f t="shared" si="307"/>
        <v>0</v>
      </c>
    </row>
    <row r="3171" spans="1:20" x14ac:dyDescent="0.25">
      <c r="A3171" s="82">
        <v>3197</v>
      </c>
      <c r="P3171" s="86">
        <f t="shared" si="303"/>
        <v>0</v>
      </c>
      <c r="Q3171" s="87">
        <f t="shared" si="304"/>
        <v>1900</v>
      </c>
      <c r="R3171" s="87">
        <f t="shared" si="305"/>
        <v>1</v>
      </c>
      <c r="S3171" s="87">
        <f t="shared" si="306"/>
        <v>0</v>
      </c>
      <c r="T3171" s="86">
        <f t="shared" si="307"/>
        <v>0</v>
      </c>
    </row>
    <row r="3172" spans="1:20" x14ac:dyDescent="0.25">
      <c r="A3172" s="82">
        <v>3198</v>
      </c>
      <c r="P3172" s="86">
        <f t="shared" si="303"/>
        <v>0</v>
      </c>
      <c r="Q3172" s="87">
        <f t="shared" si="304"/>
        <v>1900</v>
      </c>
      <c r="R3172" s="87">
        <f t="shared" si="305"/>
        <v>1</v>
      </c>
      <c r="S3172" s="87">
        <f t="shared" si="306"/>
        <v>0</v>
      </c>
      <c r="T3172" s="86">
        <f t="shared" si="307"/>
        <v>0</v>
      </c>
    </row>
    <row r="3173" spans="1:20" x14ac:dyDescent="0.25">
      <c r="A3173" s="82">
        <v>3199</v>
      </c>
      <c r="P3173" s="86">
        <f t="shared" si="303"/>
        <v>0</v>
      </c>
      <c r="Q3173" s="87">
        <f t="shared" si="304"/>
        <v>1900</v>
      </c>
      <c r="R3173" s="87">
        <f t="shared" si="305"/>
        <v>1</v>
      </c>
      <c r="S3173" s="87">
        <f t="shared" si="306"/>
        <v>0</v>
      </c>
      <c r="T3173" s="86">
        <f t="shared" si="307"/>
        <v>0</v>
      </c>
    </row>
    <row r="3174" spans="1:20" x14ac:dyDescent="0.25">
      <c r="A3174" s="82">
        <v>3200</v>
      </c>
      <c r="P3174" s="86">
        <f t="shared" si="303"/>
        <v>0</v>
      </c>
      <c r="Q3174" s="87">
        <f t="shared" si="304"/>
        <v>1900</v>
      </c>
      <c r="R3174" s="87">
        <f t="shared" si="305"/>
        <v>1</v>
      </c>
      <c r="S3174" s="87">
        <f t="shared" si="306"/>
        <v>0</v>
      </c>
      <c r="T3174" s="86">
        <f t="shared" si="307"/>
        <v>0</v>
      </c>
    </row>
    <row r="3175" spans="1:20" x14ac:dyDescent="0.25">
      <c r="A3175" s="82">
        <v>3201</v>
      </c>
      <c r="P3175" s="86">
        <f t="shared" si="303"/>
        <v>0</v>
      </c>
      <c r="Q3175" s="87">
        <f t="shared" si="304"/>
        <v>1900</v>
      </c>
      <c r="R3175" s="87">
        <f t="shared" si="305"/>
        <v>1</v>
      </c>
      <c r="S3175" s="87">
        <f t="shared" si="306"/>
        <v>0</v>
      </c>
      <c r="T3175" s="86">
        <f t="shared" si="307"/>
        <v>0</v>
      </c>
    </row>
    <row r="3176" spans="1:20" x14ac:dyDescent="0.25">
      <c r="A3176" s="82">
        <v>3202</v>
      </c>
      <c r="P3176" s="86">
        <f t="shared" si="303"/>
        <v>0</v>
      </c>
      <c r="Q3176" s="87">
        <f t="shared" si="304"/>
        <v>1900</v>
      </c>
      <c r="R3176" s="87">
        <f t="shared" si="305"/>
        <v>1</v>
      </c>
      <c r="S3176" s="87">
        <f t="shared" si="306"/>
        <v>0</v>
      </c>
      <c r="T3176" s="86">
        <f t="shared" si="307"/>
        <v>0</v>
      </c>
    </row>
    <row r="3177" spans="1:20" x14ac:dyDescent="0.25">
      <c r="A3177" s="82">
        <v>3203</v>
      </c>
      <c r="P3177" s="86">
        <f t="shared" si="303"/>
        <v>0</v>
      </c>
      <c r="Q3177" s="87">
        <f t="shared" si="304"/>
        <v>1900</v>
      </c>
      <c r="R3177" s="87">
        <f t="shared" si="305"/>
        <v>1</v>
      </c>
      <c r="S3177" s="87">
        <f t="shared" si="306"/>
        <v>0</v>
      </c>
      <c r="T3177" s="86">
        <f t="shared" si="307"/>
        <v>0</v>
      </c>
    </row>
    <row r="3178" spans="1:20" x14ac:dyDescent="0.25">
      <c r="A3178" s="82">
        <v>3204</v>
      </c>
      <c r="P3178" s="86">
        <f t="shared" si="303"/>
        <v>0</v>
      </c>
      <c r="Q3178" s="87">
        <f t="shared" si="304"/>
        <v>1900</v>
      </c>
      <c r="R3178" s="87">
        <f t="shared" si="305"/>
        <v>1</v>
      </c>
      <c r="S3178" s="87">
        <f t="shared" si="306"/>
        <v>0</v>
      </c>
      <c r="T3178" s="86">
        <f t="shared" si="307"/>
        <v>0</v>
      </c>
    </row>
    <row r="3179" spans="1:20" x14ac:dyDescent="0.25">
      <c r="A3179" s="82">
        <v>3205</v>
      </c>
      <c r="P3179" s="86">
        <f t="shared" ref="P3179:P3242" si="308">N3179-O3179</f>
        <v>0</v>
      </c>
      <c r="Q3179" s="87">
        <f t="shared" si="304"/>
        <v>1900</v>
      </c>
      <c r="R3179" s="87">
        <f t="shared" si="305"/>
        <v>1</v>
      </c>
      <c r="S3179" s="87">
        <f t="shared" si="306"/>
        <v>0</v>
      </c>
      <c r="T3179" s="86">
        <f t="shared" si="307"/>
        <v>0</v>
      </c>
    </row>
    <row r="3180" spans="1:20" x14ac:dyDescent="0.25">
      <c r="A3180" s="82">
        <v>3206</v>
      </c>
      <c r="P3180" s="86">
        <f t="shared" si="308"/>
        <v>0</v>
      </c>
      <c r="Q3180" s="87">
        <f t="shared" si="304"/>
        <v>1900</v>
      </c>
      <c r="R3180" s="87">
        <f t="shared" si="305"/>
        <v>1</v>
      </c>
      <c r="S3180" s="87">
        <f t="shared" si="306"/>
        <v>0</v>
      </c>
      <c r="T3180" s="86">
        <f t="shared" si="307"/>
        <v>0</v>
      </c>
    </row>
    <row r="3181" spans="1:20" x14ac:dyDescent="0.25">
      <c r="A3181" s="82">
        <v>3207</v>
      </c>
      <c r="P3181" s="86">
        <f t="shared" si="308"/>
        <v>0</v>
      </c>
      <c r="Q3181" s="87">
        <f t="shared" si="304"/>
        <v>1900</v>
      </c>
      <c r="R3181" s="87">
        <f t="shared" si="305"/>
        <v>1</v>
      </c>
      <c r="S3181" s="87">
        <f t="shared" si="306"/>
        <v>0</v>
      </c>
      <c r="T3181" s="86">
        <f t="shared" si="307"/>
        <v>0</v>
      </c>
    </row>
    <row r="3182" spans="1:20" x14ac:dyDescent="0.25">
      <c r="A3182" s="82">
        <v>3208</v>
      </c>
      <c r="P3182" s="86">
        <f t="shared" si="308"/>
        <v>0</v>
      </c>
      <c r="Q3182" s="87">
        <f t="shared" si="304"/>
        <v>1900</v>
      </c>
      <c r="R3182" s="87">
        <f t="shared" si="305"/>
        <v>1</v>
      </c>
      <c r="S3182" s="87">
        <f t="shared" si="306"/>
        <v>0</v>
      </c>
      <c r="T3182" s="86">
        <f t="shared" si="307"/>
        <v>0</v>
      </c>
    </row>
    <row r="3183" spans="1:20" x14ac:dyDescent="0.25">
      <c r="A3183" s="82">
        <v>3209</v>
      </c>
      <c r="P3183" s="86">
        <f t="shared" si="308"/>
        <v>0</v>
      </c>
      <c r="Q3183" s="87">
        <f t="shared" si="304"/>
        <v>1900</v>
      </c>
      <c r="R3183" s="87">
        <f t="shared" si="305"/>
        <v>1</v>
      </c>
      <c r="S3183" s="87">
        <f t="shared" si="306"/>
        <v>0</v>
      </c>
      <c r="T3183" s="86">
        <f t="shared" si="307"/>
        <v>0</v>
      </c>
    </row>
    <row r="3184" spans="1:20" x14ac:dyDescent="0.25">
      <c r="A3184" s="82">
        <v>3210</v>
      </c>
      <c r="P3184" s="86">
        <f t="shared" si="308"/>
        <v>0</v>
      </c>
      <c r="Q3184" s="87">
        <f t="shared" si="304"/>
        <v>1900</v>
      </c>
      <c r="R3184" s="87">
        <f t="shared" si="305"/>
        <v>1</v>
      </c>
      <c r="S3184" s="87">
        <f t="shared" si="306"/>
        <v>0</v>
      </c>
      <c r="T3184" s="86">
        <f t="shared" si="307"/>
        <v>0</v>
      </c>
    </row>
    <row r="3185" spans="1:20" x14ac:dyDescent="0.25">
      <c r="A3185" s="82">
        <v>3211</v>
      </c>
      <c r="P3185" s="86">
        <f t="shared" si="308"/>
        <v>0</v>
      </c>
      <c r="Q3185" s="87">
        <f t="shared" si="304"/>
        <v>1900</v>
      </c>
      <c r="R3185" s="87">
        <f t="shared" si="305"/>
        <v>1</v>
      </c>
      <c r="S3185" s="87">
        <f t="shared" si="306"/>
        <v>0</v>
      </c>
      <c r="T3185" s="86">
        <f t="shared" si="307"/>
        <v>0</v>
      </c>
    </row>
    <row r="3186" spans="1:20" x14ac:dyDescent="0.25">
      <c r="A3186" s="82">
        <v>3212</v>
      </c>
      <c r="P3186" s="86">
        <f t="shared" si="308"/>
        <v>0</v>
      </c>
      <c r="Q3186" s="87">
        <f t="shared" si="304"/>
        <v>1900</v>
      </c>
      <c r="R3186" s="87">
        <f t="shared" si="305"/>
        <v>1</v>
      </c>
      <c r="S3186" s="87">
        <f t="shared" si="306"/>
        <v>0</v>
      </c>
      <c r="T3186" s="86">
        <f t="shared" si="307"/>
        <v>0</v>
      </c>
    </row>
    <row r="3187" spans="1:20" x14ac:dyDescent="0.25">
      <c r="A3187" s="82">
        <v>3213</v>
      </c>
      <c r="P3187" s="86">
        <f t="shared" si="308"/>
        <v>0</v>
      </c>
      <c r="Q3187" s="87">
        <f t="shared" si="304"/>
        <v>1900</v>
      </c>
      <c r="R3187" s="87">
        <f t="shared" si="305"/>
        <v>1</v>
      </c>
      <c r="S3187" s="87">
        <f t="shared" si="306"/>
        <v>0</v>
      </c>
      <c r="T3187" s="86">
        <f t="shared" si="307"/>
        <v>0</v>
      </c>
    </row>
    <row r="3188" spans="1:20" x14ac:dyDescent="0.25">
      <c r="A3188" s="82">
        <v>3214</v>
      </c>
      <c r="P3188" s="86">
        <f t="shared" si="308"/>
        <v>0</v>
      </c>
      <c r="Q3188" s="87">
        <f t="shared" si="304"/>
        <v>1900</v>
      </c>
      <c r="R3188" s="87">
        <f t="shared" si="305"/>
        <v>1</v>
      </c>
      <c r="S3188" s="87">
        <f t="shared" si="306"/>
        <v>0</v>
      </c>
      <c r="T3188" s="86">
        <f t="shared" si="307"/>
        <v>0</v>
      </c>
    </row>
    <row r="3189" spans="1:20" x14ac:dyDescent="0.25">
      <c r="A3189" s="82">
        <v>3215</v>
      </c>
      <c r="P3189" s="86">
        <f t="shared" si="308"/>
        <v>0</v>
      </c>
      <c r="Q3189" s="87">
        <f t="shared" si="304"/>
        <v>1900</v>
      </c>
      <c r="R3189" s="87">
        <f t="shared" si="305"/>
        <v>1</v>
      </c>
      <c r="S3189" s="87">
        <f t="shared" si="306"/>
        <v>0</v>
      </c>
      <c r="T3189" s="86">
        <f t="shared" si="307"/>
        <v>0</v>
      </c>
    </row>
    <row r="3190" spans="1:20" x14ac:dyDescent="0.25">
      <c r="A3190" s="82">
        <v>3216</v>
      </c>
      <c r="P3190" s="86">
        <f t="shared" si="308"/>
        <v>0</v>
      </c>
      <c r="Q3190" s="87">
        <f t="shared" si="304"/>
        <v>1900</v>
      </c>
      <c r="R3190" s="87">
        <f t="shared" si="305"/>
        <v>1</v>
      </c>
      <c r="S3190" s="87">
        <f t="shared" si="306"/>
        <v>0</v>
      </c>
      <c r="T3190" s="86">
        <f t="shared" si="307"/>
        <v>0</v>
      </c>
    </row>
    <row r="3191" spans="1:20" x14ac:dyDescent="0.25">
      <c r="A3191" s="82">
        <v>3217</v>
      </c>
      <c r="P3191" s="86">
        <f t="shared" si="308"/>
        <v>0</v>
      </c>
      <c r="Q3191" s="87">
        <f t="shared" si="304"/>
        <v>1900</v>
      </c>
      <c r="R3191" s="87">
        <f t="shared" si="305"/>
        <v>1</v>
      </c>
      <c r="S3191" s="87">
        <f t="shared" si="306"/>
        <v>0</v>
      </c>
      <c r="T3191" s="86">
        <f t="shared" si="307"/>
        <v>0</v>
      </c>
    </row>
    <row r="3192" spans="1:20" x14ac:dyDescent="0.25">
      <c r="A3192" s="82">
        <v>3218</v>
      </c>
      <c r="P3192" s="86">
        <f t="shared" si="308"/>
        <v>0</v>
      </c>
      <c r="Q3192" s="87">
        <f t="shared" si="304"/>
        <v>1900</v>
      </c>
      <c r="R3192" s="87">
        <f t="shared" si="305"/>
        <v>1</v>
      </c>
      <c r="S3192" s="87">
        <f t="shared" si="306"/>
        <v>0</v>
      </c>
      <c r="T3192" s="86">
        <f t="shared" si="307"/>
        <v>0</v>
      </c>
    </row>
    <row r="3193" spans="1:20" x14ac:dyDescent="0.25">
      <c r="A3193" s="82">
        <v>3219</v>
      </c>
      <c r="P3193" s="86">
        <f t="shared" si="308"/>
        <v>0</v>
      </c>
      <c r="Q3193" s="87">
        <f t="shared" si="304"/>
        <v>1900</v>
      </c>
      <c r="R3193" s="87">
        <f t="shared" si="305"/>
        <v>1</v>
      </c>
      <c r="S3193" s="87">
        <f t="shared" si="306"/>
        <v>0</v>
      </c>
      <c r="T3193" s="86">
        <f t="shared" si="307"/>
        <v>0</v>
      </c>
    </row>
    <row r="3194" spans="1:20" x14ac:dyDescent="0.25">
      <c r="A3194" s="82">
        <v>3220</v>
      </c>
      <c r="P3194" s="86">
        <f t="shared" si="308"/>
        <v>0</v>
      </c>
      <c r="Q3194" s="87">
        <f t="shared" si="304"/>
        <v>1900</v>
      </c>
      <c r="R3194" s="87">
        <f t="shared" si="305"/>
        <v>1</v>
      </c>
      <c r="S3194" s="87">
        <f t="shared" si="306"/>
        <v>0</v>
      </c>
      <c r="T3194" s="86">
        <f t="shared" si="307"/>
        <v>0</v>
      </c>
    </row>
    <row r="3195" spans="1:20" x14ac:dyDescent="0.25">
      <c r="A3195" s="82">
        <v>3221</v>
      </c>
      <c r="P3195" s="86">
        <f t="shared" si="308"/>
        <v>0</v>
      </c>
      <c r="Q3195" s="87">
        <f t="shared" si="304"/>
        <v>1900</v>
      </c>
      <c r="R3195" s="87">
        <f t="shared" si="305"/>
        <v>1</v>
      </c>
      <c r="S3195" s="87">
        <f t="shared" si="306"/>
        <v>0</v>
      </c>
      <c r="T3195" s="86">
        <f t="shared" si="307"/>
        <v>0</v>
      </c>
    </row>
    <row r="3196" spans="1:20" x14ac:dyDescent="0.25">
      <c r="A3196" s="82">
        <v>3222</v>
      </c>
      <c r="P3196" s="86">
        <f t="shared" si="308"/>
        <v>0</v>
      </c>
      <c r="Q3196" s="87">
        <f t="shared" si="304"/>
        <v>1900</v>
      </c>
      <c r="R3196" s="87">
        <f t="shared" si="305"/>
        <v>1</v>
      </c>
      <c r="S3196" s="87">
        <f t="shared" si="306"/>
        <v>0</v>
      </c>
      <c r="T3196" s="86">
        <f t="shared" si="307"/>
        <v>0</v>
      </c>
    </row>
    <row r="3197" spans="1:20" x14ac:dyDescent="0.25">
      <c r="A3197" s="82">
        <v>3223</v>
      </c>
      <c r="P3197" s="86">
        <f t="shared" si="308"/>
        <v>0</v>
      </c>
      <c r="Q3197" s="87">
        <f t="shared" si="304"/>
        <v>1900</v>
      </c>
      <c r="R3197" s="87">
        <f t="shared" si="305"/>
        <v>1</v>
      </c>
      <c r="S3197" s="87">
        <f t="shared" si="306"/>
        <v>0</v>
      </c>
      <c r="T3197" s="86">
        <f t="shared" si="307"/>
        <v>0</v>
      </c>
    </row>
    <row r="3198" spans="1:20" x14ac:dyDescent="0.25">
      <c r="A3198" s="82">
        <v>3224</v>
      </c>
      <c r="P3198" s="86">
        <f t="shared" si="308"/>
        <v>0</v>
      </c>
      <c r="Q3198" s="87">
        <f t="shared" si="304"/>
        <v>1900</v>
      </c>
      <c r="R3198" s="87">
        <f t="shared" si="305"/>
        <v>1</v>
      </c>
      <c r="S3198" s="87">
        <f t="shared" si="306"/>
        <v>0</v>
      </c>
      <c r="T3198" s="86">
        <f t="shared" si="307"/>
        <v>0</v>
      </c>
    </row>
    <row r="3199" spans="1:20" x14ac:dyDescent="0.25">
      <c r="A3199" s="82">
        <v>3225</v>
      </c>
      <c r="P3199" s="86">
        <f t="shared" si="308"/>
        <v>0</v>
      </c>
      <c r="Q3199" s="87">
        <f t="shared" si="304"/>
        <v>1900</v>
      </c>
      <c r="R3199" s="87">
        <f t="shared" si="305"/>
        <v>1</v>
      </c>
      <c r="S3199" s="87">
        <f t="shared" si="306"/>
        <v>0</v>
      </c>
      <c r="T3199" s="86">
        <f t="shared" si="307"/>
        <v>0</v>
      </c>
    </row>
    <row r="3200" spans="1:20" x14ac:dyDescent="0.25">
      <c r="A3200" s="82">
        <v>3226</v>
      </c>
      <c r="P3200" s="86">
        <f t="shared" si="308"/>
        <v>0</v>
      </c>
      <c r="Q3200" s="87">
        <f t="shared" si="304"/>
        <v>1900</v>
      </c>
      <c r="R3200" s="87">
        <f t="shared" si="305"/>
        <v>1</v>
      </c>
      <c r="S3200" s="87">
        <f t="shared" si="306"/>
        <v>0</v>
      </c>
      <c r="T3200" s="86">
        <f t="shared" si="307"/>
        <v>0</v>
      </c>
    </row>
    <row r="3201" spans="1:20" x14ac:dyDescent="0.25">
      <c r="A3201" s="82">
        <v>3227</v>
      </c>
      <c r="P3201" s="86">
        <f t="shared" si="308"/>
        <v>0</v>
      </c>
      <c r="Q3201" s="87">
        <f t="shared" si="304"/>
        <v>1900</v>
      </c>
      <c r="R3201" s="87">
        <f t="shared" si="305"/>
        <v>1</v>
      </c>
      <c r="S3201" s="87">
        <f t="shared" si="306"/>
        <v>0</v>
      </c>
      <c r="T3201" s="86">
        <f t="shared" si="307"/>
        <v>0</v>
      </c>
    </row>
    <row r="3202" spans="1:20" x14ac:dyDescent="0.25">
      <c r="A3202" s="82">
        <v>3228</v>
      </c>
      <c r="P3202" s="86">
        <f t="shared" si="308"/>
        <v>0</v>
      </c>
      <c r="Q3202" s="87">
        <f t="shared" si="304"/>
        <v>1900</v>
      </c>
      <c r="R3202" s="87">
        <f t="shared" si="305"/>
        <v>1</v>
      </c>
      <c r="S3202" s="87">
        <f t="shared" si="306"/>
        <v>0</v>
      </c>
      <c r="T3202" s="86">
        <f t="shared" si="307"/>
        <v>0</v>
      </c>
    </row>
    <row r="3203" spans="1:20" x14ac:dyDescent="0.25">
      <c r="A3203" s="82">
        <v>3229</v>
      </c>
      <c r="P3203" s="86">
        <f t="shared" si="308"/>
        <v>0</v>
      </c>
      <c r="Q3203" s="87">
        <f t="shared" si="304"/>
        <v>1900</v>
      </c>
      <c r="R3203" s="87">
        <f t="shared" si="305"/>
        <v>1</v>
      </c>
      <c r="S3203" s="87">
        <f t="shared" si="306"/>
        <v>0</v>
      </c>
      <c r="T3203" s="86">
        <f t="shared" si="307"/>
        <v>0</v>
      </c>
    </row>
    <row r="3204" spans="1:20" x14ac:dyDescent="0.25">
      <c r="A3204" s="82">
        <v>3230</v>
      </c>
      <c r="P3204" s="86">
        <f t="shared" si="308"/>
        <v>0</v>
      </c>
      <c r="Q3204" s="87">
        <f t="shared" si="304"/>
        <v>1900</v>
      </c>
      <c r="R3204" s="87">
        <f t="shared" si="305"/>
        <v>1</v>
      </c>
      <c r="S3204" s="87">
        <f t="shared" si="306"/>
        <v>0</v>
      </c>
      <c r="T3204" s="86">
        <f t="shared" si="307"/>
        <v>0</v>
      </c>
    </row>
    <row r="3205" spans="1:20" x14ac:dyDescent="0.25">
      <c r="A3205" s="82">
        <v>3231</v>
      </c>
      <c r="P3205" s="86">
        <f t="shared" si="308"/>
        <v>0</v>
      </c>
      <c r="Q3205" s="87">
        <f t="shared" si="304"/>
        <v>1900</v>
      </c>
      <c r="R3205" s="87">
        <f t="shared" si="305"/>
        <v>1</v>
      </c>
      <c r="S3205" s="87">
        <f t="shared" si="306"/>
        <v>0</v>
      </c>
      <c r="T3205" s="86">
        <f t="shared" si="307"/>
        <v>0</v>
      </c>
    </row>
    <row r="3206" spans="1:20" x14ac:dyDescent="0.25">
      <c r="A3206" s="82">
        <v>3232</v>
      </c>
      <c r="P3206" s="86">
        <f t="shared" si="308"/>
        <v>0</v>
      </c>
      <c r="Q3206" s="87">
        <f t="shared" si="304"/>
        <v>1900</v>
      </c>
      <c r="R3206" s="87">
        <f t="shared" si="305"/>
        <v>1</v>
      </c>
      <c r="S3206" s="87">
        <f t="shared" si="306"/>
        <v>0</v>
      </c>
      <c r="T3206" s="86">
        <f t="shared" si="307"/>
        <v>0</v>
      </c>
    </row>
    <row r="3207" spans="1:20" x14ac:dyDescent="0.25">
      <c r="A3207" s="82">
        <v>3233</v>
      </c>
      <c r="P3207" s="86">
        <f t="shared" si="308"/>
        <v>0</v>
      </c>
      <c r="Q3207" s="87">
        <f t="shared" si="304"/>
        <v>1900</v>
      </c>
      <c r="R3207" s="87">
        <f t="shared" si="305"/>
        <v>1</v>
      </c>
      <c r="S3207" s="87">
        <f t="shared" si="306"/>
        <v>0</v>
      </c>
      <c r="T3207" s="86">
        <f t="shared" si="307"/>
        <v>0</v>
      </c>
    </row>
    <row r="3208" spans="1:20" x14ac:dyDescent="0.25">
      <c r="A3208" s="82">
        <v>3234</v>
      </c>
      <c r="P3208" s="86">
        <f t="shared" si="308"/>
        <v>0</v>
      </c>
      <c r="Q3208" s="87">
        <f t="shared" si="304"/>
        <v>1900</v>
      </c>
      <c r="R3208" s="87">
        <f t="shared" si="305"/>
        <v>1</v>
      </c>
      <c r="S3208" s="87">
        <f t="shared" si="306"/>
        <v>0</v>
      </c>
      <c r="T3208" s="86">
        <f t="shared" si="307"/>
        <v>0</v>
      </c>
    </row>
    <row r="3209" spans="1:20" x14ac:dyDescent="0.25">
      <c r="A3209" s="82">
        <v>3235</v>
      </c>
      <c r="P3209" s="86">
        <f t="shared" si="308"/>
        <v>0</v>
      </c>
      <c r="Q3209" s="87">
        <f t="shared" si="304"/>
        <v>1900</v>
      </c>
      <c r="R3209" s="87">
        <f t="shared" si="305"/>
        <v>1</v>
      </c>
      <c r="S3209" s="87">
        <f t="shared" si="306"/>
        <v>0</v>
      </c>
      <c r="T3209" s="86">
        <f t="shared" si="307"/>
        <v>0</v>
      </c>
    </row>
    <row r="3210" spans="1:20" x14ac:dyDescent="0.25">
      <c r="A3210" s="82">
        <v>3236</v>
      </c>
      <c r="P3210" s="86">
        <f t="shared" si="308"/>
        <v>0</v>
      </c>
      <c r="Q3210" s="87">
        <f t="shared" si="304"/>
        <v>1900</v>
      </c>
      <c r="R3210" s="87">
        <f t="shared" si="305"/>
        <v>1</v>
      </c>
      <c r="S3210" s="87">
        <f t="shared" si="306"/>
        <v>0</v>
      </c>
      <c r="T3210" s="86">
        <f t="shared" si="307"/>
        <v>0</v>
      </c>
    </row>
    <row r="3211" spans="1:20" x14ac:dyDescent="0.25">
      <c r="A3211" s="82">
        <v>3237</v>
      </c>
      <c r="P3211" s="86">
        <f t="shared" si="308"/>
        <v>0</v>
      </c>
      <c r="Q3211" s="87">
        <f t="shared" si="304"/>
        <v>1900</v>
      </c>
      <c r="R3211" s="87">
        <f t="shared" si="305"/>
        <v>1</v>
      </c>
      <c r="S3211" s="87">
        <f t="shared" si="306"/>
        <v>0</v>
      </c>
      <c r="T3211" s="86">
        <f t="shared" si="307"/>
        <v>0</v>
      </c>
    </row>
    <row r="3212" spans="1:20" x14ac:dyDescent="0.25">
      <c r="A3212" s="82">
        <v>3238</v>
      </c>
      <c r="P3212" s="86">
        <f t="shared" si="308"/>
        <v>0</v>
      </c>
      <c r="Q3212" s="87">
        <f t="shared" si="304"/>
        <v>1900</v>
      </c>
      <c r="R3212" s="87">
        <f t="shared" si="305"/>
        <v>1</v>
      </c>
      <c r="S3212" s="87">
        <f t="shared" si="306"/>
        <v>0</v>
      </c>
      <c r="T3212" s="86">
        <f t="shared" si="307"/>
        <v>0</v>
      </c>
    </row>
    <row r="3213" spans="1:20" x14ac:dyDescent="0.25">
      <c r="A3213" s="82">
        <v>3239</v>
      </c>
      <c r="P3213" s="86">
        <f t="shared" si="308"/>
        <v>0</v>
      </c>
      <c r="Q3213" s="87">
        <f t="shared" si="304"/>
        <v>1900</v>
      </c>
      <c r="R3213" s="87">
        <f t="shared" si="305"/>
        <v>1</v>
      </c>
      <c r="S3213" s="87">
        <f t="shared" si="306"/>
        <v>0</v>
      </c>
      <c r="T3213" s="86">
        <f t="shared" si="307"/>
        <v>0</v>
      </c>
    </row>
    <row r="3214" spans="1:20" x14ac:dyDescent="0.25">
      <c r="A3214" s="82">
        <v>3240</v>
      </c>
      <c r="P3214" s="86">
        <f t="shared" si="308"/>
        <v>0</v>
      </c>
      <c r="Q3214" s="87">
        <f t="shared" si="304"/>
        <v>1900</v>
      </c>
      <c r="R3214" s="87">
        <f t="shared" si="305"/>
        <v>1</v>
      </c>
      <c r="S3214" s="87">
        <f t="shared" si="306"/>
        <v>0</v>
      </c>
      <c r="T3214" s="86">
        <f t="shared" si="307"/>
        <v>0</v>
      </c>
    </row>
    <row r="3215" spans="1:20" x14ac:dyDescent="0.25">
      <c r="A3215" s="82">
        <v>3241</v>
      </c>
      <c r="P3215" s="86">
        <f t="shared" si="308"/>
        <v>0</v>
      </c>
      <c r="Q3215" s="87">
        <f t="shared" si="304"/>
        <v>1900</v>
      </c>
      <c r="R3215" s="87">
        <f t="shared" si="305"/>
        <v>1</v>
      </c>
      <c r="S3215" s="87">
        <f t="shared" si="306"/>
        <v>0</v>
      </c>
      <c r="T3215" s="86">
        <f t="shared" si="307"/>
        <v>0</v>
      </c>
    </row>
    <row r="3216" spans="1:20" x14ac:dyDescent="0.25">
      <c r="A3216" s="82">
        <v>3242</v>
      </c>
      <c r="P3216" s="86">
        <f t="shared" si="308"/>
        <v>0</v>
      </c>
      <c r="Q3216" s="87">
        <f t="shared" si="304"/>
        <v>1900</v>
      </c>
      <c r="R3216" s="87">
        <f t="shared" si="305"/>
        <v>1</v>
      </c>
      <c r="S3216" s="87">
        <f t="shared" si="306"/>
        <v>0</v>
      </c>
      <c r="T3216" s="86">
        <f t="shared" si="307"/>
        <v>0</v>
      </c>
    </row>
    <row r="3217" spans="1:20" x14ac:dyDescent="0.25">
      <c r="A3217" s="82">
        <v>3243</v>
      </c>
      <c r="P3217" s="86">
        <f t="shared" si="308"/>
        <v>0</v>
      </c>
      <c r="Q3217" s="87">
        <f t="shared" si="304"/>
        <v>1900</v>
      </c>
      <c r="R3217" s="87">
        <f t="shared" si="305"/>
        <v>1</v>
      </c>
      <c r="S3217" s="87">
        <f t="shared" si="306"/>
        <v>0</v>
      </c>
      <c r="T3217" s="86">
        <f t="shared" si="307"/>
        <v>0</v>
      </c>
    </row>
    <row r="3218" spans="1:20" x14ac:dyDescent="0.25">
      <c r="A3218" s="82">
        <v>3244</v>
      </c>
      <c r="P3218" s="86">
        <f t="shared" si="308"/>
        <v>0</v>
      </c>
      <c r="Q3218" s="87">
        <f t="shared" si="304"/>
        <v>1900</v>
      </c>
      <c r="R3218" s="87">
        <f t="shared" si="305"/>
        <v>1</v>
      </c>
      <c r="S3218" s="87">
        <f t="shared" si="306"/>
        <v>0</v>
      </c>
      <c r="T3218" s="86">
        <f t="shared" si="307"/>
        <v>0</v>
      </c>
    </row>
    <row r="3219" spans="1:20" x14ac:dyDescent="0.25">
      <c r="A3219" s="82">
        <v>3245</v>
      </c>
      <c r="P3219" s="86">
        <f t="shared" si="308"/>
        <v>0</v>
      </c>
      <c r="Q3219" s="87">
        <f t="shared" si="304"/>
        <v>1900</v>
      </c>
      <c r="R3219" s="87">
        <f t="shared" si="305"/>
        <v>1</v>
      </c>
      <c r="S3219" s="87">
        <f t="shared" si="306"/>
        <v>0</v>
      </c>
      <c r="T3219" s="86">
        <f t="shared" si="307"/>
        <v>0</v>
      </c>
    </row>
    <row r="3220" spans="1:20" x14ac:dyDescent="0.25">
      <c r="A3220" s="82">
        <v>3246</v>
      </c>
      <c r="P3220" s="86">
        <f t="shared" si="308"/>
        <v>0</v>
      </c>
      <c r="Q3220" s="87">
        <f t="shared" si="304"/>
        <v>1900</v>
      </c>
      <c r="R3220" s="87">
        <f t="shared" si="305"/>
        <v>1</v>
      </c>
      <c r="S3220" s="87">
        <f t="shared" si="306"/>
        <v>0</v>
      </c>
      <c r="T3220" s="86">
        <f t="shared" si="307"/>
        <v>0</v>
      </c>
    </row>
    <row r="3221" spans="1:20" x14ac:dyDescent="0.25">
      <c r="A3221" s="82">
        <v>3247</v>
      </c>
      <c r="P3221" s="86">
        <f t="shared" si="308"/>
        <v>0</v>
      </c>
      <c r="Q3221" s="87">
        <f t="shared" si="304"/>
        <v>1900</v>
      </c>
      <c r="R3221" s="87">
        <f t="shared" si="305"/>
        <v>1</v>
      </c>
      <c r="S3221" s="87">
        <f t="shared" si="306"/>
        <v>0</v>
      </c>
      <c r="T3221" s="86">
        <f t="shared" si="307"/>
        <v>0</v>
      </c>
    </row>
    <row r="3222" spans="1:20" x14ac:dyDescent="0.25">
      <c r="A3222" s="82">
        <v>3248</v>
      </c>
      <c r="P3222" s="86">
        <f t="shared" si="308"/>
        <v>0</v>
      </c>
      <c r="Q3222" s="87">
        <f t="shared" si="304"/>
        <v>1900</v>
      </c>
      <c r="R3222" s="87">
        <f t="shared" si="305"/>
        <v>1</v>
      </c>
      <c r="S3222" s="87">
        <f t="shared" si="306"/>
        <v>0</v>
      </c>
      <c r="T3222" s="86">
        <f t="shared" si="307"/>
        <v>0</v>
      </c>
    </row>
    <row r="3223" spans="1:20" x14ac:dyDescent="0.25">
      <c r="A3223" s="82">
        <v>3249</v>
      </c>
      <c r="P3223" s="86">
        <f t="shared" si="308"/>
        <v>0</v>
      </c>
      <c r="Q3223" s="87">
        <f t="shared" si="304"/>
        <v>1900</v>
      </c>
      <c r="R3223" s="87">
        <f t="shared" si="305"/>
        <v>1</v>
      </c>
      <c r="S3223" s="87">
        <f t="shared" si="306"/>
        <v>0</v>
      </c>
      <c r="T3223" s="86">
        <f t="shared" si="307"/>
        <v>0</v>
      </c>
    </row>
    <row r="3224" spans="1:20" x14ac:dyDescent="0.25">
      <c r="A3224" s="82">
        <v>3250</v>
      </c>
      <c r="P3224" s="86">
        <f t="shared" si="308"/>
        <v>0</v>
      </c>
      <c r="Q3224" s="87">
        <f t="shared" si="304"/>
        <v>1900</v>
      </c>
      <c r="R3224" s="87">
        <f t="shared" si="305"/>
        <v>1</v>
      </c>
      <c r="S3224" s="87">
        <f t="shared" si="306"/>
        <v>0</v>
      </c>
      <c r="T3224" s="86">
        <f t="shared" si="307"/>
        <v>0</v>
      </c>
    </row>
    <row r="3225" spans="1:20" x14ac:dyDescent="0.25">
      <c r="A3225" s="82">
        <v>3251</v>
      </c>
      <c r="P3225" s="86">
        <f t="shared" si="308"/>
        <v>0</v>
      </c>
      <c r="Q3225" s="87">
        <f t="shared" si="304"/>
        <v>1900</v>
      </c>
      <c r="R3225" s="87">
        <f t="shared" si="305"/>
        <v>1</v>
      </c>
      <c r="S3225" s="87">
        <f t="shared" si="306"/>
        <v>0</v>
      </c>
      <c r="T3225" s="86">
        <f t="shared" si="307"/>
        <v>0</v>
      </c>
    </row>
    <row r="3226" spans="1:20" x14ac:dyDescent="0.25">
      <c r="A3226" s="82">
        <v>3252</v>
      </c>
      <c r="P3226" s="86">
        <f t="shared" si="308"/>
        <v>0</v>
      </c>
      <c r="Q3226" s="87">
        <f t="shared" si="304"/>
        <v>1900</v>
      </c>
      <c r="R3226" s="87">
        <f t="shared" si="305"/>
        <v>1</v>
      </c>
      <c r="S3226" s="87">
        <f t="shared" si="306"/>
        <v>0</v>
      </c>
      <c r="T3226" s="86">
        <f t="shared" si="307"/>
        <v>0</v>
      </c>
    </row>
    <row r="3227" spans="1:20" x14ac:dyDescent="0.25">
      <c r="A3227" s="82">
        <v>3253</v>
      </c>
      <c r="P3227" s="86">
        <f t="shared" si="308"/>
        <v>0</v>
      </c>
      <c r="Q3227" s="87">
        <f t="shared" si="304"/>
        <v>1900</v>
      </c>
      <c r="R3227" s="87">
        <f t="shared" si="305"/>
        <v>1</v>
      </c>
      <c r="S3227" s="87">
        <f t="shared" si="306"/>
        <v>0</v>
      </c>
      <c r="T3227" s="86">
        <f t="shared" si="307"/>
        <v>0</v>
      </c>
    </row>
    <row r="3228" spans="1:20" x14ac:dyDescent="0.25">
      <c r="A3228" s="82">
        <v>3254</v>
      </c>
      <c r="P3228" s="86">
        <f t="shared" si="308"/>
        <v>0</v>
      </c>
      <c r="Q3228" s="87">
        <f t="shared" si="304"/>
        <v>1900</v>
      </c>
      <c r="R3228" s="87">
        <f t="shared" si="305"/>
        <v>1</v>
      </c>
      <c r="S3228" s="87">
        <f t="shared" si="306"/>
        <v>0</v>
      </c>
      <c r="T3228" s="86">
        <f t="shared" si="307"/>
        <v>0</v>
      </c>
    </row>
    <row r="3229" spans="1:20" x14ac:dyDescent="0.25">
      <c r="A3229" s="82">
        <v>3255</v>
      </c>
      <c r="P3229" s="86">
        <f t="shared" si="308"/>
        <v>0</v>
      </c>
      <c r="Q3229" s="87">
        <f t="shared" ref="Q3229:Q3292" si="309">YEAR(B3229)</f>
        <v>1900</v>
      </c>
      <c r="R3229" s="87">
        <f t="shared" ref="R3229:R3292" si="310">MONTH(B3229)</f>
        <v>1</v>
      </c>
      <c r="S3229" s="87">
        <f t="shared" ref="S3229:S3292" si="311">DAY(B3229)</f>
        <v>0</v>
      </c>
      <c r="T3229" s="86">
        <f t="shared" ref="T3229:T3292" si="312">SUM(M3229:N3229)</f>
        <v>0</v>
      </c>
    </row>
    <row r="3230" spans="1:20" x14ac:dyDescent="0.25">
      <c r="A3230" s="82">
        <v>3256</v>
      </c>
      <c r="P3230" s="86">
        <f t="shared" si="308"/>
        <v>0</v>
      </c>
      <c r="Q3230" s="87">
        <f t="shared" si="309"/>
        <v>1900</v>
      </c>
      <c r="R3230" s="87">
        <f t="shared" si="310"/>
        <v>1</v>
      </c>
      <c r="S3230" s="87">
        <f t="shared" si="311"/>
        <v>0</v>
      </c>
      <c r="T3230" s="86">
        <f t="shared" si="312"/>
        <v>0</v>
      </c>
    </row>
    <row r="3231" spans="1:20" x14ac:dyDescent="0.25">
      <c r="A3231" s="82">
        <v>3257</v>
      </c>
      <c r="P3231" s="86">
        <f t="shared" si="308"/>
        <v>0</v>
      </c>
      <c r="Q3231" s="87">
        <f t="shared" si="309"/>
        <v>1900</v>
      </c>
      <c r="R3231" s="87">
        <f t="shared" si="310"/>
        <v>1</v>
      </c>
      <c r="S3231" s="87">
        <f t="shared" si="311"/>
        <v>0</v>
      </c>
      <c r="T3231" s="86">
        <f t="shared" si="312"/>
        <v>0</v>
      </c>
    </row>
    <row r="3232" spans="1:20" x14ac:dyDescent="0.25">
      <c r="A3232" s="82">
        <v>3258</v>
      </c>
      <c r="P3232" s="86">
        <f t="shared" si="308"/>
        <v>0</v>
      </c>
      <c r="Q3232" s="87">
        <f t="shared" si="309"/>
        <v>1900</v>
      </c>
      <c r="R3232" s="87">
        <f t="shared" si="310"/>
        <v>1</v>
      </c>
      <c r="S3232" s="87">
        <f t="shared" si="311"/>
        <v>0</v>
      </c>
      <c r="T3232" s="86">
        <f t="shared" si="312"/>
        <v>0</v>
      </c>
    </row>
    <row r="3233" spans="1:20" x14ac:dyDescent="0.25">
      <c r="A3233" s="82">
        <v>3259</v>
      </c>
      <c r="P3233" s="86">
        <f t="shared" si="308"/>
        <v>0</v>
      </c>
      <c r="Q3233" s="87">
        <f t="shared" si="309"/>
        <v>1900</v>
      </c>
      <c r="R3233" s="87">
        <f t="shared" si="310"/>
        <v>1</v>
      </c>
      <c r="S3233" s="87">
        <f t="shared" si="311"/>
        <v>0</v>
      </c>
      <c r="T3233" s="86">
        <f t="shared" si="312"/>
        <v>0</v>
      </c>
    </row>
    <row r="3234" spans="1:20" x14ac:dyDescent="0.25">
      <c r="A3234" s="82">
        <v>3260</v>
      </c>
      <c r="P3234" s="86">
        <f t="shared" si="308"/>
        <v>0</v>
      </c>
      <c r="Q3234" s="87">
        <f t="shared" si="309"/>
        <v>1900</v>
      </c>
      <c r="R3234" s="87">
        <f t="shared" si="310"/>
        <v>1</v>
      </c>
      <c r="S3234" s="87">
        <f t="shared" si="311"/>
        <v>0</v>
      </c>
      <c r="T3234" s="86">
        <f t="shared" si="312"/>
        <v>0</v>
      </c>
    </row>
    <row r="3235" spans="1:20" x14ac:dyDescent="0.25">
      <c r="A3235" s="82">
        <v>3261</v>
      </c>
      <c r="P3235" s="86">
        <f t="shared" si="308"/>
        <v>0</v>
      </c>
      <c r="Q3235" s="87">
        <f t="shared" si="309"/>
        <v>1900</v>
      </c>
      <c r="R3235" s="87">
        <f t="shared" si="310"/>
        <v>1</v>
      </c>
      <c r="S3235" s="87">
        <f t="shared" si="311"/>
        <v>0</v>
      </c>
      <c r="T3235" s="86">
        <f t="shared" si="312"/>
        <v>0</v>
      </c>
    </row>
    <row r="3236" spans="1:20" x14ac:dyDescent="0.25">
      <c r="A3236" s="82">
        <v>3262</v>
      </c>
      <c r="P3236" s="86">
        <f t="shared" si="308"/>
        <v>0</v>
      </c>
      <c r="Q3236" s="87">
        <f t="shared" si="309"/>
        <v>1900</v>
      </c>
      <c r="R3236" s="87">
        <f t="shared" si="310"/>
        <v>1</v>
      </c>
      <c r="S3236" s="87">
        <f t="shared" si="311"/>
        <v>0</v>
      </c>
      <c r="T3236" s="86">
        <f t="shared" si="312"/>
        <v>0</v>
      </c>
    </row>
    <row r="3237" spans="1:20" x14ac:dyDescent="0.25">
      <c r="A3237" s="82">
        <v>3263</v>
      </c>
      <c r="P3237" s="86">
        <f t="shared" si="308"/>
        <v>0</v>
      </c>
      <c r="Q3237" s="87">
        <f t="shared" si="309"/>
        <v>1900</v>
      </c>
      <c r="R3237" s="87">
        <f t="shared" si="310"/>
        <v>1</v>
      </c>
      <c r="S3237" s="87">
        <f t="shared" si="311"/>
        <v>0</v>
      </c>
      <c r="T3237" s="86">
        <f t="shared" si="312"/>
        <v>0</v>
      </c>
    </row>
    <row r="3238" spans="1:20" x14ac:dyDescent="0.25">
      <c r="A3238" s="82">
        <v>3264</v>
      </c>
      <c r="P3238" s="86">
        <f t="shared" si="308"/>
        <v>0</v>
      </c>
      <c r="Q3238" s="87">
        <f t="shared" si="309"/>
        <v>1900</v>
      </c>
      <c r="R3238" s="87">
        <f t="shared" si="310"/>
        <v>1</v>
      </c>
      <c r="S3238" s="87">
        <f t="shared" si="311"/>
        <v>0</v>
      </c>
      <c r="T3238" s="86">
        <f t="shared" si="312"/>
        <v>0</v>
      </c>
    </row>
    <row r="3239" spans="1:20" x14ac:dyDescent="0.25">
      <c r="A3239" s="82">
        <v>3265</v>
      </c>
      <c r="P3239" s="86">
        <f t="shared" si="308"/>
        <v>0</v>
      </c>
      <c r="Q3239" s="87">
        <f t="shared" si="309"/>
        <v>1900</v>
      </c>
      <c r="R3239" s="87">
        <f t="shared" si="310"/>
        <v>1</v>
      </c>
      <c r="S3239" s="87">
        <f t="shared" si="311"/>
        <v>0</v>
      </c>
      <c r="T3239" s="86">
        <f t="shared" si="312"/>
        <v>0</v>
      </c>
    </row>
    <row r="3240" spans="1:20" x14ac:dyDescent="0.25">
      <c r="A3240" s="82">
        <v>3266</v>
      </c>
      <c r="P3240" s="86">
        <f t="shared" si="308"/>
        <v>0</v>
      </c>
      <c r="Q3240" s="87">
        <f t="shared" si="309"/>
        <v>1900</v>
      </c>
      <c r="R3240" s="87">
        <f t="shared" si="310"/>
        <v>1</v>
      </c>
      <c r="S3240" s="87">
        <f t="shared" si="311"/>
        <v>0</v>
      </c>
      <c r="T3240" s="86">
        <f t="shared" si="312"/>
        <v>0</v>
      </c>
    </row>
    <row r="3241" spans="1:20" x14ac:dyDescent="0.25">
      <c r="A3241" s="82">
        <v>3267</v>
      </c>
      <c r="P3241" s="86">
        <f t="shared" si="308"/>
        <v>0</v>
      </c>
      <c r="Q3241" s="87">
        <f t="shared" si="309"/>
        <v>1900</v>
      </c>
      <c r="R3241" s="87">
        <f t="shared" si="310"/>
        <v>1</v>
      </c>
      <c r="S3241" s="87">
        <f t="shared" si="311"/>
        <v>0</v>
      </c>
      <c r="T3241" s="86">
        <f t="shared" si="312"/>
        <v>0</v>
      </c>
    </row>
    <row r="3242" spans="1:20" x14ac:dyDescent="0.25">
      <c r="A3242" s="82">
        <v>3268</v>
      </c>
      <c r="P3242" s="86">
        <f t="shared" si="308"/>
        <v>0</v>
      </c>
      <c r="Q3242" s="87">
        <f t="shared" si="309"/>
        <v>1900</v>
      </c>
      <c r="R3242" s="87">
        <f t="shared" si="310"/>
        <v>1</v>
      </c>
      <c r="S3242" s="87">
        <f t="shared" si="311"/>
        <v>0</v>
      </c>
      <c r="T3242" s="86">
        <f t="shared" si="312"/>
        <v>0</v>
      </c>
    </row>
    <row r="3243" spans="1:20" x14ac:dyDescent="0.25">
      <c r="A3243" s="82">
        <v>3269</v>
      </c>
      <c r="P3243" s="86">
        <f t="shared" ref="P3243:P3306" si="313">N3243-O3243</f>
        <v>0</v>
      </c>
      <c r="Q3243" s="87">
        <f t="shared" si="309"/>
        <v>1900</v>
      </c>
      <c r="R3243" s="87">
        <f t="shared" si="310"/>
        <v>1</v>
      </c>
      <c r="S3243" s="87">
        <f t="shared" si="311"/>
        <v>0</v>
      </c>
      <c r="T3243" s="86">
        <f t="shared" si="312"/>
        <v>0</v>
      </c>
    </row>
    <row r="3244" spans="1:20" x14ac:dyDescent="0.25">
      <c r="A3244" s="82">
        <v>3270</v>
      </c>
      <c r="P3244" s="86">
        <f t="shared" si="313"/>
        <v>0</v>
      </c>
      <c r="Q3244" s="87">
        <f t="shared" si="309"/>
        <v>1900</v>
      </c>
      <c r="R3244" s="87">
        <f t="shared" si="310"/>
        <v>1</v>
      </c>
      <c r="S3244" s="87">
        <f t="shared" si="311"/>
        <v>0</v>
      </c>
      <c r="T3244" s="86">
        <f t="shared" si="312"/>
        <v>0</v>
      </c>
    </row>
    <row r="3245" spans="1:20" x14ac:dyDescent="0.25">
      <c r="A3245" s="82">
        <v>3271</v>
      </c>
      <c r="P3245" s="86">
        <f t="shared" si="313"/>
        <v>0</v>
      </c>
      <c r="Q3245" s="87">
        <f t="shared" si="309"/>
        <v>1900</v>
      </c>
      <c r="R3245" s="87">
        <f t="shared" si="310"/>
        <v>1</v>
      </c>
      <c r="S3245" s="87">
        <f t="shared" si="311"/>
        <v>0</v>
      </c>
      <c r="T3245" s="86">
        <f t="shared" si="312"/>
        <v>0</v>
      </c>
    </row>
    <row r="3246" spans="1:20" x14ac:dyDescent="0.25">
      <c r="A3246" s="82">
        <v>3272</v>
      </c>
      <c r="P3246" s="86">
        <f t="shared" si="313"/>
        <v>0</v>
      </c>
      <c r="Q3246" s="87">
        <f t="shared" si="309"/>
        <v>1900</v>
      </c>
      <c r="R3246" s="87">
        <f t="shared" si="310"/>
        <v>1</v>
      </c>
      <c r="S3246" s="87">
        <f t="shared" si="311"/>
        <v>0</v>
      </c>
      <c r="T3246" s="86">
        <f t="shared" si="312"/>
        <v>0</v>
      </c>
    </row>
    <row r="3247" spans="1:20" x14ac:dyDescent="0.25">
      <c r="A3247" s="82">
        <v>3273</v>
      </c>
      <c r="P3247" s="86">
        <f t="shared" si="313"/>
        <v>0</v>
      </c>
      <c r="Q3247" s="87">
        <f t="shared" si="309"/>
        <v>1900</v>
      </c>
      <c r="R3247" s="87">
        <f t="shared" si="310"/>
        <v>1</v>
      </c>
      <c r="S3247" s="87">
        <f t="shared" si="311"/>
        <v>0</v>
      </c>
      <c r="T3247" s="86">
        <f t="shared" si="312"/>
        <v>0</v>
      </c>
    </row>
    <row r="3248" spans="1:20" x14ac:dyDescent="0.25">
      <c r="A3248" s="82">
        <v>3274</v>
      </c>
      <c r="P3248" s="86">
        <f t="shared" si="313"/>
        <v>0</v>
      </c>
      <c r="Q3248" s="87">
        <f t="shared" si="309"/>
        <v>1900</v>
      </c>
      <c r="R3248" s="87">
        <f t="shared" si="310"/>
        <v>1</v>
      </c>
      <c r="S3248" s="87">
        <f t="shared" si="311"/>
        <v>0</v>
      </c>
      <c r="T3248" s="86">
        <f t="shared" si="312"/>
        <v>0</v>
      </c>
    </row>
    <row r="3249" spans="1:20" x14ac:dyDescent="0.25">
      <c r="A3249" s="82">
        <v>3275</v>
      </c>
      <c r="P3249" s="86">
        <f t="shared" si="313"/>
        <v>0</v>
      </c>
      <c r="Q3249" s="87">
        <f t="shared" si="309"/>
        <v>1900</v>
      </c>
      <c r="R3249" s="87">
        <f t="shared" si="310"/>
        <v>1</v>
      </c>
      <c r="S3249" s="87">
        <f t="shared" si="311"/>
        <v>0</v>
      </c>
      <c r="T3249" s="86">
        <f t="shared" si="312"/>
        <v>0</v>
      </c>
    </row>
    <row r="3250" spans="1:20" x14ac:dyDescent="0.25">
      <c r="A3250" s="82">
        <v>3276</v>
      </c>
      <c r="P3250" s="86">
        <f t="shared" si="313"/>
        <v>0</v>
      </c>
      <c r="Q3250" s="87">
        <f t="shared" si="309"/>
        <v>1900</v>
      </c>
      <c r="R3250" s="87">
        <f t="shared" si="310"/>
        <v>1</v>
      </c>
      <c r="S3250" s="87">
        <f t="shared" si="311"/>
        <v>0</v>
      </c>
      <c r="T3250" s="86">
        <f t="shared" si="312"/>
        <v>0</v>
      </c>
    </row>
    <row r="3251" spans="1:20" x14ac:dyDescent="0.25">
      <c r="A3251" s="82">
        <v>3277</v>
      </c>
      <c r="P3251" s="86">
        <f t="shared" si="313"/>
        <v>0</v>
      </c>
      <c r="Q3251" s="87">
        <f t="shared" si="309"/>
        <v>1900</v>
      </c>
      <c r="R3251" s="87">
        <f t="shared" si="310"/>
        <v>1</v>
      </c>
      <c r="S3251" s="87">
        <f t="shared" si="311"/>
        <v>0</v>
      </c>
      <c r="T3251" s="86">
        <f t="shared" si="312"/>
        <v>0</v>
      </c>
    </row>
    <row r="3252" spans="1:20" x14ac:dyDescent="0.25">
      <c r="A3252" s="82">
        <v>3278</v>
      </c>
      <c r="P3252" s="86">
        <f t="shared" si="313"/>
        <v>0</v>
      </c>
      <c r="Q3252" s="87">
        <f t="shared" si="309"/>
        <v>1900</v>
      </c>
      <c r="R3252" s="87">
        <f t="shared" si="310"/>
        <v>1</v>
      </c>
      <c r="S3252" s="87">
        <f t="shared" si="311"/>
        <v>0</v>
      </c>
      <c r="T3252" s="86">
        <f t="shared" si="312"/>
        <v>0</v>
      </c>
    </row>
    <row r="3253" spans="1:20" x14ac:dyDescent="0.25">
      <c r="A3253" s="82">
        <v>3279</v>
      </c>
      <c r="P3253" s="86">
        <f t="shared" si="313"/>
        <v>0</v>
      </c>
      <c r="Q3253" s="87">
        <f t="shared" si="309"/>
        <v>1900</v>
      </c>
      <c r="R3253" s="87">
        <f t="shared" si="310"/>
        <v>1</v>
      </c>
      <c r="S3253" s="87">
        <f t="shared" si="311"/>
        <v>0</v>
      </c>
      <c r="T3253" s="86">
        <f t="shared" si="312"/>
        <v>0</v>
      </c>
    </row>
    <row r="3254" spans="1:20" x14ac:dyDescent="0.25">
      <c r="A3254" s="82">
        <v>3280</v>
      </c>
      <c r="P3254" s="86">
        <f t="shared" si="313"/>
        <v>0</v>
      </c>
      <c r="Q3254" s="87">
        <f t="shared" si="309"/>
        <v>1900</v>
      </c>
      <c r="R3254" s="87">
        <f t="shared" si="310"/>
        <v>1</v>
      </c>
      <c r="S3254" s="87">
        <f t="shared" si="311"/>
        <v>0</v>
      </c>
      <c r="T3254" s="86">
        <f t="shared" si="312"/>
        <v>0</v>
      </c>
    </row>
    <row r="3255" spans="1:20" x14ac:dyDescent="0.25">
      <c r="A3255" s="82">
        <v>3281</v>
      </c>
      <c r="P3255" s="86">
        <f t="shared" si="313"/>
        <v>0</v>
      </c>
      <c r="Q3255" s="87">
        <f t="shared" si="309"/>
        <v>1900</v>
      </c>
      <c r="R3255" s="87">
        <f t="shared" si="310"/>
        <v>1</v>
      </c>
      <c r="S3255" s="87">
        <f t="shared" si="311"/>
        <v>0</v>
      </c>
      <c r="T3255" s="86">
        <f t="shared" si="312"/>
        <v>0</v>
      </c>
    </row>
    <row r="3256" spans="1:20" x14ac:dyDescent="0.25">
      <c r="A3256" s="82">
        <v>3282</v>
      </c>
      <c r="P3256" s="86">
        <f t="shared" si="313"/>
        <v>0</v>
      </c>
      <c r="Q3256" s="87">
        <f t="shared" si="309"/>
        <v>1900</v>
      </c>
      <c r="R3256" s="87">
        <f t="shared" si="310"/>
        <v>1</v>
      </c>
      <c r="S3256" s="87">
        <f t="shared" si="311"/>
        <v>0</v>
      </c>
      <c r="T3256" s="86">
        <f t="shared" si="312"/>
        <v>0</v>
      </c>
    </row>
    <row r="3257" spans="1:20" x14ac:dyDescent="0.25">
      <c r="A3257" s="82">
        <v>3283</v>
      </c>
      <c r="P3257" s="86">
        <f t="shared" si="313"/>
        <v>0</v>
      </c>
      <c r="Q3257" s="87">
        <f t="shared" si="309"/>
        <v>1900</v>
      </c>
      <c r="R3257" s="87">
        <f t="shared" si="310"/>
        <v>1</v>
      </c>
      <c r="S3257" s="87">
        <f t="shared" si="311"/>
        <v>0</v>
      </c>
      <c r="T3257" s="86">
        <f t="shared" si="312"/>
        <v>0</v>
      </c>
    </row>
    <row r="3258" spans="1:20" x14ac:dyDescent="0.25">
      <c r="A3258" s="82">
        <v>3284</v>
      </c>
      <c r="P3258" s="86">
        <f t="shared" si="313"/>
        <v>0</v>
      </c>
      <c r="Q3258" s="87">
        <f t="shared" si="309"/>
        <v>1900</v>
      </c>
      <c r="R3258" s="87">
        <f t="shared" si="310"/>
        <v>1</v>
      </c>
      <c r="S3258" s="87">
        <f t="shared" si="311"/>
        <v>0</v>
      </c>
      <c r="T3258" s="86">
        <f t="shared" si="312"/>
        <v>0</v>
      </c>
    </row>
    <row r="3259" spans="1:20" x14ac:dyDescent="0.25">
      <c r="A3259" s="82">
        <v>3285</v>
      </c>
      <c r="P3259" s="86">
        <f t="shared" si="313"/>
        <v>0</v>
      </c>
      <c r="Q3259" s="87">
        <f t="shared" si="309"/>
        <v>1900</v>
      </c>
      <c r="R3259" s="87">
        <f t="shared" si="310"/>
        <v>1</v>
      </c>
      <c r="S3259" s="87">
        <f t="shared" si="311"/>
        <v>0</v>
      </c>
      <c r="T3259" s="86">
        <f t="shared" si="312"/>
        <v>0</v>
      </c>
    </row>
    <row r="3260" spans="1:20" x14ac:dyDescent="0.25">
      <c r="A3260" s="82">
        <v>3286</v>
      </c>
      <c r="P3260" s="86">
        <f t="shared" si="313"/>
        <v>0</v>
      </c>
      <c r="Q3260" s="87">
        <f t="shared" si="309"/>
        <v>1900</v>
      </c>
      <c r="R3260" s="87">
        <f t="shared" si="310"/>
        <v>1</v>
      </c>
      <c r="S3260" s="87">
        <f t="shared" si="311"/>
        <v>0</v>
      </c>
      <c r="T3260" s="86">
        <f t="shared" si="312"/>
        <v>0</v>
      </c>
    </row>
    <row r="3261" spans="1:20" x14ac:dyDescent="0.25">
      <c r="A3261" s="82">
        <v>3287</v>
      </c>
      <c r="P3261" s="86">
        <f t="shared" si="313"/>
        <v>0</v>
      </c>
      <c r="Q3261" s="87">
        <f t="shared" si="309"/>
        <v>1900</v>
      </c>
      <c r="R3261" s="87">
        <f t="shared" si="310"/>
        <v>1</v>
      </c>
      <c r="S3261" s="87">
        <f t="shared" si="311"/>
        <v>0</v>
      </c>
      <c r="T3261" s="86">
        <f t="shared" si="312"/>
        <v>0</v>
      </c>
    </row>
    <row r="3262" spans="1:20" x14ac:dyDescent="0.25">
      <c r="A3262" s="82">
        <v>3288</v>
      </c>
      <c r="P3262" s="86">
        <f t="shared" si="313"/>
        <v>0</v>
      </c>
      <c r="Q3262" s="87">
        <f t="shared" si="309"/>
        <v>1900</v>
      </c>
      <c r="R3262" s="87">
        <f t="shared" si="310"/>
        <v>1</v>
      </c>
      <c r="S3262" s="87">
        <f t="shared" si="311"/>
        <v>0</v>
      </c>
      <c r="T3262" s="86">
        <f t="shared" si="312"/>
        <v>0</v>
      </c>
    </row>
    <row r="3263" spans="1:20" x14ac:dyDescent="0.25">
      <c r="A3263" s="82">
        <v>3289</v>
      </c>
      <c r="P3263" s="86">
        <f t="shared" si="313"/>
        <v>0</v>
      </c>
      <c r="Q3263" s="87">
        <f t="shared" si="309"/>
        <v>1900</v>
      </c>
      <c r="R3263" s="87">
        <f t="shared" si="310"/>
        <v>1</v>
      </c>
      <c r="S3263" s="87">
        <f t="shared" si="311"/>
        <v>0</v>
      </c>
      <c r="T3263" s="86">
        <f t="shared" si="312"/>
        <v>0</v>
      </c>
    </row>
    <row r="3264" spans="1:20" x14ac:dyDescent="0.25">
      <c r="A3264" s="82">
        <v>3290</v>
      </c>
      <c r="P3264" s="86">
        <f t="shared" si="313"/>
        <v>0</v>
      </c>
      <c r="Q3264" s="87">
        <f t="shared" si="309"/>
        <v>1900</v>
      </c>
      <c r="R3264" s="87">
        <f t="shared" si="310"/>
        <v>1</v>
      </c>
      <c r="S3264" s="87">
        <f t="shared" si="311"/>
        <v>0</v>
      </c>
      <c r="T3264" s="86">
        <f t="shared" si="312"/>
        <v>0</v>
      </c>
    </row>
    <row r="3265" spans="1:20" x14ac:dyDescent="0.25">
      <c r="A3265" s="82">
        <v>3291</v>
      </c>
      <c r="P3265" s="86">
        <f t="shared" si="313"/>
        <v>0</v>
      </c>
      <c r="Q3265" s="87">
        <f t="shared" si="309"/>
        <v>1900</v>
      </c>
      <c r="R3265" s="87">
        <f t="shared" si="310"/>
        <v>1</v>
      </c>
      <c r="S3265" s="87">
        <f t="shared" si="311"/>
        <v>0</v>
      </c>
      <c r="T3265" s="86">
        <f t="shared" si="312"/>
        <v>0</v>
      </c>
    </row>
    <row r="3266" spans="1:20" x14ac:dyDescent="0.25">
      <c r="A3266" s="82">
        <v>3292</v>
      </c>
      <c r="P3266" s="86">
        <f t="shared" si="313"/>
        <v>0</v>
      </c>
      <c r="Q3266" s="87">
        <f t="shared" si="309"/>
        <v>1900</v>
      </c>
      <c r="R3266" s="87">
        <f t="shared" si="310"/>
        <v>1</v>
      </c>
      <c r="S3266" s="87">
        <f t="shared" si="311"/>
        <v>0</v>
      </c>
      <c r="T3266" s="86">
        <f t="shared" si="312"/>
        <v>0</v>
      </c>
    </row>
    <row r="3267" spans="1:20" x14ac:dyDescent="0.25">
      <c r="A3267" s="82">
        <v>3293</v>
      </c>
      <c r="P3267" s="86">
        <f t="shared" si="313"/>
        <v>0</v>
      </c>
      <c r="Q3267" s="87">
        <f t="shared" si="309"/>
        <v>1900</v>
      </c>
      <c r="R3267" s="87">
        <f t="shared" si="310"/>
        <v>1</v>
      </c>
      <c r="S3267" s="87">
        <f t="shared" si="311"/>
        <v>0</v>
      </c>
      <c r="T3267" s="86">
        <f t="shared" si="312"/>
        <v>0</v>
      </c>
    </row>
    <row r="3268" spans="1:20" x14ac:dyDescent="0.25">
      <c r="A3268" s="82">
        <v>3294</v>
      </c>
      <c r="P3268" s="86">
        <f t="shared" si="313"/>
        <v>0</v>
      </c>
      <c r="Q3268" s="87">
        <f t="shared" si="309"/>
        <v>1900</v>
      </c>
      <c r="R3268" s="87">
        <f t="shared" si="310"/>
        <v>1</v>
      </c>
      <c r="S3268" s="87">
        <f t="shared" si="311"/>
        <v>0</v>
      </c>
      <c r="T3268" s="86">
        <f t="shared" si="312"/>
        <v>0</v>
      </c>
    </row>
    <row r="3269" spans="1:20" x14ac:dyDescent="0.25">
      <c r="A3269" s="82">
        <v>3295</v>
      </c>
      <c r="P3269" s="86">
        <f t="shared" si="313"/>
        <v>0</v>
      </c>
      <c r="Q3269" s="87">
        <f t="shared" si="309"/>
        <v>1900</v>
      </c>
      <c r="R3269" s="87">
        <f t="shared" si="310"/>
        <v>1</v>
      </c>
      <c r="S3269" s="87">
        <f t="shared" si="311"/>
        <v>0</v>
      </c>
      <c r="T3269" s="86">
        <f t="shared" si="312"/>
        <v>0</v>
      </c>
    </row>
    <row r="3270" spans="1:20" x14ac:dyDescent="0.25">
      <c r="A3270" s="82">
        <v>3296</v>
      </c>
      <c r="P3270" s="86">
        <f t="shared" si="313"/>
        <v>0</v>
      </c>
      <c r="Q3270" s="87">
        <f t="shared" si="309"/>
        <v>1900</v>
      </c>
      <c r="R3270" s="87">
        <f t="shared" si="310"/>
        <v>1</v>
      </c>
      <c r="S3270" s="87">
        <f t="shared" si="311"/>
        <v>0</v>
      </c>
      <c r="T3270" s="86">
        <f t="shared" si="312"/>
        <v>0</v>
      </c>
    </row>
    <row r="3271" spans="1:20" x14ac:dyDescent="0.25">
      <c r="A3271" s="82">
        <v>3297</v>
      </c>
      <c r="P3271" s="86">
        <f t="shared" si="313"/>
        <v>0</v>
      </c>
      <c r="Q3271" s="87">
        <f t="shared" si="309"/>
        <v>1900</v>
      </c>
      <c r="R3271" s="87">
        <f t="shared" si="310"/>
        <v>1</v>
      </c>
      <c r="S3271" s="87">
        <f t="shared" si="311"/>
        <v>0</v>
      </c>
      <c r="T3271" s="86">
        <f t="shared" si="312"/>
        <v>0</v>
      </c>
    </row>
    <row r="3272" spans="1:20" x14ac:dyDescent="0.25">
      <c r="A3272" s="82">
        <v>3298</v>
      </c>
      <c r="P3272" s="86">
        <f t="shared" si="313"/>
        <v>0</v>
      </c>
      <c r="Q3272" s="87">
        <f t="shared" si="309"/>
        <v>1900</v>
      </c>
      <c r="R3272" s="87">
        <f t="shared" si="310"/>
        <v>1</v>
      </c>
      <c r="S3272" s="87">
        <f t="shared" si="311"/>
        <v>0</v>
      </c>
      <c r="T3272" s="86">
        <f t="shared" si="312"/>
        <v>0</v>
      </c>
    </row>
    <row r="3273" spans="1:20" x14ac:dyDescent="0.25">
      <c r="A3273" s="82">
        <v>3299</v>
      </c>
      <c r="P3273" s="86">
        <f t="shared" si="313"/>
        <v>0</v>
      </c>
      <c r="Q3273" s="87">
        <f t="shared" si="309"/>
        <v>1900</v>
      </c>
      <c r="R3273" s="87">
        <f t="shared" si="310"/>
        <v>1</v>
      </c>
      <c r="S3273" s="87">
        <f t="shared" si="311"/>
        <v>0</v>
      </c>
      <c r="T3273" s="86">
        <f t="shared" si="312"/>
        <v>0</v>
      </c>
    </row>
    <row r="3274" spans="1:20" x14ac:dyDescent="0.25">
      <c r="A3274" s="82">
        <v>3300</v>
      </c>
      <c r="P3274" s="86">
        <f t="shared" si="313"/>
        <v>0</v>
      </c>
      <c r="Q3274" s="87">
        <f t="shared" si="309"/>
        <v>1900</v>
      </c>
      <c r="R3274" s="87">
        <f t="shared" si="310"/>
        <v>1</v>
      </c>
      <c r="S3274" s="87">
        <f t="shared" si="311"/>
        <v>0</v>
      </c>
      <c r="T3274" s="86">
        <f t="shared" si="312"/>
        <v>0</v>
      </c>
    </row>
    <row r="3275" spans="1:20" x14ac:dyDescent="0.25">
      <c r="A3275" s="82">
        <v>3301</v>
      </c>
      <c r="P3275" s="86">
        <f t="shared" si="313"/>
        <v>0</v>
      </c>
      <c r="Q3275" s="87">
        <f t="shared" si="309"/>
        <v>1900</v>
      </c>
      <c r="R3275" s="87">
        <f t="shared" si="310"/>
        <v>1</v>
      </c>
      <c r="S3275" s="87">
        <f t="shared" si="311"/>
        <v>0</v>
      </c>
      <c r="T3275" s="86">
        <f t="shared" si="312"/>
        <v>0</v>
      </c>
    </row>
    <row r="3276" spans="1:20" x14ac:dyDescent="0.25">
      <c r="A3276" s="82">
        <v>3302</v>
      </c>
      <c r="P3276" s="86">
        <f t="shared" si="313"/>
        <v>0</v>
      </c>
      <c r="Q3276" s="87">
        <f t="shared" si="309"/>
        <v>1900</v>
      </c>
      <c r="R3276" s="87">
        <f t="shared" si="310"/>
        <v>1</v>
      </c>
      <c r="S3276" s="87">
        <f t="shared" si="311"/>
        <v>0</v>
      </c>
      <c r="T3276" s="86">
        <f t="shared" si="312"/>
        <v>0</v>
      </c>
    </row>
    <row r="3277" spans="1:20" x14ac:dyDescent="0.25">
      <c r="A3277" s="82">
        <v>3303</v>
      </c>
      <c r="P3277" s="86">
        <f t="shared" si="313"/>
        <v>0</v>
      </c>
      <c r="Q3277" s="87">
        <f t="shared" si="309"/>
        <v>1900</v>
      </c>
      <c r="R3277" s="87">
        <f t="shared" si="310"/>
        <v>1</v>
      </c>
      <c r="S3277" s="87">
        <f t="shared" si="311"/>
        <v>0</v>
      </c>
      <c r="T3277" s="86">
        <f t="shared" si="312"/>
        <v>0</v>
      </c>
    </row>
    <row r="3278" spans="1:20" x14ac:dyDescent="0.25">
      <c r="A3278" s="82">
        <v>3304</v>
      </c>
      <c r="P3278" s="86">
        <f t="shared" si="313"/>
        <v>0</v>
      </c>
      <c r="Q3278" s="87">
        <f t="shared" si="309"/>
        <v>1900</v>
      </c>
      <c r="R3278" s="87">
        <f t="shared" si="310"/>
        <v>1</v>
      </c>
      <c r="S3278" s="87">
        <f t="shared" si="311"/>
        <v>0</v>
      </c>
      <c r="T3278" s="86">
        <f t="shared" si="312"/>
        <v>0</v>
      </c>
    </row>
    <row r="3279" spans="1:20" x14ac:dyDescent="0.25">
      <c r="A3279" s="82">
        <v>3305</v>
      </c>
      <c r="P3279" s="86">
        <f t="shared" si="313"/>
        <v>0</v>
      </c>
      <c r="Q3279" s="87">
        <f t="shared" si="309"/>
        <v>1900</v>
      </c>
      <c r="R3279" s="87">
        <f t="shared" si="310"/>
        <v>1</v>
      </c>
      <c r="S3279" s="87">
        <f t="shared" si="311"/>
        <v>0</v>
      </c>
      <c r="T3279" s="86">
        <f t="shared" si="312"/>
        <v>0</v>
      </c>
    </row>
    <row r="3280" spans="1:20" x14ac:dyDescent="0.25">
      <c r="A3280" s="82">
        <v>3306</v>
      </c>
      <c r="P3280" s="86">
        <f t="shared" si="313"/>
        <v>0</v>
      </c>
      <c r="Q3280" s="87">
        <f t="shared" si="309"/>
        <v>1900</v>
      </c>
      <c r="R3280" s="87">
        <f t="shared" si="310"/>
        <v>1</v>
      </c>
      <c r="S3280" s="87">
        <f t="shared" si="311"/>
        <v>0</v>
      </c>
      <c r="T3280" s="86">
        <f t="shared" si="312"/>
        <v>0</v>
      </c>
    </row>
    <row r="3281" spans="1:20" x14ac:dyDescent="0.25">
      <c r="A3281" s="82">
        <v>3307</v>
      </c>
      <c r="P3281" s="86">
        <f t="shared" si="313"/>
        <v>0</v>
      </c>
      <c r="Q3281" s="87">
        <f t="shared" si="309"/>
        <v>1900</v>
      </c>
      <c r="R3281" s="87">
        <f t="shared" si="310"/>
        <v>1</v>
      </c>
      <c r="S3281" s="87">
        <f t="shared" si="311"/>
        <v>0</v>
      </c>
      <c r="T3281" s="86">
        <f t="shared" si="312"/>
        <v>0</v>
      </c>
    </row>
    <row r="3282" spans="1:20" x14ac:dyDescent="0.25">
      <c r="A3282" s="82">
        <v>3308</v>
      </c>
      <c r="P3282" s="86">
        <f t="shared" si="313"/>
        <v>0</v>
      </c>
      <c r="Q3282" s="87">
        <f t="shared" si="309"/>
        <v>1900</v>
      </c>
      <c r="R3282" s="87">
        <f t="shared" si="310"/>
        <v>1</v>
      </c>
      <c r="S3282" s="87">
        <f t="shared" si="311"/>
        <v>0</v>
      </c>
      <c r="T3282" s="86">
        <f t="shared" si="312"/>
        <v>0</v>
      </c>
    </row>
    <row r="3283" spans="1:20" x14ac:dyDescent="0.25">
      <c r="A3283" s="82">
        <v>3309</v>
      </c>
      <c r="P3283" s="86">
        <f t="shared" si="313"/>
        <v>0</v>
      </c>
      <c r="Q3283" s="87">
        <f t="shared" si="309"/>
        <v>1900</v>
      </c>
      <c r="R3283" s="87">
        <f t="shared" si="310"/>
        <v>1</v>
      </c>
      <c r="S3283" s="87">
        <f t="shared" si="311"/>
        <v>0</v>
      </c>
      <c r="T3283" s="86">
        <f t="shared" si="312"/>
        <v>0</v>
      </c>
    </row>
    <row r="3284" spans="1:20" x14ac:dyDescent="0.25">
      <c r="A3284" s="82">
        <v>3310</v>
      </c>
      <c r="P3284" s="86">
        <f t="shared" si="313"/>
        <v>0</v>
      </c>
      <c r="Q3284" s="87">
        <f t="shared" si="309"/>
        <v>1900</v>
      </c>
      <c r="R3284" s="87">
        <f t="shared" si="310"/>
        <v>1</v>
      </c>
      <c r="S3284" s="87">
        <f t="shared" si="311"/>
        <v>0</v>
      </c>
      <c r="T3284" s="86">
        <f t="shared" si="312"/>
        <v>0</v>
      </c>
    </row>
    <row r="3285" spans="1:20" x14ac:dyDescent="0.25">
      <c r="A3285" s="82">
        <v>3311</v>
      </c>
      <c r="P3285" s="86">
        <f t="shared" si="313"/>
        <v>0</v>
      </c>
      <c r="Q3285" s="87">
        <f t="shared" si="309"/>
        <v>1900</v>
      </c>
      <c r="R3285" s="87">
        <f t="shared" si="310"/>
        <v>1</v>
      </c>
      <c r="S3285" s="87">
        <f t="shared" si="311"/>
        <v>0</v>
      </c>
      <c r="T3285" s="86">
        <f t="shared" si="312"/>
        <v>0</v>
      </c>
    </row>
    <row r="3286" spans="1:20" x14ac:dyDescent="0.25">
      <c r="A3286" s="82">
        <v>3312</v>
      </c>
      <c r="P3286" s="86">
        <f t="shared" si="313"/>
        <v>0</v>
      </c>
      <c r="Q3286" s="87">
        <f t="shared" si="309"/>
        <v>1900</v>
      </c>
      <c r="R3286" s="87">
        <f t="shared" si="310"/>
        <v>1</v>
      </c>
      <c r="S3286" s="87">
        <f t="shared" si="311"/>
        <v>0</v>
      </c>
      <c r="T3286" s="86">
        <f t="shared" si="312"/>
        <v>0</v>
      </c>
    </row>
    <row r="3287" spans="1:20" x14ac:dyDescent="0.25">
      <c r="A3287" s="82">
        <v>3313</v>
      </c>
      <c r="P3287" s="86">
        <f t="shared" si="313"/>
        <v>0</v>
      </c>
      <c r="Q3287" s="87">
        <f t="shared" si="309"/>
        <v>1900</v>
      </c>
      <c r="R3287" s="87">
        <f t="shared" si="310"/>
        <v>1</v>
      </c>
      <c r="S3287" s="87">
        <f t="shared" si="311"/>
        <v>0</v>
      </c>
      <c r="T3287" s="86">
        <f t="shared" si="312"/>
        <v>0</v>
      </c>
    </row>
    <row r="3288" spans="1:20" x14ac:dyDescent="0.25">
      <c r="A3288" s="82">
        <v>3314</v>
      </c>
      <c r="P3288" s="86">
        <f t="shared" si="313"/>
        <v>0</v>
      </c>
      <c r="Q3288" s="87">
        <f t="shared" si="309"/>
        <v>1900</v>
      </c>
      <c r="R3288" s="87">
        <f t="shared" si="310"/>
        <v>1</v>
      </c>
      <c r="S3288" s="87">
        <f t="shared" si="311"/>
        <v>0</v>
      </c>
      <c r="T3288" s="86">
        <f t="shared" si="312"/>
        <v>0</v>
      </c>
    </row>
    <row r="3289" spans="1:20" x14ac:dyDescent="0.25">
      <c r="A3289" s="82">
        <v>3315</v>
      </c>
      <c r="P3289" s="86">
        <f t="shared" si="313"/>
        <v>0</v>
      </c>
      <c r="Q3289" s="87">
        <f t="shared" si="309"/>
        <v>1900</v>
      </c>
      <c r="R3289" s="87">
        <f t="shared" si="310"/>
        <v>1</v>
      </c>
      <c r="S3289" s="87">
        <f t="shared" si="311"/>
        <v>0</v>
      </c>
      <c r="T3289" s="86">
        <f t="shared" si="312"/>
        <v>0</v>
      </c>
    </row>
    <row r="3290" spans="1:20" x14ac:dyDescent="0.25">
      <c r="A3290" s="82">
        <v>3316</v>
      </c>
      <c r="P3290" s="86">
        <f t="shared" si="313"/>
        <v>0</v>
      </c>
      <c r="Q3290" s="87">
        <f t="shared" si="309"/>
        <v>1900</v>
      </c>
      <c r="R3290" s="87">
        <f t="shared" si="310"/>
        <v>1</v>
      </c>
      <c r="S3290" s="87">
        <f t="shared" si="311"/>
        <v>0</v>
      </c>
      <c r="T3290" s="86">
        <f t="shared" si="312"/>
        <v>0</v>
      </c>
    </row>
    <row r="3291" spans="1:20" x14ac:dyDescent="0.25">
      <c r="A3291" s="82">
        <v>3317</v>
      </c>
      <c r="P3291" s="86">
        <f t="shared" si="313"/>
        <v>0</v>
      </c>
      <c r="Q3291" s="87">
        <f t="shared" si="309"/>
        <v>1900</v>
      </c>
      <c r="R3291" s="87">
        <f t="shared" si="310"/>
        <v>1</v>
      </c>
      <c r="S3291" s="87">
        <f t="shared" si="311"/>
        <v>0</v>
      </c>
      <c r="T3291" s="86">
        <f t="shared" si="312"/>
        <v>0</v>
      </c>
    </row>
    <row r="3292" spans="1:20" x14ac:dyDescent="0.25">
      <c r="A3292" s="82">
        <v>3318</v>
      </c>
      <c r="P3292" s="86">
        <f t="shared" si="313"/>
        <v>0</v>
      </c>
      <c r="Q3292" s="87">
        <f t="shared" si="309"/>
        <v>1900</v>
      </c>
      <c r="R3292" s="87">
        <f t="shared" si="310"/>
        <v>1</v>
      </c>
      <c r="S3292" s="87">
        <f t="shared" si="311"/>
        <v>0</v>
      </c>
      <c r="T3292" s="86">
        <f t="shared" si="312"/>
        <v>0</v>
      </c>
    </row>
    <row r="3293" spans="1:20" x14ac:dyDescent="0.25">
      <c r="A3293" s="82">
        <v>3319</v>
      </c>
      <c r="P3293" s="86">
        <f t="shared" si="313"/>
        <v>0</v>
      </c>
      <c r="Q3293" s="87">
        <f t="shared" ref="Q3293:Q3356" si="314">YEAR(B3293)</f>
        <v>1900</v>
      </c>
      <c r="R3293" s="87">
        <f t="shared" ref="R3293:R3356" si="315">MONTH(B3293)</f>
        <v>1</v>
      </c>
      <c r="S3293" s="87">
        <f t="shared" ref="S3293:S3356" si="316">DAY(B3293)</f>
        <v>0</v>
      </c>
      <c r="T3293" s="86">
        <f t="shared" ref="T3293:T3356" si="317">SUM(M3293:N3293)</f>
        <v>0</v>
      </c>
    </row>
    <row r="3294" spans="1:20" x14ac:dyDescent="0.25">
      <c r="A3294" s="82">
        <v>3320</v>
      </c>
      <c r="P3294" s="86">
        <f t="shared" si="313"/>
        <v>0</v>
      </c>
      <c r="Q3294" s="87">
        <f t="shared" si="314"/>
        <v>1900</v>
      </c>
      <c r="R3294" s="87">
        <f t="shared" si="315"/>
        <v>1</v>
      </c>
      <c r="S3294" s="87">
        <f t="shared" si="316"/>
        <v>0</v>
      </c>
      <c r="T3294" s="86">
        <f t="shared" si="317"/>
        <v>0</v>
      </c>
    </row>
    <row r="3295" spans="1:20" x14ac:dyDescent="0.25">
      <c r="A3295" s="82">
        <v>3321</v>
      </c>
      <c r="P3295" s="86">
        <f t="shared" si="313"/>
        <v>0</v>
      </c>
      <c r="Q3295" s="87">
        <f t="shared" si="314"/>
        <v>1900</v>
      </c>
      <c r="R3295" s="87">
        <f t="shared" si="315"/>
        <v>1</v>
      </c>
      <c r="S3295" s="87">
        <f t="shared" si="316"/>
        <v>0</v>
      </c>
      <c r="T3295" s="86">
        <f t="shared" si="317"/>
        <v>0</v>
      </c>
    </row>
    <row r="3296" spans="1:20" x14ac:dyDescent="0.25">
      <c r="A3296" s="82">
        <v>3322</v>
      </c>
      <c r="P3296" s="86">
        <f t="shared" si="313"/>
        <v>0</v>
      </c>
      <c r="Q3296" s="87">
        <f t="shared" si="314"/>
        <v>1900</v>
      </c>
      <c r="R3296" s="87">
        <f t="shared" si="315"/>
        <v>1</v>
      </c>
      <c r="S3296" s="87">
        <f t="shared" si="316"/>
        <v>0</v>
      </c>
      <c r="T3296" s="86">
        <f t="shared" si="317"/>
        <v>0</v>
      </c>
    </row>
    <row r="3297" spans="1:20" x14ac:dyDescent="0.25">
      <c r="A3297" s="82">
        <v>3323</v>
      </c>
      <c r="P3297" s="86">
        <f t="shared" si="313"/>
        <v>0</v>
      </c>
      <c r="Q3297" s="87">
        <f t="shared" si="314"/>
        <v>1900</v>
      </c>
      <c r="R3297" s="87">
        <f t="shared" si="315"/>
        <v>1</v>
      </c>
      <c r="S3297" s="87">
        <f t="shared" si="316"/>
        <v>0</v>
      </c>
      <c r="T3297" s="86">
        <f t="shared" si="317"/>
        <v>0</v>
      </c>
    </row>
    <row r="3298" spans="1:20" x14ac:dyDescent="0.25">
      <c r="A3298" s="82">
        <v>3324</v>
      </c>
      <c r="P3298" s="86">
        <f t="shared" si="313"/>
        <v>0</v>
      </c>
      <c r="Q3298" s="87">
        <f t="shared" si="314"/>
        <v>1900</v>
      </c>
      <c r="R3298" s="87">
        <f t="shared" si="315"/>
        <v>1</v>
      </c>
      <c r="S3298" s="87">
        <f t="shared" si="316"/>
        <v>0</v>
      </c>
      <c r="T3298" s="86">
        <f t="shared" si="317"/>
        <v>0</v>
      </c>
    </row>
    <row r="3299" spans="1:20" x14ac:dyDescent="0.25">
      <c r="A3299" s="82">
        <v>3325</v>
      </c>
      <c r="P3299" s="86">
        <f t="shared" si="313"/>
        <v>0</v>
      </c>
      <c r="Q3299" s="87">
        <f t="shared" si="314"/>
        <v>1900</v>
      </c>
      <c r="R3299" s="87">
        <f t="shared" si="315"/>
        <v>1</v>
      </c>
      <c r="S3299" s="87">
        <f t="shared" si="316"/>
        <v>0</v>
      </c>
      <c r="T3299" s="86">
        <f t="shared" si="317"/>
        <v>0</v>
      </c>
    </row>
    <row r="3300" spans="1:20" x14ac:dyDescent="0.25">
      <c r="A3300" s="82">
        <v>3326</v>
      </c>
      <c r="P3300" s="86">
        <f t="shared" si="313"/>
        <v>0</v>
      </c>
      <c r="Q3300" s="87">
        <f t="shared" si="314"/>
        <v>1900</v>
      </c>
      <c r="R3300" s="87">
        <f t="shared" si="315"/>
        <v>1</v>
      </c>
      <c r="S3300" s="87">
        <f t="shared" si="316"/>
        <v>0</v>
      </c>
      <c r="T3300" s="86">
        <f t="shared" si="317"/>
        <v>0</v>
      </c>
    </row>
    <row r="3301" spans="1:20" x14ac:dyDescent="0.25">
      <c r="A3301" s="82">
        <v>3327</v>
      </c>
      <c r="P3301" s="86">
        <f t="shared" si="313"/>
        <v>0</v>
      </c>
      <c r="Q3301" s="87">
        <f t="shared" si="314"/>
        <v>1900</v>
      </c>
      <c r="R3301" s="87">
        <f t="shared" si="315"/>
        <v>1</v>
      </c>
      <c r="S3301" s="87">
        <f t="shared" si="316"/>
        <v>0</v>
      </c>
      <c r="T3301" s="86">
        <f t="shared" si="317"/>
        <v>0</v>
      </c>
    </row>
    <row r="3302" spans="1:20" x14ac:dyDescent="0.25">
      <c r="A3302" s="82">
        <v>3328</v>
      </c>
      <c r="P3302" s="86">
        <f t="shared" si="313"/>
        <v>0</v>
      </c>
      <c r="Q3302" s="87">
        <f t="shared" si="314"/>
        <v>1900</v>
      </c>
      <c r="R3302" s="87">
        <f t="shared" si="315"/>
        <v>1</v>
      </c>
      <c r="S3302" s="87">
        <f t="shared" si="316"/>
        <v>0</v>
      </c>
      <c r="T3302" s="86">
        <f t="shared" si="317"/>
        <v>0</v>
      </c>
    </row>
    <row r="3303" spans="1:20" x14ac:dyDescent="0.25">
      <c r="A3303" s="82">
        <v>3329</v>
      </c>
      <c r="P3303" s="86">
        <f t="shared" si="313"/>
        <v>0</v>
      </c>
      <c r="Q3303" s="87">
        <f t="shared" si="314"/>
        <v>1900</v>
      </c>
      <c r="R3303" s="87">
        <f t="shared" si="315"/>
        <v>1</v>
      </c>
      <c r="S3303" s="87">
        <f t="shared" si="316"/>
        <v>0</v>
      </c>
      <c r="T3303" s="86">
        <f t="shared" si="317"/>
        <v>0</v>
      </c>
    </row>
    <row r="3304" spans="1:20" x14ac:dyDescent="0.25">
      <c r="A3304" s="82">
        <v>3330</v>
      </c>
      <c r="P3304" s="86">
        <f t="shared" si="313"/>
        <v>0</v>
      </c>
      <c r="Q3304" s="87">
        <f t="shared" si="314"/>
        <v>1900</v>
      </c>
      <c r="R3304" s="87">
        <f t="shared" si="315"/>
        <v>1</v>
      </c>
      <c r="S3304" s="87">
        <f t="shared" si="316"/>
        <v>0</v>
      </c>
      <c r="T3304" s="86">
        <f t="shared" si="317"/>
        <v>0</v>
      </c>
    </row>
    <row r="3305" spans="1:20" x14ac:dyDescent="0.25">
      <c r="A3305" s="82">
        <v>3331</v>
      </c>
      <c r="P3305" s="86">
        <f t="shared" si="313"/>
        <v>0</v>
      </c>
      <c r="Q3305" s="87">
        <f t="shared" si="314"/>
        <v>1900</v>
      </c>
      <c r="R3305" s="87">
        <f t="shared" si="315"/>
        <v>1</v>
      </c>
      <c r="S3305" s="87">
        <f t="shared" si="316"/>
        <v>0</v>
      </c>
      <c r="T3305" s="86">
        <f t="shared" si="317"/>
        <v>0</v>
      </c>
    </row>
    <row r="3306" spans="1:20" x14ac:dyDescent="0.25">
      <c r="A3306" s="82">
        <v>3332</v>
      </c>
      <c r="P3306" s="86">
        <f t="shared" si="313"/>
        <v>0</v>
      </c>
      <c r="Q3306" s="87">
        <f t="shared" si="314"/>
        <v>1900</v>
      </c>
      <c r="R3306" s="87">
        <f t="shared" si="315"/>
        <v>1</v>
      </c>
      <c r="S3306" s="87">
        <f t="shared" si="316"/>
        <v>0</v>
      </c>
      <c r="T3306" s="86">
        <f t="shared" si="317"/>
        <v>0</v>
      </c>
    </row>
    <row r="3307" spans="1:20" x14ac:dyDescent="0.25">
      <c r="A3307" s="82">
        <v>3333</v>
      </c>
      <c r="P3307" s="86">
        <f t="shared" ref="P3307:P3370" si="318">N3307-O3307</f>
        <v>0</v>
      </c>
      <c r="Q3307" s="87">
        <f t="shared" si="314"/>
        <v>1900</v>
      </c>
      <c r="R3307" s="87">
        <f t="shared" si="315"/>
        <v>1</v>
      </c>
      <c r="S3307" s="87">
        <f t="shared" si="316"/>
        <v>0</v>
      </c>
      <c r="T3307" s="86">
        <f t="shared" si="317"/>
        <v>0</v>
      </c>
    </row>
    <row r="3308" spans="1:20" x14ac:dyDescent="0.25">
      <c r="A3308" s="82">
        <v>3334</v>
      </c>
      <c r="P3308" s="86">
        <f t="shared" si="318"/>
        <v>0</v>
      </c>
      <c r="Q3308" s="87">
        <f t="shared" si="314"/>
        <v>1900</v>
      </c>
      <c r="R3308" s="87">
        <f t="shared" si="315"/>
        <v>1</v>
      </c>
      <c r="S3308" s="87">
        <f t="shared" si="316"/>
        <v>0</v>
      </c>
      <c r="T3308" s="86">
        <f t="shared" si="317"/>
        <v>0</v>
      </c>
    </row>
    <row r="3309" spans="1:20" x14ac:dyDescent="0.25">
      <c r="A3309" s="82">
        <v>3335</v>
      </c>
      <c r="P3309" s="86">
        <f t="shared" si="318"/>
        <v>0</v>
      </c>
      <c r="Q3309" s="87">
        <f t="shared" si="314"/>
        <v>1900</v>
      </c>
      <c r="R3309" s="87">
        <f t="shared" si="315"/>
        <v>1</v>
      </c>
      <c r="S3309" s="87">
        <f t="shared" si="316"/>
        <v>0</v>
      </c>
      <c r="T3309" s="86">
        <f t="shared" si="317"/>
        <v>0</v>
      </c>
    </row>
    <row r="3310" spans="1:20" x14ac:dyDescent="0.25">
      <c r="A3310" s="82">
        <v>3336</v>
      </c>
      <c r="P3310" s="86">
        <f t="shared" si="318"/>
        <v>0</v>
      </c>
      <c r="Q3310" s="87">
        <f t="shared" si="314"/>
        <v>1900</v>
      </c>
      <c r="R3310" s="87">
        <f t="shared" si="315"/>
        <v>1</v>
      </c>
      <c r="S3310" s="87">
        <f t="shared" si="316"/>
        <v>0</v>
      </c>
      <c r="T3310" s="86">
        <f t="shared" si="317"/>
        <v>0</v>
      </c>
    </row>
    <row r="3311" spans="1:20" x14ac:dyDescent="0.25">
      <c r="A3311" s="82">
        <v>3337</v>
      </c>
      <c r="P3311" s="86">
        <f t="shared" si="318"/>
        <v>0</v>
      </c>
      <c r="Q3311" s="87">
        <f t="shared" si="314"/>
        <v>1900</v>
      </c>
      <c r="R3311" s="87">
        <f t="shared" si="315"/>
        <v>1</v>
      </c>
      <c r="S3311" s="87">
        <f t="shared" si="316"/>
        <v>0</v>
      </c>
      <c r="T3311" s="86">
        <f t="shared" si="317"/>
        <v>0</v>
      </c>
    </row>
    <row r="3312" spans="1:20" x14ac:dyDescent="0.25">
      <c r="A3312" s="82">
        <v>3338</v>
      </c>
      <c r="P3312" s="86">
        <f t="shared" si="318"/>
        <v>0</v>
      </c>
      <c r="Q3312" s="87">
        <f t="shared" si="314"/>
        <v>1900</v>
      </c>
      <c r="R3312" s="87">
        <f t="shared" si="315"/>
        <v>1</v>
      </c>
      <c r="S3312" s="87">
        <f t="shared" si="316"/>
        <v>0</v>
      </c>
      <c r="T3312" s="86">
        <f t="shared" si="317"/>
        <v>0</v>
      </c>
    </row>
    <row r="3313" spans="1:20" x14ac:dyDescent="0.25">
      <c r="A3313" s="82">
        <v>3339</v>
      </c>
      <c r="P3313" s="86">
        <f t="shared" si="318"/>
        <v>0</v>
      </c>
      <c r="Q3313" s="87">
        <f t="shared" si="314"/>
        <v>1900</v>
      </c>
      <c r="R3313" s="87">
        <f t="shared" si="315"/>
        <v>1</v>
      </c>
      <c r="S3313" s="87">
        <f t="shared" si="316"/>
        <v>0</v>
      </c>
      <c r="T3313" s="86">
        <f t="shared" si="317"/>
        <v>0</v>
      </c>
    </row>
    <row r="3314" spans="1:20" x14ac:dyDescent="0.25">
      <c r="A3314" s="82">
        <v>3340</v>
      </c>
      <c r="P3314" s="86">
        <f t="shared" si="318"/>
        <v>0</v>
      </c>
      <c r="Q3314" s="87">
        <f t="shared" si="314"/>
        <v>1900</v>
      </c>
      <c r="R3314" s="87">
        <f t="shared" si="315"/>
        <v>1</v>
      </c>
      <c r="S3314" s="87">
        <f t="shared" si="316"/>
        <v>0</v>
      </c>
      <c r="T3314" s="86">
        <f t="shared" si="317"/>
        <v>0</v>
      </c>
    </row>
    <row r="3315" spans="1:20" x14ac:dyDescent="0.25">
      <c r="A3315" s="82">
        <v>3341</v>
      </c>
      <c r="P3315" s="86">
        <f t="shared" si="318"/>
        <v>0</v>
      </c>
      <c r="Q3315" s="87">
        <f t="shared" si="314"/>
        <v>1900</v>
      </c>
      <c r="R3315" s="87">
        <f t="shared" si="315"/>
        <v>1</v>
      </c>
      <c r="S3315" s="87">
        <f t="shared" si="316"/>
        <v>0</v>
      </c>
      <c r="T3315" s="86">
        <f t="shared" si="317"/>
        <v>0</v>
      </c>
    </row>
    <row r="3316" spans="1:20" x14ac:dyDescent="0.25">
      <c r="A3316" s="82">
        <v>3342</v>
      </c>
      <c r="P3316" s="86">
        <f t="shared" si="318"/>
        <v>0</v>
      </c>
      <c r="Q3316" s="87">
        <f t="shared" si="314"/>
        <v>1900</v>
      </c>
      <c r="R3316" s="87">
        <f t="shared" si="315"/>
        <v>1</v>
      </c>
      <c r="S3316" s="87">
        <f t="shared" si="316"/>
        <v>0</v>
      </c>
      <c r="T3316" s="86">
        <f t="shared" si="317"/>
        <v>0</v>
      </c>
    </row>
    <row r="3317" spans="1:20" x14ac:dyDescent="0.25">
      <c r="A3317" s="82">
        <v>3343</v>
      </c>
      <c r="P3317" s="86">
        <f t="shared" si="318"/>
        <v>0</v>
      </c>
      <c r="Q3317" s="87">
        <f t="shared" si="314"/>
        <v>1900</v>
      </c>
      <c r="R3317" s="87">
        <f t="shared" si="315"/>
        <v>1</v>
      </c>
      <c r="S3317" s="87">
        <f t="shared" si="316"/>
        <v>0</v>
      </c>
      <c r="T3317" s="86">
        <f t="shared" si="317"/>
        <v>0</v>
      </c>
    </row>
    <row r="3318" spans="1:20" x14ac:dyDescent="0.25">
      <c r="A3318" s="82">
        <v>3344</v>
      </c>
      <c r="P3318" s="86">
        <f t="shared" si="318"/>
        <v>0</v>
      </c>
      <c r="Q3318" s="87">
        <f t="shared" si="314"/>
        <v>1900</v>
      </c>
      <c r="R3318" s="87">
        <f t="shared" si="315"/>
        <v>1</v>
      </c>
      <c r="S3318" s="87">
        <f t="shared" si="316"/>
        <v>0</v>
      </c>
      <c r="T3318" s="86">
        <f t="shared" si="317"/>
        <v>0</v>
      </c>
    </row>
    <row r="3319" spans="1:20" x14ac:dyDescent="0.25">
      <c r="A3319" s="82">
        <v>3345</v>
      </c>
      <c r="P3319" s="86">
        <f t="shared" si="318"/>
        <v>0</v>
      </c>
      <c r="Q3319" s="87">
        <f t="shared" si="314"/>
        <v>1900</v>
      </c>
      <c r="R3319" s="87">
        <f t="shared" si="315"/>
        <v>1</v>
      </c>
      <c r="S3319" s="87">
        <f t="shared" si="316"/>
        <v>0</v>
      </c>
      <c r="T3319" s="86">
        <f t="shared" si="317"/>
        <v>0</v>
      </c>
    </row>
    <row r="3320" spans="1:20" x14ac:dyDescent="0.25">
      <c r="A3320" s="82">
        <v>3346</v>
      </c>
      <c r="P3320" s="86">
        <f t="shared" si="318"/>
        <v>0</v>
      </c>
      <c r="Q3320" s="87">
        <f t="shared" si="314"/>
        <v>1900</v>
      </c>
      <c r="R3320" s="87">
        <f t="shared" si="315"/>
        <v>1</v>
      </c>
      <c r="S3320" s="87">
        <f t="shared" si="316"/>
        <v>0</v>
      </c>
      <c r="T3320" s="86">
        <f t="shared" si="317"/>
        <v>0</v>
      </c>
    </row>
    <row r="3321" spans="1:20" x14ac:dyDescent="0.25">
      <c r="A3321" s="82">
        <v>3347</v>
      </c>
      <c r="P3321" s="86">
        <f t="shared" si="318"/>
        <v>0</v>
      </c>
      <c r="Q3321" s="87">
        <f t="shared" si="314"/>
        <v>1900</v>
      </c>
      <c r="R3321" s="87">
        <f t="shared" si="315"/>
        <v>1</v>
      </c>
      <c r="S3321" s="87">
        <f t="shared" si="316"/>
        <v>0</v>
      </c>
      <c r="T3321" s="86">
        <f t="shared" si="317"/>
        <v>0</v>
      </c>
    </row>
    <row r="3322" spans="1:20" x14ac:dyDescent="0.25">
      <c r="A3322" s="82">
        <v>3348</v>
      </c>
      <c r="P3322" s="86">
        <f t="shared" si="318"/>
        <v>0</v>
      </c>
      <c r="Q3322" s="87">
        <f t="shared" si="314"/>
        <v>1900</v>
      </c>
      <c r="R3322" s="87">
        <f t="shared" si="315"/>
        <v>1</v>
      </c>
      <c r="S3322" s="87">
        <f t="shared" si="316"/>
        <v>0</v>
      </c>
      <c r="T3322" s="86">
        <f t="shared" si="317"/>
        <v>0</v>
      </c>
    </row>
    <row r="3323" spans="1:20" x14ac:dyDescent="0.25">
      <c r="A3323" s="82">
        <v>3349</v>
      </c>
      <c r="P3323" s="86">
        <f t="shared" si="318"/>
        <v>0</v>
      </c>
      <c r="Q3323" s="87">
        <f t="shared" si="314"/>
        <v>1900</v>
      </c>
      <c r="R3323" s="87">
        <f t="shared" si="315"/>
        <v>1</v>
      </c>
      <c r="S3323" s="87">
        <f t="shared" si="316"/>
        <v>0</v>
      </c>
      <c r="T3323" s="86">
        <f t="shared" si="317"/>
        <v>0</v>
      </c>
    </row>
    <row r="3324" spans="1:20" x14ac:dyDescent="0.25">
      <c r="A3324" s="82">
        <v>3350</v>
      </c>
      <c r="P3324" s="86">
        <f t="shared" si="318"/>
        <v>0</v>
      </c>
      <c r="Q3324" s="87">
        <f t="shared" si="314"/>
        <v>1900</v>
      </c>
      <c r="R3324" s="87">
        <f t="shared" si="315"/>
        <v>1</v>
      </c>
      <c r="S3324" s="87">
        <f t="shared" si="316"/>
        <v>0</v>
      </c>
      <c r="T3324" s="86">
        <f t="shared" si="317"/>
        <v>0</v>
      </c>
    </row>
    <row r="3325" spans="1:20" x14ac:dyDescent="0.25">
      <c r="A3325" s="82">
        <v>3351</v>
      </c>
      <c r="P3325" s="86">
        <f t="shared" si="318"/>
        <v>0</v>
      </c>
      <c r="Q3325" s="87">
        <f t="shared" si="314"/>
        <v>1900</v>
      </c>
      <c r="R3325" s="87">
        <f t="shared" si="315"/>
        <v>1</v>
      </c>
      <c r="S3325" s="87">
        <f t="shared" si="316"/>
        <v>0</v>
      </c>
      <c r="T3325" s="86">
        <f t="shared" si="317"/>
        <v>0</v>
      </c>
    </row>
    <row r="3326" spans="1:20" x14ac:dyDescent="0.25">
      <c r="A3326" s="82">
        <v>3352</v>
      </c>
      <c r="P3326" s="86">
        <f t="shared" si="318"/>
        <v>0</v>
      </c>
      <c r="Q3326" s="87">
        <f t="shared" si="314"/>
        <v>1900</v>
      </c>
      <c r="R3326" s="87">
        <f t="shared" si="315"/>
        <v>1</v>
      </c>
      <c r="S3326" s="87">
        <f t="shared" si="316"/>
        <v>0</v>
      </c>
      <c r="T3326" s="86">
        <f t="shared" si="317"/>
        <v>0</v>
      </c>
    </row>
    <row r="3327" spans="1:20" x14ac:dyDescent="0.25">
      <c r="A3327" s="82">
        <v>3353</v>
      </c>
      <c r="P3327" s="86">
        <f t="shared" si="318"/>
        <v>0</v>
      </c>
      <c r="Q3327" s="87">
        <f t="shared" si="314"/>
        <v>1900</v>
      </c>
      <c r="R3327" s="87">
        <f t="shared" si="315"/>
        <v>1</v>
      </c>
      <c r="S3327" s="87">
        <f t="shared" si="316"/>
        <v>0</v>
      </c>
      <c r="T3327" s="86">
        <f t="shared" si="317"/>
        <v>0</v>
      </c>
    </row>
    <row r="3328" spans="1:20" x14ac:dyDescent="0.25">
      <c r="A3328" s="82">
        <v>3354</v>
      </c>
      <c r="P3328" s="86">
        <f t="shared" si="318"/>
        <v>0</v>
      </c>
      <c r="Q3328" s="87">
        <f t="shared" si="314"/>
        <v>1900</v>
      </c>
      <c r="R3328" s="87">
        <f t="shared" si="315"/>
        <v>1</v>
      </c>
      <c r="S3328" s="87">
        <f t="shared" si="316"/>
        <v>0</v>
      </c>
      <c r="T3328" s="86">
        <f t="shared" si="317"/>
        <v>0</v>
      </c>
    </row>
    <row r="3329" spans="1:20" x14ac:dyDescent="0.25">
      <c r="A3329" s="82">
        <v>3355</v>
      </c>
      <c r="P3329" s="86">
        <f t="shared" si="318"/>
        <v>0</v>
      </c>
      <c r="Q3329" s="87">
        <f t="shared" si="314"/>
        <v>1900</v>
      </c>
      <c r="R3329" s="87">
        <f t="shared" si="315"/>
        <v>1</v>
      </c>
      <c r="S3329" s="87">
        <f t="shared" si="316"/>
        <v>0</v>
      </c>
      <c r="T3329" s="86">
        <f t="shared" si="317"/>
        <v>0</v>
      </c>
    </row>
    <row r="3330" spans="1:20" x14ac:dyDescent="0.25">
      <c r="A3330" s="82">
        <v>3356</v>
      </c>
      <c r="P3330" s="86">
        <f t="shared" si="318"/>
        <v>0</v>
      </c>
      <c r="Q3330" s="87">
        <f t="shared" si="314"/>
        <v>1900</v>
      </c>
      <c r="R3330" s="87">
        <f t="shared" si="315"/>
        <v>1</v>
      </c>
      <c r="S3330" s="87">
        <f t="shared" si="316"/>
        <v>0</v>
      </c>
      <c r="T3330" s="86">
        <f t="shared" si="317"/>
        <v>0</v>
      </c>
    </row>
    <row r="3331" spans="1:20" x14ac:dyDescent="0.25">
      <c r="A3331" s="82">
        <v>3357</v>
      </c>
      <c r="P3331" s="86">
        <f t="shared" si="318"/>
        <v>0</v>
      </c>
      <c r="Q3331" s="87">
        <f t="shared" si="314"/>
        <v>1900</v>
      </c>
      <c r="R3331" s="87">
        <f t="shared" si="315"/>
        <v>1</v>
      </c>
      <c r="S3331" s="87">
        <f t="shared" si="316"/>
        <v>0</v>
      </c>
      <c r="T3331" s="86">
        <f t="shared" si="317"/>
        <v>0</v>
      </c>
    </row>
    <row r="3332" spans="1:20" x14ac:dyDescent="0.25">
      <c r="A3332" s="82">
        <v>3358</v>
      </c>
      <c r="P3332" s="86">
        <f t="shared" si="318"/>
        <v>0</v>
      </c>
      <c r="Q3332" s="87">
        <f t="shared" si="314"/>
        <v>1900</v>
      </c>
      <c r="R3332" s="87">
        <f t="shared" si="315"/>
        <v>1</v>
      </c>
      <c r="S3332" s="87">
        <f t="shared" si="316"/>
        <v>0</v>
      </c>
      <c r="T3332" s="86">
        <f t="shared" si="317"/>
        <v>0</v>
      </c>
    </row>
    <row r="3333" spans="1:20" x14ac:dyDescent="0.25">
      <c r="A3333" s="82">
        <v>3359</v>
      </c>
      <c r="P3333" s="86">
        <f t="shared" si="318"/>
        <v>0</v>
      </c>
      <c r="Q3333" s="87">
        <f t="shared" si="314"/>
        <v>1900</v>
      </c>
      <c r="R3333" s="87">
        <f t="shared" si="315"/>
        <v>1</v>
      </c>
      <c r="S3333" s="87">
        <f t="shared" si="316"/>
        <v>0</v>
      </c>
      <c r="T3333" s="86">
        <f t="shared" si="317"/>
        <v>0</v>
      </c>
    </row>
    <row r="3334" spans="1:20" x14ac:dyDescent="0.25">
      <c r="A3334" s="82">
        <v>3360</v>
      </c>
      <c r="P3334" s="86">
        <f t="shared" si="318"/>
        <v>0</v>
      </c>
      <c r="Q3334" s="87">
        <f t="shared" si="314"/>
        <v>1900</v>
      </c>
      <c r="R3334" s="87">
        <f t="shared" si="315"/>
        <v>1</v>
      </c>
      <c r="S3334" s="87">
        <f t="shared" si="316"/>
        <v>0</v>
      </c>
      <c r="T3334" s="86">
        <f t="shared" si="317"/>
        <v>0</v>
      </c>
    </row>
    <row r="3335" spans="1:20" x14ac:dyDescent="0.25">
      <c r="A3335" s="82">
        <v>3361</v>
      </c>
      <c r="P3335" s="86">
        <f t="shared" si="318"/>
        <v>0</v>
      </c>
      <c r="Q3335" s="87">
        <f t="shared" si="314"/>
        <v>1900</v>
      </c>
      <c r="R3335" s="87">
        <f t="shared" si="315"/>
        <v>1</v>
      </c>
      <c r="S3335" s="87">
        <f t="shared" si="316"/>
        <v>0</v>
      </c>
      <c r="T3335" s="86">
        <f t="shared" si="317"/>
        <v>0</v>
      </c>
    </row>
    <row r="3336" spans="1:20" x14ac:dyDescent="0.25">
      <c r="A3336" s="82">
        <v>3362</v>
      </c>
      <c r="P3336" s="86">
        <f t="shared" si="318"/>
        <v>0</v>
      </c>
      <c r="Q3336" s="87">
        <f t="shared" si="314"/>
        <v>1900</v>
      </c>
      <c r="R3336" s="87">
        <f t="shared" si="315"/>
        <v>1</v>
      </c>
      <c r="S3336" s="87">
        <f t="shared" si="316"/>
        <v>0</v>
      </c>
      <c r="T3336" s="86">
        <f t="shared" si="317"/>
        <v>0</v>
      </c>
    </row>
    <row r="3337" spans="1:20" x14ac:dyDescent="0.25">
      <c r="A3337" s="82">
        <v>3363</v>
      </c>
      <c r="P3337" s="86">
        <f t="shared" si="318"/>
        <v>0</v>
      </c>
      <c r="Q3337" s="87">
        <f t="shared" si="314"/>
        <v>1900</v>
      </c>
      <c r="R3337" s="87">
        <f t="shared" si="315"/>
        <v>1</v>
      </c>
      <c r="S3337" s="87">
        <f t="shared" si="316"/>
        <v>0</v>
      </c>
      <c r="T3337" s="86">
        <f t="shared" si="317"/>
        <v>0</v>
      </c>
    </row>
    <row r="3338" spans="1:20" x14ac:dyDescent="0.25">
      <c r="A3338" s="82">
        <v>3364</v>
      </c>
      <c r="P3338" s="86">
        <f t="shared" si="318"/>
        <v>0</v>
      </c>
      <c r="Q3338" s="87">
        <f t="shared" si="314"/>
        <v>1900</v>
      </c>
      <c r="R3338" s="87">
        <f t="shared" si="315"/>
        <v>1</v>
      </c>
      <c r="S3338" s="87">
        <f t="shared" si="316"/>
        <v>0</v>
      </c>
      <c r="T3338" s="86">
        <f t="shared" si="317"/>
        <v>0</v>
      </c>
    </row>
    <row r="3339" spans="1:20" x14ac:dyDescent="0.25">
      <c r="A3339" s="82">
        <v>3365</v>
      </c>
      <c r="P3339" s="86">
        <f t="shared" si="318"/>
        <v>0</v>
      </c>
      <c r="Q3339" s="87">
        <f t="shared" si="314"/>
        <v>1900</v>
      </c>
      <c r="R3339" s="87">
        <f t="shared" si="315"/>
        <v>1</v>
      </c>
      <c r="S3339" s="87">
        <f t="shared" si="316"/>
        <v>0</v>
      </c>
      <c r="T3339" s="86">
        <f t="shared" si="317"/>
        <v>0</v>
      </c>
    </row>
    <row r="3340" spans="1:20" x14ac:dyDescent="0.25">
      <c r="A3340" s="82">
        <v>3366</v>
      </c>
      <c r="P3340" s="86">
        <f t="shared" si="318"/>
        <v>0</v>
      </c>
      <c r="Q3340" s="87">
        <f t="shared" si="314"/>
        <v>1900</v>
      </c>
      <c r="R3340" s="87">
        <f t="shared" si="315"/>
        <v>1</v>
      </c>
      <c r="S3340" s="87">
        <f t="shared" si="316"/>
        <v>0</v>
      </c>
      <c r="T3340" s="86">
        <f t="shared" si="317"/>
        <v>0</v>
      </c>
    </row>
    <row r="3341" spans="1:20" x14ac:dyDescent="0.25">
      <c r="A3341" s="82">
        <v>3367</v>
      </c>
      <c r="P3341" s="86">
        <f t="shared" si="318"/>
        <v>0</v>
      </c>
      <c r="Q3341" s="87">
        <f t="shared" si="314"/>
        <v>1900</v>
      </c>
      <c r="R3341" s="87">
        <f t="shared" si="315"/>
        <v>1</v>
      </c>
      <c r="S3341" s="87">
        <f t="shared" si="316"/>
        <v>0</v>
      </c>
      <c r="T3341" s="86">
        <f t="shared" si="317"/>
        <v>0</v>
      </c>
    </row>
    <row r="3342" spans="1:20" x14ac:dyDescent="0.25">
      <c r="A3342" s="82">
        <v>3368</v>
      </c>
      <c r="P3342" s="86">
        <f t="shared" si="318"/>
        <v>0</v>
      </c>
      <c r="Q3342" s="87">
        <f t="shared" si="314"/>
        <v>1900</v>
      </c>
      <c r="R3342" s="87">
        <f t="shared" si="315"/>
        <v>1</v>
      </c>
      <c r="S3342" s="87">
        <f t="shared" si="316"/>
        <v>0</v>
      </c>
      <c r="T3342" s="86">
        <f t="shared" si="317"/>
        <v>0</v>
      </c>
    </row>
    <row r="3343" spans="1:20" x14ac:dyDescent="0.25">
      <c r="A3343" s="82">
        <v>3369</v>
      </c>
      <c r="P3343" s="86">
        <f t="shared" si="318"/>
        <v>0</v>
      </c>
      <c r="Q3343" s="87">
        <f t="shared" si="314"/>
        <v>1900</v>
      </c>
      <c r="R3343" s="87">
        <f t="shared" si="315"/>
        <v>1</v>
      </c>
      <c r="S3343" s="87">
        <f t="shared" si="316"/>
        <v>0</v>
      </c>
      <c r="T3343" s="86">
        <f t="shared" si="317"/>
        <v>0</v>
      </c>
    </row>
    <row r="3344" spans="1:20" x14ac:dyDescent="0.25">
      <c r="A3344" s="82">
        <v>3370</v>
      </c>
      <c r="P3344" s="86">
        <f t="shared" si="318"/>
        <v>0</v>
      </c>
      <c r="Q3344" s="87">
        <f t="shared" si="314"/>
        <v>1900</v>
      </c>
      <c r="R3344" s="87">
        <f t="shared" si="315"/>
        <v>1</v>
      </c>
      <c r="S3344" s="87">
        <f t="shared" si="316"/>
        <v>0</v>
      </c>
      <c r="T3344" s="86">
        <f t="shared" si="317"/>
        <v>0</v>
      </c>
    </row>
    <row r="3345" spans="1:20" x14ac:dyDescent="0.25">
      <c r="A3345" s="82">
        <v>3371</v>
      </c>
      <c r="P3345" s="86">
        <f t="shared" si="318"/>
        <v>0</v>
      </c>
      <c r="Q3345" s="87">
        <f t="shared" si="314"/>
        <v>1900</v>
      </c>
      <c r="R3345" s="87">
        <f t="shared" si="315"/>
        <v>1</v>
      </c>
      <c r="S3345" s="87">
        <f t="shared" si="316"/>
        <v>0</v>
      </c>
      <c r="T3345" s="86">
        <f t="shared" si="317"/>
        <v>0</v>
      </c>
    </row>
    <row r="3346" spans="1:20" x14ac:dyDescent="0.25">
      <c r="A3346" s="82">
        <v>3372</v>
      </c>
      <c r="P3346" s="86">
        <f t="shared" si="318"/>
        <v>0</v>
      </c>
      <c r="Q3346" s="87">
        <f t="shared" si="314"/>
        <v>1900</v>
      </c>
      <c r="R3346" s="87">
        <f t="shared" si="315"/>
        <v>1</v>
      </c>
      <c r="S3346" s="87">
        <f t="shared" si="316"/>
        <v>0</v>
      </c>
      <c r="T3346" s="86">
        <f t="shared" si="317"/>
        <v>0</v>
      </c>
    </row>
    <row r="3347" spans="1:20" x14ac:dyDescent="0.25">
      <c r="A3347" s="82">
        <v>3373</v>
      </c>
      <c r="P3347" s="86">
        <f t="shared" si="318"/>
        <v>0</v>
      </c>
      <c r="Q3347" s="87">
        <f t="shared" si="314"/>
        <v>1900</v>
      </c>
      <c r="R3347" s="87">
        <f t="shared" si="315"/>
        <v>1</v>
      </c>
      <c r="S3347" s="87">
        <f t="shared" si="316"/>
        <v>0</v>
      </c>
      <c r="T3347" s="86">
        <f t="shared" si="317"/>
        <v>0</v>
      </c>
    </row>
    <row r="3348" spans="1:20" x14ac:dyDescent="0.25">
      <c r="A3348" s="82">
        <v>3374</v>
      </c>
      <c r="P3348" s="86">
        <f t="shared" si="318"/>
        <v>0</v>
      </c>
      <c r="Q3348" s="87">
        <f t="shared" si="314"/>
        <v>1900</v>
      </c>
      <c r="R3348" s="87">
        <f t="shared" si="315"/>
        <v>1</v>
      </c>
      <c r="S3348" s="87">
        <f t="shared" si="316"/>
        <v>0</v>
      </c>
      <c r="T3348" s="86">
        <f t="shared" si="317"/>
        <v>0</v>
      </c>
    </row>
    <row r="3349" spans="1:20" x14ac:dyDescent="0.25">
      <c r="A3349" s="82">
        <v>3375</v>
      </c>
      <c r="P3349" s="86">
        <f t="shared" si="318"/>
        <v>0</v>
      </c>
      <c r="Q3349" s="87">
        <f t="shared" si="314"/>
        <v>1900</v>
      </c>
      <c r="R3349" s="87">
        <f t="shared" si="315"/>
        <v>1</v>
      </c>
      <c r="S3349" s="87">
        <f t="shared" si="316"/>
        <v>0</v>
      </c>
      <c r="T3349" s="86">
        <f t="shared" si="317"/>
        <v>0</v>
      </c>
    </row>
    <row r="3350" spans="1:20" x14ac:dyDescent="0.25">
      <c r="A3350" s="82">
        <v>3376</v>
      </c>
      <c r="P3350" s="86">
        <f t="shared" si="318"/>
        <v>0</v>
      </c>
      <c r="Q3350" s="87">
        <f t="shared" si="314"/>
        <v>1900</v>
      </c>
      <c r="R3350" s="87">
        <f t="shared" si="315"/>
        <v>1</v>
      </c>
      <c r="S3350" s="87">
        <f t="shared" si="316"/>
        <v>0</v>
      </c>
      <c r="T3350" s="86">
        <f t="shared" si="317"/>
        <v>0</v>
      </c>
    </row>
    <row r="3351" spans="1:20" x14ac:dyDescent="0.25">
      <c r="A3351" s="82">
        <v>3377</v>
      </c>
      <c r="P3351" s="86">
        <f t="shared" si="318"/>
        <v>0</v>
      </c>
      <c r="Q3351" s="87">
        <f t="shared" si="314"/>
        <v>1900</v>
      </c>
      <c r="R3351" s="87">
        <f t="shared" si="315"/>
        <v>1</v>
      </c>
      <c r="S3351" s="87">
        <f t="shared" si="316"/>
        <v>0</v>
      </c>
      <c r="T3351" s="86">
        <f t="shared" si="317"/>
        <v>0</v>
      </c>
    </row>
    <row r="3352" spans="1:20" x14ac:dyDescent="0.25">
      <c r="A3352" s="82">
        <v>3378</v>
      </c>
      <c r="P3352" s="86">
        <f t="shared" si="318"/>
        <v>0</v>
      </c>
      <c r="Q3352" s="87">
        <f t="shared" si="314"/>
        <v>1900</v>
      </c>
      <c r="R3352" s="87">
        <f t="shared" si="315"/>
        <v>1</v>
      </c>
      <c r="S3352" s="87">
        <f t="shared" si="316"/>
        <v>0</v>
      </c>
      <c r="T3352" s="86">
        <f t="shared" si="317"/>
        <v>0</v>
      </c>
    </row>
    <row r="3353" spans="1:20" x14ac:dyDescent="0.25">
      <c r="A3353" s="82">
        <v>3379</v>
      </c>
      <c r="P3353" s="86">
        <f t="shared" si="318"/>
        <v>0</v>
      </c>
      <c r="Q3353" s="87">
        <f t="shared" si="314"/>
        <v>1900</v>
      </c>
      <c r="R3353" s="87">
        <f t="shared" si="315"/>
        <v>1</v>
      </c>
      <c r="S3353" s="87">
        <f t="shared" si="316"/>
        <v>0</v>
      </c>
      <c r="T3353" s="86">
        <f t="shared" si="317"/>
        <v>0</v>
      </c>
    </row>
    <row r="3354" spans="1:20" x14ac:dyDescent="0.25">
      <c r="A3354" s="82">
        <v>3380</v>
      </c>
      <c r="P3354" s="86">
        <f t="shared" si="318"/>
        <v>0</v>
      </c>
      <c r="Q3354" s="87">
        <f t="shared" si="314"/>
        <v>1900</v>
      </c>
      <c r="R3354" s="87">
        <f t="shared" si="315"/>
        <v>1</v>
      </c>
      <c r="S3354" s="87">
        <f t="shared" si="316"/>
        <v>0</v>
      </c>
      <c r="T3354" s="86">
        <f t="shared" si="317"/>
        <v>0</v>
      </c>
    </row>
    <row r="3355" spans="1:20" x14ac:dyDescent="0.25">
      <c r="A3355" s="82">
        <v>3381</v>
      </c>
      <c r="P3355" s="86">
        <f t="shared" si="318"/>
        <v>0</v>
      </c>
      <c r="Q3355" s="87">
        <f t="shared" si="314"/>
        <v>1900</v>
      </c>
      <c r="R3355" s="87">
        <f t="shared" si="315"/>
        <v>1</v>
      </c>
      <c r="S3355" s="87">
        <f t="shared" si="316"/>
        <v>0</v>
      </c>
      <c r="T3355" s="86">
        <f t="shared" si="317"/>
        <v>0</v>
      </c>
    </row>
    <row r="3356" spans="1:20" x14ac:dyDescent="0.25">
      <c r="A3356" s="82">
        <v>3382</v>
      </c>
      <c r="P3356" s="86">
        <f t="shared" si="318"/>
        <v>0</v>
      </c>
      <c r="Q3356" s="87">
        <f t="shared" si="314"/>
        <v>1900</v>
      </c>
      <c r="R3356" s="87">
        <f t="shared" si="315"/>
        <v>1</v>
      </c>
      <c r="S3356" s="87">
        <f t="shared" si="316"/>
        <v>0</v>
      </c>
      <c r="T3356" s="86">
        <f t="shared" si="317"/>
        <v>0</v>
      </c>
    </row>
    <row r="3357" spans="1:20" x14ac:dyDescent="0.25">
      <c r="A3357" s="82">
        <v>3383</v>
      </c>
      <c r="P3357" s="86">
        <f t="shared" si="318"/>
        <v>0</v>
      </c>
      <c r="Q3357" s="87">
        <f t="shared" ref="Q3357:Q3420" si="319">YEAR(B3357)</f>
        <v>1900</v>
      </c>
      <c r="R3357" s="87">
        <f t="shared" ref="R3357:R3420" si="320">MONTH(B3357)</f>
        <v>1</v>
      </c>
      <c r="S3357" s="87">
        <f t="shared" ref="S3357:S3420" si="321">DAY(B3357)</f>
        <v>0</v>
      </c>
      <c r="T3357" s="86">
        <f t="shared" ref="T3357:T3420" si="322">SUM(M3357:N3357)</f>
        <v>0</v>
      </c>
    </row>
    <row r="3358" spans="1:20" x14ac:dyDescent="0.25">
      <c r="A3358" s="82">
        <v>3384</v>
      </c>
      <c r="P3358" s="86">
        <f t="shared" si="318"/>
        <v>0</v>
      </c>
      <c r="Q3358" s="87">
        <f t="shared" si="319"/>
        <v>1900</v>
      </c>
      <c r="R3358" s="87">
        <f t="shared" si="320"/>
        <v>1</v>
      </c>
      <c r="S3358" s="87">
        <f t="shared" si="321"/>
        <v>0</v>
      </c>
      <c r="T3358" s="86">
        <f t="shared" si="322"/>
        <v>0</v>
      </c>
    </row>
    <row r="3359" spans="1:20" x14ac:dyDescent="0.25">
      <c r="A3359" s="82">
        <v>3385</v>
      </c>
      <c r="P3359" s="86">
        <f t="shared" si="318"/>
        <v>0</v>
      </c>
      <c r="Q3359" s="87">
        <f t="shared" si="319"/>
        <v>1900</v>
      </c>
      <c r="R3359" s="87">
        <f t="shared" si="320"/>
        <v>1</v>
      </c>
      <c r="S3359" s="87">
        <f t="shared" si="321"/>
        <v>0</v>
      </c>
      <c r="T3359" s="86">
        <f t="shared" si="322"/>
        <v>0</v>
      </c>
    </row>
    <row r="3360" spans="1:20" x14ac:dyDescent="0.25">
      <c r="A3360" s="82">
        <v>3386</v>
      </c>
      <c r="P3360" s="86">
        <f t="shared" si="318"/>
        <v>0</v>
      </c>
      <c r="Q3360" s="87">
        <f t="shared" si="319"/>
        <v>1900</v>
      </c>
      <c r="R3360" s="87">
        <f t="shared" si="320"/>
        <v>1</v>
      </c>
      <c r="S3360" s="87">
        <f t="shared" si="321"/>
        <v>0</v>
      </c>
      <c r="T3360" s="86">
        <f t="shared" si="322"/>
        <v>0</v>
      </c>
    </row>
    <row r="3361" spans="1:20" x14ac:dyDescent="0.25">
      <c r="A3361" s="82">
        <v>3387</v>
      </c>
      <c r="P3361" s="86">
        <f t="shared" si="318"/>
        <v>0</v>
      </c>
      <c r="Q3361" s="87">
        <f t="shared" si="319"/>
        <v>1900</v>
      </c>
      <c r="R3361" s="87">
        <f t="shared" si="320"/>
        <v>1</v>
      </c>
      <c r="S3361" s="87">
        <f t="shared" si="321"/>
        <v>0</v>
      </c>
      <c r="T3361" s="86">
        <f t="shared" si="322"/>
        <v>0</v>
      </c>
    </row>
    <row r="3362" spans="1:20" x14ac:dyDescent="0.25">
      <c r="A3362" s="82">
        <v>3388</v>
      </c>
      <c r="P3362" s="86">
        <f t="shared" si="318"/>
        <v>0</v>
      </c>
      <c r="Q3362" s="87">
        <f t="shared" si="319"/>
        <v>1900</v>
      </c>
      <c r="R3362" s="87">
        <f t="shared" si="320"/>
        <v>1</v>
      </c>
      <c r="S3362" s="87">
        <f t="shared" si="321"/>
        <v>0</v>
      </c>
      <c r="T3362" s="86">
        <f t="shared" si="322"/>
        <v>0</v>
      </c>
    </row>
    <row r="3363" spans="1:20" x14ac:dyDescent="0.25">
      <c r="A3363" s="82">
        <v>3389</v>
      </c>
      <c r="P3363" s="86">
        <f t="shared" si="318"/>
        <v>0</v>
      </c>
      <c r="Q3363" s="87">
        <f t="shared" si="319"/>
        <v>1900</v>
      </c>
      <c r="R3363" s="87">
        <f t="shared" si="320"/>
        <v>1</v>
      </c>
      <c r="S3363" s="87">
        <f t="shared" si="321"/>
        <v>0</v>
      </c>
      <c r="T3363" s="86">
        <f t="shared" si="322"/>
        <v>0</v>
      </c>
    </row>
    <row r="3364" spans="1:20" x14ac:dyDescent="0.25">
      <c r="A3364" s="82">
        <v>3390</v>
      </c>
      <c r="P3364" s="86">
        <f t="shared" si="318"/>
        <v>0</v>
      </c>
      <c r="Q3364" s="87">
        <f t="shared" si="319"/>
        <v>1900</v>
      </c>
      <c r="R3364" s="87">
        <f t="shared" si="320"/>
        <v>1</v>
      </c>
      <c r="S3364" s="87">
        <f t="shared" si="321"/>
        <v>0</v>
      </c>
      <c r="T3364" s="86">
        <f t="shared" si="322"/>
        <v>0</v>
      </c>
    </row>
    <row r="3365" spans="1:20" x14ac:dyDescent="0.25">
      <c r="A3365" s="82">
        <v>3391</v>
      </c>
      <c r="P3365" s="86">
        <f t="shared" si="318"/>
        <v>0</v>
      </c>
      <c r="Q3365" s="87">
        <f t="shared" si="319"/>
        <v>1900</v>
      </c>
      <c r="R3365" s="87">
        <f t="shared" si="320"/>
        <v>1</v>
      </c>
      <c r="S3365" s="87">
        <f t="shared" si="321"/>
        <v>0</v>
      </c>
      <c r="T3365" s="86">
        <f t="shared" si="322"/>
        <v>0</v>
      </c>
    </row>
    <row r="3366" spans="1:20" x14ac:dyDescent="0.25">
      <c r="A3366" s="82">
        <v>3392</v>
      </c>
      <c r="P3366" s="86">
        <f t="shared" si="318"/>
        <v>0</v>
      </c>
      <c r="Q3366" s="87">
        <f t="shared" si="319"/>
        <v>1900</v>
      </c>
      <c r="R3366" s="87">
        <f t="shared" si="320"/>
        <v>1</v>
      </c>
      <c r="S3366" s="87">
        <f t="shared" si="321"/>
        <v>0</v>
      </c>
      <c r="T3366" s="86">
        <f t="shared" si="322"/>
        <v>0</v>
      </c>
    </row>
    <row r="3367" spans="1:20" x14ac:dyDescent="0.25">
      <c r="A3367" s="82">
        <v>3393</v>
      </c>
      <c r="P3367" s="86">
        <f t="shared" si="318"/>
        <v>0</v>
      </c>
      <c r="Q3367" s="87">
        <f t="shared" si="319"/>
        <v>1900</v>
      </c>
      <c r="R3367" s="87">
        <f t="shared" si="320"/>
        <v>1</v>
      </c>
      <c r="S3367" s="87">
        <f t="shared" si="321"/>
        <v>0</v>
      </c>
      <c r="T3367" s="86">
        <f t="shared" si="322"/>
        <v>0</v>
      </c>
    </row>
    <row r="3368" spans="1:20" x14ac:dyDescent="0.25">
      <c r="A3368" s="82">
        <v>3394</v>
      </c>
      <c r="P3368" s="86">
        <f t="shared" si="318"/>
        <v>0</v>
      </c>
      <c r="Q3368" s="87">
        <f t="shared" si="319"/>
        <v>1900</v>
      </c>
      <c r="R3368" s="87">
        <f t="shared" si="320"/>
        <v>1</v>
      </c>
      <c r="S3368" s="87">
        <f t="shared" si="321"/>
        <v>0</v>
      </c>
      <c r="T3368" s="86">
        <f t="shared" si="322"/>
        <v>0</v>
      </c>
    </row>
    <row r="3369" spans="1:20" x14ac:dyDescent="0.25">
      <c r="A3369" s="82">
        <v>3395</v>
      </c>
      <c r="P3369" s="86">
        <f t="shared" si="318"/>
        <v>0</v>
      </c>
      <c r="Q3369" s="87">
        <f t="shared" si="319"/>
        <v>1900</v>
      </c>
      <c r="R3369" s="87">
        <f t="shared" si="320"/>
        <v>1</v>
      </c>
      <c r="S3369" s="87">
        <f t="shared" si="321"/>
        <v>0</v>
      </c>
      <c r="T3369" s="86">
        <f t="shared" si="322"/>
        <v>0</v>
      </c>
    </row>
    <row r="3370" spans="1:20" x14ac:dyDescent="0.25">
      <c r="A3370" s="82">
        <v>3396</v>
      </c>
      <c r="P3370" s="86">
        <f t="shared" si="318"/>
        <v>0</v>
      </c>
      <c r="Q3370" s="87">
        <f t="shared" si="319"/>
        <v>1900</v>
      </c>
      <c r="R3370" s="87">
        <f t="shared" si="320"/>
        <v>1</v>
      </c>
      <c r="S3370" s="87">
        <f t="shared" si="321"/>
        <v>0</v>
      </c>
      <c r="T3370" s="86">
        <f t="shared" si="322"/>
        <v>0</v>
      </c>
    </row>
    <row r="3371" spans="1:20" x14ac:dyDescent="0.25">
      <c r="A3371" s="82">
        <v>3397</v>
      </c>
      <c r="P3371" s="86">
        <f t="shared" ref="P3371:P3434" si="323">N3371-O3371</f>
        <v>0</v>
      </c>
      <c r="Q3371" s="87">
        <f t="shared" si="319"/>
        <v>1900</v>
      </c>
      <c r="R3371" s="87">
        <f t="shared" si="320"/>
        <v>1</v>
      </c>
      <c r="S3371" s="87">
        <f t="shared" si="321"/>
        <v>0</v>
      </c>
      <c r="T3371" s="86">
        <f t="shared" si="322"/>
        <v>0</v>
      </c>
    </row>
    <row r="3372" spans="1:20" x14ac:dyDescent="0.25">
      <c r="A3372" s="82">
        <v>3398</v>
      </c>
      <c r="P3372" s="86">
        <f t="shared" si="323"/>
        <v>0</v>
      </c>
      <c r="Q3372" s="87">
        <f t="shared" si="319"/>
        <v>1900</v>
      </c>
      <c r="R3372" s="87">
        <f t="shared" si="320"/>
        <v>1</v>
      </c>
      <c r="S3372" s="87">
        <f t="shared" si="321"/>
        <v>0</v>
      </c>
      <c r="T3372" s="86">
        <f t="shared" si="322"/>
        <v>0</v>
      </c>
    </row>
    <row r="3373" spans="1:20" x14ac:dyDescent="0.25">
      <c r="A3373" s="82">
        <v>3399</v>
      </c>
      <c r="P3373" s="86">
        <f t="shared" si="323"/>
        <v>0</v>
      </c>
      <c r="Q3373" s="87">
        <f t="shared" si="319"/>
        <v>1900</v>
      </c>
      <c r="R3373" s="87">
        <f t="shared" si="320"/>
        <v>1</v>
      </c>
      <c r="S3373" s="87">
        <f t="shared" si="321"/>
        <v>0</v>
      </c>
      <c r="T3373" s="86">
        <f t="shared" si="322"/>
        <v>0</v>
      </c>
    </row>
    <row r="3374" spans="1:20" x14ac:dyDescent="0.25">
      <c r="A3374" s="82">
        <v>3400</v>
      </c>
      <c r="P3374" s="86">
        <f t="shared" si="323"/>
        <v>0</v>
      </c>
      <c r="Q3374" s="87">
        <f t="shared" si="319"/>
        <v>1900</v>
      </c>
      <c r="R3374" s="87">
        <f t="shared" si="320"/>
        <v>1</v>
      </c>
      <c r="S3374" s="87">
        <f t="shared" si="321"/>
        <v>0</v>
      </c>
      <c r="T3374" s="86">
        <f t="shared" si="322"/>
        <v>0</v>
      </c>
    </row>
    <row r="3375" spans="1:20" x14ac:dyDescent="0.25">
      <c r="A3375" s="82">
        <v>3401</v>
      </c>
      <c r="P3375" s="86">
        <f t="shared" si="323"/>
        <v>0</v>
      </c>
      <c r="Q3375" s="87">
        <f t="shared" si="319"/>
        <v>1900</v>
      </c>
      <c r="R3375" s="87">
        <f t="shared" si="320"/>
        <v>1</v>
      </c>
      <c r="S3375" s="87">
        <f t="shared" si="321"/>
        <v>0</v>
      </c>
      <c r="T3375" s="86">
        <f t="shared" si="322"/>
        <v>0</v>
      </c>
    </row>
    <row r="3376" spans="1:20" x14ac:dyDescent="0.25">
      <c r="A3376" s="82">
        <v>3402</v>
      </c>
      <c r="P3376" s="86">
        <f t="shared" si="323"/>
        <v>0</v>
      </c>
      <c r="Q3376" s="87">
        <f t="shared" si="319"/>
        <v>1900</v>
      </c>
      <c r="R3376" s="87">
        <f t="shared" si="320"/>
        <v>1</v>
      </c>
      <c r="S3376" s="87">
        <f t="shared" si="321"/>
        <v>0</v>
      </c>
      <c r="T3376" s="86">
        <f t="shared" si="322"/>
        <v>0</v>
      </c>
    </row>
    <row r="3377" spans="1:20" x14ac:dyDescent="0.25">
      <c r="A3377" s="82">
        <v>3403</v>
      </c>
      <c r="P3377" s="86">
        <f t="shared" si="323"/>
        <v>0</v>
      </c>
      <c r="Q3377" s="87">
        <f t="shared" si="319"/>
        <v>1900</v>
      </c>
      <c r="R3377" s="87">
        <f t="shared" si="320"/>
        <v>1</v>
      </c>
      <c r="S3377" s="87">
        <f t="shared" si="321"/>
        <v>0</v>
      </c>
      <c r="T3377" s="86">
        <f t="shared" si="322"/>
        <v>0</v>
      </c>
    </row>
    <row r="3378" spans="1:20" x14ac:dyDescent="0.25">
      <c r="A3378" s="82">
        <v>3404</v>
      </c>
      <c r="P3378" s="86">
        <f t="shared" si="323"/>
        <v>0</v>
      </c>
      <c r="Q3378" s="87">
        <f t="shared" si="319"/>
        <v>1900</v>
      </c>
      <c r="R3378" s="87">
        <f t="shared" si="320"/>
        <v>1</v>
      </c>
      <c r="S3378" s="87">
        <f t="shared" si="321"/>
        <v>0</v>
      </c>
      <c r="T3378" s="86">
        <f t="shared" si="322"/>
        <v>0</v>
      </c>
    </row>
    <row r="3379" spans="1:20" x14ac:dyDescent="0.25">
      <c r="A3379" s="82">
        <v>3405</v>
      </c>
      <c r="P3379" s="86">
        <f t="shared" si="323"/>
        <v>0</v>
      </c>
      <c r="Q3379" s="87">
        <f t="shared" si="319"/>
        <v>1900</v>
      </c>
      <c r="R3379" s="87">
        <f t="shared" si="320"/>
        <v>1</v>
      </c>
      <c r="S3379" s="87">
        <f t="shared" si="321"/>
        <v>0</v>
      </c>
      <c r="T3379" s="86">
        <f t="shared" si="322"/>
        <v>0</v>
      </c>
    </row>
    <row r="3380" spans="1:20" x14ac:dyDescent="0.25">
      <c r="A3380" s="82">
        <v>3406</v>
      </c>
      <c r="P3380" s="86">
        <f t="shared" si="323"/>
        <v>0</v>
      </c>
      <c r="Q3380" s="87">
        <f t="shared" si="319"/>
        <v>1900</v>
      </c>
      <c r="R3380" s="87">
        <f t="shared" si="320"/>
        <v>1</v>
      </c>
      <c r="S3380" s="87">
        <f t="shared" si="321"/>
        <v>0</v>
      </c>
      <c r="T3380" s="86">
        <f t="shared" si="322"/>
        <v>0</v>
      </c>
    </row>
    <row r="3381" spans="1:20" x14ac:dyDescent="0.25">
      <c r="A3381" s="82">
        <v>3407</v>
      </c>
      <c r="P3381" s="86">
        <f t="shared" si="323"/>
        <v>0</v>
      </c>
      <c r="Q3381" s="87">
        <f t="shared" si="319"/>
        <v>1900</v>
      </c>
      <c r="R3381" s="87">
        <f t="shared" si="320"/>
        <v>1</v>
      </c>
      <c r="S3381" s="87">
        <f t="shared" si="321"/>
        <v>0</v>
      </c>
      <c r="T3381" s="86">
        <f t="shared" si="322"/>
        <v>0</v>
      </c>
    </row>
    <row r="3382" spans="1:20" x14ac:dyDescent="0.25">
      <c r="A3382" s="82">
        <v>3408</v>
      </c>
      <c r="P3382" s="86">
        <f t="shared" si="323"/>
        <v>0</v>
      </c>
      <c r="Q3382" s="87">
        <f t="shared" si="319"/>
        <v>1900</v>
      </c>
      <c r="R3382" s="87">
        <f t="shared" si="320"/>
        <v>1</v>
      </c>
      <c r="S3382" s="87">
        <f t="shared" si="321"/>
        <v>0</v>
      </c>
      <c r="T3382" s="86">
        <f t="shared" si="322"/>
        <v>0</v>
      </c>
    </row>
    <row r="3383" spans="1:20" x14ac:dyDescent="0.25">
      <c r="A3383" s="82">
        <v>3409</v>
      </c>
      <c r="P3383" s="86">
        <f t="shared" si="323"/>
        <v>0</v>
      </c>
      <c r="Q3383" s="87">
        <f t="shared" si="319"/>
        <v>1900</v>
      </c>
      <c r="R3383" s="87">
        <f t="shared" si="320"/>
        <v>1</v>
      </c>
      <c r="S3383" s="87">
        <f t="shared" si="321"/>
        <v>0</v>
      </c>
      <c r="T3383" s="86">
        <f t="shared" si="322"/>
        <v>0</v>
      </c>
    </row>
    <row r="3384" spans="1:20" x14ac:dyDescent="0.25">
      <c r="A3384" s="82">
        <v>3410</v>
      </c>
      <c r="P3384" s="86">
        <f t="shared" si="323"/>
        <v>0</v>
      </c>
      <c r="Q3384" s="87">
        <f t="shared" si="319"/>
        <v>1900</v>
      </c>
      <c r="R3384" s="87">
        <f t="shared" si="320"/>
        <v>1</v>
      </c>
      <c r="S3384" s="87">
        <f t="shared" si="321"/>
        <v>0</v>
      </c>
      <c r="T3384" s="86">
        <f t="shared" si="322"/>
        <v>0</v>
      </c>
    </row>
    <row r="3385" spans="1:20" x14ac:dyDescent="0.25">
      <c r="A3385" s="82">
        <v>3411</v>
      </c>
      <c r="P3385" s="86">
        <f t="shared" si="323"/>
        <v>0</v>
      </c>
      <c r="Q3385" s="87">
        <f t="shared" si="319"/>
        <v>1900</v>
      </c>
      <c r="R3385" s="87">
        <f t="shared" si="320"/>
        <v>1</v>
      </c>
      <c r="S3385" s="87">
        <f t="shared" si="321"/>
        <v>0</v>
      </c>
      <c r="T3385" s="86">
        <f t="shared" si="322"/>
        <v>0</v>
      </c>
    </row>
    <row r="3386" spans="1:20" x14ac:dyDescent="0.25">
      <c r="A3386" s="82">
        <v>3412</v>
      </c>
      <c r="P3386" s="86">
        <f t="shared" si="323"/>
        <v>0</v>
      </c>
      <c r="Q3386" s="87">
        <f t="shared" si="319"/>
        <v>1900</v>
      </c>
      <c r="R3386" s="87">
        <f t="shared" si="320"/>
        <v>1</v>
      </c>
      <c r="S3386" s="87">
        <f t="shared" si="321"/>
        <v>0</v>
      </c>
      <c r="T3386" s="86">
        <f t="shared" si="322"/>
        <v>0</v>
      </c>
    </row>
    <row r="3387" spans="1:20" x14ac:dyDescent="0.25">
      <c r="A3387" s="82">
        <v>3413</v>
      </c>
      <c r="P3387" s="86">
        <f t="shared" si="323"/>
        <v>0</v>
      </c>
      <c r="Q3387" s="87">
        <f t="shared" si="319"/>
        <v>1900</v>
      </c>
      <c r="R3387" s="87">
        <f t="shared" si="320"/>
        <v>1</v>
      </c>
      <c r="S3387" s="87">
        <f t="shared" si="321"/>
        <v>0</v>
      </c>
      <c r="T3387" s="86">
        <f t="shared" si="322"/>
        <v>0</v>
      </c>
    </row>
    <row r="3388" spans="1:20" x14ac:dyDescent="0.25">
      <c r="A3388" s="82">
        <v>3414</v>
      </c>
      <c r="P3388" s="86">
        <f t="shared" si="323"/>
        <v>0</v>
      </c>
      <c r="Q3388" s="87">
        <f t="shared" si="319"/>
        <v>1900</v>
      </c>
      <c r="R3388" s="87">
        <f t="shared" si="320"/>
        <v>1</v>
      </c>
      <c r="S3388" s="87">
        <f t="shared" si="321"/>
        <v>0</v>
      </c>
      <c r="T3388" s="86">
        <f t="shared" si="322"/>
        <v>0</v>
      </c>
    </row>
    <row r="3389" spans="1:20" x14ac:dyDescent="0.25">
      <c r="A3389" s="82">
        <v>3415</v>
      </c>
      <c r="P3389" s="86">
        <f t="shared" si="323"/>
        <v>0</v>
      </c>
      <c r="Q3389" s="87">
        <f t="shared" si="319"/>
        <v>1900</v>
      </c>
      <c r="R3389" s="87">
        <f t="shared" si="320"/>
        <v>1</v>
      </c>
      <c r="S3389" s="87">
        <f t="shared" si="321"/>
        <v>0</v>
      </c>
      <c r="T3389" s="86">
        <f t="shared" si="322"/>
        <v>0</v>
      </c>
    </row>
    <row r="3390" spans="1:20" x14ac:dyDescent="0.25">
      <c r="A3390" s="82">
        <v>3416</v>
      </c>
      <c r="P3390" s="86">
        <f t="shared" si="323"/>
        <v>0</v>
      </c>
      <c r="Q3390" s="87">
        <f t="shared" si="319"/>
        <v>1900</v>
      </c>
      <c r="R3390" s="87">
        <f t="shared" si="320"/>
        <v>1</v>
      </c>
      <c r="S3390" s="87">
        <f t="shared" si="321"/>
        <v>0</v>
      </c>
      <c r="T3390" s="86">
        <f t="shared" si="322"/>
        <v>0</v>
      </c>
    </row>
    <row r="3391" spans="1:20" x14ac:dyDescent="0.25">
      <c r="A3391" s="82">
        <v>3417</v>
      </c>
      <c r="P3391" s="86">
        <f t="shared" si="323"/>
        <v>0</v>
      </c>
      <c r="Q3391" s="87">
        <f t="shared" si="319"/>
        <v>1900</v>
      </c>
      <c r="R3391" s="87">
        <f t="shared" si="320"/>
        <v>1</v>
      </c>
      <c r="S3391" s="87">
        <f t="shared" si="321"/>
        <v>0</v>
      </c>
      <c r="T3391" s="86">
        <f t="shared" si="322"/>
        <v>0</v>
      </c>
    </row>
    <row r="3392" spans="1:20" x14ac:dyDescent="0.25">
      <c r="A3392" s="82">
        <v>3418</v>
      </c>
      <c r="P3392" s="86">
        <f t="shared" si="323"/>
        <v>0</v>
      </c>
      <c r="Q3392" s="87">
        <f t="shared" si="319"/>
        <v>1900</v>
      </c>
      <c r="R3392" s="87">
        <f t="shared" si="320"/>
        <v>1</v>
      </c>
      <c r="S3392" s="87">
        <f t="shared" si="321"/>
        <v>0</v>
      </c>
      <c r="T3392" s="86">
        <f t="shared" si="322"/>
        <v>0</v>
      </c>
    </row>
    <row r="3393" spans="1:20" x14ac:dyDescent="0.25">
      <c r="A3393" s="82">
        <v>3419</v>
      </c>
      <c r="P3393" s="86">
        <f t="shared" si="323"/>
        <v>0</v>
      </c>
      <c r="Q3393" s="87">
        <f t="shared" si="319"/>
        <v>1900</v>
      </c>
      <c r="R3393" s="87">
        <f t="shared" si="320"/>
        <v>1</v>
      </c>
      <c r="S3393" s="87">
        <f t="shared" si="321"/>
        <v>0</v>
      </c>
      <c r="T3393" s="86">
        <f t="shared" si="322"/>
        <v>0</v>
      </c>
    </row>
    <row r="3394" spans="1:20" x14ac:dyDescent="0.25">
      <c r="A3394" s="82">
        <v>3420</v>
      </c>
      <c r="P3394" s="86">
        <f t="shared" si="323"/>
        <v>0</v>
      </c>
      <c r="Q3394" s="87">
        <f t="shared" si="319"/>
        <v>1900</v>
      </c>
      <c r="R3394" s="87">
        <f t="shared" si="320"/>
        <v>1</v>
      </c>
      <c r="S3394" s="87">
        <f t="shared" si="321"/>
        <v>0</v>
      </c>
      <c r="T3394" s="86">
        <f t="shared" si="322"/>
        <v>0</v>
      </c>
    </row>
    <row r="3395" spans="1:20" x14ac:dyDescent="0.25">
      <c r="A3395" s="82">
        <v>3421</v>
      </c>
      <c r="P3395" s="86">
        <f t="shared" si="323"/>
        <v>0</v>
      </c>
      <c r="Q3395" s="87">
        <f t="shared" si="319"/>
        <v>1900</v>
      </c>
      <c r="R3395" s="87">
        <f t="shared" si="320"/>
        <v>1</v>
      </c>
      <c r="S3395" s="87">
        <f t="shared" si="321"/>
        <v>0</v>
      </c>
      <c r="T3395" s="86">
        <f t="shared" si="322"/>
        <v>0</v>
      </c>
    </row>
    <row r="3396" spans="1:20" x14ac:dyDescent="0.25">
      <c r="A3396" s="82">
        <v>3422</v>
      </c>
      <c r="P3396" s="86">
        <f t="shared" si="323"/>
        <v>0</v>
      </c>
      <c r="Q3396" s="87">
        <f t="shared" si="319"/>
        <v>1900</v>
      </c>
      <c r="R3396" s="87">
        <f t="shared" si="320"/>
        <v>1</v>
      </c>
      <c r="S3396" s="87">
        <f t="shared" si="321"/>
        <v>0</v>
      </c>
      <c r="T3396" s="86">
        <f t="shared" si="322"/>
        <v>0</v>
      </c>
    </row>
    <row r="3397" spans="1:20" x14ac:dyDescent="0.25">
      <c r="A3397" s="82">
        <v>3423</v>
      </c>
      <c r="P3397" s="86">
        <f t="shared" si="323"/>
        <v>0</v>
      </c>
      <c r="Q3397" s="87">
        <f t="shared" si="319"/>
        <v>1900</v>
      </c>
      <c r="R3397" s="87">
        <f t="shared" si="320"/>
        <v>1</v>
      </c>
      <c r="S3397" s="87">
        <f t="shared" si="321"/>
        <v>0</v>
      </c>
      <c r="T3397" s="86">
        <f t="shared" si="322"/>
        <v>0</v>
      </c>
    </row>
    <row r="3398" spans="1:20" x14ac:dyDescent="0.25">
      <c r="A3398" s="82">
        <v>3424</v>
      </c>
      <c r="P3398" s="86">
        <f t="shared" si="323"/>
        <v>0</v>
      </c>
      <c r="Q3398" s="87">
        <f t="shared" si="319"/>
        <v>1900</v>
      </c>
      <c r="R3398" s="87">
        <f t="shared" si="320"/>
        <v>1</v>
      </c>
      <c r="S3398" s="87">
        <f t="shared" si="321"/>
        <v>0</v>
      </c>
      <c r="T3398" s="86">
        <f t="shared" si="322"/>
        <v>0</v>
      </c>
    </row>
    <row r="3399" spans="1:20" x14ac:dyDescent="0.25">
      <c r="A3399" s="82">
        <v>3425</v>
      </c>
      <c r="P3399" s="86">
        <f t="shared" si="323"/>
        <v>0</v>
      </c>
      <c r="Q3399" s="87">
        <f t="shared" si="319"/>
        <v>1900</v>
      </c>
      <c r="R3399" s="87">
        <f t="shared" si="320"/>
        <v>1</v>
      </c>
      <c r="S3399" s="87">
        <f t="shared" si="321"/>
        <v>0</v>
      </c>
      <c r="T3399" s="86">
        <f t="shared" si="322"/>
        <v>0</v>
      </c>
    </row>
    <row r="3400" spans="1:20" x14ac:dyDescent="0.25">
      <c r="A3400" s="82">
        <v>3426</v>
      </c>
      <c r="P3400" s="86">
        <f t="shared" si="323"/>
        <v>0</v>
      </c>
      <c r="Q3400" s="87">
        <f t="shared" si="319"/>
        <v>1900</v>
      </c>
      <c r="R3400" s="87">
        <f t="shared" si="320"/>
        <v>1</v>
      </c>
      <c r="S3400" s="87">
        <f t="shared" si="321"/>
        <v>0</v>
      </c>
      <c r="T3400" s="86">
        <f t="shared" si="322"/>
        <v>0</v>
      </c>
    </row>
    <row r="3401" spans="1:20" x14ac:dyDescent="0.25">
      <c r="A3401" s="82">
        <v>3427</v>
      </c>
      <c r="P3401" s="86">
        <f t="shared" si="323"/>
        <v>0</v>
      </c>
      <c r="Q3401" s="87">
        <f t="shared" si="319"/>
        <v>1900</v>
      </c>
      <c r="R3401" s="87">
        <f t="shared" si="320"/>
        <v>1</v>
      </c>
      <c r="S3401" s="87">
        <f t="shared" si="321"/>
        <v>0</v>
      </c>
      <c r="T3401" s="86">
        <f t="shared" si="322"/>
        <v>0</v>
      </c>
    </row>
    <row r="3402" spans="1:20" x14ac:dyDescent="0.25">
      <c r="A3402" s="82">
        <v>3428</v>
      </c>
      <c r="P3402" s="86">
        <f t="shared" si="323"/>
        <v>0</v>
      </c>
      <c r="Q3402" s="87">
        <f t="shared" si="319"/>
        <v>1900</v>
      </c>
      <c r="R3402" s="87">
        <f t="shared" si="320"/>
        <v>1</v>
      </c>
      <c r="S3402" s="87">
        <f t="shared" si="321"/>
        <v>0</v>
      </c>
      <c r="T3402" s="86">
        <f t="shared" si="322"/>
        <v>0</v>
      </c>
    </row>
    <row r="3403" spans="1:20" x14ac:dyDescent="0.25">
      <c r="A3403" s="82">
        <v>3429</v>
      </c>
      <c r="P3403" s="86">
        <f t="shared" si="323"/>
        <v>0</v>
      </c>
      <c r="Q3403" s="87">
        <f t="shared" si="319"/>
        <v>1900</v>
      </c>
      <c r="R3403" s="87">
        <f t="shared" si="320"/>
        <v>1</v>
      </c>
      <c r="S3403" s="87">
        <f t="shared" si="321"/>
        <v>0</v>
      </c>
      <c r="T3403" s="86">
        <f t="shared" si="322"/>
        <v>0</v>
      </c>
    </row>
    <row r="3404" spans="1:20" x14ac:dyDescent="0.25">
      <c r="A3404" s="82">
        <v>3430</v>
      </c>
      <c r="P3404" s="86">
        <f t="shared" si="323"/>
        <v>0</v>
      </c>
      <c r="Q3404" s="87">
        <f t="shared" si="319"/>
        <v>1900</v>
      </c>
      <c r="R3404" s="87">
        <f t="shared" si="320"/>
        <v>1</v>
      </c>
      <c r="S3404" s="87">
        <f t="shared" si="321"/>
        <v>0</v>
      </c>
      <c r="T3404" s="86">
        <f t="shared" si="322"/>
        <v>0</v>
      </c>
    </row>
    <row r="3405" spans="1:20" x14ac:dyDescent="0.25">
      <c r="A3405" s="82">
        <v>3431</v>
      </c>
      <c r="P3405" s="86">
        <f t="shared" si="323"/>
        <v>0</v>
      </c>
      <c r="Q3405" s="87">
        <f t="shared" si="319"/>
        <v>1900</v>
      </c>
      <c r="R3405" s="87">
        <f t="shared" si="320"/>
        <v>1</v>
      </c>
      <c r="S3405" s="87">
        <f t="shared" si="321"/>
        <v>0</v>
      </c>
      <c r="T3405" s="86">
        <f t="shared" si="322"/>
        <v>0</v>
      </c>
    </row>
    <row r="3406" spans="1:20" x14ac:dyDescent="0.25">
      <c r="A3406" s="82">
        <v>3432</v>
      </c>
      <c r="P3406" s="86">
        <f t="shared" si="323"/>
        <v>0</v>
      </c>
      <c r="Q3406" s="87">
        <f t="shared" si="319"/>
        <v>1900</v>
      </c>
      <c r="R3406" s="87">
        <f t="shared" si="320"/>
        <v>1</v>
      </c>
      <c r="S3406" s="87">
        <f t="shared" si="321"/>
        <v>0</v>
      </c>
      <c r="T3406" s="86">
        <f t="shared" si="322"/>
        <v>0</v>
      </c>
    </row>
    <row r="3407" spans="1:20" x14ac:dyDescent="0.25">
      <c r="A3407" s="82">
        <v>3433</v>
      </c>
      <c r="P3407" s="86">
        <f t="shared" si="323"/>
        <v>0</v>
      </c>
      <c r="Q3407" s="87">
        <f t="shared" si="319"/>
        <v>1900</v>
      </c>
      <c r="R3407" s="87">
        <f t="shared" si="320"/>
        <v>1</v>
      </c>
      <c r="S3407" s="87">
        <f t="shared" si="321"/>
        <v>0</v>
      </c>
      <c r="T3407" s="86">
        <f t="shared" si="322"/>
        <v>0</v>
      </c>
    </row>
    <row r="3408" spans="1:20" x14ac:dyDescent="0.25">
      <c r="A3408" s="82">
        <v>3434</v>
      </c>
      <c r="P3408" s="86">
        <f t="shared" si="323"/>
        <v>0</v>
      </c>
      <c r="Q3408" s="87">
        <f t="shared" si="319"/>
        <v>1900</v>
      </c>
      <c r="R3408" s="87">
        <f t="shared" si="320"/>
        <v>1</v>
      </c>
      <c r="S3408" s="87">
        <f t="shared" si="321"/>
        <v>0</v>
      </c>
      <c r="T3408" s="86">
        <f t="shared" si="322"/>
        <v>0</v>
      </c>
    </row>
    <row r="3409" spans="1:20" x14ac:dyDescent="0.25">
      <c r="A3409" s="82">
        <v>3435</v>
      </c>
      <c r="P3409" s="86">
        <f t="shared" si="323"/>
        <v>0</v>
      </c>
      <c r="Q3409" s="87">
        <f t="shared" si="319"/>
        <v>1900</v>
      </c>
      <c r="R3409" s="87">
        <f t="shared" si="320"/>
        <v>1</v>
      </c>
      <c r="S3409" s="87">
        <f t="shared" si="321"/>
        <v>0</v>
      </c>
      <c r="T3409" s="86">
        <f t="shared" si="322"/>
        <v>0</v>
      </c>
    </row>
    <row r="3410" spans="1:20" x14ac:dyDescent="0.25">
      <c r="A3410" s="82">
        <v>3436</v>
      </c>
      <c r="P3410" s="86">
        <f t="shared" si="323"/>
        <v>0</v>
      </c>
      <c r="Q3410" s="87">
        <f t="shared" si="319"/>
        <v>1900</v>
      </c>
      <c r="R3410" s="87">
        <f t="shared" si="320"/>
        <v>1</v>
      </c>
      <c r="S3410" s="87">
        <f t="shared" si="321"/>
        <v>0</v>
      </c>
      <c r="T3410" s="86">
        <f t="shared" si="322"/>
        <v>0</v>
      </c>
    </row>
    <row r="3411" spans="1:20" x14ac:dyDescent="0.25">
      <c r="A3411" s="82">
        <v>3437</v>
      </c>
      <c r="P3411" s="86">
        <f t="shared" si="323"/>
        <v>0</v>
      </c>
      <c r="Q3411" s="87">
        <f t="shared" si="319"/>
        <v>1900</v>
      </c>
      <c r="R3411" s="87">
        <f t="shared" si="320"/>
        <v>1</v>
      </c>
      <c r="S3411" s="87">
        <f t="shared" si="321"/>
        <v>0</v>
      </c>
      <c r="T3411" s="86">
        <f t="shared" si="322"/>
        <v>0</v>
      </c>
    </row>
    <row r="3412" spans="1:20" x14ac:dyDescent="0.25">
      <c r="A3412" s="82">
        <v>3438</v>
      </c>
      <c r="P3412" s="86">
        <f t="shared" si="323"/>
        <v>0</v>
      </c>
      <c r="Q3412" s="87">
        <f t="shared" si="319"/>
        <v>1900</v>
      </c>
      <c r="R3412" s="87">
        <f t="shared" si="320"/>
        <v>1</v>
      </c>
      <c r="S3412" s="87">
        <f t="shared" si="321"/>
        <v>0</v>
      </c>
      <c r="T3412" s="86">
        <f t="shared" si="322"/>
        <v>0</v>
      </c>
    </row>
    <row r="3413" spans="1:20" x14ac:dyDescent="0.25">
      <c r="A3413" s="82">
        <v>3439</v>
      </c>
      <c r="P3413" s="86">
        <f t="shared" si="323"/>
        <v>0</v>
      </c>
      <c r="Q3413" s="87">
        <f t="shared" si="319"/>
        <v>1900</v>
      </c>
      <c r="R3413" s="87">
        <f t="shared" si="320"/>
        <v>1</v>
      </c>
      <c r="S3413" s="87">
        <f t="shared" si="321"/>
        <v>0</v>
      </c>
      <c r="T3413" s="86">
        <f t="shared" si="322"/>
        <v>0</v>
      </c>
    </row>
    <row r="3414" spans="1:20" x14ac:dyDescent="0.25">
      <c r="A3414" s="82">
        <v>3440</v>
      </c>
      <c r="P3414" s="86">
        <f t="shared" si="323"/>
        <v>0</v>
      </c>
      <c r="Q3414" s="87">
        <f t="shared" si="319"/>
        <v>1900</v>
      </c>
      <c r="R3414" s="87">
        <f t="shared" si="320"/>
        <v>1</v>
      </c>
      <c r="S3414" s="87">
        <f t="shared" si="321"/>
        <v>0</v>
      </c>
      <c r="T3414" s="86">
        <f t="shared" si="322"/>
        <v>0</v>
      </c>
    </row>
    <row r="3415" spans="1:20" x14ac:dyDescent="0.25">
      <c r="A3415" s="82">
        <v>3441</v>
      </c>
      <c r="P3415" s="86">
        <f t="shared" si="323"/>
        <v>0</v>
      </c>
      <c r="Q3415" s="87">
        <f t="shared" si="319"/>
        <v>1900</v>
      </c>
      <c r="R3415" s="87">
        <f t="shared" si="320"/>
        <v>1</v>
      </c>
      <c r="S3415" s="87">
        <f t="shared" si="321"/>
        <v>0</v>
      </c>
      <c r="T3415" s="86">
        <f t="shared" si="322"/>
        <v>0</v>
      </c>
    </row>
    <row r="3416" spans="1:20" x14ac:dyDescent="0.25">
      <c r="A3416" s="82">
        <v>3442</v>
      </c>
      <c r="P3416" s="86">
        <f t="shared" si="323"/>
        <v>0</v>
      </c>
      <c r="Q3416" s="87">
        <f t="shared" si="319"/>
        <v>1900</v>
      </c>
      <c r="R3416" s="87">
        <f t="shared" si="320"/>
        <v>1</v>
      </c>
      <c r="S3416" s="87">
        <f t="shared" si="321"/>
        <v>0</v>
      </c>
      <c r="T3416" s="86">
        <f t="shared" si="322"/>
        <v>0</v>
      </c>
    </row>
    <row r="3417" spans="1:20" x14ac:dyDescent="0.25">
      <c r="A3417" s="82">
        <v>3443</v>
      </c>
      <c r="P3417" s="86">
        <f t="shared" si="323"/>
        <v>0</v>
      </c>
      <c r="Q3417" s="87">
        <f t="shared" si="319"/>
        <v>1900</v>
      </c>
      <c r="R3417" s="87">
        <f t="shared" si="320"/>
        <v>1</v>
      </c>
      <c r="S3417" s="87">
        <f t="shared" si="321"/>
        <v>0</v>
      </c>
      <c r="T3417" s="86">
        <f t="shared" si="322"/>
        <v>0</v>
      </c>
    </row>
    <row r="3418" spans="1:20" x14ac:dyDescent="0.25">
      <c r="A3418" s="82">
        <v>3444</v>
      </c>
      <c r="P3418" s="86">
        <f t="shared" si="323"/>
        <v>0</v>
      </c>
      <c r="Q3418" s="87">
        <f t="shared" si="319"/>
        <v>1900</v>
      </c>
      <c r="R3418" s="87">
        <f t="shared" si="320"/>
        <v>1</v>
      </c>
      <c r="S3418" s="87">
        <f t="shared" si="321"/>
        <v>0</v>
      </c>
      <c r="T3418" s="86">
        <f t="shared" si="322"/>
        <v>0</v>
      </c>
    </row>
    <row r="3419" spans="1:20" x14ac:dyDescent="0.25">
      <c r="A3419" s="82">
        <v>3445</v>
      </c>
      <c r="P3419" s="86">
        <f t="shared" si="323"/>
        <v>0</v>
      </c>
      <c r="Q3419" s="87">
        <f t="shared" si="319"/>
        <v>1900</v>
      </c>
      <c r="R3419" s="87">
        <f t="shared" si="320"/>
        <v>1</v>
      </c>
      <c r="S3419" s="87">
        <f t="shared" si="321"/>
        <v>0</v>
      </c>
      <c r="T3419" s="86">
        <f t="shared" si="322"/>
        <v>0</v>
      </c>
    </row>
    <row r="3420" spans="1:20" x14ac:dyDescent="0.25">
      <c r="A3420" s="82">
        <v>3446</v>
      </c>
      <c r="P3420" s="86">
        <f t="shared" si="323"/>
        <v>0</v>
      </c>
      <c r="Q3420" s="87">
        <f t="shared" si="319"/>
        <v>1900</v>
      </c>
      <c r="R3420" s="87">
        <f t="shared" si="320"/>
        <v>1</v>
      </c>
      <c r="S3420" s="87">
        <f t="shared" si="321"/>
        <v>0</v>
      </c>
      <c r="T3420" s="86">
        <f t="shared" si="322"/>
        <v>0</v>
      </c>
    </row>
    <row r="3421" spans="1:20" x14ac:dyDescent="0.25">
      <c r="A3421" s="82">
        <v>3447</v>
      </c>
      <c r="P3421" s="86">
        <f t="shared" si="323"/>
        <v>0</v>
      </c>
      <c r="Q3421" s="87">
        <f t="shared" ref="Q3421:Q3484" si="324">YEAR(B3421)</f>
        <v>1900</v>
      </c>
      <c r="R3421" s="87">
        <f t="shared" ref="R3421:R3484" si="325">MONTH(B3421)</f>
        <v>1</v>
      </c>
      <c r="S3421" s="87">
        <f t="shared" ref="S3421:S3484" si="326">DAY(B3421)</f>
        <v>0</v>
      </c>
      <c r="T3421" s="86">
        <f t="shared" ref="T3421:T3484" si="327">SUM(M3421:N3421)</f>
        <v>0</v>
      </c>
    </row>
    <row r="3422" spans="1:20" x14ac:dyDescent="0.25">
      <c r="A3422" s="82">
        <v>3448</v>
      </c>
      <c r="P3422" s="86">
        <f t="shared" si="323"/>
        <v>0</v>
      </c>
      <c r="Q3422" s="87">
        <f t="shared" si="324"/>
        <v>1900</v>
      </c>
      <c r="R3422" s="87">
        <f t="shared" si="325"/>
        <v>1</v>
      </c>
      <c r="S3422" s="87">
        <f t="shared" si="326"/>
        <v>0</v>
      </c>
      <c r="T3422" s="86">
        <f t="shared" si="327"/>
        <v>0</v>
      </c>
    </row>
    <row r="3423" spans="1:20" x14ac:dyDescent="0.25">
      <c r="A3423" s="82">
        <v>3449</v>
      </c>
      <c r="P3423" s="86">
        <f t="shared" si="323"/>
        <v>0</v>
      </c>
      <c r="Q3423" s="87">
        <f t="shared" si="324"/>
        <v>1900</v>
      </c>
      <c r="R3423" s="87">
        <f t="shared" si="325"/>
        <v>1</v>
      </c>
      <c r="S3423" s="87">
        <f t="shared" si="326"/>
        <v>0</v>
      </c>
      <c r="T3423" s="86">
        <f t="shared" si="327"/>
        <v>0</v>
      </c>
    </row>
    <row r="3424" spans="1:20" x14ac:dyDescent="0.25">
      <c r="A3424" s="82">
        <v>3450</v>
      </c>
      <c r="P3424" s="86">
        <f t="shared" si="323"/>
        <v>0</v>
      </c>
      <c r="Q3424" s="87">
        <f t="shared" si="324"/>
        <v>1900</v>
      </c>
      <c r="R3424" s="87">
        <f t="shared" si="325"/>
        <v>1</v>
      </c>
      <c r="S3424" s="87">
        <f t="shared" si="326"/>
        <v>0</v>
      </c>
      <c r="T3424" s="86">
        <f t="shared" si="327"/>
        <v>0</v>
      </c>
    </row>
    <row r="3425" spans="1:20" x14ac:dyDescent="0.25">
      <c r="A3425" s="82">
        <v>3451</v>
      </c>
      <c r="P3425" s="86">
        <f t="shared" si="323"/>
        <v>0</v>
      </c>
      <c r="Q3425" s="87">
        <f t="shared" si="324"/>
        <v>1900</v>
      </c>
      <c r="R3425" s="87">
        <f t="shared" si="325"/>
        <v>1</v>
      </c>
      <c r="S3425" s="87">
        <f t="shared" si="326"/>
        <v>0</v>
      </c>
      <c r="T3425" s="86">
        <f t="shared" si="327"/>
        <v>0</v>
      </c>
    </row>
    <row r="3426" spans="1:20" x14ac:dyDescent="0.25">
      <c r="A3426" s="82">
        <v>3452</v>
      </c>
      <c r="P3426" s="86">
        <f t="shared" si="323"/>
        <v>0</v>
      </c>
      <c r="Q3426" s="87">
        <f t="shared" si="324"/>
        <v>1900</v>
      </c>
      <c r="R3426" s="87">
        <f t="shared" si="325"/>
        <v>1</v>
      </c>
      <c r="S3426" s="87">
        <f t="shared" si="326"/>
        <v>0</v>
      </c>
      <c r="T3426" s="86">
        <f t="shared" si="327"/>
        <v>0</v>
      </c>
    </row>
    <row r="3427" spans="1:20" x14ac:dyDescent="0.25">
      <c r="A3427" s="82">
        <v>3453</v>
      </c>
      <c r="P3427" s="86">
        <f t="shared" si="323"/>
        <v>0</v>
      </c>
      <c r="Q3427" s="87">
        <f t="shared" si="324"/>
        <v>1900</v>
      </c>
      <c r="R3427" s="87">
        <f t="shared" si="325"/>
        <v>1</v>
      </c>
      <c r="S3427" s="87">
        <f t="shared" si="326"/>
        <v>0</v>
      </c>
      <c r="T3427" s="86">
        <f t="shared" si="327"/>
        <v>0</v>
      </c>
    </row>
    <row r="3428" spans="1:20" x14ac:dyDescent="0.25">
      <c r="A3428" s="82">
        <v>3454</v>
      </c>
      <c r="P3428" s="86">
        <f t="shared" si="323"/>
        <v>0</v>
      </c>
      <c r="Q3428" s="87">
        <f t="shared" si="324"/>
        <v>1900</v>
      </c>
      <c r="R3428" s="87">
        <f t="shared" si="325"/>
        <v>1</v>
      </c>
      <c r="S3428" s="87">
        <f t="shared" si="326"/>
        <v>0</v>
      </c>
      <c r="T3428" s="86">
        <f t="shared" si="327"/>
        <v>0</v>
      </c>
    </row>
    <row r="3429" spans="1:20" x14ac:dyDescent="0.25">
      <c r="A3429" s="82">
        <v>3455</v>
      </c>
      <c r="P3429" s="86">
        <f t="shared" si="323"/>
        <v>0</v>
      </c>
      <c r="Q3429" s="87">
        <f t="shared" si="324"/>
        <v>1900</v>
      </c>
      <c r="R3429" s="87">
        <f t="shared" si="325"/>
        <v>1</v>
      </c>
      <c r="S3429" s="87">
        <f t="shared" si="326"/>
        <v>0</v>
      </c>
      <c r="T3429" s="86">
        <f t="shared" si="327"/>
        <v>0</v>
      </c>
    </row>
    <row r="3430" spans="1:20" x14ac:dyDescent="0.25">
      <c r="A3430" s="82">
        <v>3456</v>
      </c>
      <c r="P3430" s="86">
        <f t="shared" si="323"/>
        <v>0</v>
      </c>
      <c r="Q3430" s="87">
        <f t="shared" si="324"/>
        <v>1900</v>
      </c>
      <c r="R3430" s="87">
        <f t="shared" si="325"/>
        <v>1</v>
      </c>
      <c r="S3430" s="87">
        <f t="shared" si="326"/>
        <v>0</v>
      </c>
      <c r="T3430" s="86">
        <f t="shared" si="327"/>
        <v>0</v>
      </c>
    </row>
    <row r="3431" spans="1:20" x14ac:dyDescent="0.25">
      <c r="A3431" s="82">
        <v>3457</v>
      </c>
      <c r="P3431" s="86">
        <f t="shared" si="323"/>
        <v>0</v>
      </c>
      <c r="Q3431" s="87">
        <f t="shared" si="324"/>
        <v>1900</v>
      </c>
      <c r="R3431" s="87">
        <f t="shared" si="325"/>
        <v>1</v>
      </c>
      <c r="S3431" s="87">
        <f t="shared" si="326"/>
        <v>0</v>
      </c>
      <c r="T3431" s="86">
        <f t="shared" si="327"/>
        <v>0</v>
      </c>
    </row>
    <row r="3432" spans="1:20" x14ac:dyDescent="0.25">
      <c r="A3432" s="82">
        <v>3458</v>
      </c>
      <c r="P3432" s="86">
        <f t="shared" si="323"/>
        <v>0</v>
      </c>
      <c r="Q3432" s="87">
        <f t="shared" si="324"/>
        <v>1900</v>
      </c>
      <c r="R3432" s="87">
        <f t="shared" si="325"/>
        <v>1</v>
      </c>
      <c r="S3432" s="87">
        <f t="shared" si="326"/>
        <v>0</v>
      </c>
      <c r="T3432" s="86">
        <f t="shared" si="327"/>
        <v>0</v>
      </c>
    </row>
    <row r="3433" spans="1:20" x14ac:dyDescent="0.25">
      <c r="A3433" s="82">
        <v>3459</v>
      </c>
      <c r="P3433" s="86">
        <f t="shared" si="323"/>
        <v>0</v>
      </c>
      <c r="Q3433" s="87">
        <f t="shared" si="324"/>
        <v>1900</v>
      </c>
      <c r="R3433" s="87">
        <f t="shared" si="325"/>
        <v>1</v>
      </c>
      <c r="S3433" s="87">
        <f t="shared" si="326"/>
        <v>0</v>
      </c>
      <c r="T3433" s="86">
        <f t="shared" si="327"/>
        <v>0</v>
      </c>
    </row>
    <row r="3434" spans="1:20" x14ac:dyDescent="0.25">
      <c r="A3434" s="82">
        <v>3460</v>
      </c>
      <c r="P3434" s="86">
        <f t="shared" si="323"/>
        <v>0</v>
      </c>
      <c r="Q3434" s="87">
        <f t="shared" si="324"/>
        <v>1900</v>
      </c>
      <c r="R3434" s="87">
        <f t="shared" si="325"/>
        <v>1</v>
      </c>
      <c r="S3434" s="87">
        <f t="shared" si="326"/>
        <v>0</v>
      </c>
      <c r="T3434" s="86">
        <f t="shared" si="327"/>
        <v>0</v>
      </c>
    </row>
    <row r="3435" spans="1:20" x14ac:dyDescent="0.25">
      <c r="A3435" s="82">
        <v>3461</v>
      </c>
      <c r="P3435" s="86">
        <f t="shared" ref="P3435:P3498" si="328">N3435-O3435</f>
        <v>0</v>
      </c>
      <c r="Q3435" s="87">
        <f t="shared" si="324"/>
        <v>1900</v>
      </c>
      <c r="R3435" s="87">
        <f t="shared" si="325"/>
        <v>1</v>
      </c>
      <c r="S3435" s="87">
        <f t="shared" si="326"/>
        <v>0</v>
      </c>
      <c r="T3435" s="86">
        <f t="shared" si="327"/>
        <v>0</v>
      </c>
    </row>
    <row r="3436" spans="1:20" x14ac:dyDescent="0.25">
      <c r="A3436" s="82">
        <v>3462</v>
      </c>
      <c r="P3436" s="86">
        <f t="shared" si="328"/>
        <v>0</v>
      </c>
      <c r="Q3436" s="87">
        <f t="shared" si="324"/>
        <v>1900</v>
      </c>
      <c r="R3436" s="87">
        <f t="shared" si="325"/>
        <v>1</v>
      </c>
      <c r="S3436" s="87">
        <f t="shared" si="326"/>
        <v>0</v>
      </c>
      <c r="T3436" s="86">
        <f t="shared" si="327"/>
        <v>0</v>
      </c>
    </row>
    <row r="3437" spans="1:20" x14ac:dyDescent="0.25">
      <c r="A3437" s="82">
        <v>3463</v>
      </c>
      <c r="P3437" s="86">
        <f t="shared" si="328"/>
        <v>0</v>
      </c>
      <c r="Q3437" s="87">
        <f t="shared" si="324"/>
        <v>1900</v>
      </c>
      <c r="R3437" s="87">
        <f t="shared" si="325"/>
        <v>1</v>
      </c>
      <c r="S3437" s="87">
        <f t="shared" si="326"/>
        <v>0</v>
      </c>
      <c r="T3437" s="86">
        <f t="shared" si="327"/>
        <v>0</v>
      </c>
    </row>
    <row r="3438" spans="1:20" x14ac:dyDescent="0.25">
      <c r="A3438" s="82">
        <v>3464</v>
      </c>
      <c r="P3438" s="86">
        <f t="shared" si="328"/>
        <v>0</v>
      </c>
      <c r="Q3438" s="87">
        <f t="shared" si="324"/>
        <v>1900</v>
      </c>
      <c r="R3438" s="87">
        <f t="shared" si="325"/>
        <v>1</v>
      </c>
      <c r="S3438" s="87">
        <f t="shared" si="326"/>
        <v>0</v>
      </c>
      <c r="T3438" s="86">
        <f t="shared" si="327"/>
        <v>0</v>
      </c>
    </row>
    <row r="3439" spans="1:20" x14ac:dyDescent="0.25">
      <c r="A3439" s="82">
        <v>3465</v>
      </c>
      <c r="P3439" s="86">
        <f t="shared" si="328"/>
        <v>0</v>
      </c>
      <c r="Q3439" s="87">
        <f t="shared" si="324"/>
        <v>1900</v>
      </c>
      <c r="R3439" s="87">
        <f t="shared" si="325"/>
        <v>1</v>
      </c>
      <c r="S3439" s="87">
        <f t="shared" si="326"/>
        <v>0</v>
      </c>
      <c r="T3439" s="86">
        <f t="shared" si="327"/>
        <v>0</v>
      </c>
    </row>
    <row r="3440" spans="1:20" x14ac:dyDescent="0.25">
      <c r="A3440" s="82">
        <v>3466</v>
      </c>
      <c r="P3440" s="86">
        <f t="shared" si="328"/>
        <v>0</v>
      </c>
      <c r="Q3440" s="87">
        <f t="shared" si="324"/>
        <v>1900</v>
      </c>
      <c r="R3440" s="87">
        <f t="shared" si="325"/>
        <v>1</v>
      </c>
      <c r="S3440" s="87">
        <f t="shared" si="326"/>
        <v>0</v>
      </c>
      <c r="T3440" s="86">
        <f t="shared" si="327"/>
        <v>0</v>
      </c>
    </row>
    <row r="3441" spans="1:20" x14ac:dyDescent="0.25">
      <c r="A3441" s="82">
        <v>3467</v>
      </c>
      <c r="P3441" s="86">
        <f t="shared" si="328"/>
        <v>0</v>
      </c>
      <c r="Q3441" s="87">
        <f t="shared" si="324"/>
        <v>1900</v>
      </c>
      <c r="R3441" s="87">
        <f t="shared" si="325"/>
        <v>1</v>
      </c>
      <c r="S3441" s="87">
        <f t="shared" si="326"/>
        <v>0</v>
      </c>
      <c r="T3441" s="86">
        <f t="shared" si="327"/>
        <v>0</v>
      </c>
    </row>
    <row r="3442" spans="1:20" x14ac:dyDescent="0.25">
      <c r="A3442" s="82">
        <v>3468</v>
      </c>
      <c r="P3442" s="86">
        <f t="shared" si="328"/>
        <v>0</v>
      </c>
      <c r="Q3442" s="87">
        <f t="shared" si="324"/>
        <v>1900</v>
      </c>
      <c r="R3442" s="87">
        <f t="shared" si="325"/>
        <v>1</v>
      </c>
      <c r="S3442" s="87">
        <f t="shared" si="326"/>
        <v>0</v>
      </c>
      <c r="T3442" s="86">
        <f t="shared" si="327"/>
        <v>0</v>
      </c>
    </row>
    <row r="3443" spans="1:20" x14ac:dyDescent="0.25">
      <c r="A3443" s="82">
        <v>3469</v>
      </c>
      <c r="P3443" s="86">
        <f t="shared" si="328"/>
        <v>0</v>
      </c>
      <c r="Q3443" s="87">
        <f t="shared" si="324"/>
        <v>1900</v>
      </c>
      <c r="R3443" s="87">
        <f t="shared" si="325"/>
        <v>1</v>
      </c>
      <c r="S3443" s="87">
        <f t="shared" si="326"/>
        <v>0</v>
      </c>
      <c r="T3443" s="86">
        <f t="shared" si="327"/>
        <v>0</v>
      </c>
    </row>
    <row r="3444" spans="1:20" x14ac:dyDescent="0.25">
      <c r="A3444" s="82">
        <v>3470</v>
      </c>
      <c r="P3444" s="86">
        <f t="shared" si="328"/>
        <v>0</v>
      </c>
      <c r="Q3444" s="87">
        <f t="shared" si="324"/>
        <v>1900</v>
      </c>
      <c r="R3444" s="87">
        <f t="shared" si="325"/>
        <v>1</v>
      </c>
      <c r="S3444" s="87">
        <f t="shared" si="326"/>
        <v>0</v>
      </c>
      <c r="T3444" s="86">
        <f t="shared" si="327"/>
        <v>0</v>
      </c>
    </row>
    <row r="3445" spans="1:20" x14ac:dyDescent="0.25">
      <c r="A3445" s="82">
        <v>3471</v>
      </c>
      <c r="P3445" s="86">
        <f t="shared" si="328"/>
        <v>0</v>
      </c>
      <c r="Q3445" s="87">
        <f t="shared" si="324"/>
        <v>1900</v>
      </c>
      <c r="R3445" s="87">
        <f t="shared" si="325"/>
        <v>1</v>
      </c>
      <c r="S3445" s="87">
        <f t="shared" si="326"/>
        <v>0</v>
      </c>
      <c r="T3445" s="86">
        <f t="shared" si="327"/>
        <v>0</v>
      </c>
    </row>
    <row r="3446" spans="1:20" x14ac:dyDescent="0.25">
      <c r="A3446" s="82">
        <v>3472</v>
      </c>
      <c r="P3446" s="86">
        <f t="shared" si="328"/>
        <v>0</v>
      </c>
      <c r="Q3446" s="87">
        <f t="shared" si="324"/>
        <v>1900</v>
      </c>
      <c r="R3446" s="87">
        <f t="shared" si="325"/>
        <v>1</v>
      </c>
      <c r="S3446" s="87">
        <f t="shared" si="326"/>
        <v>0</v>
      </c>
      <c r="T3446" s="86">
        <f t="shared" si="327"/>
        <v>0</v>
      </c>
    </row>
    <row r="3447" spans="1:20" x14ac:dyDescent="0.25">
      <c r="A3447" s="82">
        <v>3473</v>
      </c>
      <c r="P3447" s="86">
        <f t="shared" si="328"/>
        <v>0</v>
      </c>
      <c r="Q3447" s="87">
        <f t="shared" si="324"/>
        <v>1900</v>
      </c>
      <c r="R3447" s="87">
        <f t="shared" si="325"/>
        <v>1</v>
      </c>
      <c r="S3447" s="87">
        <f t="shared" si="326"/>
        <v>0</v>
      </c>
      <c r="T3447" s="86">
        <f t="shared" si="327"/>
        <v>0</v>
      </c>
    </row>
    <row r="3448" spans="1:20" x14ac:dyDescent="0.25">
      <c r="A3448" s="82">
        <v>3474</v>
      </c>
      <c r="P3448" s="86">
        <f t="shared" si="328"/>
        <v>0</v>
      </c>
      <c r="Q3448" s="87">
        <f t="shared" si="324"/>
        <v>1900</v>
      </c>
      <c r="R3448" s="87">
        <f t="shared" si="325"/>
        <v>1</v>
      </c>
      <c r="S3448" s="87">
        <f t="shared" si="326"/>
        <v>0</v>
      </c>
      <c r="T3448" s="86">
        <f t="shared" si="327"/>
        <v>0</v>
      </c>
    </row>
    <row r="3449" spans="1:20" x14ac:dyDescent="0.25">
      <c r="A3449" s="82">
        <v>3475</v>
      </c>
      <c r="P3449" s="86">
        <f t="shared" si="328"/>
        <v>0</v>
      </c>
      <c r="Q3449" s="87">
        <f t="shared" si="324"/>
        <v>1900</v>
      </c>
      <c r="R3449" s="87">
        <f t="shared" si="325"/>
        <v>1</v>
      </c>
      <c r="S3449" s="87">
        <f t="shared" si="326"/>
        <v>0</v>
      </c>
      <c r="T3449" s="86">
        <f t="shared" si="327"/>
        <v>0</v>
      </c>
    </row>
    <row r="3450" spans="1:20" x14ac:dyDescent="0.25">
      <c r="A3450" s="82">
        <v>3476</v>
      </c>
      <c r="P3450" s="86">
        <f t="shared" si="328"/>
        <v>0</v>
      </c>
      <c r="Q3450" s="87">
        <f t="shared" si="324"/>
        <v>1900</v>
      </c>
      <c r="R3450" s="87">
        <f t="shared" si="325"/>
        <v>1</v>
      </c>
      <c r="S3450" s="87">
        <f t="shared" si="326"/>
        <v>0</v>
      </c>
      <c r="T3450" s="86">
        <f t="shared" si="327"/>
        <v>0</v>
      </c>
    </row>
    <row r="3451" spans="1:20" x14ac:dyDescent="0.25">
      <c r="A3451" s="82">
        <v>3477</v>
      </c>
      <c r="P3451" s="86">
        <f t="shared" si="328"/>
        <v>0</v>
      </c>
      <c r="Q3451" s="87">
        <f t="shared" si="324"/>
        <v>1900</v>
      </c>
      <c r="R3451" s="87">
        <f t="shared" si="325"/>
        <v>1</v>
      </c>
      <c r="S3451" s="87">
        <f t="shared" si="326"/>
        <v>0</v>
      </c>
      <c r="T3451" s="86">
        <f t="shared" si="327"/>
        <v>0</v>
      </c>
    </row>
    <row r="3452" spans="1:20" x14ac:dyDescent="0.25">
      <c r="A3452" s="82">
        <v>3478</v>
      </c>
      <c r="P3452" s="86">
        <f t="shared" si="328"/>
        <v>0</v>
      </c>
      <c r="Q3452" s="87">
        <f t="shared" si="324"/>
        <v>1900</v>
      </c>
      <c r="R3452" s="87">
        <f t="shared" si="325"/>
        <v>1</v>
      </c>
      <c r="S3452" s="87">
        <f t="shared" si="326"/>
        <v>0</v>
      </c>
      <c r="T3452" s="86">
        <f t="shared" si="327"/>
        <v>0</v>
      </c>
    </row>
    <row r="3453" spans="1:20" x14ac:dyDescent="0.25">
      <c r="A3453" s="82">
        <v>3479</v>
      </c>
      <c r="P3453" s="86">
        <f t="shared" si="328"/>
        <v>0</v>
      </c>
      <c r="Q3453" s="87">
        <f t="shared" si="324"/>
        <v>1900</v>
      </c>
      <c r="R3453" s="87">
        <f t="shared" si="325"/>
        <v>1</v>
      </c>
      <c r="S3453" s="87">
        <f t="shared" si="326"/>
        <v>0</v>
      </c>
      <c r="T3453" s="86">
        <f t="shared" si="327"/>
        <v>0</v>
      </c>
    </row>
    <row r="3454" spans="1:20" x14ac:dyDescent="0.25">
      <c r="A3454" s="82">
        <v>3480</v>
      </c>
      <c r="P3454" s="86">
        <f t="shared" si="328"/>
        <v>0</v>
      </c>
      <c r="Q3454" s="87">
        <f t="shared" si="324"/>
        <v>1900</v>
      </c>
      <c r="R3454" s="87">
        <f t="shared" si="325"/>
        <v>1</v>
      </c>
      <c r="S3454" s="87">
        <f t="shared" si="326"/>
        <v>0</v>
      </c>
      <c r="T3454" s="86">
        <f t="shared" si="327"/>
        <v>0</v>
      </c>
    </row>
    <row r="3455" spans="1:20" x14ac:dyDescent="0.25">
      <c r="A3455" s="82">
        <v>3481</v>
      </c>
      <c r="P3455" s="86">
        <f t="shared" si="328"/>
        <v>0</v>
      </c>
      <c r="Q3455" s="87">
        <f t="shared" si="324"/>
        <v>1900</v>
      </c>
      <c r="R3455" s="87">
        <f t="shared" si="325"/>
        <v>1</v>
      </c>
      <c r="S3455" s="87">
        <f t="shared" si="326"/>
        <v>0</v>
      </c>
      <c r="T3455" s="86">
        <f t="shared" si="327"/>
        <v>0</v>
      </c>
    </row>
    <row r="3456" spans="1:20" x14ac:dyDescent="0.25">
      <c r="A3456" s="82">
        <v>3482</v>
      </c>
      <c r="P3456" s="86">
        <f t="shared" si="328"/>
        <v>0</v>
      </c>
      <c r="Q3456" s="87">
        <f t="shared" si="324"/>
        <v>1900</v>
      </c>
      <c r="R3456" s="87">
        <f t="shared" si="325"/>
        <v>1</v>
      </c>
      <c r="S3456" s="87">
        <f t="shared" si="326"/>
        <v>0</v>
      </c>
      <c r="T3456" s="86">
        <f t="shared" si="327"/>
        <v>0</v>
      </c>
    </row>
    <row r="3457" spans="1:20" x14ac:dyDescent="0.25">
      <c r="A3457" s="82">
        <v>3483</v>
      </c>
      <c r="P3457" s="86">
        <f t="shared" si="328"/>
        <v>0</v>
      </c>
      <c r="Q3457" s="87">
        <f t="shared" si="324"/>
        <v>1900</v>
      </c>
      <c r="R3457" s="87">
        <f t="shared" si="325"/>
        <v>1</v>
      </c>
      <c r="S3457" s="87">
        <f t="shared" si="326"/>
        <v>0</v>
      </c>
      <c r="T3457" s="86">
        <f t="shared" si="327"/>
        <v>0</v>
      </c>
    </row>
    <row r="3458" spans="1:20" x14ac:dyDescent="0.25">
      <c r="A3458" s="82">
        <v>3484</v>
      </c>
      <c r="P3458" s="86">
        <f t="shared" si="328"/>
        <v>0</v>
      </c>
      <c r="Q3458" s="87">
        <f t="shared" si="324"/>
        <v>1900</v>
      </c>
      <c r="R3458" s="87">
        <f t="shared" si="325"/>
        <v>1</v>
      </c>
      <c r="S3458" s="87">
        <f t="shared" si="326"/>
        <v>0</v>
      </c>
      <c r="T3458" s="86">
        <f t="shared" si="327"/>
        <v>0</v>
      </c>
    </row>
    <row r="3459" spans="1:20" x14ac:dyDescent="0.25">
      <c r="A3459" s="82">
        <v>3485</v>
      </c>
      <c r="P3459" s="86">
        <f t="shared" si="328"/>
        <v>0</v>
      </c>
      <c r="Q3459" s="87">
        <f t="shared" si="324"/>
        <v>1900</v>
      </c>
      <c r="R3459" s="87">
        <f t="shared" si="325"/>
        <v>1</v>
      </c>
      <c r="S3459" s="87">
        <f t="shared" si="326"/>
        <v>0</v>
      </c>
      <c r="T3459" s="86">
        <f t="shared" si="327"/>
        <v>0</v>
      </c>
    </row>
    <row r="3460" spans="1:20" x14ac:dyDescent="0.25">
      <c r="A3460" s="82">
        <v>3486</v>
      </c>
      <c r="P3460" s="86">
        <f t="shared" si="328"/>
        <v>0</v>
      </c>
      <c r="Q3460" s="87">
        <f t="shared" si="324"/>
        <v>1900</v>
      </c>
      <c r="R3460" s="87">
        <f t="shared" si="325"/>
        <v>1</v>
      </c>
      <c r="S3460" s="87">
        <f t="shared" si="326"/>
        <v>0</v>
      </c>
      <c r="T3460" s="86">
        <f t="shared" si="327"/>
        <v>0</v>
      </c>
    </row>
    <row r="3461" spans="1:20" x14ac:dyDescent="0.25">
      <c r="A3461" s="82">
        <v>3487</v>
      </c>
      <c r="P3461" s="86">
        <f t="shared" si="328"/>
        <v>0</v>
      </c>
      <c r="Q3461" s="87">
        <f t="shared" si="324"/>
        <v>1900</v>
      </c>
      <c r="R3461" s="87">
        <f t="shared" si="325"/>
        <v>1</v>
      </c>
      <c r="S3461" s="87">
        <f t="shared" si="326"/>
        <v>0</v>
      </c>
      <c r="T3461" s="86">
        <f t="shared" si="327"/>
        <v>0</v>
      </c>
    </row>
    <row r="3462" spans="1:20" x14ac:dyDescent="0.25">
      <c r="A3462" s="82">
        <v>3488</v>
      </c>
      <c r="P3462" s="86">
        <f t="shared" si="328"/>
        <v>0</v>
      </c>
      <c r="Q3462" s="87">
        <f t="shared" si="324"/>
        <v>1900</v>
      </c>
      <c r="R3462" s="87">
        <f t="shared" si="325"/>
        <v>1</v>
      </c>
      <c r="S3462" s="87">
        <f t="shared" si="326"/>
        <v>0</v>
      </c>
      <c r="T3462" s="86">
        <f t="shared" si="327"/>
        <v>0</v>
      </c>
    </row>
    <row r="3463" spans="1:20" x14ac:dyDescent="0.25">
      <c r="A3463" s="82">
        <v>3489</v>
      </c>
      <c r="P3463" s="86">
        <f t="shared" si="328"/>
        <v>0</v>
      </c>
      <c r="Q3463" s="87">
        <f t="shared" si="324"/>
        <v>1900</v>
      </c>
      <c r="R3463" s="87">
        <f t="shared" si="325"/>
        <v>1</v>
      </c>
      <c r="S3463" s="87">
        <f t="shared" si="326"/>
        <v>0</v>
      </c>
      <c r="T3463" s="86">
        <f t="shared" si="327"/>
        <v>0</v>
      </c>
    </row>
    <row r="3464" spans="1:20" x14ac:dyDescent="0.25">
      <c r="A3464" s="82">
        <v>3490</v>
      </c>
      <c r="P3464" s="86">
        <f t="shared" si="328"/>
        <v>0</v>
      </c>
      <c r="Q3464" s="87">
        <f t="shared" si="324"/>
        <v>1900</v>
      </c>
      <c r="R3464" s="87">
        <f t="shared" si="325"/>
        <v>1</v>
      </c>
      <c r="S3464" s="87">
        <f t="shared" si="326"/>
        <v>0</v>
      </c>
      <c r="T3464" s="86">
        <f t="shared" si="327"/>
        <v>0</v>
      </c>
    </row>
    <row r="3465" spans="1:20" x14ac:dyDescent="0.25">
      <c r="A3465" s="82">
        <v>3491</v>
      </c>
      <c r="P3465" s="86">
        <f t="shared" si="328"/>
        <v>0</v>
      </c>
      <c r="Q3465" s="87">
        <f t="shared" si="324"/>
        <v>1900</v>
      </c>
      <c r="R3465" s="87">
        <f t="shared" si="325"/>
        <v>1</v>
      </c>
      <c r="S3465" s="87">
        <f t="shared" si="326"/>
        <v>0</v>
      </c>
      <c r="T3465" s="86">
        <f t="shared" si="327"/>
        <v>0</v>
      </c>
    </row>
    <row r="3466" spans="1:20" x14ac:dyDescent="0.25">
      <c r="A3466" s="82">
        <v>3492</v>
      </c>
      <c r="P3466" s="86">
        <f t="shared" si="328"/>
        <v>0</v>
      </c>
      <c r="Q3466" s="87">
        <f t="shared" si="324"/>
        <v>1900</v>
      </c>
      <c r="R3466" s="87">
        <f t="shared" si="325"/>
        <v>1</v>
      </c>
      <c r="S3466" s="87">
        <f t="shared" si="326"/>
        <v>0</v>
      </c>
      <c r="T3466" s="86">
        <f t="shared" si="327"/>
        <v>0</v>
      </c>
    </row>
    <row r="3467" spans="1:20" x14ac:dyDescent="0.25">
      <c r="A3467" s="82">
        <v>3493</v>
      </c>
      <c r="P3467" s="86">
        <f t="shared" si="328"/>
        <v>0</v>
      </c>
      <c r="Q3467" s="87">
        <f t="shared" si="324"/>
        <v>1900</v>
      </c>
      <c r="R3467" s="87">
        <f t="shared" si="325"/>
        <v>1</v>
      </c>
      <c r="S3467" s="87">
        <f t="shared" si="326"/>
        <v>0</v>
      </c>
      <c r="T3467" s="86">
        <f t="shared" si="327"/>
        <v>0</v>
      </c>
    </row>
    <row r="3468" spans="1:20" x14ac:dyDescent="0.25">
      <c r="A3468" s="82">
        <v>3494</v>
      </c>
      <c r="P3468" s="86">
        <f t="shared" si="328"/>
        <v>0</v>
      </c>
      <c r="Q3468" s="87">
        <f t="shared" si="324"/>
        <v>1900</v>
      </c>
      <c r="R3468" s="87">
        <f t="shared" si="325"/>
        <v>1</v>
      </c>
      <c r="S3468" s="87">
        <f t="shared" si="326"/>
        <v>0</v>
      </c>
      <c r="T3468" s="86">
        <f t="shared" si="327"/>
        <v>0</v>
      </c>
    </row>
    <row r="3469" spans="1:20" x14ac:dyDescent="0.25">
      <c r="A3469" s="82">
        <v>3495</v>
      </c>
      <c r="P3469" s="86">
        <f t="shared" si="328"/>
        <v>0</v>
      </c>
      <c r="Q3469" s="87">
        <f t="shared" si="324"/>
        <v>1900</v>
      </c>
      <c r="R3469" s="87">
        <f t="shared" si="325"/>
        <v>1</v>
      </c>
      <c r="S3469" s="87">
        <f t="shared" si="326"/>
        <v>0</v>
      </c>
      <c r="T3469" s="86">
        <f t="shared" si="327"/>
        <v>0</v>
      </c>
    </row>
    <row r="3470" spans="1:20" x14ac:dyDescent="0.25">
      <c r="A3470" s="82">
        <v>3496</v>
      </c>
      <c r="P3470" s="86">
        <f t="shared" si="328"/>
        <v>0</v>
      </c>
      <c r="Q3470" s="87">
        <f t="shared" si="324"/>
        <v>1900</v>
      </c>
      <c r="R3470" s="87">
        <f t="shared" si="325"/>
        <v>1</v>
      </c>
      <c r="S3470" s="87">
        <f t="shared" si="326"/>
        <v>0</v>
      </c>
      <c r="T3470" s="86">
        <f t="shared" si="327"/>
        <v>0</v>
      </c>
    </row>
    <row r="3471" spans="1:20" x14ac:dyDescent="0.25">
      <c r="A3471" s="82">
        <v>3497</v>
      </c>
      <c r="P3471" s="86">
        <f t="shared" si="328"/>
        <v>0</v>
      </c>
      <c r="Q3471" s="87">
        <f t="shared" si="324"/>
        <v>1900</v>
      </c>
      <c r="R3471" s="87">
        <f t="shared" si="325"/>
        <v>1</v>
      </c>
      <c r="S3471" s="87">
        <f t="shared" si="326"/>
        <v>0</v>
      </c>
      <c r="T3471" s="86">
        <f t="shared" si="327"/>
        <v>0</v>
      </c>
    </row>
    <row r="3472" spans="1:20" x14ac:dyDescent="0.25">
      <c r="A3472" s="82">
        <v>3498</v>
      </c>
      <c r="P3472" s="86">
        <f t="shared" si="328"/>
        <v>0</v>
      </c>
      <c r="Q3472" s="87">
        <f t="shared" si="324"/>
        <v>1900</v>
      </c>
      <c r="R3472" s="87">
        <f t="shared" si="325"/>
        <v>1</v>
      </c>
      <c r="S3472" s="87">
        <f t="shared" si="326"/>
        <v>0</v>
      </c>
      <c r="T3472" s="86">
        <f t="shared" si="327"/>
        <v>0</v>
      </c>
    </row>
    <row r="3473" spans="1:20" x14ac:dyDescent="0.25">
      <c r="A3473" s="82">
        <v>3499</v>
      </c>
      <c r="P3473" s="86">
        <f t="shared" si="328"/>
        <v>0</v>
      </c>
      <c r="Q3473" s="87">
        <f t="shared" si="324"/>
        <v>1900</v>
      </c>
      <c r="R3473" s="87">
        <f t="shared" si="325"/>
        <v>1</v>
      </c>
      <c r="S3473" s="87">
        <f t="shared" si="326"/>
        <v>0</v>
      </c>
      <c r="T3473" s="86">
        <f t="shared" si="327"/>
        <v>0</v>
      </c>
    </row>
    <row r="3474" spans="1:20" x14ac:dyDescent="0.25">
      <c r="A3474" s="82">
        <v>3500</v>
      </c>
      <c r="P3474" s="86">
        <f t="shared" si="328"/>
        <v>0</v>
      </c>
      <c r="Q3474" s="87">
        <f t="shared" si="324"/>
        <v>1900</v>
      </c>
      <c r="R3474" s="87">
        <f t="shared" si="325"/>
        <v>1</v>
      </c>
      <c r="S3474" s="87">
        <f t="shared" si="326"/>
        <v>0</v>
      </c>
      <c r="T3474" s="86">
        <f t="shared" si="327"/>
        <v>0</v>
      </c>
    </row>
    <row r="3475" spans="1:20" x14ac:dyDescent="0.25">
      <c r="A3475" s="82">
        <v>3501</v>
      </c>
      <c r="P3475" s="86">
        <f t="shared" si="328"/>
        <v>0</v>
      </c>
      <c r="Q3475" s="87">
        <f t="shared" si="324"/>
        <v>1900</v>
      </c>
      <c r="R3475" s="87">
        <f t="shared" si="325"/>
        <v>1</v>
      </c>
      <c r="S3475" s="87">
        <f t="shared" si="326"/>
        <v>0</v>
      </c>
      <c r="T3475" s="86">
        <f t="shared" si="327"/>
        <v>0</v>
      </c>
    </row>
    <row r="3476" spans="1:20" x14ac:dyDescent="0.25">
      <c r="A3476" s="82">
        <v>3502</v>
      </c>
      <c r="P3476" s="86">
        <f t="shared" si="328"/>
        <v>0</v>
      </c>
      <c r="Q3476" s="87">
        <f t="shared" si="324"/>
        <v>1900</v>
      </c>
      <c r="R3476" s="87">
        <f t="shared" si="325"/>
        <v>1</v>
      </c>
      <c r="S3476" s="87">
        <f t="shared" si="326"/>
        <v>0</v>
      </c>
      <c r="T3476" s="86">
        <f t="shared" si="327"/>
        <v>0</v>
      </c>
    </row>
    <row r="3477" spans="1:20" x14ac:dyDescent="0.25">
      <c r="A3477" s="82">
        <v>3503</v>
      </c>
      <c r="P3477" s="86">
        <f t="shared" si="328"/>
        <v>0</v>
      </c>
      <c r="Q3477" s="87">
        <f t="shared" si="324"/>
        <v>1900</v>
      </c>
      <c r="R3477" s="87">
        <f t="shared" si="325"/>
        <v>1</v>
      </c>
      <c r="S3477" s="87">
        <f t="shared" si="326"/>
        <v>0</v>
      </c>
      <c r="T3477" s="86">
        <f t="shared" si="327"/>
        <v>0</v>
      </c>
    </row>
    <row r="3478" spans="1:20" x14ac:dyDescent="0.25">
      <c r="A3478" s="82">
        <v>3504</v>
      </c>
      <c r="P3478" s="86">
        <f t="shared" si="328"/>
        <v>0</v>
      </c>
      <c r="Q3478" s="87">
        <f t="shared" si="324"/>
        <v>1900</v>
      </c>
      <c r="R3478" s="87">
        <f t="shared" si="325"/>
        <v>1</v>
      </c>
      <c r="S3478" s="87">
        <f t="shared" si="326"/>
        <v>0</v>
      </c>
      <c r="T3478" s="86">
        <f t="shared" si="327"/>
        <v>0</v>
      </c>
    </row>
    <row r="3479" spans="1:20" x14ac:dyDescent="0.25">
      <c r="A3479" s="82">
        <v>3505</v>
      </c>
      <c r="P3479" s="86">
        <f t="shared" si="328"/>
        <v>0</v>
      </c>
      <c r="Q3479" s="87">
        <f t="shared" si="324"/>
        <v>1900</v>
      </c>
      <c r="R3479" s="87">
        <f t="shared" si="325"/>
        <v>1</v>
      </c>
      <c r="S3479" s="87">
        <f t="shared" si="326"/>
        <v>0</v>
      </c>
      <c r="T3479" s="86">
        <f t="shared" si="327"/>
        <v>0</v>
      </c>
    </row>
    <row r="3480" spans="1:20" x14ac:dyDescent="0.25">
      <c r="A3480" s="82">
        <v>3506</v>
      </c>
      <c r="P3480" s="86">
        <f t="shared" si="328"/>
        <v>0</v>
      </c>
      <c r="Q3480" s="87">
        <f t="shared" si="324"/>
        <v>1900</v>
      </c>
      <c r="R3480" s="87">
        <f t="shared" si="325"/>
        <v>1</v>
      </c>
      <c r="S3480" s="87">
        <f t="shared" si="326"/>
        <v>0</v>
      </c>
      <c r="T3480" s="86">
        <f t="shared" si="327"/>
        <v>0</v>
      </c>
    </row>
    <row r="3481" spans="1:20" x14ac:dyDescent="0.25">
      <c r="A3481" s="82">
        <v>3507</v>
      </c>
      <c r="P3481" s="86">
        <f t="shared" si="328"/>
        <v>0</v>
      </c>
      <c r="Q3481" s="87">
        <f t="shared" si="324"/>
        <v>1900</v>
      </c>
      <c r="R3481" s="87">
        <f t="shared" si="325"/>
        <v>1</v>
      </c>
      <c r="S3481" s="87">
        <f t="shared" si="326"/>
        <v>0</v>
      </c>
      <c r="T3481" s="86">
        <f t="shared" si="327"/>
        <v>0</v>
      </c>
    </row>
    <row r="3482" spans="1:20" x14ac:dyDescent="0.25">
      <c r="A3482" s="82">
        <v>3508</v>
      </c>
      <c r="P3482" s="86">
        <f t="shared" si="328"/>
        <v>0</v>
      </c>
      <c r="Q3482" s="87">
        <f t="shared" si="324"/>
        <v>1900</v>
      </c>
      <c r="R3482" s="87">
        <f t="shared" si="325"/>
        <v>1</v>
      </c>
      <c r="S3482" s="87">
        <f t="shared" si="326"/>
        <v>0</v>
      </c>
      <c r="T3482" s="86">
        <f t="shared" si="327"/>
        <v>0</v>
      </c>
    </row>
    <row r="3483" spans="1:20" x14ac:dyDescent="0.25">
      <c r="A3483" s="82">
        <v>3509</v>
      </c>
      <c r="P3483" s="86">
        <f t="shared" si="328"/>
        <v>0</v>
      </c>
      <c r="Q3483" s="87">
        <f t="shared" si="324"/>
        <v>1900</v>
      </c>
      <c r="R3483" s="87">
        <f t="shared" si="325"/>
        <v>1</v>
      </c>
      <c r="S3483" s="87">
        <f t="shared" si="326"/>
        <v>0</v>
      </c>
      <c r="T3483" s="86">
        <f t="shared" si="327"/>
        <v>0</v>
      </c>
    </row>
    <row r="3484" spans="1:20" x14ac:dyDescent="0.25">
      <c r="A3484" s="82">
        <v>3510</v>
      </c>
      <c r="P3484" s="86">
        <f t="shared" si="328"/>
        <v>0</v>
      </c>
      <c r="Q3484" s="87">
        <f t="shared" si="324"/>
        <v>1900</v>
      </c>
      <c r="R3484" s="87">
        <f t="shared" si="325"/>
        <v>1</v>
      </c>
      <c r="S3484" s="87">
        <f t="shared" si="326"/>
        <v>0</v>
      </c>
      <c r="T3484" s="86">
        <f t="shared" si="327"/>
        <v>0</v>
      </c>
    </row>
    <row r="3485" spans="1:20" x14ac:dyDescent="0.25">
      <c r="A3485" s="82">
        <v>3511</v>
      </c>
      <c r="P3485" s="86">
        <f t="shared" si="328"/>
        <v>0</v>
      </c>
      <c r="Q3485" s="87">
        <f t="shared" ref="Q3485:Q3548" si="329">YEAR(B3485)</f>
        <v>1900</v>
      </c>
      <c r="R3485" s="87">
        <f t="shared" ref="R3485:R3548" si="330">MONTH(B3485)</f>
        <v>1</v>
      </c>
      <c r="S3485" s="87">
        <f t="shared" ref="S3485:S3548" si="331">DAY(B3485)</f>
        <v>0</v>
      </c>
      <c r="T3485" s="86">
        <f t="shared" ref="T3485:T3548" si="332">SUM(M3485:N3485)</f>
        <v>0</v>
      </c>
    </row>
    <row r="3486" spans="1:20" x14ac:dyDescent="0.25">
      <c r="A3486" s="82">
        <v>3512</v>
      </c>
      <c r="P3486" s="86">
        <f t="shared" si="328"/>
        <v>0</v>
      </c>
      <c r="Q3486" s="87">
        <f t="shared" si="329"/>
        <v>1900</v>
      </c>
      <c r="R3486" s="87">
        <f t="shared" si="330"/>
        <v>1</v>
      </c>
      <c r="S3486" s="87">
        <f t="shared" si="331"/>
        <v>0</v>
      </c>
      <c r="T3486" s="86">
        <f t="shared" si="332"/>
        <v>0</v>
      </c>
    </row>
    <row r="3487" spans="1:20" x14ac:dyDescent="0.25">
      <c r="A3487" s="82">
        <v>3513</v>
      </c>
      <c r="P3487" s="86">
        <f t="shared" si="328"/>
        <v>0</v>
      </c>
      <c r="Q3487" s="87">
        <f t="shared" si="329"/>
        <v>1900</v>
      </c>
      <c r="R3487" s="87">
        <f t="shared" si="330"/>
        <v>1</v>
      </c>
      <c r="S3487" s="87">
        <f t="shared" si="331"/>
        <v>0</v>
      </c>
      <c r="T3487" s="86">
        <f t="shared" si="332"/>
        <v>0</v>
      </c>
    </row>
    <row r="3488" spans="1:20" x14ac:dyDescent="0.25">
      <c r="A3488" s="82">
        <v>3514</v>
      </c>
      <c r="P3488" s="86">
        <f t="shared" si="328"/>
        <v>0</v>
      </c>
      <c r="Q3488" s="87">
        <f t="shared" si="329"/>
        <v>1900</v>
      </c>
      <c r="R3488" s="87">
        <f t="shared" si="330"/>
        <v>1</v>
      </c>
      <c r="S3488" s="87">
        <f t="shared" si="331"/>
        <v>0</v>
      </c>
      <c r="T3488" s="86">
        <f t="shared" si="332"/>
        <v>0</v>
      </c>
    </row>
    <row r="3489" spans="1:20" x14ac:dyDescent="0.25">
      <c r="A3489" s="82">
        <v>3515</v>
      </c>
      <c r="P3489" s="86">
        <f t="shared" si="328"/>
        <v>0</v>
      </c>
      <c r="Q3489" s="87">
        <f t="shared" si="329"/>
        <v>1900</v>
      </c>
      <c r="R3489" s="87">
        <f t="shared" si="330"/>
        <v>1</v>
      </c>
      <c r="S3489" s="87">
        <f t="shared" si="331"/>
        <v>0</v>
      </c>
      <c r="T3489" s="86">
        <f t="shared" si="332"/>
        <v>0</v>
      </c>
    </row>
    <row r="3490" spans="1:20" x14ac:dyDescent="0.25">
      <c r="A3490" s="82">
        <v>3516</v>
      </c>
      <c r="P3490" s="86">
        <f t="shared" si="328"/>
        <v>0</v>
      </c>
      <c r="Q3490" s="87">
        <f t="shared" si="329"/>
        <v>1900</v>
      </c>
      <c r="R3490" s="87">
        <f t="shared" si="330"/>
        <v>1</v>
      </c>
      <c r="S3490" s="87">
        <f t="shared" si="331"/>
        <v>0</v>
      </c>
      <c r="T3490" s="86">
        <f t="shared" si="332"/>
        <v>0</v>
      </c>
    </row>
    <row r="3491" spans="1:20" x14ac:dyDescent="0.25">
      <c r="A3491" s="82">
        <v>3517</v>
      </c>
      <c r="P3491" s="86">
        <f t="shared" si="328"/>
        <v>0</v>
      </c>
      <c r="Q3491" s="87">
        <f t="shared" si="329"/>
        <v>1900</v>
      </c>
      <c r="R3491" s="87">
        <f t="shared" si="330"/>
        <v>1</v>
      </c>
      <c r="S3491" s="87">
        <f t="shared" si="331"/>
        <v>0</v>
      </c>
      <c r="T3491" s="86">
        <f t="shared" si="332"/>
        <v>0</v>
      </c>
    </row>
    <row r="3492" spans="1:20" x14ac:dyDescent="0.25">
      <c r="A3492" s="82">
        <v>3518</v>
      </c>
      <c r="P3492" s="86">
        <f t="shared" si="328"/>
        <v>0</v>
      </c>
      <c r="Q3492" s="87">
        <f t="shared" si="329"/>
        <v>1900</v>
      </c>
      <c r="R3492" s="87">
        <f t="shared" si="330"/>
        <v>1</v>
      </c>
      <c r="S3492" s="87">
        <f t="shared" si="331"/>
        <v>0</v>
      </c>
      <c r="T3492" s="86">
        <f t="shared" si="332"/>
        <v>0</v>
      </c>
    </row>
    <row r="3493" spans="1:20" x14ac:dyDescent="0.25">
      <c r="A3493" s="82">
        <v>3519</v>
      </c>
      <c r="P3493" s="86">
        <f t="shared" si="328"/>
        <v>0</v>
      </c>
      <c r="Q3493" s="87">
        <f t="shared" si="329"/>
        <v>1900</v>
      </c>
      <c r="R3493" s="87">
        <f t="shared" si="330"/>
        <v>1</v>
      </c>
      <c r="S3493" s="87">
        <f t="shared" si="331"/>
        <v>0</v>
      </c>
      <c r="T3493" s="86">
        <f t="shared" si="332"/>
        <v>0</v>
      </c>
    </row>
    <row r="3494" spans="1:20" x14ac:dyDescent="0.25">
      <c r="A3494" s="82">
        <v>3520</v>
      </c>
      <c r="P3494" s="86">
        <f t="shared" si="328"/>
        <v>0</v>
      </c>
      <c r="Q3494" s="87">
        <f t="shared" si="329"/>
        <v>1900</v>
      </c>
      <c r="R3494" s="87">
        <f t="shared" si="330"/>
        <v>1</v>
      </c>
      <c r="S3494" s="87">
        <f t="shared" si="331"/>
        <v>0</v>
      </c>
      <c r="T3494" s="86">
        <f t="shared" si="332"/>
        <v>0</v>
      </c>
    </row>
    <row r="3495" spans="1:20" x14ac:dyDescent="0.25">
      <c r="A3495" s="82">
        <v>3521</v>
      </c>
      <c r="P3495" s="86">
        <f t="shared" si="328"/>
        <v>0</v>
      </c>
      <c r="Q3495" s="87">
        <f t="shared" si="329"/>
        <v>1900</v>
      </c>
      <c r="R3495" s="87">
        <f t="shared" si="330"/>
        <v>1</v>
      </c>
      <c r="S3495" s="87">
        <f t="shared" si="331"/>
        <v>0</v>
      </c>
      <c r="T3495" s="86">
        <f t="shared" si="332"/>
        <v>0</v>
      </c>
    </row>
    <row r="3496" spans="1:20" x14ac:dyDescent="0.25">
      <c r="A3496" s="82">
        <v>3522</v>
      </c>
      <c r="P3496" s="86">
        <f t="shared" si="328"/>
        <v>0</v>
      </c>
      <c r="Q3496" s="87">
        <f t="shared" si="329"/>
        <v>1900</v>
      </c>
      <c r="R3496" s="87">
        <f t="shared" si="330"/>
        <v>1</v>
      </c>
      <c r="S3496" s="87">
        <f t="shared" si="331"/>
        <v>0</v>
      </c>
      <c r="T3496" s="86">
        <f t="shared" si="332"/>
        <v>0</v>
      </c>
    </row>
    <row r="3497" spans="1:20" x14ac:dyDescent="0.25">
      <c r="A3497" s="82">
        <v>3523</v>
      </c>
      <c r="P3497" s="86">
        <f t="shared" si="328"/>
        <v>0</v>
      </c>
      <c r="Q3497" s="87">
        <f t="shared" si="329"/>
        <v>1900</v>
      </c>
      <c r="R3497" s="87">
        <f t="shared" si="330"/>
        <v>1</v>
      </c>
      <c r="S3497" s="87">
        <f t="shared" si="331"/>
        <v>0</v>
      </c>
      <c r="T3497" s="86">
        <f t="shared" si="332"/>
        <v>0</v>
      </c>
    </row>
    <row r="3498" spans="1:20" x14ac:dyDescent="0.25">
      <c r="A3498" s="82">
        <v>3524</v>
      </c>
      <c r="P3498" s="86">
        <f t="shared" si="328"/>
        <v>0</v>
      </c>
      <c r="Q3498" s="87">
        <f t="shared" si="329"/>
        <v>1900</v>
      </c>
      <c r="R3498" s="87">
        <f t="shared" si="330"/>
        <v>1</v>
      </c>
      <c r="S3498" s="87">
        <f t="shared" si="331"/>
        <v>0</v>
      </c>
      <c r="T3498" s="86">
        <f t="shared" si="332"/>
        <v>0</v>
      </c>
    </row>
    <row r="3499" spans="1:20" x14ac:dyDescent="0.25">
      <c r="A3499" s="82">
        <v>3525</v>
      </c>
      <c r="P3499" s="86">
        <f t="shared" ref="P3499:P3562" si="333">N3499-O3499</f>
        <v>0</v>
      </c>
      <c r="Q3499" s="87">
        <f t="shared" si="329"/>
        <v>1900</v>
      </c>
      <c r="R3499" s="87">
        <f t="shared" si="330"/>
        <v>1</v>
      </c>
      <c r="S3499" s="87">
        <f t="shared" si="331"/>
        <v>0</v>
      </c>
      <c r="T3499" s="86">
        <f t="shared" si="332"/>
        <v>0</v>
      </c>
    </row>
    <row r="3500" spans="1:20" x14ac:dyDescent="0.25">
      <c r="A3500" s="82">
        <v>3526</v>
      </c>
      <c r="P3500" s="86">
        <f t="shared" si="333"/>
        <v>0</v>
      </c>
      <c r="Q3500" s="87">
        <f t="shared" si="329"/>
        <v>1900</v>
      </c>
      <c r="R3500" s="87">
        <f t="shared" si="330"/>
        <v>1</v>
      </c>
      <c r="S3500" s="87">
        <f t="shared" si="331"/>
        <v>0</v>
      </c>
      <c r="T3500" s="86">
        <f t="shared" si="332"/>
        <v>0</v>
      </c>
    </row>
    <row r="3501" spans="1:20" x14ac:dyDescent="0.25">
      <c r="A3501" s="82">
        <v>3527</v>
      </c>
      <c r="P3501" s="86">
        <f t="shared" si="333"/>
        <v>0</v>
      </c>
      <c r="Q3501" s="87">
        <f t="shared" si="329"/>
        <v>1900</v>
      </c>
      <c r="R3501" s="87">
        <f t="shared" si="330"/>
        <v>1</v>
      </c>
      <c r="S3501" s="87">
        <f t="shared" si="331"/>
        <v>0</v>
      </c>
      <c r="T3501" s="86">
        <f t="shared" si="332"/>
        <v>0</v>
      </c>
    </row>
    <row r="3502" spans="1:20" x14ac:dyDescent="0.25">
      <c r="A3502" s="82">
        <v>3528</v>
      </c>
      <c r="P3502" s="86">
        <f t="shared" si="333"/>
        <v>0</v>
      </c>
      <c r="Q3502" s="87">
        <f t="shared" si="329"/>
        <v>1900</v>
      </c>
      <c r="R3502" s="87">
        <f t="shared" si="330"/>
        <v>1</v>
      </c>
      <c r="S3502" s="87">
        <f t="shared" si="331"/>
        <v>0</v>
      </c>
      <c r="T3502" s="86">
        <f t="shared" si="332"/>
        <v>0</v>
      </c>
    </row>
    <row r="3503" spans="1:20" x14ac:dyDescent="0.25">
      <c r="A3503" s="82">
        <v>3529</v>
      </c>
      <c r="P3503" s="86">
        <f t="shared" si="333"/>
        <v>0</v>
      </c>
      <c r="Q3503" s="87">
        <f t="shared" si="329"/>
        <v>1900</v>
      </c>
      <c r="R3503" s="87">
        <f t="shared" si="330"/>
        <v>1</v>
      </c>
      <c r="S3503" s="87">
        <f t="shared" si="331"/>
        <v>0</v>
      </c>
      <c r="T3503" s="86">
        <f t="shared" si="332"/>
        <v>0</v>
      </c>
    </row>
    <row r="3504" spans="1:20" x14ac:dyDescent="0.25">
      <c r="A3504" s="82">
        <v>3530</v>
      </c>
      <c r="P3504" s="86">
        <f t="shared" si="333"/>
        <v>0</v>
      </c>
      <c r="Q3504" s="87">
        <f t="shared" si="329"/>
        <v>1900</v>
      </c>
      <c r="R3504" s="87">
        <f t="shared" si="330"/>
        <v>1</v>
      </c>
      <c r="S3504" s="87">
        <f t="shared" si="331"/>
        <v>0</v>
      </c>
      <c r="T3504" s="86">
        <f t="shared" si="332"/>
        <v>0</v>
      </c>
    </row>
    <row r="3505" spans="1:20" x14ac:dyDescent="0.25">
      <c r="A3505" s="82">
        <v>3531</v>
      </c>
      <c r="P3505" s="86">
        <f t="shared" si="333"/>
        <v>0</v>
      </c>
      <c r="Q3505" s="87">
        <f t="shared" si="329"/>
        <v>1900</v>
      </c>
      <c r="R3505" s="87">
        <f t="shared" si="330"/>
        <v>1</v>
      </c>
      <c r="S3505" s="87">
        <f t="shared" si="331"/>
        <v>0</v>
      </c>
      <c r="T3505" s="86">
        <f t="shared" si="332"/>
        <v>0</v>
      </c>
    </row>
    <row r="3506" spans="1:20" x14ac:dyDescent="0.25">
      <c r="A3506" s="82">
        <v>3532</v>
      </c>
      <c r="P3506" s="86">
        <f t="shared" si="333"/>
        <v>0</v>
      </c>
      <c r="Q3506" s="87">
        <f t="shared" si="329"/>
        <v>1900</v>
      </c>
      <c r="R3506" s="87">
        <f t="shared" si="330"/>
        <v>1</v>
      </c>
      <c r="S3506" s="87">
        <f t="shared" si="331"/>
        <v>0</v>
      </c>
      <c r="T3506" s="86">
        <f t="shared" si="332"/>
        <v>0</v>
      </c>
    </row>
    <row r="3507" spans="1:20" x14ac:dyDescent="0.25">
      <c r="A3507" s="82">
        <v>3533</v>
      </c>
      <c r="P3507" s="86">
        <f t="shared" si="333"/>
        <v>0</v>
      </c>
      <c r="Q3507" s="87">
        <f t="shared" si="329"/>
        <v>1900</v>
      </c>
      <c r="R3507" s="87">
        <f t="shared" si="330"/>
        <v>1</v>
      </c>
      <c r="S3507" s="87">
        <f t="shared" si="331"/>
        <v>0</v>
      </c>
      <c r="T3507" s="86">
        <f t="shared" si="332"/>
        <v>0</v>
      </c>
    </row>
    <row r="3508" spans="1:20" x14ac:dyDescent="0.25">
      <c r="A3508" s="82">
        <v>3534</v>
      </c>
      <c r="P3508" s="86">
        <f t="shared" si="333"/>
        <v>0</v>
      </c>
      <c r="Q3508" s="87">
        <f t="shared" si="329"/>
        <v>1900</v>
      </c>
      <c r="R3508" s="87">
        <f t="shared" si="330"/>
        <v>1</v>
      </c>
      <c r="S3508" s="87">
        <f t="shared" si="331"/>
        <v>0</v>
      </c>
      <c r="T3508" s="86">
        <f t="shared" si="332"/>
        <v>0</v>
      </c>
    </row>
    <row r="3509" spans="1:20" x14ac:dyDescent="0.25">
      <c r="A3509" s="82">
        <v>3535</v>
      </c>
      <c r="P3509" s="86">
        <f t="shared" si="333"/>
        <v>0</v>
      </c>
      <c r="Q3509" s="87">
        <f t="shared" si="329"/>
        <v>1900</v>
      </c>
      <c r="R3509" s="87">
        <f t="shared" si="330"/>
        <v>1</v>
      </c>
      <c r="S3509" s="87">
        <f t="shared" si="331"/>
        <v>0</v>
      </c>
      <c r="T3509" s="86">
        <f t="shared" si="332"/>
        <v>0</v>
      </c>
    </row>
    <row r="3510" spans="1:20" x14ac:dyDescent="0.25">
      <c r="A3510" s="82">
        <v>3536</v>
      </c>
      <c r="P3510" s="86">
        <f t="shared" si="333"/>
        <v>0</v>
      </c>
      <c r="Q3510" s="87">
        <f t="shared" si="329"/>
        <v>1900</v>
      </c>
      <c r="R3510" s="87">
        <f t="shared" si="330"/>
        <v>1</v>
      </c>
      <c r="S3510" s="87">
        <f t="shared" si="331"/>
        <v>0</v>
      </c>
      <c r="T3510" s="86">
        <f t="shared" si="332"/>
        <v>0</v>
      </c>
    </row>
    <row r="3511" spans="1:20" x14ac:dyDescent="0.25">
      <c r="A3511" s="82">
        <v>3537</v>
      </c>
      <c r="P3511" s="86">
        <f t="shared" si="333"/>
        <v>0</v>
      </c>
      <c r="Q3511" s="87">
        <f t="shared" si="329"/>
        <v>1900</v>
      </c>
      <c r="R3511" s="87">
        <f t="shared" si="330"/>
        <v>1</v>
      </c>
      <c r="S3511" s="87">
        <f t="shared" si="331"/>
        <v>0</v>
      </c>
      <c r="T3511" s="86">
        <f t="shared" si="332"/>
        <v>0</v>
      </c>
    </row>
    <row r="3512" spans="1:20" x14ac:dyDescent="0.25">
      <c r="A3512" s="82">
        <v>3538</v>
      </c>
      <c r="P3512" s="86">
        <f t="shared" si="333"/>
        <v>0</v>
      </c>
      <c r="Q3512" s="87">
        <f t="shared" si="329"/>
        <v>1900</v>
      </c>
      <c r="R3512" s="87">
        <f t="shared" si="330"/>
        <v>1</v>
      </c>
      <c r="S3512" s="87">
        <f t="shared" si="331"/>
        <v>0</v>
      </c>
      <c r="T3512" s="86">
        <f t="shared" si="332"/>
        <v>0</v>
      </c>
    </row>
    <row r="3513" spans="1:20" x14ac:dyDescent="0.25">
      <c r="A3513" s="82">
        <v>3539</v>
      </c>
      <c r="P3513" s="86">
        <f t="shared" si="333"/>
        <v>0</v>
      </c>
      <c r="Q3513" s="87">
        <f t="shared" si="329"/>
        <v>1900</v>
      </c>
      <c r="R3513" s="87">
        <f t="shared" si="330"/>
        <v>1</v>
      </c>
      <c r="S3513" s="87">
        <f t="shared" si="331"/>
        <v>0</v>
      </c>
      <c r="T3513" s="86">
        <f t="shared" si="332"/>
        <v>0</v>
      </c>
    </row>
    <row r="3514" spans="1:20" x14ac:dyDescent="0.25">
      <c r="A3514" s="82">
        <v>3540</v>
      </c>
      <c r="P3514" s="86">
        <f t="shared" si="333"/>
        <v>0</v>
      </c>
      <c r="Q3514" s="87">
        <f t="shared" si="329"/>
        <v>1900</v>
      </c>
      <c r="R3514" s="87">
        <f t="shared" si="330"/>
        <v>1</v>
      </c>
      <c r="S3514" s="87">
        <f t="shared" si="331"/>
        <v>0</v>
      </c>
      <c r="T3514" s="86">
        <f t="shared" si="332"/>
        <v>0</v>
      </c>
    </row>
    <row r="3515" spans="1:20" x14ac:dyDescent="0.25">
      <c r="A3515" s="82">
        <v>3541</v>
      </c>
      <c r="P3515" s="86">
        <f t="shared" si="333"/>
        <v>0</v>
      </c>
      <c r="Q3515" s="87">
        <f t="shared" si="329"/>
        <v>1900</v>
      </c>
      <c r="R3515" s="87">
        <f t="shared" si="330"/>
        <v>1</v>
      </c>
      <c r="S3515" s="87">
        <f t="shared" si="331"/>
        <v>0</v>
      </c>
      <c r="T3515" s="86">
        <f t="shared" si="332"/>
        <v>0</v>
      </c>
    </row>
    <row r="3516" spans="1:20" x14ac:dyDescent="0.25">
      <c r="A3516" s="82">
        <v>3542</v>
      </c>
      <c r="P3516" s="86">
        <f t="shared" si="333"/>
        <v>0</v>
      </c>
      <c r="Q3516" s="87">
        <f t="shared" si="329"/>
        <v>1900</v>
      </c>
      <c r="R3516" s="87">
        <f t="shared" si="330"/>
        <v>1</v>
      </c>
      <c r="S3516" s="87">
        <f t="shared" si="331"/>
        <v>0</v>
      </c>
      <c r="T3516" s="86">
        <f t="shared" si="332"/>
        <v>0</v>
      </c>
    </row>
    <row r="3517" spans="1:20" x14ac:dyDescent="0.25">
      <c r="A3517" s="82">
        <v>3543</v>
      </c>
      <c r="P3517" s="86">
        <f t="shared" si="333"/>
        <v>0</v>
      </c>
      <c r="Q3517" s="87">
        <f t="shared" si="329"/>
        <v>1900</v>
      </c>
      <c r="R3517" s="87">
        <f t="shared" si="330"/>
        <v>1</v>
      </c>
      <c r="S3517" s="87">
        <f t="shared" si="331"/>
        <v>0</v>
      </c>
      <c r="T3517" s="86">
        <f t="shared" si="332"/>
        <v>0</v>
      </c>
    </row>
    <row r="3518" spans="1:20" x14ac:dyDescent="0.25">
      <c r="A3518" s="82">
        <v>3544</v>
      </c>
      <c r="P3518" s="86">
        <f t="shared" si="333"/>
        <v>0</v>
      </c>
      <c r="Q3518" s="87">
        <f t="shared" si="329"/>
        <v>1900</v>
      </c>
      <c r="R3518" s="87">
        <f t="shared" si="330"/>
        <v>1</v>
      </c>
      <c r="S3518" s="87">
        <f t="shared" si="331"/>
        <v>0</v>
      </c>
      <c r="T3518" s="86">
        <f t="shared" si="332"/>
        <v>0</v>
      </c>
    </row>
    <row r="3519" spans="1:20" x14ac:dyDescent="0.25">
      <c r="A3519" s="82">
        <v>3545</v>
      </c>
      <c r="P3519" s="86">
        <f t="shared" si="333"/>
        <v>0</v>
      </c>
      <c r="Q3519" s="87">
        <f t="shared" si="329"/>
        <v>1900</v>
      </c>
      <c r="R3519" s="87">
        <f t="shared" si="330"/>
        <v>1</v>
      </c>
      <c r="S3519" s="87">
        <f t="shared" si="331"/>
        <v>0</v>
      </c>
      <c r="T3519" s="86">
        <f t="shared" si="332"/>
        <v>0</v>
      </c>
    </row>
    <row r="3520" spans="1:20" x14ac:dyDescent="0.25">
      <c r="A3520" s="82">
        <v>3546</v>
      </c>
      <c r="P3520" s="86">
        <f t="shared" si="333"/>
        <v>0</v>
      </c>
      <c r="Q3520" s="87">
        <f t="shared" si="329"/>
        <v>1900</v>
      </c>
      <c r="R3520" s="87">
        <f t="shared" si="330"/>
        <v>1</v>
      </c>
      <c r="S3520" s="87">
        <f t="shared" si="331"/>
        <v>0</v>
      </c>
      <c r="T3520" s="86">
        <f t="shared" si="332"/>
        <v>0</v>
      </c>
    </row>
    <row r="3521" spans="1:20" x14ac:dyDescent="0.25">
      <c r="A3521" s="82">
        <v>3547</v>
      </c>
      <c r="P3521" s="86">
        <f t="shared" si="333"/>
        <v>0</v>
      </c>
      <c r="Q3521" s="87">
        <f t="shared" si="329"/>
        <v>1900</v>
      </c>
      <c r="R3521" s="87">
        <f t="shared" si="330"/>
        <v>1</v>
      </c>
      <c r="S3521" s="87">
        <f t="shared" si="331"/>
        <v>0</v>
      </c>
      <c r="T3521" s="86">
        <f t="shared" si="332"/>
        <v>0</v>
      </c>
    </row>
    <row r="3522" spans="1:20" x14ac:dyDescent="0.25">
      <c r="A3522" s="82">
        <v>3548</v>
      </c>
      <c r="P3522" s="86">
        <f t="shared" si="333"/>
        <v>0</v>
      </c>
      <c r="Q3522" s="87">
        <f t="shared" si="329"/>
        <v>1900</v>
      </c>
      <c r="R3522" s="87">
        <f t="shared" si="330"/>
        <v>1</v>
      </c>
      <c r="S3522" s="87">
        <f t="shared" si="331"/>
        <v>0</v>
      </c>
      <c r="T3522" s="86">
        <f t="shared" si="332"/>
        <v>0</v>
      </c>
    </row>
    <row r="3523" spans="1:20" x14ac:dyDescent="0.25">
      <c r="A3523" s="82">
        <v>3549</v>
      </c>
      <c r="P3523" s="86">
        <f t="shared" si="333"/>
        <v>0</v>
      </c>
      <c r="Q3523" s="87">
        <f t="shared" si="329"/>
        <v>1900</v>
      </c>
      <c r="R3523" s="87">
        <f t="shared" si="330"/>
        <v>1</v>
      </c>
      <c r="S3523" s="87">
        <f t="shared" si="331"/>
        <v>0</v>
      </c>
      <c r="T3523" s="86">
        <f t="shared" si="332"/>
        <v>0</v>
      </c>
    </row>
    <row r="3524" spans="1:20" x14ac:dyDescent="0.25">
      <c r="A3524" s="82">
        <v>3550</v>
      </c>
      <c r="P3524" s="86">
        <f t="shared" si="333"/>
        <v>0</v>
      </c>
      <c r="Q3524" s="87">
        <f t="shared" si="329"/>
        <v>1900</v>
      </c>
      <c r="R3524" s="87">
        <f t="shared" si="330"/>
        <v>1</v>
      </c>
      <c r="S3524" s="87">
        <f t="shared" si="331"/>
        <v>0</v>
      </c>
      <c r="T3524" s="86">
        <f t="shared" si="332"/>
        <v>0</v>
      </c>
    </row>
    <row r="3525" spans="1:20" x14ac:dyDescent="0.25">
      <c r="A3525" s="82">
        <v>3551</v>
      </c>
      <c r="P3525" s="86">
        <f t="shared" si="333"/>
        <v>0</v>
      </c>
      <c r="Q3525" s="87">
        <f t="shared" si="329"/>
        <v>1900</v>
      </c>
      <c r="R3525" s="87">
        <f t="shared" si="330"/>
        <v>1</v>
      </c>
      <c r="S3525" s="87">
        <f t="shared" si="331"/>
        <v>0</v>
      </c>
      <c r="T3525" s="86">
        <f t="shared" si="332"/>
        <v>0</v>
      </c>
    </row>
    <row r="3526" spans="1:20" x14ac:dyDescent="0.25">
      <c r="A3526" s="82">
        <v>3552</v>
      </c>
      <c r="P3526" s="86">
        <f t="shared" si="333"/>
        <v>0</v>
      </c>
      <c r="Q3526" s="87">
        <f t="shared" si="329"/>
        <v>1900</v>
      </c>
      <c r="R3526" s="87">
        <f t="shared" si="330"/>
        <v>1</v>
      </c>
      <c r="S3526" s="87">
        <f t="shared" si="331"/>
        <v>0</v>
      </c>
      <c r="T3526" s="86">
        <f t="shared" si="332"/>
        <v>0</v>
      </c>
    </row>
    <row r="3527" spans="1:20" x14ac:dyDescent="0.25">
      <c r="A3527" s="82">
        <v>3553</v>
      </c>
      <c r="P3527" s="86">
        <f t="shared" si="333"/>
        <v>0</v>
      </c>
      <c r="Q3527" s="87">
        <f t="shared" si="329"/>
        <v>1900</v>
      </c>
      <c r="R3527" s="87">
        <f t="shared" si="330"/>
        <v>1</v>
      </c>
      <c r="S3527" s="87">
        <f t="shared" si="331"/>
        <v>0</v>
      </c>
      <c r="T3527" s="86">
        <f t="shared" si="332"/>
        <v>0</v>
      </c>
    </row>
    <row r="3528" spans="1:20" x14ac:dyDescent="0.25">
      <c r="A3528" s="82">
        <v>3554</v>
      </c>
      <c r="P3528" s="86">
        <f t="shared" si="333"/>
        <v>0</v>
      </c>
      <c r="Q3528" s="87">
        <f t="shared" si="329"/>
        <v>1900</v>
      </c>
      <c r="R3528" s="87">
        <f t="shared" si="330"/>
        <v>1</v>
      </c>
      <c r="S3528" s="87">
        <f t="shared" si="331"/>
        <v>0</v>
      </c>
      <c r="T3528" s="86">
        <f t="shared" si="332"/>
        <v>0</v>
      </c>
    </row>
    <row r="3529" spans="1:20" x14ac:dyDescent="0.25">
      <c r="A3529" s="82">
        <v>3555</v>
      </c>
      <c r="P3529" s="86">
        <f t="shared" si="333"/>
        <v>0</v>
      </c>
      <c r="Q3529" s="87">
        <f t="shared" si="329"/>
        <v>1900</v>
      </c>
      <c r="R3529" s="87">
        <f t="shared" si="330"/>
        <v>1</v>
      </c>
      <c r="S3529" s="87">
        <f t="shared" si="331"/>
        <v>0</v>
      </c>
      <c r="T3529" s="86">
        <f t="shared" si="332"/>
        <v>0</v>
      </c>
    </row>
    <row r="3530" spans="1:20" x14ac:dyDescent="0.25">
      <c r="A3530" s="82">
        <v>3556</v>
      </c>
      <c r="P3530" s="86">
        <f t="shared" si="333"/>
        <v>0</v>
      </c>
      <c r="Q3530" s="87">
        <f t="shared" si="329"/>
        <v>1900</v>
      </c>
      <c r="R3530" s="87">
        <f t="shared" si="330"/>
        <v>1</v>
      </c>
      <c r="S3530" s="87">
        <f t="shared" si="331"/>
        <v>0</v>
      </c>
      <c r="T3530" s="86">
        <f t="shared" si="332"/>
        <v>0</v>
      </c>
    </row>
    <row r="3531" spans="1:20" x14ac:dyDescent="0.25">
      <c r="A3531" s="82">
        <v>3557</v>
      </c>
      <c r="P3531" s="86">
        <f t="shared" si="333"/>
        <v>0</v>
      </c>
      <c r="Q3531" s="87">
        <f t="shared" si="329"/>
        <v>1900</v>
      </c>
      <c r="R3531" s="87">
        <f t="shared" si="330"/>
        <v>1</v>
      </c>
      <c r="S3531" s="87">
        <f t="shared" si="331"/>
        <v>0</v>
      </c>
      <c r="T3531" s="86">
        <f t="shared" si="332"/>
        <v>0</v>
      </c>
    </row>
    <row r="3532" spans="1:20" x14ac:dyDescent="0.25">
      <c r="A3532" s="82">
        <v>3558</v>
      </c>
      <c r="P3532" s="86">
        <f t="shared" si="333"/>
        <v>0</v>
      </c>
      <c r="Q3532" s="87">
        <f t="shared" si="329"/>
        <v>1900</v>
      </c>
      <c r="R3532" s="87">
        <f t="shared" si="330"/>
        <v>1</v>
      </c>
      <c r="S3532" s="87">
        <f t="shared" si="331"/>
        <v>0</v>
      </c>
      <c r="T3532" s="86">
        <f t="shared" si="332"/>
        <v>0</v>
      </c>
    </row>
    <row r="3533" spans="1:20" x14ac:dyDescent="0.25">
      <c r="A3533" s="82">
        <v>3559</v>
      </c>
      <c r="P3533" s="86">
        <f t="shared" si="333"/>
        <v>0</v>
      </c>
      <c r="Q3533" s="87">
        <f t="shared" si="329"/>
        <v>1900</v>
      </c>
      <c r="R3533" s="87">
        <f t="shared" si="330"/>
        <v>1</v>
      </c>
      <c r="S3533" s="87">
        <f t="shared" si="331"/>
        <v>0</v>
      </c>
      <c r="T3533" s="86">
        <f t="shared" si="332"/>
        <v>0</v>
      </c>
    </row>
    <row r="3534" spans="1:20" x14ac:dyDescent="0.25">
      <c r="A3534" s="82">
        <v>3560</v>
      </c>
      <c r="P3534" s="86">
        <f t="shared" si="333"/>
        <v>0</v>
      </c>
      <c r="Q3534" s="87">
        <f t="shared" si="329"/>
        <v>1900</v>
      </c>
      <c r="R3534" s="87">
        <f t="shared" si="330"/>
        <v>1</v>
      </c>
      <c r="S3534" s="87">
        <f t="shared" si="331"/>
        <v>0</v>
      </c>
      <c r="T3534" s="86">
        <f t="shared" si="332"/>
        <v>0</v>
      </c>
    </row>
    <row r="3535" spans="1:20" x14ac:dyDescent="0.25">
      <c r="A3535" s="82">
        <v>3561</v>
      </c>
      <c r="P3535" s="86">
        <f t="shared" si="333"/>
        <v>0</v>
      </c>
      <c r="Q3535" s="87">
        <f t="shared" si="329"/>
        <v>1900</v>
      </c>
      <c r="R3535" s="87">
        <f t="shared" si="330"/>
        <v>1</v>
      </c>
      <c r="S3535" s="87">
        <f t="shared" si="331"/>
        <v>0</v>
      </c>
      <c r="T3535" s="86">
        <f t="shared" si="332"/>
        <v>0</v>
      </c>
    </row>
    <row r="3536" spans="1:20" x14ac:dyDescent="0.25">
      <c r="A3536" s="82">
        <v>3562</v>
      </c>
      <c r="P3536" s="86">
        <f t="shared" si="333"/>
        <v>0</v>
      </c>
      <c r="Q3536" s="87">
        <f t="shared" si="329"/>
        <v>1900</v>
      </c>
      <c r="R3536" s="87">
        <f t="shared" si="330"/>
        <v>1</v>
      </c>
      <c r="S3536" s="87">
        <f t="shared" si="331"/>
        <v>0</v>
      </c>
      <c r="T3536" s="86">
        <f t="shared" si="332"/>
        <v>0</v>
      </c>
    </row>
    <row r="3537" spans="1:20" x14ac:dyDescent="0.25">
      <c r="A3537" s="82">
        <v>3563</v>
      </c>
      <c r="P3537" s="86">
        <f t="shared" si="333"/>
        <v>0</v>
      </c>
      <c r="Q3537" s="87">
        <f t="shared" si="329"/>
        <v>1900</v>
      </c>
      <c r="R3537" s="87">
        <f t="shared" si="330"/>
        <v>1</v>
      </c>
      <c r="S3537" s="87">
        <f t="shared" si="331"/>
        <v>0</v>
      </c>
      <c r="T3537" s="86">
        <f t="shared" si="332"/>
        <v>0</v>
      </c>
    </row>
    <row r="3538" spans="1:20" x14ac:dyDescent="0.25">
      <c r="A3538" s="82">
        <v>3564</v>
      </c>
      <c r="P3538" s="86">
        <f t="shared" si="333"/>
        <v>0</v>
      </c>
      <c r="Q3538" s="87">
        <f t="shared" si="329"/>
        <v>1900</v>
      </c>
      <c r="R3538" s="87">
        <f t="shared" si="330"/>
        <v>1</v>
      </c>
      <c r="S3538" s="87">
        <f t="shared" si="331"/>
        <v>0</v>
      </c>
      <c r="T3538" s="86">
        <f t="shared" si="332"/>
        <v>0</v>
      </c>
    </row>
    <row r="3539" spans="1:20" x14ac:dyDescent="0.25">
      <c r="A3539" s="82">
        <v>3565</v>
      </c>
      <c r="P3539" s="86">
        <f t="shared" si="333"/>
        <v>0</v>
      </c>
      <c r="Q3539" s="87">
        <f t="shared" si="329"/>
        <v>1900</v>
      </c>
      <c r="R3539" s="87">
        <f t="shared" si="330"/>
        <v>1</v>
      </c>
      <c r="S3539" s="87">
        <f t="shared" si="331"/>
        <v>0</v>
      </c>
      <c r="T3539" s="86">
        <f t="shared" si="332"/>
        <v>0</v>
      </c>
    </row>
    <row r="3540" spans="1:20" x14ac:dyDescent="0.25">
      <c r="A3540" s="82">
        <v>3566</v>
      </c>
      <c r="P3540" s="86">
        <f t="shared" si="333"/>
        <v>0</v>
      </c>
      <c r="Q3540" s="87">
        <f t="shared" si="329"/>
        <v>1900</v>
      </c>
      <c r="R3540" s="87">
        <f t="shared" si="330"/>
        <v>1</v>
      </c>
      <c r="S3540" s="87">
        <f t="shared" si="331"/>
        <v>0</v>
      </c>
      <c r="T3540" s="86">
        <f t="shared" si="332"/>
        <v>0</v>
      </c>
    </row>
    <row r="3541" spans="1:20" x14ac:dyDescent="0.25">
      <c r="A3541" s="82">
        <v>3567</v>
      </c>
      <c r="P3541" s="86">
        <f t="shared" si="333"/>
        <v>0</v>
      </c>
      <c r="Q3541" s="87">
        <f t="shared" si="329"/>
        <v>1900</v>
      </c>
      <c r="R3541" s="87">
        <f t="shared" si="330"/>
        <v>1</v>
      </c>
      <c r="S3541" s="87">
        <f t="shared" si="331"/>
        <v>0</v>
      </c>
      <c r="T3541" s="86">
        <f t="shared" si="332"/>
        <v>0</v>
      </c>
    </row>
    <row r="3542" spans="1:20" x14ac:dyDescent="0.25">
      <c r="A3542" s="82">
        <v>3568</v>
      </c>
      <c r="P3542" s="86">
        <f t="shared" si="333"/>
        <v>0</v>
      </c>
      <c r="Q3542" s="87">
        <f t="shared" si="329"/>
        <v>1900</v>
      </c>
      <c r="R3542" s="87">
        <f t="shared" si="330"/>
        <v>1</v>
      </c>
      <c r="S3542" s="87">
        <f t="shared" si="331"/>
        <v>0</v>
      </c>
      <c r="T3542" s="86">
        <f t="shared" si="332"/>
        <v>0</v>
      </c>
    </row>
    <row r="3543" spans="1:20" x14ac:dyDescent="0.25">
      <c r="A3543" s="82">
        <v>3569</v>
      </c>
      <c r="P3543" s="86">
        <f t="shared" si="333"/>
        <v>0</v>
      </c>
      <c r="Q3543" s="87">
        <f t="shared" si="329"/>
        <v>1900</v>
      </c>
      <c r="R3543" s="87">
        <f t="shared" si="330"/>
        <v>1</v>
      </c>
      <c r="S3543" s="87">
        <f t="shared" si="331"/>
        <v>0</v>
      </c>
      <c r="T3543" s="86">
        <f t="shared" si="332"/>
        <v>0</v>
      </c>
    </row>
    <row r="3544" spans="1:20" x14ac:dyDescent="0.25">
      <c r="A3544" s="82">
        <v>3570</v>
      </c>
      <c r="P3544" s="86">
        <f t="shared" si="333"/>
        <v>0</v>
      </c>
      <c r="Q3544" s="87">
        <f t="shared" si="329"/>
        <v>1900</v>
      </c>
      <c r="R3544" s="87">
        <f t="shared" si="330"/>
        <v>1</v>
      </c>
      <c r="S3544" s="87">
        <f t="shared" si="331"/>
        <v>0</v>
      </c>
      <c r="T3544" s="86">
        <f t="shared" si="332"/>
        <v>0</v>
      </c>
    </row>
    <row r="3545" spans="1:20" x14ac:dyDescent="0.25">
      <c r="A3545" s="82">
        <v>3571</v>
      </c>
      <c r="P3545" s="86">
        <f t="shared" si="333"/>
        <v>0</v>
      </c>
      <c r="Q3545" s="87">
        <f t="shared" si="329"/>
        <v>1900</v>
      </c>
      <c r="R3545" s="87">
        <f t="shared" si="330"/>
        <v>1</v>
      </c>
      <c r="S3545" s="87">
        <f t="shared" si="331"/>
        <v>0</v>
      </c>
      <c r="T3545" s="86">
        <f t="shared" si="332"/>
        <v>0</v>
      </c>
    </row>
    <row r="3546" spans="1:20" x14ac:dyDescent="0.25">
      <c r="A3546" s="82">
        <v>3572</v>
      </c>
      <c r="P3546" s="86">
        <f t="shared" si="333"/>
        <v>0</v>
      </c>
      <c r="Q3546" s="87">
        <f t="shared" si="329"/>
        <v>1900</v>
      </c>
      <c r="R3546" s="87">
        <f t="shared" si="330"/>
        <v>1</v>
      </c>
      <c r="S3546" s="87">
        <f t="shared" si="331"/>
        <v>0</v>
      </c>
      <c r="T3546" s="86">
        <f t="shared" si="332"/>
        <v>0</v>
      </c>
    </row>
    <row r="3547" spans="1:20" x14ac:dyDescent="0.25">
      <c r="A3547" s="82">
        <v>3573</v>
      </c>
      <c r="P3547" s="86">
        <f t="shared" si="333"/>
        <v>0</v>
      </c>
      <c r="Q3547" s="87">
        <f t="shared" si="329"/>
        <v>1900</v>
      </c>
      <c r="R3547" s="87">
        <f t="shared" si="330"/>
        <v>1</v>
      </c>
      <c r="S3547" s="87">
        <f t="shared" si="331"/>
        <v>0</v>
      </c>
      <c r="T3547" s="86">
        <f t="shared" si="332"/>
        <v>0</v>
      </c>
    </row>
    <row r="3548" spans="1:20" x14ac:dyDescent="0.25">
      <c r="A3548" s="82">
        <v>3574</v>
      </c>
      <c r="P3548" s="86">
        <f t="shared" si="333"/>
        <v>0</v>
      </c>
      <c r="Q3548" s="87">
        <f t="shared" si="329"/>
        <v>1900</v>
      </c>
      <c r="R3548" s="87">
        <f t="shared" si="330"/>
        <v>1</v>
      </c>
      <c r="S3548" s="87">
        <f t="shared" si="331"/>
        <v>0</v>
      </c>
      <c r="T3548" s="86">
        <f t="shared" si="332"/>
        <v>0</v>
      </c>
    </row>
    <row r="3549" spans="1:20" x14ac:dyDescent="0.25">
      <c r="A3549" s="82">
        <v>3575</v>
      </c>
      <c r="P3549" s="86">
        <f t="shared" si="333"/>
        <v>0</v>
      </c>
      <c r="Q3549" s="87">
        <f t="shared" ref="Q3549:Q3612" si="334">YEAR(B3549)</f>
        <v>1900</v>
      </c>
      <c r="R3549" s="87">
        <f t="shared" ref="R3549:R3612" si="335">MONTH(B3549)</f>
        <v>1</v>
      </c>
      <c r="S3549" s="87">
        <f t="shared" ref="S3549:S3612" si="336">DAY(B3549)</f>
        <v>0</v>
      </c>
      <c r="T3549" s="86">
        <f t="shared" ref="T3549:T3612" si="337">SUM(M3549:N3549)</f>
        <v>0</v>
      </c>
    </row>
    <row r="3550" spans="1:20" x14ac:dyDescent="0.25">
      <c r="A3550" s="82">
        <v>3576</v>
      </c>
      <c r="P3550" s="86">
        <f t="shared" si="333"/>
        <v>0</v>
      </c>
      <c r="Q3550" s="87">
        <f t="shared" si="334"/>
        <v>1900</v>
      </c>
      <c r="R3550" s="87">
        <f t="shared" si="335"/>
        <v>1</v>
      </c>
      <c r="S3550" s="87">
        <f t="shared" si="336"/>
        <v>0</v>
      </c>
      <c r="T3550" s="86">
        <f t="shared" si="337"/>
        <v>0</v>
      </c>
    </row>
    <row r="3551" spans="1:20" x14ac:dyDescent="0.25">
      <c r="A3551" s="82">
        <v>3577</v>
      </c>
      <c r="P3551" s="86">
        <f t="shared" si="333"/>
        <v>0</v>
      </c>
      <c r="Q3551" s="87">
        <f t="shared" si="334"/>
        <v>1900</v>
      </c>
      <c r="R3551" s="87">
        <f t="shared" si="335"/>
        <v>1</v>
      </c>
      <c r="S3551" s="87">
        <f t="shared" si="336"/>
        <v>0</v>
      </c>
      <c r="T3551" s="86">
        <f t="shared" si="337"/>
        <v>0</v>
      </c>
    </row>
    <row r="3552" spans="1:20" x14ac:dyDescent="0.25">
      <c r="A3552" s="82">
        <v>3578</v>
      </c>
      <c r="P3552" s="86">
        <f t="shared" si="333"/>
        <v>0</v>
      </c>
      <c r="Q3552" s="87">
        <f t="shared" si="334"/>
        <v>1900</v>
      </c>
      <c r="R3552" s="87">
        <f t="shared" si="335"/>
        <v>1</v>
      </c>
      <c r="S3552" s="87">
        <f t="shared" si="336"/>
        <v>0</v>
      </c>
      <c r="T3552" s="86">
        <f t="shared" si="337"/>
        <v>0</v>
      </c>
    </row>
    <row r="3553" spans="1:20" x14ac:dyDescent="0.25">
      <c r="A3553" s="82">
        <v>3579</v>
      </c>
      <c r="P3553" s="86">
        <f t="shared" si="333"/>
        <v>0</v>
      </c>
      <c r="Q3553" s="87">
        <f t="shared" si="334"/>
        <v>1900</v>
      </c>
      <c r="R3553" s="87">
        <f t="shared" si="335"/>
        <v>1</v>
      </c>
      <c r="S3553" s="87">
        <f t="shared" si="336"/>
        <v>0</v>
      </c>
      <c r="T3553" s="86">
        <f t="shared" si="337"/>
        <v>0</v>
      </c>
    </row>
    <row r="3554" spans="1:20" x14ac:dyDescent="0.25">
      <c r="A3554" s="82">
        <v>3580</v>
      </c>
      <c r="P3554" s="86">
        <f t="shared" si="333"/>
        <v>0</v>
      </c>
      <c r="Q3554" s="87">
        <f t="shared" si="334"/>
        <v>1900</v>
      </c>
      <c r="R3554" s="87">
        <f t="shared" si="335"/>
        <v>1</v>
      </c>
      <c r="S3554" s="87">
        <f t="shared" si="336"/>
        <v>0</v>
      </c>
      <c r="T3554" s="86">
        <f t="shared" si="337"/>
        <v>0</v>
      </c>
    </row>
    <row r="3555" spans="1:20" x14ac:dyDescent="0.25">
      <c r="A3555" s="82">
        <v>3581</v>
      </c>
      <c r="P3555" s="86">
        <f t="shared" si="333"/>
        <v>0</v>
      </c>
      <c r="Q3555" s="87">
        <f t="shared" si="334"/>
        <v>1900</v>
      </c>
      <c r="R3555" s="87">
        <f t="shared" si="335"/>
        <v>1</v>
      </c>
      <c r="S3555" s="87">
        <f t="shared" si="336"/>
        <v>0</v>
      </c>
      <c r="T3555" s="86">
        <f t="shared" si="337"/>
        <v>0</v>
      </c>
    </row>
    <row r="3556" spans="1:20" x14ac:dyDescent="0.25">
      <c r="A3556" s="82">
        <v>3582</v>
      </c>
      <c r="P3556" s="86">
        <f t="shared" si="333"/>
        <v>0</v>
      </c>
      <c r="Q3556" s="87">
        <f t="shared" si="334"/>
        <v>1900</v>
      </c>
      <c r="R3556" s="87">
        <f t="shared" si="335"/>
        <v>1</v>
      </c>
      <c r="S3556" s="87">
        <f t="shared" si="336"/>
        <v>0</v>
      </c>
      <c r="T3556" s="86">
        <f t="shared" si="337"/>
        <v>0</v>
      </c>
    </row>
    <row r="3557" spans="1:20" x14ac:dyDescent="0.25">
      <c r="A3557" s="82">
        <v>3583</v>
      </c>
      <c r="P3557" s="86">
        <f t="shared" si="333"/>
        <v>0</v>
      </c>
      <c r="Q3557" s="87">
        <f t="shared" si="334"/>
        <v>1900</v>
      </c>
      <c r="R3557" s="87">
        <f t="shared" si="335"/>
        <v>1</v>
      </c>
      <c r="S3557" s="87">
        <f t="shared" si="336"/>
        <v>0</v>
      </c>
      <c r="T3557" s="86">
        <f t="shared" si="337"/>
        <v>0</v>
      </c>
    </row>
    <row r="3558" spans="1:20" x14ac:dyDescent="0.25">
      <c r="A3558" s="82">
        <v>3584</v>
      </c>
      <c r="P3558" s="86">
        <f t="shared" si="333"/>
        <v>0</v>
      </c>
      <c r="Q3558" s="87">
        <f t="shared" si="334"/>
        <v>1900</v>
      </c>
      <c r="R3558" s="87">
        <f t="shared" si="335"/>
        <v>1</v>
      </c>
      <c r="S3558" s="87">
        <f t="shared" si="336"/>
        <v>0</v>
      </c>
      <c r="T3558" s="86">
        <f t="shared" si="337"/>
        <v>0</v>
      </c>
    </row>
    <row r="3559" spans="1:20" x14ac:dyDescent="0.25">
      <c r="A3559" s="82">
        <v>3585</v>
      </c>
      <c r="P3559" s="86">
        <f t="shared" si="333"/>
        <v>0</v>
      </c>
      <c r="Q3559" s="87">
        <f t="shared" si="334"/>
        <v>1900</v>
      </c>
      <c r="R3559" s="87">
        <f t="shared" si="335"/>
        <v>1</v>
      </c>
      <c r="S3559" s="87">
        <f t="shared" si="336"/>
        <v>0</v>
      </c>
      <c r="T3559" s="86">
        <f t="shared" si="337"/>
        <v>0</v>
      </c>
    </row>
    <row r="3560" spans="1:20" x14ac:dyDescent="0.25">
      <c r="A3560" s="82">
        <v>3586</v>
      </c>
      <c r="P3560" s="86">
        <f t="shared" si="333"/>
        <v>0</v>
      </c>
      <c r="Q3560" s="87">
        <f t="shared" si="334"/>
        <v>1900</v>
      </c>
      <c r="R3560" s="87">
        <f t="shared" si="335"/>
        <v>1</v>
      </c>
      <c r="S3560" s="87">
        <f t="shared" si="336"/>
        <v>0</v>
      </c>
      <c r="T3560" s="86">
        <f t="shared" si="337"/>
        <v>0</v>
      </c>
    </row>
    <row r="3561" spans="1:20" x14ac:dyDescent="0.25">
      <c r="A3561" s="82">
        <v>3587</v>
      </c>
      <c r="P3561" s="86">
        <f t="shared" si="333"/>
        <v>0</v>
      </c>
      <c r="Q3561" s="87">
        <f t="shared" si="334"/>
        <v>1900</v>
      </c>
      <c r="R3561" s="87">
        <f t="shared" si="335"/>
        <v>1</v>
      </c>
      <c r="S3561" s="87">
        <f t="shared" si="336"/>
        <v>0</v>
      </c>
      <c r="T3561" s="86">
        <f t="shared" si="337"/>
        <v>0</v>
      </c>
    </row>
    <row r="3562" spans="1:20" x14ac:dyDescent="0.25">
      <c r="A3562" s="82">
        <v>3588</v>
      </c>
      <c r="P3562" s="86">
        <f t="shared" si="333"/>
        <v>0</v>
      </c>
      <c r="Q3562" s="87">
        <f t="shared" si="334"/>
        <v>1900</v>
      </c>
      <c r="R3562" s="87">
        <f t="shared" si="335"/>
        <v>1</v>
      </c>
      <c r="S3562" s="87">
        <f t="shared" si="336"/>
        <v>0</v>
      </c>
      <c r="T3562" s="86">
        <f t="shared" si="337"/>
        <v>0</v>
      </c>
    </row>
    <row r="3563" spans="1:20" x14ac:dyDescent="0.25">
      <c r="A3563" s="82">
        <v>3589</v>
      </c>
      <c r="P3563" s="86">
        <f t="shared" ref="P3563:P3626" si="338">N3563-O3563</f>
        <v>0</v>
      </c>
      <c r="Q3563" s="87">
        <f t="shared" si="334"/>
        <v>1900</v>
      </c>
      <c r="R3563" s="87">
        <f t="shared" si="335"/>
        <v>1</v>
      </c>
      <c r="S3563" s="87">
        <f t="shared" si="336"/>
        <v>0</v>
      </c>
      <c r="T3563" s="86">
        <f t="shared" si="337"/>
        <v>0</v>
      </c>
    </row>
    <row r="3564" spans="1:20" x14ac:dyDescent="0.25">
      <c r="A3564" s="82">
        <v>3590</v>
      </c>
      <c r="P3564" s="86">
        <f t="shared" si="338"/>
        <v>0</v>
      </c>
      <c r="Q3564" s="87">
        <f t="shared" si="334"/>
        <v>1900</v>
      </c>
      <c r="R3564" s="87">
        <f t="shared" si="335"/>
        <v>1</v>
      </c>
      <c r="S3564" s="87">
        <f t="shared" si="336"/>
        <v>0</v>
      </c>
      <c r="T3564" s="86">
        <f t="shared" si="337"/>
        <v>0</v>
      </c>
    </row>
    <row r="3565" spans="1:20" x14ac:dyDescent="0.25">
      <c r="A3565" s="82">
        <v>3591</v>
      </c>
      <c r="P3565" s="86">
        <f t="shared" si="338"/>
        <v>0</v>
      </c>
      <c r="Q3565" s="87">
        <f t="shared" si="334"/>
        <v>1900</v>
      </c>
      <c r="R3565" s="87">
        <f t="shared" si="335"/>
        <v>1</v>
      </c>
      <c r="S3565" s="87">
        <f t="shared" si="336"/>
        <v>0</v>
      </c>
      <c r="T3565" s="86">
        <f t="shared" si="337"/>
        <v>0</v>
      </c>
    </row>
    <row r="3566" spans="1:20" x14ac:dyDescent="0.25">
      <c r="A3566" s="82">
        <v>3592</v>
      </c>
      <c r="P3566" s="86">
        <f t="shared" si="338"/>
        <v>0</v>
      </c>
      <c r="Q3566" s="87">
        <f t="shared" si="334"/>
        <v>1900</v>
      </c>
      <c r="R3566" s="87">
        <f t="shared" si="335"/>
        <v>1</v>
      </c>
      <c r="S3566" s="87">
        <f t="shared" si="336"/>
        <v>0</v>
      </c>
      <c r="T3566" s="86">
        <f t="shared" si="337"/>
        <v>0</v>
      </c>
    </row>
    <row r="3567" spans="1:20" x14ac:dyDescent="0.25">
      <c r="A3567" s="82">
        <v>3593</v>
      </c>
      <c r="P3567" s="86">
        <f t="shared" si="338"/>
        <v>0</v>
      </c>
      <c r="Q3567" s="87">
        <f t="shared" si="334"/>
        <v>1900</v>
      </c>
      <c r="R3567" s="87">
        <f t="shared" si="335"/>
        <v>1</v>
      </c>
      <c r="S3567" s="87">
        <f t="shared" si="336"/>
        <v>0</v>
      </c>
      <c r="T3567" s="86">
        <f t="shared" si="337"/>
        <v>0</v>
      </c>
    </row>
    <row r="3568" spans="1:20" x14ac:dyDescent="0.25">
      <c r="A3568" s="82">
        <v>3594</v>
      </c>
      <c r="P3568" s="86">
        <f t="shared" si="338"/>
        <v>0</v>
      </c>
      <c r="Q3568" s="87">
        <f t="shared" si="334"/>
        <v>1900</v>
      </c>
      <c r="R3568" s="87">
        <f t="shared" si="335"/>
        <v>1</v>
      </c>
      <c r="S3568" s="87">
        <f t="shared" si="336"/>
        <v>0</v>
      </c>
      <c r="T3568" s="86">
        <f t="shared" si="337"/>
        <v>0</v>
      </c>
    </row>
    <row r="3569" spans="1:20" x14ac:dyDescent="0.25">
      <c r="A3569" s="82">
        <v>3595</v>
      </c>
      <c r="P3569" s="86">
        <f t="shared" si="338"/>
        <v>0</v>
      </c>
      <c r="Q3569" s="87">
        <f t="shared" si="334"/>
        <v>1900</v>
      </c>
      <c r="R3569" s="87">
        <f t="shared" si="335"/>
        <v>1</v>
      </c>
      <c r="S3569" s="87">
        <f t="shared" si="336"/>
        <v>0</v>
      </c>
      <c r="T3569" s="86">
        <f t="shared" si="337"/>
        <v>0</v>
      </c>
    </row>
    <row r="3570" spans="1:20" x14ac:dyDescent="0.25">
      <c r="A3570" s="82">
        <v>3596</v>
      </c>
      <c r="P3570" s="86">
        <f t="shared" si="338"/>
        <v>0</v>
      </c>
      <c r="Q3570" s="87">
        <f t="shared" si="334"/>
        <v>1900</v>
      </c>
      <c r="R3570" s="87">
        <f t="shared" si="335"/>
        <v>1</v>
      </c>
      <c r="S3570" s="87">
        <f t="shared" si="336"/>
        <v>0</v>
      </c>
      <c r="T3570" s="86">
        <f t="shared" si="337"/>
        <v>0</v>
      </c>
    </row>
    <row r="3571" spans="1:20" x14ac:dyDescent="0.25">
      <c r="A3571" s="82">
        <v>3597</v>
      </c>
      <c r="P3571" s="86">
        <f t="shared" si="338"/>
        <v>0</v>
      </c>
      <c r="Q3571" s="87">
        <f t="shared" si="334"/>
        <v>1900</v>
      </c>
      <c r="R3571" s="87">
        <f t="shared" si="335"/>
        <v>1</v>
      </c>
      <c r="S3571" s="87">
        <f t="shared" si="336"/>
        <v>0</v>
      </c>
      <c r="T3571" s="86">
        <f t="shared" si="337"/>
        <v>0</v>
      </c>
    </row>
    <row r="3572" spans="1:20" x14ac:dyDescent="0.25">
      <c r="A3572" s="82">
        <v>3598</v>
      </c>
      <c r="P3572" s="86">
        <f t="shared" si="338"/>
        <v>0</v>
      </c>
      <c r="Q3572" s="87">
        <f t="shared" si="334"/>
        <v>1900</v>
      </c>
      <c r="R3572" s="87">
        <f t="shared" si="335"/>
        <v>1</v>
      </c>
      <c r="S3572" s="87">
        <f t="shared" si="336"/>
        <v>0</v>
      </c>
      <c r="T3572" s="86">
        <f t="shared" si="337"/>
        <v>0</v>
      </c>
    </row>
    <row r="3573" spans="1:20" x14ac:dyDescent="0.25">
      <c r="A3573" s="82">
        <v>3599</v>
      </c>
      <c r="P3573" s="86">
        <f t="shared" si="338"/>
        <v>0</v>
      </c>
      <c r="Q3573" s="87">
        <f t="shared" si="334"/>
        <v>1900</v>
      </c>
      <c r="R3573" s="87">
        <f t="shared" si="335"/>
        <v>1</v>
      </c>
      <c r="S3573" s="87">
        <f t="shared" si="336"/>
        <v>0</v>
      </c>
      <c r="T3573" s="86">
        <f t="shared" si="337"/>
        <v>0</v>
      </c>
    </row>
    <row r="3574" spans="1:20" x14ac:dyDescent="0.25">
      <c r="A3574" s="82">
        <v>3600</v>
      </c>
      <c r="P3574" s="86">
        <f t="shared" si="338"/>
        <v>0</v>
      </c>
      <c r="Q3574" s="87">
        <f t="shared" si="334"/>
        <v>1900</v>
      </c>
      <c r="R3574" s="87">
        <f t="shared" si="335"/>
        <v>1</v>
      </c>
      <c r="S3574" s="87">
        <f t="shared" si="336"/>
        <v>0</v>
      </c>
      <c r="T3574" s="86">
        <f t="shared" si="337"/>
        <v>0</v>
      </c>
    </row>
    <row r="3575" spans="1:20" x14ac:dyDescent="0.25">
      <c r="A3575" s="82">
        <v>3601</v>
      </c>
      <c r="P3575" s="86">
        <f t="shared" si="338"/>
        <v>0</v>
      </c>
      <c r="Q3575" s="87">
        <f t="shared" si="334"/>
        <v>1900</v>
      </c>
      <c r="R3575" s="87">
        <f t="shared" si="335"/>
        <v>1</v>
      </c>
      <c r="S3575" s="87">
        <f t="shared" si="336"/>
        <v>0</v>
      </c>
      <c r="T3575" s="86">
        <f t="shared" si="337"/>
        <v>0</v>
      </c>
    </row>
    <row r="3576" spans="1:20" x14ac:dyDescent="0.25">
      <c r="A3576" s="82">
        <v>3602</v>
      </c>
      <c r="P3576" s="86">
        <f t="shared" si="338"/>
        <v>0</v>
      </c>
      <c r="Q3576" s="87">
        <f t="shared" si="334"/>
        <v>1900</v>
      </c>
      <c r="R3576" s="87">
        <f t="shared" si="335"/>
        <v>1</v>
      </c>
      <c r="S3576" s="87">
        <f t="shared" si="336"/>
        <v>0</v>
      </c>
      <c r="T3576" s="86">
        <f t="shared" si="337"/>
        <v>0</v>
      </c>
    </row>
    <row r="3577" spans="1:20" x14ac:dyDescent="0.25">
      <c r="A3577" s="82">
        <v>3603</v>
      </c>
      <c r="P3577" s="86">
        <f t="shared" si="338"/>
        <v>0</v>
      </c>
      <c r="Q3577" s="87">
        <f t="shared" si="334"/>
        <v>1900</v>
      </c>
      <c r="R3577" s="87">
        <f t="shared" si="335"/>
        <v>1</v>
      </c>
      <c r="S3577" s="87">
        <f t="shared" si="336"/>
        <v>0</v>
      </c>
      <c r="T3577" s="86">
        <f t="shared" si="337"/>
        <v>0</v>
      </c>
    </row>
    <row r="3578" spans="1:20" x14ac:dyDescent="0.25">
      <c r="A3578" s="82">
        <v>3604</v>
      </c>
      <c r="P3578" s="86">
        <f t="shared" si="338"/>
        <v>0</v>
      </c>
      <c r="Q3578" s="87">
        <f t="shared" si="334"/>
        <v>1900</v>
      </c>
      <c r="R3578" s="87">
        <f t="shared" si="335"/>
        <v>1</v>
      </c>
      <c r="S3578" s="87">
        <f t="shared" si="336"/>
        <v>0</v>
      </c>
      <c r="T3578" s="86">
        <f t="shared" si="337"/>
        <v>0</v>
      </c>
    </row>
    <row r="3579" spans="1:20" x14ac:dyDescent="0.25">
      <c r="A3579" s="82">
        <v>3605</v>
      </c>
      <c r="P3579" s="86">
        <f t="shared" si="338"/>
        <v>0</v>
      </c>
      <c r="Q3579" s="87">
        <f t="shared" si="334"/>
        <v>1900</v>
      </c>
      <c r="R3579" s="87">
        <f t="shared" si="335"/>
        <v>1</v>
      </c>
      <c r="S3579" s="87">
        <f t="shared" si="336"/>
        <v>0</v>
      </c>
      <c r="T3579" s="86">
        <f t="shared" si="337"/>
        <v>0</v>
      </c>
    </row>
    <row r="3580" spans="1:20" x14ac:dyDescent="0.25">
      <c r="A3580" s="82">
        <v>3606</v>
      </c>
      <c r="P3580" s="86">
        <f t="shared" si="338"/>
        <v>0</v>
      </c>
      <c r="Q3580" s="87">
        <f t="shared" si="334"/>
        <v>1900</v>
      </c>
      <c r="R3580" s="87">
        <f t="shared" si="335"/>
        <v>1</v>
      </c>
      <c r="S3580" s="87">
        <f t="shared" si="336"/>
        <v>0</v>
      </c>
      <c r="T3580" s="86">
        <f t="shared" si="337"/>
        <v>0</v>
      </c>
    </row>
    <row r="3581" spans="1:20" x14ac:dyDescent="0.25">
      <c r="A3581" s="82">
        <v>3607</v>
      </c>
      <c r="P3581" s="86">
        <f t="shared" si="338"/>
        <v>0</v>
      </c>
      <c r="Q3581" s="87">
        <f t="shared" si="334"/>
        <v>1900</v>
      </c>
      <c r="R3581" s="87">
        <f t="shared" si="335"/>
        <v>1</v>
      </c>
      <c r="S3581" s="87">
        <f t="shared" si="336"/>
        <v>0</v>
      </c>
      <c r="T3581" s="86">
        <f t="shared" si="337"/>
        <v>0</v>
      </c>
    </row>
    <row r="3582" spans="1:20" x14ac:dyDescent="0.25">
      <c r="A3582" s="82">
        <v>3608</v>
      </c>
      <c r="P3582" s="86">
        <f t="shared" si="338"/>
        <v>0</v>
      </c>
      <c r="Q3582" s="87">
        <f t="shared" si="334"/>
        <v>1900</v>
      </c>
      <c r="R3582" s="87">
        <f t="shared" si="335"/>
        <v>1</v>
      </c>
      <c r="S3582" s="87">
        <f t="shared" si="336"/>
        <v>0</v>
      </c>
      <c r="T3582" s="86">
        <f t="shared" si="337"/>
        <v>0</v>
      </c>
    </row>
    <row r="3583" spans="1:20" x14ac:dyDescent="0.25">
      <c r="A3583" s="82">
        <v>3609</v>
      </c>
      <c r="P3583" s="86">
        <f t="shared" si="338"/>
        <v>0</v>
      </c>
      <c r="Q3583" s="87">
        <f t="shared" si="334"/>
        <v>1900</v>
      </c>
      <c r="R3583" s="87">
        <f t="shared" si="335"/>
        <v>1</v>
      </c>
      <c r="S3583" s="87">
        <f t="shared" si="336"/>
        <v>0</v>
      </c>
      <c r="T3583" s="86">
        <f t="shared" si="337"/>
        <v>0</v>
      </c>
    </row>
    <row r="3584" spans="1:20" x14ac:dyDescent="0.25">
      <c r="A3584" s="82">
        <v>3610</v>
      </c>
      <c r="P3584" s="86">
        <f t="shared" si="338"/>
        <v>0</v>
      </c>
      <c r="Q3584" s="87">
        <f t="shared" si="334"/>
        <v>1900</v>
      </c>
      <c r="R3584" s="87">
        <f t="shared" si="335"/>
        <v>1</v>
      </c>
      <c r="S3584" s="87">
        <f t="shared" si="336"/>
        <v>0</v>
      </c>
      <c r="T3584" s="86">
        <f t="shared" si="337"/>
        <v>0</v>
      </c>
    </row>
    <row r="3585" spans="1:20" x14ac:dyDescent="0.25">
      <c r="A3585" s="82">
        <v>3611</v>
      </c>
      <c r="P3585" s="86">
        <f t="shared" si="338"/>
        <v>0</v>
      </c>
      <c r="Q3585" s="87">
        <f t="shared" si="334"/>
        <v>1900</v>
      </c>
      <c r="R3585" s="87">
        <f t="shared" si="335"/>
        <v>1</v>
      </c>
      <c r="S3585" s="87">
        <f t="shared" si="336"/>
        <v>0</v>
      </c>
      <c r="T3585" s="86">
        <f t="shared" si="337"/>
        <v>0</v>
      </c>
    </row>
    <row r="3586" spans="1:20" x14ac:dyDescent="0.25">
      <c r="A3586" s="82">
        <v>3612</v>
      </c>
      <c r="P3586" s="86">
        <f t="shared" si="338"/>
        <v>0</v>
      </c>
      <c r="Q3586" s="87">
        <f t="shared" si="334"/>
        <v>1900</v>
      </c>
      <c r="R3586" s="87">
        <f t="shared" si="335"/>
        <v>1</v>
      </c>
      <c r="S3586" s="87">
        <f t="shared" si="336"/>
        <v>0</v>
      </c>
      <c r="T3586" s="86">
        <f t="shared" si="337"/>
        <v>0</v>
      </c>
    </row>
    <row r="3587" spans="1:20" x14ac:dyDescent="0.25">
      <c r="A3587" s="82">
        <v>3613</v>
      </c>
      <c r="P3587" s="86">
        <f t="shared" si="338"/>
        <v>0</v>
      </c>
      <c r="Q3587" s="87">
        <f t="shared" si="334"/>
        <v>1900</v>
      </c>
      <c r="R3587" s="87">
        <f t="shared" si="335"/>
        <v>1</v>
      </c>
      <c r="S3587" s="87">
        <f t="shared" si="336"/>
        <v>0</v>
      </c>
      <c r="T3587" s="86">
        <f t="shared" si="337"/>
        <v>0</v>
      </c>
    </row>
    <row r="3588" spans="1:20" x14ac:dyDescent="0.25">
      <c r="A3588" s="82">
        <v>3614</v>
      </c>
      <c r="P3588" s="86">
        <f t="shared" si="338"/>
        <v>0</v>
      </c>
      <c r="Q3588" s="87">
        <f t="shared" si="334"/>
        <v>1900</v>
      </c>
      <c r="R3588" s="87">
        <f t="shared" si="335"/>
        <v>1</v>
      </c>
      <c r="S3588" s="87">
        <f t="shared" si="336"/>
        <v>0</v>
      </c>
      <c r="T3588" s="86">
        <f t="shared" si="337"/>
        <v>0</v>
      </c>
    </row>
    <row r="3589" spans="1:20" x14ac:dyDescent="0.25">
      <c r="A3589" s="82">
        <v>3615</v>
      </c>
      <c r="P3589" s="86">
        <f t="shared" si="338"/>
        <v>0</v>
      </c>
      <c r="Q3589" s="87">
        <f t="shared" si="334"/>
        <v>1900</v>
      </c>
      <c r="R3589" s="87">
        <f t="shared" si="335"/>
        <v>1</v>
      </c>
      <c r="S3589" s="87">
        <f t="shared" si="336"/>
        <v>0</v>
      </c>
      <c r="T3589" s="86">
        <f t="shared" si="337"/>
        <v>0</v>
      </c>
    </row>
    <row r="3590" spans="1:20" x14ac:dyDescent="0.25">
      <c r="A3590" s="82">
        <v>3616</v>
      </c>
      <c r="P3590" s="86">
        <f t="shared" si="338"/>
        <v>0</v>
      </c>
      <c r="Q3590" s="87">
        <f t="shared" si="334"/>
        <v>1900</v>
      </c>
      <c r="R3590" s="87">
        <f t="shared" si="335"/>
        <v>1</v>
      </c>
      <c r="S3590" s="87">
        <f t="shared" si="336"/>
        <v>0</v>
      </c>
      <c r="T3590" s="86">
        <f t="shared" si="337"/>
        <v>0</v>
      </c>
    </row>
    <row r="3591" spans="1:20" x14ac:dyDescent="0.25">
      <c r="A3591" s="82">
        <v>3617</v>
      </c>
      <c r="P3591" s="86">
        <f t="shared" si="338"/>
        <v>0</v>
      </c>
      <c r="Q3591" s="87">
        <f t="shared" si="334"/>
        <v>1900</v>
      </c>
      <c r="R3591" s="87">
        <f t="shared" si="335"/>
        <v>1</v>
      </c>
      <c r="S3591" s="87">
        <f t="shared" si="336"/>
        <v>0</v>
      </c>
      <c r="T3591" s="86">
        <f t="shared" si="337"/>
        <v>0</v>
      </c>
    </row>
    <row r="3592" spans="1:20" x14ac:dyDescent="0.25">
      <c r="A3592" s="82">
        <v>3618</v>
      </c>
      <c r="P3592" s="86">
        <f t="shared" si="338"/>
        <v>0</v>
      </c>
      <c r="Q3592" s="87">
        <f t="shared" si="334"/>
        <v>1900</v>
      </c>
      <c r="R3592" s="87">
        <f t="shared" si="335"/>
        <v>1</v>
      </c>
      <c r="S3592" s="87">
        <f t="shared" si="336"/>
        <v>0</v>
      </c>
      <c r="T3592" s="86">
        <f t="shared" si="337"/>
        <v>0</v>
      </c>
    </row>
    <row r="3593" spans="1:20" x14ac:dyDescent="0.25">
      <c r="A3593" s="82">
        <v>3619</v>
      </c>
      <c r="P3593" s="86">
        <f t="shared" si="338"/>
        <v>0</v>
      </c>
      <c r="Q3593" s="87">
        <f t="shared" si="334"/>
        <v>1900</v>
      </c>
      <c r="R3593" s="87">
        <f t="shared" si="335"/>
        <v>1</v>
      </c>
      <c r="S3593" s="87">
        <f t="shared" si="336"/>
        <v>0</v>
      </c>
      <c r="T3593" s="86">
        <f t="shared" si="337"/>
        <v>0</v>
      </c>
    </row>
    <row r="3594" spans="1:20" x14ac:dyDescent="0.25">
      <c r="A3594" s="82">
        <v>3620</v>
      </c>
      <c r="P3594" s="86">
        <f t="shared" si="338"/>
        <v>0</v>
      </c>
      <c r="Q3594" s="87">
        <f t="shared" si="334"/>
        <v>1900</v>
      </c>
      <c r="R3594" s="87">
        <f t="shared" si="335"/>
        <v>1</v>
      </c>
      <c r="S3594" s="87">
        <f t="shared" si="336"/>
        <v>0</v>
      </c>
      <c r="T3594" s="86">
        <f t="shared" si="337"/>
        <v>0</v>
      </c>
    </row>
    <row r="3595" spans="1:20" x14ac:dyDescent="0.25">
      <c r="A3595" s="82">
        <v>3621</v>
      </c>
      <c r="P3595" s="86">
        <f t="shared" si="338"/>
        <v>0</v>
      </c>
      <c r="Q3595" s="87">
        <f t="shared" si="334"/>
        <v>1900</v>
      </c>
      <c r="R3595" s="87">
        <f t="shared" si="335"/>
        <v>1</v>
      </c>
      <c r="S3595" s="87">
        <f t="shared" si="336"/>
        <v>0</v>
      </c>
      <c r="T3595" s="86">
        <f t="shared" si="337"/>
        <v>0</v>
      </c>
    </row>
    <row r="3596" spans="1:20" x14ac:dyDescent="0.25">
      <c r="A3596" s="82">
        <v>3622</v>
      </c>
      <c r="P3596" s="86">
        <f t="shared" si="338"/>
        <v>0</v>
      </c>
      <c r="Q3596" s="87">
        <f t="shared" si="334"/>
        <v>1900</v>
      </c>
      <c r="R3596" s="87">
        <f t="shared" si="335"/>
        <v>1</v>
      </c>
      <c r="S3596" s="87">
        <f t="shared" si="336"/>
        <v>0</v>
      </c>
      <c r="T3596" s="86">
        <f t="shared" si="337"/>
        <v>0</v>
      </c>
    </row>
    <row r="3597" spans="1:20" x14ac:dyDescent="0.25">
      <c r="A3597" s="82">
        <v>3623</v>
      </c>
      <c r="P3597" s="86">
        <f t="shared" si="338"/>
        <v>0</v>
      </c>
      <c r="Q3597" s="87">
        <f t="shared" si="334"/>
        <v>1900</v>
      </c>
      <c r="R3597" s="87">
        <f t="shared" si="335"/>
        <v>1</v>
      </c>
      <c r="S3597" s="87">
        <f t="shared" si="336"/>
        <v>0</v>
      </c>
      <c r="T3597" s="86">
        <f t="shared" si="337"/>
        <v>0</v>
      </c>
    </row>
    <row r="3598" spans="1:20" x14ac:dyDescent="0.25">
      <c r="A3598" s="82">
        <v>3624</v>
      </c>
      <c r="P3598" s="86">
        <f t="shared" si="338"/>
        <v>0</v>
      </c>
      <c r="Q3598" s="87">
        <f t="shared" si="334"/>
        <v>1900</v>
      </c>
      <c r="R3598" s="87">
        <f t="shared" si="335"/>
        <v>1</v>
      </c>
      <c r="S3598" s="87">
        <f t="shared" si="336"/>
        <v>0</v>
      </c>
      <c r="T3598" s="86">
        <f t="shared" si="337"/>
        <v>0</v>
      </c>
    </row>
    <row r="3599" spans="1:20" x14ac:dyDescent="0.25">
      <c r="A3599" s="82">
        <v>3625</v>
      </c>
      <c r="P3599" s="86">
        <f t="shared" si="338"/>
        <v>0</v>
      </c>
      <c r="Q3599" s="87">
        <f t="shared" si="334"/>
        <v>1900</v>
      </c>
      <c r="R3599" s="87">
        <f t="shared" si="335"/>
        <v>1</v>
      </c>
      <c r="S3599" s="87">
        <f t="shared" si="336"/>
        <v>0</v>
      </c>
      <c r="T3599" s="86">
        <f t="shared" si="337"/>
        <v>0</v>
      </c>
    </row>
    <row r="3600" spans="1:20" x14ac:dyDescent="0.25">
      <c r="A3600" s="82">
        <v>3626</v>
      </c>
      <c r="P3600" s="86">
        <f t="shared" si="338"/>
        <v>0</v>
      </c>
      <c r="Q3600" s="87">
        <f t="shared" si="334"/>
        <v>1900</v>
      </c>
      <c r="R3600" s="87">
        <f t="shared" si="335"/>
        <v>1</v>
      </c>
      <c r="S3600" s="87">
        <f t="shared" si="336"/>
        <v>0</v>
      </c>
      <c r="T3600" s="86">
        <f t="shared" si="337"/>
        <v>0</v>
      </c>
    </row>
    <row r="3601" spans="1:20" x14ac:dyDescent="0.25">
      <c r="A3601" s="82">
        <v>3627</v>
      </c>
      <c r="P3601" s="86">
        <f t="shared" si="338"/>
        <v>0</v>
      </c>
      <c r="Q3601" s="87">
        <f t="shared" si="334"/>
        <v>1900</v>
      </c>
      <c r="R3601" s="87">
        <f t="shared" si="335"/>
        <v>1</v>
      </c>
      <c r="S3601" s="87">
        <f t="shared" si="336"/>
        <v>0</v>
      </c>
      <c r="T3601" s="86">
        <f t="shared" si="337"/>
        <v>0</v>
      </c>
    </row>
    <row r="3602" spans="1:20" x14ac:dyDescent="0.25">
      <c r="A3602" s="82">
        <v>3628</v>
      </c>
      <c r="P3602" s="86">
        <f t="shared" si="338"/>
        <v>0</v>
      </c>
      <c r="Q3602" s="87">
        <f t="shared" si="334"/>
        <v>1900</v>
      </c>
      <c r="R3602" s="87">
        <f t="shared" si="335"/>
        <v>1</v>
      </c>
      <c r="S3602" s="87">
        <f t="shared" si="336"/>
        <v>0</v>
      </c>
      <c r="T3602" s="86">
        <f t="shared" si="337"/>
        <v>0</v>
      </c>
    </row>
    <row r="3603" spans="1:20" x14ac:dyDescent="0.25">
      <c r="A3603" s="82">
        <v>3629</v>
      </c>
      <c r="P3603" s="86">
        <f t="shared" si="338"/>
        <v>0</v>
      </c>
      <c r="Q3603" s="87">
        <f t="shared" si="334"/>
        <v>1900</v>
      </c>
      <c r="R3603" s="87">
        <f t="shared" si="335"/>
        <v>1</v>
      </c>
      <c r="S3603" s="87">
        <f t="shared" si="336"/>
        <v>0</v>
      </c>
      <c r="T3603" s="86">
        <f t="shared" si="337"/>
        <v>0</v>
      </c>
    </row>
    <row r="3604" spans="1:20" x14ac:dyDescent="0.25">
      <c r="A3604" s="82">
        <v>3630</v>
      </c>
      <c r="P3604" s="86">
        <f t="shared" si="338"/>
        <v>0</v>
      </c>
      <c r="Q3604" s="87">
        <f t="shared" si="334"/>
        <v>1900</v>
      </c>
      <c r="R3604" s="87">
        <f t="shared" si="335"/>
        <v>1</v>
      </c>
      <c r="S3604" s="87">
        <f t="shared" si="336"/>
        <v>0</v>
      </c>
      <c r="T3604" s="86">
        <f t="shared" si="337"/>
        <v>0</v>
      </c>
    </row>
    <row r="3605" spans="1:20" x14ac:dyDescent="0.25">
      <c r="A3605" s="82">
        <v>3631</v>
      </c>
      <c r="P3605" s="86">
        <f t="shared" si="338"/>
        <v>0</v>
      </c>
      <c r="Q3605" s="87">
        <f t="shared" si="334"/>
        <v>1900</v>
      </c>
      <c r="R3605" s="87">
        <f t="shared" si="335"/>
        <v>1</v>
      </c>
      <c r="S3605" s="87">
        <f t="shared" si="336"/>
        <v>0</v>
      </c>
      <c r="T3605" s="86">
        <f t="shared" si="337"/>
        <v>0</v>
      </c>
    </row>
    <row r="3606" spans="1:20" x14ac:dyDescent="0.25">
      <c r="A3606" s="82">
        <v>3632</v>
      </c>
      <c r="P3606" s="86">
        <f t="shared" si="338"/>
        <v>0</v>
      </c>
      <c r="Q3606" s="87">
        <f t="shared" si="334"/>
        <v>1900</v>
      </c>
      <c r="R3606" s="87">
        <f t="shared" si="335"/>
        <v>1</v>
      </c>
      <c r="S3606" s="87">
        <f t="shared" si="336"/>
        <v>0</v>
      </c>
      <c r="T3606" s="86">
        <f t="shared" si="337"/>
        <v>0</v>
      </c>
    </row>
    <row r="3607" spans="1:20" x14ac:dyDescent="0.25">
      <c r="A3607" s="82">
        <v>3633</v>
      </c>
      <c r="P3607" s="86">
        <f t="shared" si="338"/>
        <v>0</v>
      </c>
      <c r="Q3607" s="87">
        <f t="shared" si="334"/>
        <v>1900</v>
      </c>
      <c r="R3607" s="87">
        <f t="shared" si="335"/>
        <v>1</v>
      </c>
      <c r="S3607" s="87">
        <f t="shared" si="336"/>
        <v>0</v>
      </c>
      <c r="T3607" s="86">
        <f t="shared" si="337"/>
        <v>0</v>
      </c>
    </row>
    <row r="3608" spans="1:20" x14ac:dyDescent="0.25">
      <c r="A3608" s="82">
        <v>3634</v>
      </c>
      <c r="P3608" s="86">
        <f t="shared" si="338"/>
        <v>0</v>
      </c>
      <c r="Q3608" s="87">
        <f t="shared" si="334"/>
        <v>1900</v>
      </c>
      <c r="R3608" s="87">
        <f t="shared" si="335"/>
        <v>1</v>
      </c>
      <c r="S3608" s="87">
        <f t="shared" si="336"/>
        <v>0</v>
      </c>
      <c r="T3608" s="86">
        <f t="shared" si="337"/>
        <v>0</v>
      </c>
    </row>
    <row r="3609" spans="1:20" x14ac:dyDescent="0.25">
      <c r="A3609" s="82">
        <v>3635</v>
      </c>
      <c r="P3609" s="86">
        <f t="shared" si="338"/>
        <v>0</v>
      </c>
      <c r="Q3609" s="87">
        <f t="shared" si="334"/>
        <v>1900</v>
      </c>
      <c r="R3609" s="87">
        <f t="shared" si="335"/>
        <v>1</v>
      </c>
      <c r="S3609" s="87">
        <f t="shared" si="336"/>
        <v>0</v>
      </c>
      <c r="T3609" s="86">
        <f t="shared" si="337"/>
        <v>0</v>
      </c>
    </row>
    <row r="3610" spans="1:20" x14ac:dyDescent="0.25">
      <c r="A3610" s="82">
        <v>3636</v>
      </c>
      <c r="P3610" s="86">
        <f t="shared" si="338"/>
        <v>0</v>
      </c>
      <c r="Q3610" s="87">
        <f t="shared" si="334"/>
        <v>1900</v>
      </c>
      <c r="R3610" s="87">
        <f t="shared" si="335"/>
        <v>1</v>
      </c>
      <c r="S3610" s="87">
        <f t="shared" si="336"/>
        <v>0</v>
      </c>
      <c r="T3610" s="86">
        <f t="shared" si="337"/>
        <v>0</v>
      </c>
    </row>
    <row r="3611" spans="1:20" x14ac:dyDescent="0.25">
      <c r="A3611" s="82">
        <v>3637</v>
      </c>
      <c r="P3611" s="86">
        <f t="shared" si="338"/>
        <v>0</v>
      </c>
      <c r="Q3611" s="87">
        <f t="shared" si="334"/>
        <v>1900</v>
      </c>
      <c r="R3611" s="87">
        <f t="shared" si="335"/>
        <v>1</v>
      </c>
      <c r="S3611" s="87">
        <f t="shared" si="336"/>
        <v>0</v>
      </c>
      <c r="T3611" s="86">
        <f t="shared" si="337"/>
        <v>0</v>
      </c>
    </row>
    <row r="3612" spans="1:20" x14ac:dyDescent="0.25">
      <c r="A3612" s="82">
        <v>3638</v>
      </c>
      <c r="P3612" s="86">
        <f t="shared" si="338"/>
        <v>0</v>
      </c>
      <c r="Q3612" s="87">
        <f t="shared" si="334"/>
        <v>1900</v>
      </c>
      <c r="R3612" s="87">
        <f t="shared" si="335"/>
        <v>1</v>
      </c>
      <c r="S3612" s="87">
        <f t="shared" si="336"/>
        <v>0</v>
      </c>
      <c r="T3612" s="86">
        <f t="shared" si="337"/>
        <v>0</v>
      </c>
    </row>
    <row r="3613" spans="1:20" x14ac:dyDescent="0.25">
      <c r="A3613" s="82">
        <v>3639</v>
      </c>
      <c r="P3613" s="86">
        <f t="shared" si="338"/>
        <v>0</v>
      </c>
      <c r="Q3613" s="87">
        <f t="shared" ref="Q3613:Q3676" si="339">YEAR(B3613)</f>
        <v>1900</v>
      </c>
      <c r="R3613" s="87">
        <f t="shared" ref="R3613:R3676" si="340">MONTH(B3613)</f>
        <v>1</v>
      </c>
      <c r="S3613" s="87">
        <f t="shared" ref="S3613:S3676" si="341">DAY(B3613)</f>
        <v>0</v>
      </c>
      <c r="T3613" s="86">
        <f t="shared" ref="T3613:T3676" si="342">SUM(M3613:N3613)</f>
        <v>0</v>
      </c>
    </row>
    <row r="3614" spans="1:20" x14ac:dyDescent="0.25">
      <c r="A3614" s="82">
        <v>3640</v>
      </c>
      <c r="P3614" s="86">
        <f t="shared" si="338"/>
        <v>0</v>
      </c>
      <c r="Q3614" s="87">
        <f t="shared" si="339"/>
        <v>1900</v>
      </c>
      <c r="R3614" s="87">
        <f t="shared" si="340"/>
        <v>1</v>
      </c>
      <c r="S3614" s="87">
        <f t="shared" si="341"/>
        <v>0</v>
      </c>
      <c r="T3614" s="86">
        <f t="shared" si="342"/>
        <v>0</v>
      </c>
    </row>
    <row r="3615" spans="1:20" x14ac:dyDescent="0.25">
      <c r="A3615" s="82">
        <v>3641</v>
      </c>
      <c r="P3615" s="86">
        <f t="shared" si="338"/>
        <v>0</v>
      </c>
      <c r="Q3615" s="87">
        <f t="shared" si="339"/>
        <v>1900</v>
      </c>
      <c r="R3615" s="87">
        <f t="shared" si="340"/>
        <v>1</v>
      </c>
      <c r="S3615" s="87">
        <f t="shared" si="341"/>
        <v>0</v>
      </c>
      <c r="T3615" s="86">
        <f t="shared" si="342"/>
        <v>0</v>
      </c>
    </row>
    <row r="3616" spans="1:20" x14ac:dyDescent="0.25">
      <c r="A3616" s="82">
        <v>3642</v>
      </c>
      <c r="P3616" s="86">
        <f t="shared" si="338"/>
        <v>0</v>
      </c>
      <c r="Q3616" s="87">
        <f t="shared" si="339"/>
        <v>1900</v>
      </c>
      <c r="R3616" s="87">
        <f t="shared" si="340"/>
        <v>1</v>
      </c>
      <c r="S3616" s="87">
        <f t="shared" si="341"/>
        <v>0</v>
      </c>
      <c r="T3616" s="86">
        <f t="shared" si="342"/>
        <v>0</v>
      </c>
    </row>
    <row r="3617" spans="1:20" x14ac:dyDescent="0.25">
      <c r="A3617" s="82">
        <v>3643</v>
      </c>
      <c r="P3617" s="86">
        <f t="shared" si="338"/>
        <v>0</v>
      </c>
      <c r="Q3617" s="87">
        <f t="shared" si="339"/>
        <v>1900</v>
      </c>
      <c r="R3617" s="87">
        <f t="shared" si="340"/>
        <v>1</v>
      </c>
      <c r="S3617" s="87">
        <f t="shared" si="341"/>
        <v>0</v>
      </c>
      <c r="T3617" s="86">
        <f t="shared" si="342"/>
        <v>0</v>
      </c>
    </row>
    <row r="3618" spans="1:20" x14ac:dyDescent="0.25">
      <c r="A3618" s="82">
        <v>3644</v>
      </c>
      <c r="P3618" s="86">
        <f t="shared" si="338"/>
        <v>0</v>
      </c>
      <c r="Q3618" s="87">
        <f t="shared" si="339"/>
        <v>1900</v>
      </c>
      <c r="R3618" s="87">
        <f t="shared" si="340"/>
        <v>1</v>
      </c>
      <c r="S3618" s="87">
        <f t="shared" si="341"/>
        <v>0</v>
      </c>
      <c r="T3618" s="86">
        <f t="shared" si="342"/>
        <v>0</v>
      </c>
    </row>
    <row r="3619" spans="1:20" x14ac:dyDescent="0.25">
      <c r="A3619" s="82">
        <v>3645</v>
      </c>
      <c r="P3619" s="86">
        <f t="shared" si="338"/>
        <v>0</v>
      </c>
      <c r="Q3619" s="87">
        <f t="shared" si="339"/>
        <v>1900</v>
      </c>
      <c r="R3619" s="87">
        <f t="shared" si="340"/>
        <v>1</v>
      </c>
      <c r="S3619" s="87">
        <f t="shared" si="341"/>
        <v>0</v>
      </c>
      <c r="T3619" s="86">
        <f t="shared" si="342"/>
        <v>0</v>
      </c>
    </row>
    <row r="3620" spans="1:20" x14ac:dyDescent="0.25">
      <c r="A3620" s="82">
        <v>3646</v>
      </c>
      <c r="P3620" s="86">
        <f t="shared" si="338"/>
        <v>0</v>
      </c>
      <c r="Q3620" s="87">
        <f t="shared" si="339"/>
        <v>1900</v>
      </c>
      <c r="R3620" s="87">
        <f t="shared" si="340"/>
        <v>1</v>
      </c>
      <c r="S3620" s="87">
        <f t="shared" si="341"/>
        <v>0</v>
      </c>
      <c r="T3620" s="86">
        <f t="shared" si="342"/>
        <v>0</v>
      </c>
    </row>
    <row r="3621" spans="1:20" x14ac:dyDescent="0.25">
      <c r="A3621" s="82">
        <v>3647</v>
      </c>
      <c r="P3621" s="86">
        <f t="shared" si="338"/>
        <v>0</v>
      </c>
      <c r="Q3621" s="87">
        <f t="shared" si="339"/>
        <v>1900</v>
      </c>
      <c r="R3621" s="87">
        <f t="shared" si="340"/>
        <v>1</v>
      </c>
      <c r="S3621" s="87">
        <f t="shared" si="341"/>
        <v>0</v>
      </c>
      <c r="T3621" s="86">
        <f t="shared" si="342"/>
        <v>0</v>
      </c>
    </row>
    <row r="3622" spans="1:20" x14ac:dyDescent="0.25">
      <c r="A3622" s="82">
        <v>3648</v>
      </c>
      <c r="P3622" s="86">
        <f t="shared" si="338"/>
        <v>0</v>
      </c>
      <c r="Q3622" s="87">
        <f t="shared" si="339"/>
        <v>1900</v>
      </c>
      <c r="R3622" s="87">
        <f t="shared" si="340"/>
        <v>1</v>
      </c>
      <c r="S3622" s="87">
        <f t="shared" si="341"/>
        <v>0</v>
      </c>
      <c r="T3622" s="86">
        <f t="shared" si="342"/>
        <v>0</v>
      </c>
    </row>
    <row r="3623" spans="1:20" x14ac:dyDescent="0.25">
      <c r="A3623" s="82">
        <v>3649</v>
      </c>
      <c r="P3623" s="86">
        <f t="shared" si="338"/>
        <v>0</v>
      </c>
      <c r="Q3623" s="87">
        <f t="shared" si="339"/>
        <v>1900</v>
      </c>
      <c r="R3623" s="87">
        <f t="shared" si="340"/>
        <v>1</v>
      </c>
      <c r="S3623" s="87">
        <f t="shared" si="341"/>
        <v>0</v>
      </c>
      <c r="T3623" s="86">
        <f t="shared" si="342"/>
        <v>0</v>
      </c>
    </row>
    <row r="3624" spans="1:20" x14ac:dyDescent="0.25">
      <c r="A3624" s="82">
        <v>3650</v>
      </c>
      <c r="P3624" s="86">
        <f t="shared" si="338"/>
        <v>0</v>
      </c>
      <c r="Q3624" s="87">
        <f t="shared" si="339"/>
        <v>1900</v>
      </c>
      <c r="R3624" s="87">
        <f t="shared" si="340"/>
        <v>1</v>
      </c>
      <c r="S3624" s="87">
        <f t="shared" si="341"/>
        <v>0</v>
      </c>
      <c r="T3624" s="86">
        <f t="shared" si="342"/>
        <v>0</v>
      </c>
    </row>
    <row r="3625" spans="1:20" x14ac:dyDescent="0.25">
      <c r="A3625" s="82">
        <v>3651</v>
      </c>
      <c r="P3625" s="86">
        <f t="shared" si="338"/>
        <v>0</v>
      </c>
      <c r="Q3625" s="87">
        <f t="shared" si="339"/>
        <v>1900</v>
      </c>
      <c r="R3625" s="87">
        <f t="shared" si="340"/>
        <v>1</v>
      </c>
      <c r="S3625" s="87">
        <f t="shared" si="341"/>
        <v>0</v>
      </c>
      <c r="T3625" s="86">
        <f t="shared" si="342"/>
        <v>0</v>
      </c>
    </row>
    <row r="3626" spans="1:20" x14ac:dyDescent="0.25">
      <c r="A3626" s="82">
        <v>3652</v>
      </c>
      <c r="P3626" s="86">
        <f t="shared" si="338"/>
        <v>0</v>
      </c>
      <c r="Q3626" s="87">
        <f t="shared" si="339"/>
        <v>1900</v>
      </c>
      <c r="R3626" s="87">
        <f t="shared" si="340"/>
        <v>1</v>
      </c>
      <c r="S3626" s="87">
        <f t="shared" si="341"/>
        <v>0</v>
      </c>
      <c r="T3626" s="86">
        <f t="shared" si="342"/>
        <v>0</v>
      </c>
    </row>
    <row r="3627" spans="1:20" x14ac:dyDescent="0.25">
      <c r="A3627" s="82">
        <v>3653</v>
      </c>
      <c r="P3627" s="86">
        <f t="shared" ref="P3627:P3690" si="343">N3627-O3627</f>
        <v>0</v>
      </c>
      <c r="Q3627" s="87">
        <f t="shared" si="339"/>
        <v>1900</v>
      </c>
      <c r="R3627" s="87">
        <f t="shared" si="340"/>
        <v>1</v>
      </c>
      <c r="S3627" s="87">
        <f t="shared" si="341"/>
        <v>0</v>
      </c>
      <c r="T3627" s="86">
        <f t="shared" si="342"/>
        <v>0</v>
      </c>
    </row>
    <row r="3628" spans="1:20" x14ac:dyDescent="0.25">
      <c r="A3628" s="82">
        <v>3654</v>
      </c>
      <c r="P3628" s="86">
        <f t="shared" si="343"/>
        <v>0</v>
      </c>
      <c r="Q3628" s="87">
        <f t="shared" si="339"/>
        <v>1900</v>
      </c>
      <c r="R3628" s="87">
        <f t="shared" si="340"/>
        <v>1</v>
      </c>
      <c r="S3628" s="87">
        <f t="shared" si="341"/>
        <v>0</v>
      </c>
      <c r="T3628" s="86">
        <f t="shared" si="342"/>
        <v>0</v>
      </c>
    </row>
    <row r="3629" spans="1:20" x14ac:dyDescent="0.25">
      <c r="A3629" s="82">
        <v>3655</v>
      </c>
      <c r="P3629" s="86">
        <f t="shared" si="343"/>
        <v>0</v>
      </c>
      <c r="Q3629" s="87">
        <f t="shared" si="339"/>
        <v>1900</v>
      </c>
      <c r="R3629" s="87">
        <f t="shared" si="340"/>
        <v>1</v>
      </c>
      <c r="S3629" s="87">
        <f t="shared" si="341"/>
        <v>0</v>
      </c>
      <c r="T3629" s="86">
        <f t="shared" si="342"/>
        <v>0</v>
      </c>
    </row>
    <row r="3630" spans="1:20" x14ac:dyDescent="0.25">
      <c r="A3630" s="82">
        <v>3656</v>
      </c>
      <c r="P3630" s="86">
        <f t="shared" si="343"/>
        <v>0</v>
      </c>
      <c r="Q3630" s="87">
        <f t="shared" si="339"/>
        <v>1900</v>
      </c>
      <c r="R3630" s="87">
        <f t="shared" si="340"/>
        <v>1</v>
      </c>
      <c r="S3630" s="87">
        <f t="shared" si="341"/>
        <v>0</v>
      </c>
      <c r="T3630" s="86">
        <f t="shared" si="342"/>
        <v>0</v>
      </c>
    </row>
    <row r="3631" spans="1:20" x14ac:dyDescent="0.25">
      <c r="A3631" s="82">
        <v>3657</v>
      </c>
      <c r="P3631" s="86">
        <f t="shared" si="343"/>
        <v>0</v>
      </c>
      <c r="Q3631" s="87">
        <f t="shared" si="339"/>
        <v>1900</v>
      </c>
      <c r="R3631" s="87">
        <f t="shared" si="340"/>
        <v>1</v>
      </c>
      <c r="S3631" s="87">
        <f t="shared" si="341"/>
        <v>0</v>
      </c>
      <c r="T3631" s="86">
        <f t="shared" si="342"/>
        <v>0</v>
      </c>
    </row>
    <row r="3632" spans="1:20" x14ac:dyDescent="0.25">
      <c r="A3632" s="82">
        <v>3658</v>
      </c>
      <c r="P3632" s="86">
        <f t="shared" si="343"/>
        <v>0</v>
      </c>
      <c r="Q3632" s="87">
        <f t="shared" si="339"/>
        <v>1900</v>
      </c>
      <c r="R3632" s="87">
        <f t="shared" si="340"/>
        <v>1</v>
      </c>
      <c r="S3632" s="87">
        <f t="shared" si="341"/>
        <v>0</v>
      </c>
      <c r="T3632" s="86">
        <f t="shared" si="342"/>
        <v>0</v>
      </c>
    </row>
    <row r="3633" spans="1:20" x14ac:dyDescent="0.25">
      <c r="A3633" s="82">
        <v>3659</v>
      </c>
      <c r="P3633" s="86">
        <f t="shared" si="343"/>
        <v>0</v>
      </c>
      <c r="Q3633" s="87">
        <f t="shared" si="339"/>
        <v>1900</v>
      </c>
      <c r="R3633" s="87">
        <f t="shared" si="340"/>
        <v>1</v>
      </c>
      <c r="S3633" s="87">
        <f t="shared" si="341"/>
        <v>0</v>
      </c>
      <c r="T3633" s="86">
        <f t="shared" si="342"/>
        <v>0</v>
      </c>
    </row>
    <row r="3634" spans="1:20" x14ac:dyDescent="0.25">
      <c r="A3634" s="82">
        <v>3660</v>
      </c>
      <c r="P3634" s="86">
        <f t="shared" si="343"/>
        <v>0</v>
      </c>
      <c r="Q3634" s="87">
        <f t="shared" si="339"/>
        <v>1900</v>
      </c>
      <c r="R3634" s="87">
        <f t="shared" si="340"/>
        <v>1</v>
      </c>
      <c r="S3634" s="87">
        <f t="shared" si="341"/>
        <v>0</v>
      </c>
      <c r="T3634" s="86">
        <f t="shared" si="342"/>
        <v>0</v>
      </c>
    </row>
    <row r="3635" spans="1:20" x14ac:dyDescent="0.25">
      <c r="A3635" s="82">
        <v>3661</v>
      </c>
      <c r="P3635" s="86">
        <f t="shared" si="343"/>
        <v>0</v>
      </c>
      <c r="Q3635" s="87">
        <f t="shared" si="339"/>
        <v>1900</v>
      </c>
      <c r="R3635" s="87">
        <f t="shared" si="340"/>
        <v>1</v>
      </c>
      <c r="S3635" s="87">
        <f t="shared" si="341"/>
        <v>0</v>
      </c>
      <c r="T3635" s="86">
        <f t="shared" si="342"/>
        <v>0</v>
      </c>
    </row>
    <row r="3636" spans="1:20" x14ac:dyDescent="0.25">
      <c r="A3636" s="82">
        <v>3662</v>
      </c>
      <c r="P3636" s="86">
        <f t="shared" si="343"/>
        <v>0</v>
      </c>
      <c r="Q3636" s="87">
        <f t="shared" si="339"/>
        <v>1900</v>
      </c>
      <c r="R3636" s="87">
        <f t="shared" si="340"/>
        <v>1</v>
      </c>
      <c r="S3636" s="87">
        <f t="shared" si="341"/>
        <v>0</v>
      </c>
      <c r="T3636" s="86">
        <f t="shared" si="342"/>
        <v>0</v>
      </c>
    </row>
    <row r="3637" spans="1:20" x14ac:dyDescent="0.25">
      <c r="A3637" s="82">
        <v>3663</v>
      </c>
      <c r="P3637" s="86">
        <f t="shared" si="343"/>
        <v>0</v>
      </c>
      <c r="Q3637" s="87">
        <f t="shared" si="339"/>
        <v>1900</v>
      </c>
      <c r="R3637" s="87">
        <f t="shared" si="340"/>
        <v>1</v>
      </c>
      <c r="S3637" s="87">
        <f t="shared" si="341"/>
        <v>0</v>
      </c>
      <c r="T3637" s="86">
        <f t="shared" si="342"/>
        <v>0</v>
      </c>
    </row>
    <row r="3638" spans="1:20" x14ac:dyDescent="0.25">
      <c r="A3638" s="82">
        <v>3664</v>
      </c>
      <c r="P3638" s="86">
        <f t="shared" si="343"/>
        <v>0</v>
      </c>
      <c r="Q3638" s="87">
        <f t="shared" si="339"/>
        <v>1900</v>
      </c>
      <c r="R3638" s="87">
        <f t="shared" si="340"/>
        <v>1</v>
      </c>
      <c r="S3638" s="87">
        <f t="shared" si="341"/>
        <v>0</v>
      </c>
      <c r="T3638" s="86">
        <f t="shared" si="342"/>
        <v>0</v>
      </c>
    </row>
    <row r="3639" spans="1:20" x14ac:dyDescent="0.25">
      <c r="A3639" s="82">
        <v>3665</v>
      </c>
      <c r="P3639" s="86">
        <f t="shared" si="343"/>
        <v>0</v>
      </c>
      <c r="Q3639" s="87">
        <f t="shared" si="339"/>
        <v>1900</v>
      </c>
      <c r="R3639" s="87">
        <f t="shared" si="340"/>
        <v>1</v>
      </c>
      <c r="S3639" s="87">
        <f t="shared" si="341"/>
        <v>0</v>
      </c>
      <c r="T3639" s="86">
        <f t="shared" si="342"/>
        <v>0</v>
      </c>
    </row>
    <row r="3640" spans="1:20" x14ac:dyDescent="0.25">
      <c r="A3640" s="82">
        <v>3666</v>
      </c>
      <c r="P3640" s="86">
        <f t="shared" si="343"/>
        <v>0</v>
      </c>
      <c r="Q3640" s="87">
        <f t="shared" si="339"/>
        <v>1900</v>
      </c>
      <c r="R3640" s="87">
        <f t="shared" si="340"/>
        <v>1</v>
      </c>
      <c r="S3640" s="87">
        <f t="shared" si="341"/>
        <v>0</v>
      </c>
      <c r="T3640" s="86">
        <f t="shared" si="342"/>
        <v>0</v>
      </c>
    </row>
    <row r="3641" spans="1:20" x14ac:dyDescent="0.25">
      <c r="A3641" s="82">
        <v>3667</v>
      </c>
      <c r="P3641" s="86">
        <f t="shared" si="343"/>
        <v>0</v>
      </c>
      <c r="Q3641" s="87">
        <f t="shared" si="339"/>
        <v>1900</v>
      </c>
      <c r="R3641" s="87">
        <f t="shared" si="340"/>
        <v>1</v>
      </c>
      <c r="S3641" s="87">
        <f t="shared" si="341"/>
        <v>0</v>
      </c>
      <c r="T3641" s="86">
        <f t="shared" si="342"/>
        <v>0</v>
      </c>
    </row>
    <row r="3642" spans="1:20" x14ac:dyDescent="0.25">
      <c r="A3642" s="82">
        <v>3668</v>
      </c>
      <c r="P3642" s="86">
        <f t="shared" si="343"/>
        <v>0</v>
      </c>
      <c r="Q3642" s="87">
        <f t="shared" si="339"/>
        <v>1900</v>
      </c>
      <c r="R3642" s="87">
        <f t="shared" si="340"/>
        <v>1</v>
      </c>
      <c r="S3642" s="87">
        <f t="shared" si="341"/>
        <v>0</v>
      </c>
      <c r="T3642" s="86">
        <f t="shared" si="342"/>
        <v>0</v>
      </c>
    </row>
    <row r="3643" spans="1:20" x14ac:dyDescent="0.25">
      <c r="A3643" s="82">
        <v>3669</v>
      </c>
      <c r="P3643" s="86">
        <f t="shared" si="343"/>
        <v>0</v>
      </c>
      <c r="Q3643" s="87">
        <f t="shared" si="339"/>
        <v>1900</v>
      </c>
      <c r="R3643" s="87">
        <f t="shared" si="340"/>
        <v>1</v>
      </c>
      <c r="S3643" s="87">
        <f t="shared" si="341"/>
        <v>0</v>
      </c>
      <c r="T3643" s="86">
        <f t="shared" si="342"/>
        <v>0</v>
      </c>
    </row>
    <row r="3644" spans="1:20" x14ac:dyDescent="0.25">
      <c r="A3644" s="82">
        <v>3670</v>
      </c>
      <c r="P3644" s="86">
        <f t="shared" si="343"/>
        <v>0</v>
      </c>
      <c r="Q3644" s="87">
        <f t="shared" si="339"/>
        <v>1900</v>
      </c>
      <c r="R3644" s="87">
        <f t="shared" si="340"/>
        <v>1</v>
      </c>
      <c r="S3644" s="87">
        <f t="shared" si="341"/>
        <v>0</v>
      </c>
      <c r="T3644" s="86">
        <f t="shared" si="342"/>
        <v>0</v>
      </c>
    </row>
    <row r="3645" spans="1:20" x14ac:dyDescent="0.25">
      <c r="A3645" s="82">
        <v>3671</v>
      </c>
      <c r="P3645" s="86">
        <f t="shared" si="343"/>
        <v>0</v>
      </c>
      <c r="Q3645" s="87">
        <f t="shared" si="339"/>
        <v>1900</v>
      </c>
      <c r="R3645" s="87">
        <f t="shared" si="340"/>
        <v>1</v>
      </c>
      <c r="S3645" s="87">
        <f t="shared" si="341"/>
        <v>0</v>
      </c>
      <c r="T3645" s="86">
        <f t="shared" si="342"/>
        <v>0</v>
      </c>
    </row>
    <row r="3646" spans="1:20" x14ac:dyDescent="0.25">
      <c r="A3646" s="82">
        <v>3672</v>
      </c>
      <c r="P3646" s="86">
        <f t="shared" si="343"/>
        <v>0</v>
      </c>
      <c r="Q3646" s="87">
        <f t="shared" si="339"/>
        <v>1900</v>
      </c>
      <c r="R3646" s="87">
        <f t="shared" si="340"/>
        <v>1</v>
      </c>
      <c r="S3646" s="87">
        <f t="shared" si="341"/>
        <v>0</v>
      </c>
      <c r="T3646" s="86">
        <f t="shared" si="342"/>
        <v>0</v>
      </c>
    </row>
    <row r="3647" spans="1:20" x14ac:dyDescent="0.25">
      <c r="A3647" s="82">
        <v>3673</v>
      </c>
      <c r="P3647" s="86">
        <f t="shared" si="343"/>
        <v>0</v>
      </c>
      <c r="Q3647" s="87">
        <f t="shared" si="339"/>
        <v>1900</v>
      </c>
      <c r="R3647" s="87">
        <f t="shared" si="340"/>
        <v>1</v>
      </c>
      <c r="S3647" s="87">
        <f t="shared" si="341"/>
        <v>0</v>
      </c>
      <c r="T3647" s="86">
        <f t="shared" si="342"/>
        <v>0</v>
      </c>
    </row>
    <row r="3648" spans="1:20" x14ac:dyDescent="0.25">
      <c r="A3648" s="82">
        <v>3674</v>
      </c>
      <c r="P3648" s="86">
        <f t="shared" si="343"/>
        <v>0</v>
      </c>
      <c r="Q3648" s="87">
        <f t="shared" si="339"/>
        <v>1900</v>
      </c>
      <c r="R3648" s="87">
        <f t="shared" si="340"/>
        <v>1</v>
      </c>
      <c r="S3648" s="87">
        <f t="shared" si="341"/>
        <v>0</v>
      </c>
      <c r="T3648" s="86">
        <f t="shared" si="342"/>
        <v>0</v>
      </c>
    </row>
    <row r="3649" spans="1:20" x14ac:dyDescent="0.25">
      <c r="A3649" s="82">
        <v>3675</v>
      </c>
      <c r="P3649" s="86">
        <f t="shared" si="343"/>
        <v>0</v>
      </c>
      <c r="Q3649" s="87">
        <f t="shared" si="339"/>
        <v>1900</v>
      </c>
      <c r="R3649" s="87">
        <f t="shared" si="340"/>
        <v>1</v>
      </c>
      <c r="S3649" s="87">
        <f t="shared" si="341"/>
        <v>0</v>
      </c>
      <c r="T3649" s="86">
        <f t="shared" si="342"/>
        <v>0</v>
      </c>
    </row>
    <row r="3650" spans="1:20" x14ac:dyDescent="0.25">
      <c r="A3650" s="82">
        <v>3676</v>
      </c>
      <c r="P3650" s="86">
        <f t="shared" si="343"/>
        <v>0</v>
      </c>
      <c r="Q3650" s="87">
        <f t="shared" si="339"/>
        <v>1900</v>
      </c>
      <c r="R3650" s="87">
        <f t="shared" si="340"/>
        <v>1</v>
      </c>
      <c r="S3650" s="87">
        <f t="shared" si="341"/>
        <v>0</v>
      </c>
      <c r="T3650" s="86">
        <f t="shared" si="342"/>
        <v>0</v>
      </c>
    </row>
    <row r="3651" spans="1:20" x14ac:dyDescent="0.25">
      <c r="A3651" s="82">
        <v>3677</v>
      </c>
      <c r="P3651" s="86">
        <f t="shared" si="343"/>
        <v>0</v>
      </c>
      <c r="Q3651" s="87">
        <f t="shared" si="339"/>
        <v>1900</v>
      </c>
      <c r="R3651" s="87">
        <f t="shared" si="340"/>
        <v>1</v>
      </c>
      <c r="S3651" s="87">
        <f t="shared" si="341"/>
        <v>0</v>
      </c>
      <c r="T3651" s="86">
        <f t="shared" si="342"/>
        <v>0</v>
      </c>
    </row>
    <row r="3652" spans="1:20" x14ac:dyDescent="0.25">
      <c r="A3652" s="82">
        <v>3678</v>
      </c>
      <c r="P3652" s="86">
        <f t="shared" si="343"/>
        <v>0</v>
      </c>
      <c r="Q3652" s="87">
        <f t="shared" si="339"/>
        <v>1900</v>
      </c>
      <c r="R3652" s="87">
        <f t="shared" si="340"/>
        <v>1</v>
      </c>
      <c r="S3652" s="87">
        <f t="shared" si="341"/>
        <v>0</v>
      </c>
      <c r="T3652" s="86">
        <f t="shared" si="342"/>
        <v>0</v>
      </c>
    </row>
    <row r="3653" spans="1:20" x14ac:dyDescent="0.25">
      <c r="A3653" s="82">
        <v>3679</v>
      </c>
      <c r="P3653" s="86">
        <f t="shared" si="343"/>
        <v>0</v>
      </c>
      <c r="Q3653" s="87">
        <f t="shared" si="339"/>
        <v>1900</v>
      </c>
      <c r="R3653" s="87">
        <f t="shared" si="340"/>
        <v>1</v>
      </c>
      <c r="S3653" s="87">
        <f t="shared" si="341"/>
        <v>0</v>
      </c>
      <c r="T3653" s="86">
        <f t="shared" si="342"/>
        <v>0</v>
      </c>
    </row>
    <row r="3654" spans="1:20" x14ac:dyDescent="0.25">
      <c r="A3654" s="82">
        <v>3680</v>
      </c>
      <c r="P3654" s="86">
        <f t="shared" si="343"/>
        <v>0</v>
      </c>
      <c r="Q3654" s="87">
        <f t="shared" si="339"/>
        <v>1900</v>
      </c>
      <c r="R3654" s="87">
        <f t="shared" si="340"/>
        <v>1</v>
      </c>
      <c r="S3654" s="87">
        <f t="shared" si="341"/>
        <v>0</v>
      </c>
      <c r="T3654" s="86">
        <f t="shared" si="342"/>
        <v>0</v>
      </c>
    </row>
    <row r="3655" spans="1:20" x14ac:dyDescent="0.25">
      <c r="A3655" s="82">
        <v>3681</v>
      </c>
      <c r="P3655" s="86">
        <f t="shared" si="343"/>
        <v>0</v>
      </c>
      <c r="Q3655" s="87">
        <f t="shared" si="339"/>
        <v>1900</v>
      </c>
      <c r="R3655" s="87">
        <f t="shared" si="340"/>
        <v>1</v>
      </c>
      <c r="S3655" s="87">
        <f t="shared" si="341"/>
        <v>0</v>
      </c>
      <c r="T3655" s="86">
        <f t="shared" si="342"/>
        <v>0</v>
      </c>
    </row>
    <row r="3656" spans="1:20" x14ac:dyDescent="0.25">
      <c r="A3656" s="82">
        <v>3682</v>
      </c>
      <c r="P3656" s="86">
        <f t="shared" si="343"/>
        <v>0</v>
      </c>
      <c r="Q3656" s="87">
        <f t="shared" si="339"/>
        <v>1900</v>
      </c>
      <c r="R3656" s="87">
        <f t="shared" si="340"/>
        <v>1</v>
      </c>
      <c r="S3656" s="87">
        <f t="shared" si="341"/>
        <v>0</v>
      </c>
      <c r="T3656" s="86">
        <f t="shared" si="342"/>
        <v>0</v>
      </c>
    </row>
    <row r="3657" spans="1:20" x14ac:dyDescent="0.25">
      <c r="A3657" s="82">
        <v>3683</v>
      </c>
      <c r="P3657" s="86">
        <f t="shared" si="343"/>
        <v>0</v>
      </c>
      <c r="Q3657" s="87">
        <f t="shared" si="339"/>
        <v>1900</v>
      </c>
      <c r="R3657" s="87">
        <f t="shared" si="340"/>
        <v>1</v>
      </c>
      <c r="S3657" s="87">
        <f t="shared" si="341"/>
        <v>0</v>
      </c>
      <c r="T3657" s="86">
        <f t="shared" si="342"/>
        <v>0</v>
      </c>
    </row>
    <row r="3658" spans="1:20" x14ac:dyDescent="0.25">
      <c r="A3658" s="82">
        <v>3684</v>
      </c>
      <c r="P3658" s="86">
        <f t="shared" si="343"/>
        <v>0</v>
      </c>
      <c r="Q3658" s="87">
        <f t="shared" si="339"/>
        <v>1900</v>
      </c>
      <c r="R3658" s="87">
        <f t="shared" si="340"/>
        <v>1</v>
      </c>
      <c r="S3658" s="87">
        <f t="shared" si="341"/>
        <v>0</v>
      </c>
      <c r="T3658" s="86">
        <f t="shared" si="342"/>
        <v>0</v>
      </c>
    </row>
    <row r="3659" spans="1:20" x14ac:dyDescent="0.25">
      <c r="A3659" s="82">
        <v>3685</v>
      </c>
      <c r="P3659" s="86">
        <f t="shared" si="343"/>
        <v>0</v>
      </c>
      <c r="Q3659" s="87">
        <f t="shared" si="339"/>
        <v>1900</v>
      </c>
      <c r="R3659" s="87">
        <f t="shared" si="340"/>
        <v>1</v>
      </c>
      <c r="S3659" s="87">
        <f t="shared" si="341"/>
        <v>0</v>
      </c>
      <c r="T3659" s="86">
        <f t="shared" si="342"/>
        <v>0</v>
      </c>
    </row>
    <row r="3660" spans="1:20" x14ac:dyDescent="0.25">
      <c r="A3660" s="82">
        <v>3686</v>
      </c>
      <c r="P3660" s="86">
        <f t="shared" si="343"/>
        <v>0</v>
      </c>
      <c r="Q3660" s="87">
        <f t="shared" si="339"/>
        <v>1900</v>
      </c>
      <c r="R3660" s="87">
        <f t="shared" si="340"/>
        <v>1</v>
      </c>
      <c r="S3660" s="87">
        <f t="shared" si="341"/>
        <v>0</v>
      </c>
      <c r="T3660" s="86">
        <f t="shared" si="342"/>
        <v>0</v>
      </c>
    </row>
    <row r="3661" spans="1:20" x14ac:dyDescent="0.25">
      <c r="A3661" s="82">
        <v>3687</v>
      </c>
      <c r="P3661" s="86">
        <f t="shared" si="343"/>
        <v>0</v>
      </c>
      <c r="Q3661" s="87">
        <f t="shared" si="339"/>
        <v>1900</v>
      </c>
      <c r="R3661" s="87">
        <f t="shared" si="340"/>
        <v>1</v>
      </c>
      <c r="S3661" s="87">
        <f t="shared" si="341"/>
        <v>0</v>
      </c>
      <c r="T3661" s="86">
        <f t="shared" si="342"/>
        <v>0</v>
      </c>
    </row>
    <row r="3662" spans="1:20" x14ac:dyDescent="0.25">
      <c r="A3662" s="82">
        <v>3688</v>
      </c>
      <c r="P3662" s="86">
        <f t="shared" si="343"/>
        <v>0</v>
      </c>
      <c r="Q3662" s="87">
        <f t="shared" si="339"/>
        <v>1900</v>
      </c>
      <c r="R3662" s="87">
        <f t="shared" si="340"/>
        <v>1</v>
      </c>
      <c r="S3662" s="87">
        <f t="shared" si="341"/>
        <v>0</v>
      </c>
      <c r="T3662" s="86">
        <f t="shared" si="342"/>
        <v>0</v>
      </c>
    </row>
    <row r="3663" spans="1:20" x14ac:dyDescent="0.25">
      <c r="A3663" s="82">
        <v>3689</v>
      </c>
      <c r="P3663" s="86">
        <f t="shared" si="343"/>
        <v>0</v>
      </c>
      <c r="Q3663" s="87">
        <f t="shared" si="339"/>
        <v>1900</v>
      </c>
      <c r="R3663" s="87">
        <f t="shared" si="340"/>
        <v>1</v>
      </c>
      <c r="S3663" s="87">
        <f t="shared" si="341"/>
        <v>0</v>
      </c>
      <c r="T3663" s="86">
        <f t="shared" si="342"/>
        <v>0</v>
      </c>
    </row>
    <row r="3664" spans="1:20" x14ac:dyDescent="0.25">
      <c r="A3664" s="82">
        <v>3690</v>
      </c>
      <c r="P3664" s="86">
        <f t="shared" si="343"/>
        <v>0</v>
      </c>
      <c r="Q3664" s="87">
        <f t="shared" si="339"/>
        <v>1900</v>
      </c>
      <c r="R3664" s="87">
        <f t="shared" si="340"/>
        <v>1</v>
      </c>
      <c r="S3664" s="87">
        <f t="shared" si="341"/>
        <v>0</v>
      </c>
      <c r="T3664" s="86">
        <f t="shared" si="342"/>
        <v>0</v>
      </c>
    </row>
    <row r="3665" spans="1:20" x14ac:dyDescent="0.25">
      <c r="A3665" s="82">
        <v>3691</v>
      </c>
      <c r="P3665" s="86">
        <f t="shared" si="343"/>
        <v>0</v>
      </c>
      <c r="Q3665" s="87">
        <f t="shared" si="339"/>
        <v>1900</v>
      </c>
      <c r="R3665" s="87">
        <f t="shared" si="340"/>
        <v>1</v>
      </c>
      <c r="S3665" s="87">
        <f t="shared" si="341"/>
        <v>0</v>
      </c>
      <c r="T3665" s="86">
        <f t="shared" si="342"/>
        <v>0</v>
      </c>
    </row>
    <row r="3666" spans="1:20" x14ac:dyDescent="0.25">
      <c r="A3666" s="82">
        <v>3692</v>
      </c>
      <c r="P3666" s="86">
        <f t="shared" si="343"/>
        <v>0</v>
      </c>
      <c r="Q3666" s="87">
        <f t="shared" si="339"/>
        <v>1900</v>
      </c>
      <c r="R3666" s="87">
        <f t="shared" si="340"/>
        <v>1</v>
      </c>
      <c r="S3666" s="87">
        <f t="shared" si="341"/>
        <v>0</v>
      </c>
      <c r="T3666" s="86">
        <f t="shared" si="342"/>
        <v>0</v>
      </c>
    </row>
    <row r="3667" spans="1:20" x14ac:dyDescent="0.25">
      <c r="A3667" s="82">
        <v>3693</v>
      </c>
      <c r="P3667" s="86">
        <f t="shared" si="343"/>
        <v>0</v>
      </c>
      <c r="Q3667" s="87">
        <f t="shared" si="339"/>
        <v>1900</v>
      </c>
      <c r="R3667" s="87">
        <f t="shared" si="340"/>
        <v>1</v>
      </c>
      <c r="S3667" s="87">
        <f t="shared" si="341"/>
        <v>0</v>
      </c>
      <c r="T3667" s="86">
        <f t="shared" si="342"/>
        <v>0</v>
      </c>
    </row>
    <row r="3668" spans="1:20" x14ac:dyDescent="0.25">
      <c r="A3668" s="82">
        <v>3694</v>
      </c>
      <c r="P3668" s="86">
        <f t="shared" si="343"/>
        <v>0</v>
      </c>
      <c r="Q3668" s="87">
        <f t="shared" si="339"/>
        <v>1900</v>
      </c>
      <c r="R3668" s="87">
        <f t="shared" si="340"/>
        <v>1</v>
      </c>
      <c r="S3668" s="87">
        <f t="shared" si="341"/>
        <v>0</v>
      </c>
      <c r="T3668" s="86">
        <f t="shared" si="342"/>
        <v>0</v>
      </c>
    </row>
    <row r="3669" spans="1:20" x14ac:dyDescent="0.25">
      <c r="A3669" s="82">
        <v>3695</v>
      </c>
      <c r="P3669" s="86">
        <f t="shared" si="343"/>
        <v>0</v>
      </c>
      <c r="Q3669" s="87">
        <f t="shared" si="339"/>
        <v>1900</v>
      </c>
      <c r="R3669" s="87">
        <f t="shared" si="340"/>
        <v>1</v>
      </c>
      <c r="S3669" s="87">
        <f t="shared" si="341"/>
        <v>0</v>
      </c>
      <c r="T3669" s="86">
        <f t="shared" si="342"/>
        <v>0</v>
      </c>
    </row>
    <row r="3670" spans="1:20" x14ac:dyDescent="0.25">
      <c r="A3670" s="82">
        <v>3696</v>
      </c>
      <c r="P3670" s="86">
        <f t="shared" si="343"/>
        <v>0</v>
      </c>
      <c r="Q3670" s="87">
        <f t="shared" si="339"/>
        <v>1900</v>
      </c>
      <c r="R3670" s="87">
        <f t="shared" si="340"/>
        <v>1</v>
      </c>
      <c r="S3670" s="87">
        <f t="shared" si="341"/>
        <v>0</v>
      </c>
      <c r="T3670" s="86">
        <f t="shared" si="342"/>
        <v>0</v>
      </c>
    </row>
    <row r="3671" spans="1:20" x14ac:dyDescent="0.25">
      <c r="A3671" s="82">
        <v>3697</v>
      </c>
      <c r="P3671" s="86">
        <f t="shared" si="343"/>
        <v>0</v>
      </c>
      <c r="Q3671" s="87">
        <f t="shared" si="339"/>
        <v>1900</v>
      </c>
      <c r="R3671" s="87">
        <f t="shared" si="340"/>
        <v>1</v>
      </c>
      <c r="S3671" s="87">
        <f t="shared" si="341"/>
        <v>0</v>
      </c>
      <c r="T3671" s="86">
        <f t="shared" si="342"/>
        <v>0</v>
      </c>
    </row>
    <row r="3672" spans="1:20" x14ac:dyDescent="0.25">
      <c r="A3672" s="82">
        <v>3698</v>
      </c>
      <c r="P3672" s="86">
        <f t="shared" si="343"/>
        <v>0</v>
      </c>
      <c r="Q3672" s="87">
        <f t="shared" si="339"/>
        <v>1900</v>
      </c>
      <c r="R3672" s="87">
        <f t="shared" si="340"/>
        <v>1</v>
      </c>
      <c r="S3672" s="87">
        <f t="shared" si="341"/>
        <v>0</v>
      </c>
      <c r="T3672" s="86">
        <f t="shared" si="342"/>
        <v>0</v>
      </c>
    </row>
    <row r="3673" spans="1:20" x14ac:dyDescent="0.25">
      <c r="A3673" s="82">
        <v>3699</v>
      </c>
      <c r="P3673" s="86">
        <f t="shared" si="343"/>
        <v>0</v>
      </c>
      <c r="Q3673" s="87">
        <f t="shared" si="339"/>
        <v>1900</v>
      </c>
      <c r="R3673" s="87">
        <f t="shared" si="340"/>
        <v>1</v>
      </c>
      <c r="S3673" s="87">
        <f t="shared" si="341"/>
        <v>0</v>
      </c>
      <c r="T3673" s="86">
        <f t="shared" si="342"/>
        <v>0</v>
      </c>
    </row>
    <row r="3674" spans="1:20" x14ac:dyDescent="0.25">
      <c r="A3674" s="82">
        <v>3700</v>
      </c>
      <c r="P3674" s="86">
        <f t="shared" si="343"/>
        <v>0</v>
      </c>
      <c r="Q3674" s="87">
        <f t="shared" si="339"/>
        <v>1900</v>
      </c>
      <c r="R3674" s="87">
        <f t="shared" si="340"/>
        <v>1</v>
      </c>
      <c r="S3674" s="87">
        <f t="shared" si="341"/>
        <v>0</v>
      </c>
      <c r="T3674" s="86">
        <f t="shared" si="342"/>
        <v>0</v>
      </c>
    </row>
    <row r="3675" spans="1:20" x14ac:dyDescent="0.25">
      <c r="A3675" s="82">
        <v>3701</v>
      </c>
      <c r="P3675" s="86">
        <f t="shared" si="343"/>
        <v>0</v>
      </c>
      <c r="Q3675" s="87">
        <f t="shared" si="339"/>
        <v>1900</v>
      </c>
      <c r="R3675" s="87">
        <f t="shared" si="340"/>
        <v>1</v>
      </c>
      <c r="S3675" s="87">
        <f t="shared" si="341"/>
        <v>0</v>
      </c>
      <c r="T3675" s="86">
        <f t="shared" si="342"/>
        <v>0</v>
      </c>
    </row>
    <row r="3676" spans="1:20" x14ac:dyDescent="0.25">
      <c r="A3676" s="82">
        <v>3702</v>
      </c>
      <c r="P3676" s="86">
        <f t="shared" si="343"/>
        <v>0</v>
      </c>
      <c r="Q3676" s="87">
        <f t="shared" si="339"/>
        <v>1900</v>
      </c>
      <c r="R3676" s="87">
        <f t="shared" si="340"/>
        <v>1</v>
      </c>
      <c r="S3676" s="87">
        <f t="shared" si="341"/>
        <v>0</v>
      </c>
      <c r="T3676" s="86">
        <f t="shared" si="342"/>
        <v>0</v>
      </c>
    </row>
    <row r="3677" spans="1:20" x14ac:dyDescent="0.25">
      <c r="A3677" s="82">
        <v>3703</v>
      </c>
      <c r="P3677" s="86">
        <f t="shared" si="343"/>
        <v>0</v>
      </c>
      <c r="Q3677" s="87">
        <f t="shared" ref="Q3677:Q3740" si="344">YEAR(B3677)</f>
        <v>1900</v>
      </c>
      <c r="R3677" s="87">
        <f t="shared" ref="R3677:R3740" si="345">MONTH(B3677)</f>
        <v>1</v>
      </c>
      <c r="S3677" s="87">
        <f t="shared" ref="S3677:S3740" si="346">DAY(B3677)</f>
        <v>0</v>
      </c>
      <c r="T3677" s="86">
        <f t="shared" ref="T3677:T3740" si="347">SUM(M3677:N3677)</f>
        <v>0</v>
      </c>
    </row>
    <row r="3678" spans="1:20" x14ac:dyDescent="0.25">
      <c r="A3678" s="82">
        <v>3704</v>
      </c>
      <c r="P3678" s="86">
        <f t="shared" si="343"/>
        <v>0</v>
      </c>
      <c r="Q3678" s="87">
        <f t="shared" si="344"/>
        <v>1900</v>
      </c>
      <c r="R3678" s="87">
        <f t="shared" si="345"/>
        <v>1</v>
      </c>
      <c r="S3678" s="87">
        <f t="shared" si="346"/>
        <v>0</v>
      </c>
      <c r="T3678" s="86">
        <f t="shared" si="347"/>
        <v>0</v>
      </c>
    </row>
    <row r="3679" spans="1:20" x14ac:dyDescent="0.25">
      <c r="A3679" s="82">
        <v>3705</v>
      </c>
      <c r="P3679" s="86">
        <f t="shared" si="343"/>
        <v>0</v>
      </c>
      <c r="Q3679" s="87">
        <f t="shared" si="344"/>
        <v>1900</v>
      </c>
      <c r="R3679" s="87">
        <f t="shared" si="345"/>
        <v>1</v>
      </c>
      <c r="S3679" s="87">
        <f t="shared" si="346"/>
        <v>0</v>
      </c>
      <c r="T3679" s="86">
        <f t="shared" si="347"/>
        <v>0</v>
      </c>
    </row>
    <row r="3680" spans="1:20" x14ac:dyDescent="0.25">
      <c r="A3680" s="82">
        <v>3706</v>
      </c>
      <c r="P3680" s="86">
        <f t="shared" si="343"/>
        <v>0</v>
      </c>
      <c r="Q3680" s="87">
        <f t="shared" si="344"/>
        <v>1900</v>
      </c>
      <c r="R3680" s="87">
        <f t="shared" si="345"/>
        <v>1</v>
      </c>
      <c r="S3680" s="87">
        <f t="shared" si="346"/>
        <v>0</v>
      </c>
      <c r="T3680" s="86">
        <f t="shared" si="347"/>
        <v>0</v>
      </c>
    </row>
    <row r="3681" spans="1:20" x14ac:dyDescent="0.25">
      <c r="A3681" s="82">
        <v>3707</v>
      </c>
      <c r="P3681" s="86">
        <f t="shared" si="343"/>
        <v>0</v>
      </c>
      <c r="Q3681" s="87">
        <f t="shared" si="344"/>
        <v>1900</v>
      </c>
      <c r="R3681" s="87">
        <f t="shared" si="345"/>
        <v>1</v>
      </c>
      <c r="S3681" s="87">
        <f t="shared" si="346"/>
        <v>0</v>
      </c>
      <c r="T3681" s="86">
        <f t="shared" si="347"/>
        <v>0</v>
      </c>
    </row>
    <row r="3682" spans="1:20" x14ac:dyDescent="0.25">
      <c r="A3682" s="82">
        <v>3708</v>
      </c>
      <c r="P3682" s="86">
        <f t="shared" si="343"/>
        <v>0</v>
      </c>
      <c r="Q3682" s="87">
        <f t="shared" si="344"/>
        <v>1900</v>
      </c>
      <c r="R3682" s="87">
        <f t="shared" si="345"/>
        <v>1</v>
      </c>
      <c r="S3682" s="87">
        <f t="shared" si="346"/>
        <v>0</v>
      </c>
      <c r="T3682" s="86">
        <f t="shared" si="347"/>
        <v>0</v>
      </c>
    </row>
    <row r="3683" spans="1:20" x14ac:dyDescent="0.25">
      <c r="A3683" s="82">
        <v>3709</v>
      </c>
      <c r="P3683" s="86">
        <f t="shared" si="343"/>
        <v>0</v>
      </c>
      <c r="Q3683" s="87">
        <f t="shared" si="344"/>
        <v>1900</v>
      </c>
      <c r="R3683" s="87">
        <f t="shared" si="345"/>
        <v>1</v>
      </c>
      <c r="S3683" s="87">
        <f t="shared" si="346"/>
        <v>0</v>
      </c>
      <c r="T3683" s="86">
        <f t="shared" si="347"/>
        <v>0</v>
      </c>
    </row>
    <row r="3684" spans="1:20" x14ac:dyDescent="0.25">
      <c r="A3684" s="82">
        <v>3710</v>
      </c>
      <c r="P3684" s="86">
        <f t="shared" si="343"/>
        <v>0</v>
      </c>
      <c r="Q3684" s="87">
        <f t="shared" si="344"/>
        <v>1900</v>
      </c>
      <c r="R3684" s="87">
        <f t="shared" si="345"/>
        <v>1</v>
      </c>
      <c r="S3684" s="87">
        <f t="shared" si="346"/>
        <v>0</v>
      </c>
      <c r="T3684" s="86">
        <f t="shared" si="347"/>
        <v>0</v>
      </c>
    </row>
    <row r="3685" spans="1:20" x14ac:dyDescent="0.25">
      <c r="A3685" s="82">
        <v>3711</v>
      </c>
      <c r="P3685" s="86">
        <f t="shared" si="343"/>
        <v>0</v>
      </c>
      <c r="Q3685" s="87">
        <f t="shared" si="344"/>
        <v>1900</v>
      </c>
      <c r="R3685" s="87">
        <f t="shared" si="345"/>
        <v>1</v>
      </c>
      <c r="S3685" s="87">
        <f t="shared" si="346"/>
        <v>0</v>
      </c>
      <c r="T3685" s="86">
        <f t="shared" si="347"/>
        <v>0</v>
      </c>
    </row>
    <row r="3686" spans="1:20" x14ac:dyDescent="0.25">
      <c r="A3686" s="82">
        <v>3712</v>
      </c>
      <c r="P3686" s="86">
        <f t="shared" si="343"/>
        <v>0</v>
      </c>
      <c r="Q3686" s="87">
        <f t="shared" si="344"/>
        <v>1900</v>
      </c>
      <c r="R3686" s="87">
        <f t="shared" si="345"/>
        <v>1</v>
      </c>
      <c r="S3686" s="87">
        <f t="shared" si="346"/>
        <v>0</v>
      </c>
      <c r="T3686" s="86">
        <f t="shared" si="347"/>
        <v>0</v>
      </c>
    </row>
    <row r="3687" spans="1:20" x14ac:dyDescent="0.25">
      <c r="A3687" s="82">
        <v>3713</v>
      </c>
      <c r="P3687" s="86">
        <f t="shared" si="343"/>
        <v>0</v>
      </c>
      <c r="Q3687" s="87">
        <f t="shared" si="344"/>
        <v>1900</v>
      </c>
      <c r="R3687" s="87">
        <f t="shared" si="345"/>
        <v>1</v>
      </c>
      <c r="S3687" s="87">
        <f t="shared" si="346"/>
        <v>0</v>
      </c>
      <c r="T3687" s="86">
        <f t="shared" si="347"/>
        <v>0</v>
      </c>
    </row>
    <row r="3688" spans="1:20" x14ac:dyDescent="0.25">
      <c r="A3688" s="82">
        <v>3714</v>
      </c>
      <c r="P3688" s="86">
        <f t="shared" si="343"/>
        <v>0</v>
      </c>
      <c r="Q3688" s="87">
        <f t="shared" si="344"/>
        <v>1900</v>
      </c>
      <c r="R3688" s="87">
        <f t="shared" si="345"/>
        <v>1</v>
      </c>
      <c r="S3688" s="87">
        <f t="shared" si="346"/>
        <v>0</v>
      </c>
      <c r="T3688" s="86">
        <f t="shared" si="347"/>
        <v>0</v>
      </c>
    </row>
    <row r="3689" spans="1:20" x14ac:dyDescent="0.25">
      <c r="A3689" s="82">
        <v>3715</v>
      </c>
      <c r="P3689" s="86">
        <f t="shared" si="343"/>
        <v>0</v>
      </c>
      <c r="Q3689" s="87">
        <f t="shared" si="344"/>
        <v>1900</v>
      </c>
      <c r="R3689" s="87">
        <f t="shared" si="345"/>
        <v>1</v>
      </c>
      <c r="S3689" s="87">
        <f t="shared" si="346"/>
        <v>0</v>
      </c>
      <c r="T3689" s="86">
        <f t="shared" si="347"/>
        <v>0</v>
      </c>
    </row>
    <row r="3690" spans="1:20" x14ac:dyDescent="0.25">
      <c r="A3690" s="82">
        <v>3716</v>
      </c>
      <c r="P3690" s="86">
        <f t="shared" si="343"/>
        <v>0</v>
      </c>
      <c r="Q3690" s="87">
        <f t="shared" si="344"/>
        <v>1900</v>
      </c>
      <c r="R3690" s="87">
        <f t="shared" si="345"/>
        <v>1</v>
      </c>
      <c r="S3690" s="87">
        <f t="shared" si="346"/>
        <v>0</v>
      </c>
      <c r="T3690" s="86">
        <f t="shared" si="347"/>
        <v>0</v>
      </c>
    </row>
    <row r="3691" spans="1:20" x14ac:dyDescent="0.25">
      <c r="A3691" s="82">
        <v>3717</v>
      </c>
      <c r="P3691" s="86">
        <f t="shared" ref="P3691:P3754" si="348">N3691-O3691</f>
        <v>0</v>
      </c>
      <c r="Q3691" s="87">
        <f t="shared" si="344"/>
        <v>1900</v>
      </c>
      <c r="R3691" s="87">
        <f t="shared" si="345"/>
        <v>1</v>
      </c>
      <c r="S3691" s="87">
        <f t="shared" si="346"/>
        <v>0</v>
      </c>
      <c r="T3691" s="86">
        <f t="shared" si="347"/>
        <v>0</v>
      </c>
    </row>
    <row r="3692" spans="1:20" x14ac:dyDescent="0.25">
      <c r="A3692" s="82">
        <v>3718</v>
      </c>
      <c r="P3692" s="86">
        <f t="shared" si="348"/>
        <v>0</v>
      </c>
      <c r="Q3692" s="87">
        <f t="shared" si="344"/>
        <v>1900</v>
      </c>
      <c r="R3692" s="87">
        <f t="shared" si="345"/>
        <v>1</v>
      </c>
      <c r="S3692" s="87">
        <f t="shared" si="346"/>
        <v>0</v>
      </c>
      <c r="T3692" s="86">
        <f t="shared" si="347"/>
        <v>0</v>
      </c>
    </row>
    <row r="3693" spans="1:20" x14ac:dyDescent="0.25">
      <c r="A3693" s="82">
        <v>3719</v>
      </c>
      <c r="P3693" s="86">
        <f t="shared" si="348"/>
        <v>0</v>
      </c>
      <c r="Q3693" s="87">
        <f t="shared" si="344"/>
        <v>1900</v>
      </c>
      <c r="R3693" s="87">
        <f t="shared" si="345"/>
        <v>1</v>
      </c>
      <c r="S3693" s="87">
        <f t="shared" si="346"/>
        <v>0</v>
      </c>
      <c r="T3693" s="86">
        <f t="shared" si="347"/>
        <v>0</v>
      </c>
    </row>
    <row r="3694" spans="1:20" x14ac:dyDescent="0.25">
      <c r="A3694" s="82">
        <v>3720</v>
      </c>
      <c r="P3694" s="86">
        <f t="shared" si="348"/>
        <v>0</v>
      </c>
      <c r="Q3694" s="87">
        <f t="shared" si="344"/>
        <v>1900</v>
      </c>
      <c r="R3694" s="87">
        <f t="shared" si="345"/>
        <v>1</v>
      </c>
      <c r="S3694" s="87">
        <f t="shared" si="346"/>
        <v>0</v>
      </c>
      <c r="T3694" s="86">
        <f t="shared" si="347"/>
        <v>0</v>
      </c>
    </row>
    <row r="3695" spans="1:20" x14ac:dyDescent="0.25">
      <c r="A3695" s="82">
        <v>3721</v>
      </c>
      <c r="P3695" s="86">
        <f t="shared" si="348"/>
        <v>0</v>
      </c>
      <c r="Q3695" s="87">
        <f t="shared" si="344"/>
        <v>1900</v>
      </c>
      <c r="R3695" s="87">
        <f t="shared" si="345"/>
        <v>1</v>
      </c>
      <c r="S3695" s="87">
        <f t="shared" si="346"/>
        <v>0</v>
      </c>
      <c r="T3695" s="86">
        <f t="shared" si="347"/>
        <v>0</v>
      </c>
    </row>
    <row r="3696" spans="1:20" x14ac:dyDescent="0.25">
      <c r="A3696" s="82">
        <v>3722</v>
      </c>
      <c r="P3696" s="86">
        <f t="shared" si="348"/>
        <v>0</v>
      </c>
      <c r="Q3696" s="87">
        <f t="shared" si="344"/>
        <v>1900</v>
      </c>
      <c r="R3696" s="87">
        <f t="shared" si="345"/>
        <v>1</v>
      </c>
      <c r="S3696" s="87">
        <f t="shared" si="346"/>
        <v>0</v>
      </c>
      <c r="T3696" s="86">
        <f t="shared" si="347"/>
        <v>0</v>
      </c>
    </row>
    <row r="3697" spans="1:20" x14ac:dyDescent="0.25">
      <c r="A3697" s="82">
        <v>3723</v>
      </c>
      <c r="P3697" s="86">
        <f t="shared" si="348"/>
        <v>0</v>
      </c>
      <c r="Q3697" s="87">
        <f t="shared" si="344"/>
        <v>1900</v>
      </c>
      <c r="R3697" s="87">
        <f t="shared" si="345"/>
        <v>1</v>
      </c>
      <c r="S3697" s="87">
        <f t="shared" si="346"/>
        <v>0</v>
      </c>
      <c r="T3697" s="86">
        <f t="shared" si="347"/>
        <v>0</v>
      </c>
    </row>
    <row r="3698" spans="1:20" x14ac:dyDescent="0.25">
      <c r="A3698" s="82">
        <v>3724</v>
      </c>
      <c r="P3698" s="86">
        <f t="shared" si="348"/>
        <v>0</v>
      </c>
      <c r="Q3698" s="87">
        <f t="shared" si="344"/>
        <v>1900</v>
      </c>
      <c r="R3698" s="87">
        <f t="shared" si="345"/>
        <v>1</v>
      </c>
      <c r="S3698" s="87">
        <f t="shared" si="346"/>
        <v>0</v>
      </c>
      <c r="T3698" s="86">
        <f t="shared" si="347"/>
        <v>0</v>
      </c>
    </row>
    <row r="3699" spans="1:20" x14ac:dyDescent="0.25">
      <c r="A3699" s="82">
        <v>3725</v>
      </c>
      <c r="P3699" s="86">
        <f t="shared" si="348"/>
        <v>0</v>
      </c>
      <c r="Q3699" s="87">
        <f t="shared" si="344"/>
        <v>1900</v>
      </c>
      <c r="R3699" s="87">
        <f t="shared" si="345"/>
        <v>1</v>
      </c>
      <c r="S3699" s="87">
        <f t="shared" si="346"/>
        <v>0</v>
      </c>
      <c r="T3699" s="86">
        <f t="shared" si="347"/>
        <v>0</v>
      </c>
    </row>
    <row r="3700" spans="1:20" x14ac:dyDescent="0.25">
      <c r="A3700" s="82">
        <v>3726</v>
      </c>
      <c r="P3700" s="86">
        <f t="shared" si="348"/>
        <v>0</v>
      </c>
      <c r="Q3700" s="87">
        <f t="shared" si="344"/>
        <v>1900</v>
      </c>
      <c r="R3700" s="87">
        <f t="shared" si="345"/>
        <v>1</v>
      </c>
      <c r="S3700" s="87">
        <f t="shared" si="346"/>
        <v>0</v>
      </c>
      <c r="T3700" s="86">
        <f t="shared" si="347"/>
        <v>0</v>
      </c>
    </row>
    <row r="3701" spans="1:20" x14ac:dyDescent="0.25">
      <c r="A3701" s="82">
        <v>3727</v>
      </c>
      <c r="P3701" s="86">
        <f t="shared" si="348"/>
        <v>0</v>
      </c>
      <c r="Q3701" s="87">
        <f t="shared" si="344"/>
        <v>1900</v>
      </c>
      <c r="R3701" s="87">
        <f t="shared" si="345"/>
        <v>1</v>
      </c>
      <c r="S3701" s="87">
        <f t="shared" si="346"/>
        <v>0</v>
      </c>
      <c r="T3701" s="86">
        <f t="shared" si="347"/>
        <v>0</v>
      </c>
    </row>
    <row r="3702" spans="1:20" x14ac:dyDescent="0.25">
      <c r="A3702" s="82">
        <v>3728</v>
      </c>
      <c r="P3702" s="86">
        <f t="shared" si="348"/>
        <v>0</v>
      </c>
      <c r="Q3702" s="87">
        <f t="shared" si="344"/>
        <v>1900</v>
      </c>
      <c r="R3702" s="87">
        <f t="shared" si="345"/>
        <v>1</v>
      </c>
      <c r="S3702" s="87">
        <f t="shared" si="346"/>
        <v>0</v>
      </c>
      <c r="T3702" s="86">
        <f t="shared" si="347"/>
        <v>0</v>
      </c>
    </row>
    <row r="3703" spans="1:20" x14ac:dyDescent="0.25">
      <c r="A3703" s="82">
        <v>3729</v>
      </c>
      <c r="P3703" s="86">
        <f t="shared" si="348"/>
        <v>0</v>
      </c>
      <c r="Q3703" s="87">
        <f t="shared" si="344"/>
        <v>1900</v>
      </c>
      <c r="R3703" s="87">
        <f t="shared" si="345"/>
        <v>1</v>
      </c>
      <c r="S3703" s="87">
        <f t="shared" si="346"/>
        <v>0</v>
      </c>
      <c r="T3703" s="86">
        <f t="shared" si="347"/>
        <v>0</v>
      </c>
    </row>
    <row r="3704" spans="1:20" x14ac:dyDescent="0.25">
      <c r="A3704" s="82">
        <v>3730</v>
      </c>
      <c r="P3704" s="86">
        <f t="shared" si="348"/>
        <v>0</v>
      </c>
      <c r="Q3704" s="87">
        <f t="shared" si="344"/>
        <v>1900</v>
      </c>
      <c r="R3704" s="87">
        <f t="shared" si="345"/>
        <v>1</v>
      </c>
      <c r="S3704" s="87">
        <f t="shared" si="346"/>
        <v>0</v>
      </c>
      <c r="T3704" s="86">
        <f t="shared" si="347"/>
        <v>0</v>
      </c>
    </row>
    <row r="3705" spans="1:20" x14ac:dyDescent="0.25">
      <c r="A3705" s="82">
        <v>3731</v>
      </c>
      <c r="P3705" s="86">
        <f t="shared" si="348"/>
        <v>0</v>
      </c>
      <c r="Q3705" s="87">
        <f t="shared" si="344"/>
        <v>1900</v>
      </c>
      <c r="R3705" s="87">
        <f t="shared" si="345"/>
        <v>1</v>
      </c>
      <c r="S3705" s="87">
        <f t="shared" si="346"/>
        <v>0</v>
      </c>
      <c r="T3705" s="86">
        <f t="shared" si="347"/>
        <v>0</v>
      </c>
    </row>
    <row r="3706" spans="1:20" x14ac:dyDescent="0.25">
      <c r="A3706" s="82">
        <v>3732</v>
      </c>
      <c r="P3706" s="86">
        <f t="shared" si="348"/>
        <v>0</v>
      </c>
      <c r="Q3706" s="87">
        <f t="shared" si="344"/>
        <v>1900</v>
      </c>
      <c r="R3706" s="87">
        <f t="shared" si="345"/>
        <v>1</v>
      </c>
      <c r="S3706" s="87">
        <f t="shared" si="346"/>
        <v>0</v>
      </c>
      <c r="T3706" s="86">
        <f t="shared" si="347"/>
        <v>0</v>
      </c>
    </row>
    <row r="3707" spans="1:20" x14ac:dyDescent="0.25">
      <c r="A3707" s="82">
        <v>3733</v>
      </c>
      <c r="P3707" s="86">
        <f t="shared" si="348"/>
        <v>0</v>
      </c>
      <c r="Q3707" s="87">
        <f t="shared" si="344"/>
        <v>1900</v>
      </c>
      <c r="R3707" s="87">
        <f t="shared" si="345"/>
        <v>1</v>
      </c>
      <c r="S3707" s="87">
        <f t="shared" si="346"/>
        <v>0</v>
      </c>
      <c r="T3707" s="86">
        <f t="shared" si="347"/>
        <v>0</v>
      </c>
    </row>
    <row r="3708" spans="1:20" x14ac:dyDescent="0.25">
      <c r="A3708" s="82">
        <v>3734</v>
      </c>
      <c r="P3708" s="86">
        <f t="shared" si="348"/>
        <v>0</v>
      </c>
      <c r="Q3708" s="87">
        <f t="shared" si="344"/>
        <v>1900</v>
      </c>
      <c r="R3708" s="87">
        <f t="shared" si="345"/>
        <v>1</v>
      </c>
      <c r="S3708" s="87">
        <f t="shared" si="346"/>
        <v>0</v>
      </c>
      <c r="T3708" s="86">
        <f t="shared" si="347"/>
        <v>0</v>
      </c>
    </row>
    <row r="3709" spans="1:20" x14ac:dyDescent="0.25">
      <c r="A3709" s="82">
        <v>3735</v>
      </c>
      <c r="P3709" s="86">
        <f t="shared" si="348"/>
        <v>0</v>
      </c>
      <c r="Q3709" s="87">
        <f t="shared" si="344"/>
        <v>1900</v>
      </c>
      <c r="R3709" s="87">
        <f t="shared" si="345"/>
        <v>1</v>
      </c>
      <c r="S3709" s="87">
        <f t="shared" si="346"/>
        <v>0</v>
      </c>
      <c r="T3709" s="86">
        <f t="shared" si="347"/>
        <v>0</v>
      </c>
    </row>
    <row r="3710" spans="1:20" x14ac:dyDescent="0.25">
      <c r="A3710" s="82">
        <v>3736</v>
      </c>
      <c r="P3710" s="86">
        <f t="shared" si="348"/>
        <v>0</v>
      </c>
      <c r="Q3710" s="87">
        <f t="shared" si="344"/>
        <v>1900</v>
      </c>
      <c r="R3710" s="87">
        <f t="shared" si="345"/>
        <v>1</v>
      </c>
      <c r="S3710" s="87">
        <f t="shared" si="346"/>
        <v>0</v>
      </c>
      <c r="T3710" s="86">
        <f t="shared" si="347"/>
        <v>0</v>
      </c>
    </row>
    <row r="3711" spans="1:20" x14ac:dyDescent="0.25">
      <c r="A3711" s="82">
        <v>3737</v>
      </c>
      <c r="P3711" s="86">
        <f t="shared" si="348"/>
        <v>0</v>
      </c>
      <c r="Q3711" s="87">
        <f t="shared" si="344"/>
        <v>1900</v>
      </c>
      <c r="R3711" s="87">
        <f t="shared" si="345"/>
        <v>1</v>
      </c>
      <c r="S3711" s="87">
        <f t="shared" si="346"/>
        <v>0</v>
      </c>
      <c r="T3711" s="86">
        <f t="shared" si="347"/>
        <v>0</v>
      </c>
    </row>
    <row r="3712" spans="1:20" x14ac:dyDescent="0.25">
      <c r="A3712" s="82">
        <v>3738</v>
      </c>
      <c r="P3712" s="86">
        <f t="shared" si="348"/>
        <v>0</v>
      </c>
      <c r="Q3712" s="87">
        <f t="shared" si="344"/>
        <v>1900</v>
      </c>
      <c r="R3712" s="87">
        <f t="shared" si="345"/>
        <v>1</v>
      </c>
      <c r="S3712" s="87">
        <f t="shared" si="346"/>
        <v>0</v>
      </c>
      <c r="T3712" s="86">
        <f t="shared" si="347"/>
        <v>0</v>
      </c>
    </row>
    <row r="3713" spans="1:20" x14ac:dyDescent="0.25">
      <c r="A3713" s="82">
        <v>3739</v>
      </c>
      <c r="P3713" s="86">
        <f t="shared" si="348"/>
        <v>0</v>
      </c>
      <c r="Q3713" s="87">
        <f t="shared" si="344"/>
        <v>1900</v>
      </c>
      <c r="R3713" s="87">
        <f t="shared" si="345"/>
        <v>1</v>
      </c>
      <c r="S3713" s="87">
        <f t="shared" si="346"/>
        <v>0</v>
      </c>
      <c r="T3713" s="86">
        <f t="shared" si="347"/>
        <v>0</v>
      </c>
    </row>
    <row r="3714" spans="1:20" x14ac:dyDescent="0.25">
      <c r="A3714" s="82">
        <v>3740</v>
      </c>
      <c r="P3714" s="86">
        <f t="shared" si="348"/>
        <v>0</v>
      </c>
      <c r="Q3714" s="87">
        <f t="shared" si="344"/>
        <v>1900</v>
      </c>
      <c r="R3714" s="87">
        <f t="shared" si="345"/>
        <v>1</v>
      </c>
      <c r="S3714" s="87">
        <f t="shared" si="346"/>
        <v>0</v>
      </c>
      <c r="T3714" s="86">
        <f t="shared" si="347"/>
        <v>0</v>
      </c>
    </row>
    <row r="3715" spans="1:20" x14ac:dyDescent="0.25">
      <c r="A3715" s="82">
        <v>3741</v>
      </c>
      <c r="P3715" s="86">
        <f t="shared" si="348"/>
        <v>0</v>
      </c>
      <c r="Q3715" s="87">
        <f t="shared" si="344"/>
        <v>1900</v>
      </c>
      <c r="R3715" s="87">
        <f t="shared" si="345"/>
        <v>1</v>
      </c>
      <c r="S3715" s="87">
        <f t="shared" si="346"/>
        <v>0</v>
      </c>
      <c r="T3715" s="86">
        <f t="shared" si="347"/>
        <v>0</v>
      </c>
    </row>
    <row r="3716" spans="1:20" x14ac:dyDescent="0.25">
      <c r="A3716" s="82">
        <v>3742</v>
      </c>
      <c r="P3716" s="86">
        <f t="shared" si="348"/>
        <v>0</v>
      </c>
      <c r="Q3716" s="87">
        <f t="shared" si="344"/>
        <v>1900</v>
      </c>
      <c r="R3716" s="87">
        <f t="shared" si="345"/>
        <v>1</v>
      </c>
      <c r="S3716" s="87">
        <f t="shared" si="346"/>
        <v>0</v>
      </c>
      <c r="T3716" s="86">
        <f t="shared" si="347"/>
        <v>0</v>
      </c>
    </row>
    <row r="3717" spans="1:20" x14ac:dyDescent="0.25">
      <c r="A3717" s="82">
        <v>3743</v>
      </c>
      <c r="P3717" s="86">
        <f t="shared" si="348"/>
        <v>0</v>
      </c>
      <c r="Q3717" s="87">
        <f t="shared" si="344"/>
        <v>1900</v>
      </c>
      <c r="R3717" s="87">
        <f t="shared" si="345"/>
        <v>1</v>
      </c>
      <c r="S3717" s="87">
        <f t="shared" si="346"/>
        <v>0</v>
      </c>
      <c r="T3717" s="86">
        <f t="shared" si="347"/>
        <v>0</v>
      </c>
    </row>
    <row r="3718" spans="1:20" x14ac:dyDescent="0.25">
      <c r="A3718" s="82">
        <v>3744</v>
      </c>
      <c r="P3718" s="86">
        <f t="shared" si="348"/>
        <v>0</v>
      </c>
      <c r="Q3718" s="87">
        <f t="shared" si="344"/>
        <v>1900</v>
      </c>
      <c r="R3718" s="87">
        <f t="shared" si="345"/>
        <v>1</v>
      </c>
      <c r="S3718" s="87">
        <f t="shared" si="346"/>
        <v>0</v>
      </c>
      <c r="T3718" s="86">
        <f t="shared" si="347"/>
        <v>0</v>
      </c>
    </row>
    <row r="3719" spans="1:20" x14ac:dyDescent="0.25">
      <c r="A3719" s="82">
        <v>3745</v>
      </c>
      <c r="P3719" s="86">
        <f t="shared" si="348"/>
        <v>0</v>
      </c>
      <c r="Q3719" s="87">
        <f t="shared" si="344"/>
        <v>1900</v>
      </c>
      <c r="R3719" s="87">
        <f t="shared" si="345"/>
        <v>1</v>
      </c>
      <c r="S3719" s="87">
        <f t="shared" si="346"/>
        <v>0</v>
      </c>
      <c r="T3719" s="86">
        <f t="shared" si="347"/>
        <v>0</v>
      </c>
    </row>
    <row r="3720" spans="1:20" x14ac:dyDescent="0.25">
      <c r="A3720" s="82">
        <v>3746</v>
      </c>
      <c r="P3720" s="86">
        <f t="shared" si="348"/>
        <v>0</v>
      </c>
      <c r="Q3720" s="87">
        <f t="shared" si="344"/>
        <v>1900</v>
      </c>
      <c r="R3720" s="87">
        <f t="shared" si="345"/>
        <v>1</v>
      </c>
      <c r="S3720" s="87">
        <f t="shared" si="346"/>
        <v>0</v>
      </c>
      <c r="T3720" s="86">
        <f t="shared" si="347"/>
        <v>0</v>
      </c>
    </row>
    <row r="3721" spans="1:20" x14ac:dyDescent="0.25">
      <c r="A3721" s="82">
        <v>3747</v>
      </c>
      <c r="P3721" s="86">
        <f t="shared" si="348"/>
        <v>0</v>
      </c>
      <c r="Q3721" s="87">
        <f t="shared" si="344"/>
        <v>1900</v>
      </c>
      <c r="R3721" s="87">
        <f t="shared" si="345"/>
        <v>1</v>
      </c>
      <c r="S3721" s="87">
        <f t="shared" si="346"/>
        <v>0</v>
      </c>
      <c r="T3721" s="86">
        <f t="shared" si="347"/>
        <v>0</v>
      </c>
    </row>
    <row r="3722" spans="1:20" x14ac:dyDescent="0.25">
      <c r="A3722" s="82">
        <v>3748</v>
      </c>
      <c r="P3722" s="86">
        <f t="shared" si="348"/>
        <v>0</v>
      </c>
      <c r="Q3722" s="87">
        <f t="shared" si="344"/>
        <v>1900</v>
      </c>
      <c r="R3722" s="87">
        <f t="shared" si="345"/>
        <v>1</v>
      </c>
      <c r="S3722" s="87">
        <f t="shared" si="346"/>
        <v>0</v>
      </c>
      <c r="T3722" s="86">
        <f t="shared" si="347"/>
        <v>0</v>
      </c>
    </row>
    <row r="3723" spans="1:20" x14ac:dyDescent="0.25">
      <c r="A3723" s="82">
        <v>3749</v>
      </c>
      <c r="P3723" s="86">
        <f t="shared" si="348"/>
        <v>0</v>
      </c>
      <c r="Q3723" s="87">
        <f t="shared" si="344"/>
        <v>1900</v>
      </c>
      <c r="R3723" s="87">
        <f t="shared" si="345"/>
        <v>1</v>
      </c>
      <c r="S3723" s="87">
        <f t="shared" si="346"/>
        <v>0</v>
      </c>
      <c r="T3723" s="86">
        <f t="shared" si="347"/>
        <v>0</v>
      </c>
    </row>
    <row r="3724" spans="1:20" x14ac:dyDescent="0.25">
      <c r="A3724" s="82">
        <v>3750</v>
      </c>
      <c r="P3724" s="86">
        <f t="shared" si="348"/>
        <v>0</v>
      </c>
      <c r="Q3724" s="87">
        <f t="shared" si="344"/>
        <v>1900</v>
      </c>
      <c r="R3724" s="87">
        <f t="shared" si="345"/>
        <v>1</v>
      </c>
      <c r="S3724" s="87">
        <f t="shared" si="346"/>
        <v>0</v>
      </c>
      <c r="T3724" s="86">
        <f t="shared" si="347"/>
        <v>0</v>
      </c>
    </row>
    <row r="3725" spans="1:20" x14ac:dyDescent="0.25">
      <c r="A3725" s="82">
        <v>3751</v>
      </c>
      <c r="P3725" s="86">
        <f t="shared" si="348"/>
        <v>0</v>
      </c>
      <c r="Q3725" s="87">
        <f t="shared" si="344"/>
        <v>1900</v>
      </c>
      <c r="R3725" s="87">
        <f t="shared" si="345"/>
        <v>1</v>
      </c>
      <c r="S3725" s="87">
        <f t="shared" si="346"/>
        <v>0</v>
      </c>
      <c r="T3725" s="86">
        <f t="shared" si="347"/>
        <v>0</v>
      </c>
    </row>
    <row r="3726" spans="1:20" x14ac:dyDescent="0.25">
      <c r="A3726" s="82">
        <v>3752</v>
      </c>
      <c r="P3726" s="86">
        <f t="shared" si="348"/>
        <v>0</v>
      </c>
      <c r="Q3726" s="87">
        <f t="shared" si="344"/>
        <v>1900</v>
      </c>
      <c r="R3726" s="87">
        <f t="shared" si="345"/>
        <v>1</v>
      </c>
      <c r="S3726" s="87">
        <f t="shared" si="346"/>
        <v>0</v>
      </c>
      <c r="T3726" s="86">
        <f t="shared" si="347"/>
        <v>0</v>
      </c>
    </row>
    <row r="3727" spans="1:20" x14ac:dyDescent="0.25">
      <c r="A3727" s="82">
        <v>3753</v>
      </c>
      <c r="P3727" s="86">
        <f t="shared" si="348"/>
        <v>0</v>
      </c>
      <c r="Q3727" s="87">
        <f t="shared" si="344"/>
        <v>1900</v>
      </c>
      <c r="R3727" s="87">
        <f t="shared" si="345"/>
        <v>1</v>
      </c>
      <c r="S3727" s="87">
        <f t="shared" si="346"/>
        <v>0</v>
      </c>
      <c r="T3727" s="86">
        <f t="shared" si="347"/>
        <v>0</v>
      </c>
    </row>
    <row r="3728" spans="1:20" x14ac:dyDescent="0.25">
      <c r="A3728" s="82">
        <v>3754</v>
      </c>
      <c r="P3728" s="86">
        <f t="shared" si="348"/>
        <v>0</v>
      </c>
      <c r="Q3728" s="87">
        <f t="shared" si="344"/>
        <v>1900</v>
      </c>
      <c r="R3728" s="87">
        <f t="shared" si="345"/>
        <v>1</v>
      </c>
      <c r="S3728" s="87">
        <f t="shared" si="346"/>
        <v>0</v>
      </c>
      <c r="T3728" s="86">
        <f t="shared" si="347"/>
        <v>0</v>
      </c>
    </row>
    <row r="3729" spans="1:20" x14ac:dyDescent="0.25">
      <c r="A3729" s="82">
        <v>3755</v>
      </c>
      <c r="P3729" s="86">
        <f t="shared" si="348"/>
        <v>0</v>
      </c>
      <c r="Q3729" s="87">
        <f t="shared" si="344"/>
        <v>1900</v>
      </c>
      <c r="R3729" s="87">
        <f t="shared" si="345"/>
        <v>1</v>
      </c>
      <c r="S3729" s="87">
        <f t="shared" si="346"/>
        <v>0</v>
      </c>
      <c r="T3729" s="86">
        <f t="shared" si="347"/>
        <v>0</v>
      </c>
    </row>
    <row r="3730" spans="1:20" x14ac:dyDescent="0.25">
      <c r="A3730" s="82">
        <v>3756</v>
      </c>
      <c r="P3730" s="86">
        <f t="shared" si="348"/>
        <v>0</v>
      </c>
      <c r="Q3730" s="87">
        <f t="shared" si="344"/>
        <v>1900</v>
      </c>
      <c r="R3730" s="87">
        <f t="shared" si="345"/>
        <v>1</v>
      </c>
      <c r="S3730" s="87">
        <f t="shared" si="346"/>
        <v>0</v>
      </c>
      <c r="T3730" s="86">
        <f t="shared" si="347"/>
        <v>0</v>
      </c>
    </row>
    <row r="3731" spans="1:20" x14ac:dyDescent="0.25">
      <c r="A3731" s="82">
        <v>3757</v>
      </c>
      <c r="P3731" s="86">
        <f t="shared" si="348"/>
        <v>0</v>
      </c>
      <c r="Q3731" s="87">
        <f t="shared" si="344"/>
        <v>1900</v>
      </c>
      <c r="R3731" s="87">
        <f t="shared" si="345"/>
        <v>1</v>
      </c>
      <c r="S3731" s="87">
        <f t="shared" si="346"/>
        <v>0</v>
      </c>
      <c r="T3731" s="86">
        <f t="shared" si="347"/>
        <v>0</v>
      </c>
    </row>
    <row r="3732" spans="1:20" x14ac:dyDescent="0.25">
      <c r="A3732" s="82">
        <v>3758</v>
      </c>
      <c r="P3732" s="86">
        <f t="shared" si="348"/>
        <v>0</v>
      </c>
      <c r="Q3732" s="87">
        <f t="shared" si="344"/>
        <v>1900</v>
      </c>
      <c r="R3732" s="87">
        <f t="shared" si="345"/>
        <v>1</v>
      </c>
      <c r="S3732" s="87">
        <f t="shared" si="346"/>
        <v>0</v>
      </c>
      <c r="T3732" s="86">
        <f t="shared" si="347"/>
        <v>0</v>
      </c>
    </row>
    <row r="3733" spans="1:20" x14ac:dyDescent="0.25">
      <c r="A3733" s="82">
        <v>3759</v>
      </c>
      <c r="P3733" s="86">
        <f t="shared" si="348"/>
        <v>0</v>
      </c>
      <c r="Q3733" s="87">
        <f t="shared" si="344"/>
        <v>1900</v>
      </c>
      <c r="R3733" s="87">
        <f t="shared" si="345"/>
        <v>1</v>
      </c>
      <c r="S3733" s="87">
        <f t="shared" si="346"/>
        <v>0</v>
      </c>
      <c r="T3733" s="86">
        <f t="shared" si="347"/>
        <v>0</v>
      </c>
    </row>
    <row r="3734" spans="1:20" x14ac:dyDescent="0.25">
      <c r="A3734" s="82">
        <v>3760</v>
      </c>
      <c r="P3734" s="86">
        <f t="shared" si="348"/>
        <v>0</v>
      </c>
      <c r="Q3734" s="87">
        <f t="shared" si="344"/>
        <v>1900</v>
      </c>
      <c r="R3734" s="87">
        <f t="shared" si="345"/>
        <v>1</v>
      </c>
      <c r="S3734" s="87">
        <f t="shared" si="346"/>
        <v>0</v>
      </c>
      <c r="T3734" s="86">
        <f t="shared" si="347"/>
        <v>0</v>
      </c>
    </row>
    <row r="3735" spans="1:20" x14ac:dyDescent="0.25">
      <c r="A3735" s="82">
        <v>3761</v>
      </c>
      <c r="P3735" s="86">
        <f t="shared" si="348"/>
        <v>0</v>
      </c>
      <c r="Q3735" s="87">
        <f t="shared" si="344"/>
        <v>1900</v>
      </c>
      <c r="R3735" s="87">
        <f t="shared" si="345"/>
        <v>1</v>
      </c>
      <c r="S3735" s="87">
        <f t="shared" si="346"/>
        <v>0</v>
      </c>
      <c r="T3735" s="86">
        <f t="shared" si="347"/>
        <v>0</v>
      </c>
    </row>
    <row r="3736" spans="1:20" x14ac:dyDescent="0.25">
      <c r="A3736" s="82">
        <v>3762</v>
      </c>
      <c r="P3736" s="86">
        <f t="shared" si="348"/>
        <v>0</v>
      </c>
      <c r="Q3736" s="87">
        <f t="shared" si="344"/>
        <v>1900</v>
      </c>
      <c r="R3736" s="87">
        <f t="shared" si="345"/>
        <v>1</v>
      </c>
      <c r="S3736" s="87">
        <f t="shared" si="346"/>
        <v>0</v>
      </c>
      <c r="T3736" s="86">
        <f t="shared" si="347"/>
        <v>0</v>
      </c>
    </row>
    <row r="3737" spans="1:20" x14ac:dyDescent="0.25">
      <c r="A3737" s="82">
        <v>3763</v>
      </c>
      <c r="P3737" s="86">
        <f t="shared" si="348"/>
        <v>0</v>
      </c>
      <c r="Q3737" s="87">
        <f t="shared" si="344"/>
        <v>1900</v>
      </c>
      <c r="R3737" s="87">
        <f t="shared" si="345"/>
        <v>1</v>
      </c>
      <c r="S3737" s="87">
        <f t="shared" si="346"/>
        <v>0</v>
      </c>
      <c r="T3737" s="86">
        <f t="shared" si="347"/>
        <v>0</v>
      </c>
    </row>
    <row r="3738" spans="1:20" x14ac:dyDescent="0.25">
      <c r="A3738" s="82">
        <v>3764</v>
      </c>
      <c r="P3738" s="86">
        <f t="shared" si="348"/>
        <v>0</v>
      </c>
      <c r="Q3738" s="87">
        <f t="shared" si="344"/>
        <v>1900</v>
      </c>
      <c r="R3738" s="87">
        <f t="shared" si="345"/>
        <v>1</v>
      </c>
      <c r="S3738" s="87">
        <f t="shared" si="346"/>
        <v>0</v>
      </c>
      <c r="T3738" s="86">
        <f t="shared" si="347"/>
        <v>0</v>
      </c>
    </row>
    <row r="3739" spans="1:20" x14ac:dyDescent="0.25">
      <c r="A3739" s="82">
        <v>3765</v>
      </c>
      <c r="P3739" s="86">
        <f t="shared" si="348"/>
        <v>0</v>
      </c>
      <c r="Q3739" s="87">
        <f t="shared" si="344"/>
        <v>1900</v>
      </c>
      <c r="R3739" s="87">
        <f t="shared" si="345"/>
        <v>1</v>
      </c>
      <c r="S3739" s="87">
        <f t="shared" si="346"/>
        <v>0</v>
      </c>
      <c r="T3739" s="86">
        <f t="shared" si="347"/>
        <v>0</v>
      </c>
    </row>
    <row r="3740" spans="1:20" x14ac:dyDescent="0.25">
      <c r="A3740" s="82">
        <v>3766</v>
      </c>
      <c r="P3740" s="86">
        <f t="shared" si="348"/>
        <v>0</v>
      </c>
      <c r="Q3740" s="87">
        <f t="shared" si="344"/>
        <v>1900</v>
      </c>
      <c r="R3740" s="87">
        <f t="shared" si="345"/>
        <v>1</v>
      </c>
      <c r="S3740" s="87">
        <f t="shared" si="346"/>
        <v>0</v>
      </c>
      <c r="T3740" s="86">
        <f t="shared" si="347"/>
        <v>0</v>
      </c>
    </row>
    <row r="3741" spans="1:20" x14ac:dyDescent="0.25">
      <c r="A3741" s="82">
        <v>3767</v>
      </c>
      <c r="P3741" s="86">
        <f t="shared" si="348"/>
        <v>0</v>
      </c>
      <c r="Q3741" s="87">
        <f t="shared" ref="Q3741:Q3804" si="349">YEAR(B3741)</f>
        <v>1900</v>
      </c>
      <c r="R3741" s="87">
        <f t="shared" ref="R3741:R3804" si="350">MONTH(B3741)</f>
        <v>1</v>
      </c>
      <c r="S3741" s="87">
        <f t="shared" ref="S3741:S3804" si="351">DAY(B3741)</f>
        <v>0</v>
      </c>
      <c r="T3741" s="86">
        <f t="shared" ref="T3741:T3804" si="352">SUM(M3741:N3741)</f>
        <v>0</v>
      </c>
    </row>
    <row r="3742" spans="1:20" x14ac:dyDescent="0.25">
      <c r="A3742" s="82">
        <v>3768</v>
      </c>
      <c r="P3742" s="86">
        <f t="shared" si="348"/>
        <v>0</v>
      </c>
      <c r="Q3742" s="87">
        <f t="shared" si="349"/>
        <v>1900</v>
      </c>
      <c r="R3742" s="87">
        <f t="shared" si="350"/>
        <v>1</v>
      </c>
      <c r="S3742" s="87">
        <f t="shared" si="351"/>
        <v>0</v>
      </c>
      <c r="T3742" s="86">
        <f t="shared" si="352"/>
        <v>0</v>
      </c>
    </row>
    <row r="3743" spans="1:20" x14ac:dyDescent="0.25">
      <c r="A3743" s="82">
        <v>3769</v>
      </c>
      <c r="P3743" s="86">
        <f t="shared" si="348"/>
        <v>0</v>
      </c>
      <c r="Q3743" s="87">
        <f t="shared" si="349"/>
        <v>1900</v>
      </c>
      <c r="R3743" s="87">
        <f t="shared" si="350"/>
        <v>1</v>
      </c>
      <c r="S3743" s="87">
        <f t="shared" si="351"/>
        <v>0</v>
      </c>
      <c r="T3743" s="86">
        <f t="shared" si="352"/>
        <v>0</v>
      </c>
    </row>
    <row r="3744" spans="1:20" x14ac:dyDescent="0.25">
      <c r="A3744" s="82">
        <v>3770</v>
      </c>
      <c r="P3744" s="86">
        <f t="shared" si="348"/>
        <v>0</v>
      </c>
      <c r="Q3744" s="87">
        <f t="shared" si="349"/>
        <v>1900</v>
      </c>
      <c r="R3744" s="87">
        <f t="shared" si="350"/>
        <v>1</v>
      </c>
      <c r="S3744" s="87">
        <f t="shared" si="351"/>
        <v>0</v>
      </c>
      <c r="T3744" s="86">
        <f t="shared" si="352"/>
        <v>0</v>
      </c>
    </row>
    <row r="3745" spans="1:20" x14ac:dyDescent="0.25">
      <c r="A3745" s="82">
        <v>3771</v>
      </c>
      <c r="P3745" s="86">
        <f t="shared" si="348"/>
        <v>0</v>
      </c>
      <c r="Q3745" s="87">
        <f t="shared" si="349"/>
        <v>1900</v>
      </c>
      <c r="R3745" s="87">
        <f t="shared" si="350"/>
        <v>1</v>
      </c>
      <c r="S3745" s="87">
        <f t="shared" si="351"/>
        <v>0</v>
      </c>
      <c r="T3745" s="86">
        <f t="shared" si="352"/>
        <v>0</v>
      </c>
    </row>
    <row r="3746" spans="1:20" x14ac:dyDescent="0.25">
      <c r="A3746" s="82">
        <v>3772</v>
      </c>
      <c r="P3746" s="86">
        <f t="shared" si="348"/>
        <v>0</v>
      </c>
      <c r="Q3746" s="87">
        <f t="shared" si="349"/>
        <v>1900</v>
      </c>
      <c r="R3746" s="87">
        <f t="shared" si="350"/>
        <v>1</v>
      </c>
      <c r="S3746" s="87">
        <f t="shared" si="351"/>
        <v>0</v>
      </c>
      <c r="T3746" s="86">
        <f t="shared" si="352"/>
        <v>0</v>
      </c>
    </row>
    <row r="3747" spans="1:20" x14ac:dyDescent="0.25">
      <c r="A3747" s="82">
        <v>3773</v>
      </c>
      <c r="P3747" s="86">
        <f t="shared" si="348"/>
        <v>0</v>
      </c>
      <c r="Q3747" s="87">
        <f t="shared" si="349"/>
        <v>1900</v>
      </c>
      <c r="R3747" s="87">
        <f t="shared" si="350"/>
        <v>1</v>
      </c>
      <c r="S3747" s="87">
        <f t="shared" si="351"/>
        <v>0</v>
      </c>
      <c r="T3747" s="86">
        <f t="shared" si="352"/>
        <v>0</v>
      </c>
    </row>
    <row r="3748" spans="1:20" x14ac:dyDescent="0.25">
      <c r="A3748" s="82">
        <v>3774</v>
      </c>
      <c r="P3748" s="86">
        <f t="shared" si="348"/>
        <v>0</v>
      </c>
      <c r="Q3748" s="87">
        <f t="shared" si="349"/>
        <v>1900</v>
      </c>
      <c r="R3748" s="87">
        <f t="shared" si="350"/>
        <v>1</v>
      </c>
      <c r="S3748" s="87">
        <f t="shared" si="351"/>
        <v>0</v>
      </c>
      <c r="T3748" s="86">
        <f t="shared" si="352"/>
        <v>0</v>
      </c>
    </row>
    <row r="3749" spans="1:20" x14ac:dyDescent="0.25">
      <c r="A3749" s="82">
        <v>3775</v>
      </c>
      <c r="P3749" s="86">
        <f t="shared" si="348"/>
        <v>0</v>
      </c>
      <c r="Q3749" s="87">
        <f t="shared" si="349"/>
        <v>1900</v>
      </c>
      <c r="R3749" s="87">
        <f t="shared" si="350"/>
        <v>1</v>
      </c>
      <c r="S3749" s="87">
        <f t="shared" si="351"/>
        <v>0</v>
      </c>
      <c r="T3749" s="86">
        <f t="shared" si="352"/>
        <v>0</v>
      </c>
    </row>
    <row r="3750" spans="1:20" x14ac:dyDescent="0.25">
      <c r="A3750" s="82">
        <v>3776</v>
      </c>
      <c r="P3750" s="86">
        <f t="shared" si="348"/>
        <v>0</v>
      </c>
      <c r="Q3750" s="87">
        <f t="shared" si="349"/>
        <v>1900</v>
      </c>
      <c r="R3750" s="87">
        <f t="shared" si="350"/>
        <v>1</v>
      </c>
      <c r="S3750" s="87">
        <f t="shared" si="351"/>
        <v>0</v>
      </c>
      <c r="T3750" s="86">
        <f t="shared" si="352"/>
        <v>0</v>
      </c>
    </row>
    <row r="3751" spans="1:20" x14ac:dyDescent="0.25">
      <c r="A3751" s="82">
        <v>3777</v>
      </c>
      <c r="P3751" s="86">
        <f t="shared" si="348"/>
        <v>0</v>
      </c>
      <c r="Q3751" s="87">
        <f t="shared" si="349"/>
        <v>1900</v>
      </c>
      <c r="R3751" s="87">
        <f t="shared" si="350"/>
        <v>1</v>
      </c>
      <c r="S3751" s="87">
        <f t="shared" si="351"/>
        <v>0</v>
      </c>
      <c r="T3751" s="86">
        <f t="shared" si="352"/>
        <v>0</v>
      </c>
    </row>
    <row r="3752" spans="1:20" x14ac:dyDescent="0.25">
      <c r="A3752" s="82">
        <v>3778</v>
      </c>
      <c r="P3752" s="86">
        <f t="shared" si="348"/>
        <v>0</v>
      </c>
      <c r="Q3752" s="87">
        <f t="shared" si="349"/>
        <v>1900</v>
      </c>
      <c r="R3752" s="87">
        <f t="shared" si="350"/>
        <v>1</v>
      </c>
      <c r="S3752" s="87">
        <f t="shared" si="351"/>
        <v>0</v>
      </c>
      <c r="T3752" s="86">
        <f t="shared" si="352"/>
        <v>0</v>
      </c>
    </row>
    <row r="3753" spans="1:20" x14ac:dyDescent="0.25">
      <c r="A3753" s="82">
        <v>3779</v>
      </c>
      <c r="P3753" s="86">
        <f t="shared" si="348"/>
        <v>0</v>
      </c>
      <c r="Q3753" s="87">
        <f t="shared" si="349"/>
        <v>1900</v>
      </c>
      <c r="R3753" s="87">
        <f t="shared" si="350"/>
        <v>1</v>
      </c>
      <c r="S3753" s="87">
        <f t="shared" si="351"/>
        <v>0</v>
      </c>
      <c r="T3753" s="86">
        <f t="shared" si="352"/>
        <v>0</v>
      </c>
    </row>
    <row r="3754" spans="1:20" x14ac:dyDescent="0.25">
      <c r="A3754" s="82">
        <v>3780</v>
      </c>
      <c r="P3754" s="86">
        <f t="shared" si="348"/>
        <v>0</v>
      </c>
      <c r="Q3754" s="87">
        <f t="shared" si="349"/>
        <v>1900</v>
      </c>
      <c r="R3754" s="87">
        <f t="shared" si="350"/>
        <v>1</v>
      </c>
      <c r="S3754" s="87">
        <f t="shared" si="351"/>
        <v>0</v>
      </c>
      <c r="T3754" s="86">
        <f t="shared" si="352"/>
        <v>0</v>
      </c>
    </row>
    <row r="3755" spans="1:20" x14ac:dyDescent="0.25">
      <c r="A3755" s="82">
        <v>3781</v>
      </c>
      <c r="P3755" s="86">
        <f t="shared" ref="P3755:P3818" si="353">N3755-O3755</f>
        <v>0</v>
      </c>
      <c r="Q3755" s="87">
        <f t="shared" si="349"/>
        <v>1900</v>
      </c>
      <c r="R3755" s="87">
        <f t="shared" si="350"/>
        <v>1</v>
      </c>
      <c r="S3755" s="87">
        <f t="shared" si="351"/>
        <v>0</v>
      </c>
      <c r="T3755" s="86">
        <f t="shared" si="352"/>
        <v>0</v>
      </c>
    </row>
    <row r="3756" spans="1:20" x14ac:dyDescent="0.25">
      <c r="A3756" s="82">
        <v>3782</v>
      </c>
      <c r="P3756" s="86">
        <f t="shared" si="353"/>
        <v>0</v>
      </c>
      <c r="Q3756" s="87">
        <f t="shared" si="349"/>
        <v>1900</v>
      </c>
      <c r="R3756" s="87">
        <f t="shared" si="350"/>
        <v>1</v>
      </c>
      <c r="S3756" s="87">
        <f t="shared" si="351"/>
        <v>0</v>
      </c>
      <c r="T3756" s="86">
        <f t="shared" si="352"/>
        <v>0</v>
      </c>
    </row>
    <row r="3757" spans="1:20" x14ac:dyDescent="0.25">
      <c r="A3757" s="82">
        <v>3783</v>
      </c>
      <c r="P3757" s="86">
        <f t="shared" si="353"/>
        <v>0</v>
      </c>
      <c r="Q3757" s="87">
        <f t="shared" si="349"/>
        <v>1900</v>
      </c>
      <c r="R3757" s="87">
        <f t="shared" si="350"/>
        <v>1</v>
      </c>
      <c r="S3757" s="87">
        <f t="shared" si="351"/>
        <v>0</v>
      </c>
      <c r="T3757" s="86">
        <f t="shared" si="352"/>
        <v>0</v>
      </c>
    </row>
    <row r="3758" spans="1:20" x14ac:dyDescent="0.25">
      <c r="A3758" s="82">
        <v>3784</v>
      </c>
      <c r="P3758" s="86">
        <f t="shared" si="353"/>
        <v>0</v>
      </c>
      <c r="Q3758" s="87">
        <f t="shared" si="349"/>
        <v>1900</v>
      </c>
      <c r="R3758" s="87">
        <f t="shared" si="350"/>
        <v>1</v>
      </c>
      <c r="S3758" s="87">
        <f t="shared" si="351"/>
        <v>0</v>
      </c>
      <c r="T3758" s="86">
        <f t="shared" si="352"/>
        <v>0</v>
      </c>
    </row>
    <row r="3759" spans="1:20" x14ac:dyDescent="0.25">
      <c r="A3759" s="82">
        <v>3785</v>
      </c>
      <c r="P3759" s="86">
        <f t="shared" si="353"/>
        <v>0</v>
      </c>
      <c r="Q3759" s="87">
        <f t="shared" si="349"/>
        <v>1900</v>
      </c>
      <c r="R3759" s="87">
        <f t="shared" si="350"/>
        <v>1</v>
      </c>
      <c r="S3759" s="87">
        <f t="shared" si="351"/>
        <v>0</v>
      </c>
      <c r="T3759" s="86">
        <f t="shared" si="352"/>
        <v>0</v>
      </c>
    </row>
    <row r="3760" spans="1:20" x14ac:dyDescent="0.25">
      <c r="A3760" s="82">
        <v>3786</v>
      </c>
      <c r="P3760" s="86">
        <f t="shared" si="353"/>
        <v>0</v>
      </c>
      <c r="Q3760" s="87">
        <f t="shared" si="349"/>
        <v>1900</v>
      </c>
      <c r="R3760" s="87">
        <f t="shared" si="350"/>
        <v>1</v>
      </c>
      <c r="S3760" s="87">
        <f t="shared" si="351"/>
        <v>0</v>
      </c>
      <c r="T3760" s="86">
        <f t="shared" si="352"/>
        <v>0</v>
      </c>
    </row>
    <row r="3761" spans="1:20" x14ac:dyDescent="0.25">
      <c r="A3761" s="82">
        <v>3787</v>
      </c>
      <c r="P3761" s="86">
        <f t="shared" si="353"/>
        <v>0</v>
      </c>
      <c r="Q3761" s="87">
        <f t="shared" si="349"/>
        <v>1900</v>
      </c>
      <c r="R3761" s="87">
        <f t="shared" si="350"/>
        <v>1</v>
      </c>
      <c r="S3761" s="87">
        <f t="shared" si="351"/>
        <v>0</v>
      </c>
      <c r="T3761" s="86">
        <f t="shared" si="352"/>
        <v>0</v>
      </c>
    </row>
    <row r="3762" spans="1:20" x14ac:dyDescent="0.25">
      <c r="A3762" s="82">
        <v>3788</v>
      </c>
      <c r="P3762" s="86">
        <f t="shared" si="353"/>
        <v>0</v>
      </c>
      <c r="Q3762" s="87">
        <f t="shared" si="349"/>
        <v>1900</v>
      </c>
      <c r="R3762" s="87">
        <f t="shared" si="350"/>
        <v>1</v>
      </c>
      <c r="S3762" s="87">
        <f t="shared" si="351"/>
        <v>0</v>
      </c>
      <c r="T3762" s="86">
        <f t="shared" si="352"/>
        <v>0</v>
      </c>
    </row>
    <row r="3763" spans="1:20" x14ac:dyDescent="0.25">
      <c r="A3763" s="82">
        <v>3789</v>
      </c>
      <c r="P3763" s="86">
        <f t="shared" si="353"/>
        <v>0</v>
      </c>
      <c r="Q3763" s="87">
        <f t="shared" si="349"/>
        <v>1900</v>
      </c>
      <c r="R3763" s="87">
        <f t="shared" si="350"/>
        <v>1</v>
      </c>
      <c r="S3763" s="87">
        <f t="shared" si="351"/>
        <v>0</v>
      </c>
      <c r="T3763" s="86">
        <f t="shared" si="352"/>
        <v>0</v>
      </c>
    </row>
    <row r="3764" spans="1:20" x14ac:dyDescent="0.25">
      <c r="A3764" s="82">
        <v>3790</v>
      </c>
      <c r="P3764" s="86">
        <f t="shared" si="353"/>
        <v>0</v>
      </c>
      <c r="Q3764" s="87">
        <f t="shared" si="349"/>
        <v>1900</v>
      </c>
      <c r="R3764" s="87">
        <f t="shared" si="350"/>
        <v>1</v>
      </c>
      <c r="S3764" s="87">
        <f t="shared" si="351"/>
        <v>0</v>
      </c>
      <c r="T3764" s="86">
        <f t="shared" si="352"/>
        <v>0</v>
      </c>
    </row>
    <row r="3765" spans="1:20" x14ac:dyDescent="0.25">
      <c r="A3765" s="82">
        <v>3791</v>
      </c>
      <c r="P3765" s="86">
        <f t="shared" si="353"/>
        <v>0</v>
      </c>
      <c r="Q3765" s="87">
        <f t="shared" si="349"/>
        <v>1900</v>
      </c>
      <c r="R3765" s="87">
        <f t="shared" si="350"/>
        <v>1</v>
      </c>
      <c r="S3765" s="87">
        <f t="shared" si="351"/>
        <v>0</v>
      </c>
      <c r="T3765" s="86">
        <f t="shared" si="352"/>
        <v>0</v>
      </c>
    </row>
    <row r="3766" spans="1:20" x14ac:dyDescent="0.25">
      <c r="A3766" s="82">
        <v>3792</v>
      </c>
      <c r="P3766" s="86">
        <f t="shared" si="353"/>
        <v>0</v>
      </c>
      <c r="Q3766" s="87">
        <f t="shared" si="349"/>
        <v>1900</v>
      </c>
      <c r="R3766" s="87">
        <f t="shared" si="350"/>
        <v>1</v>
      </c>
      <c r="S3766" s="87">
        <f t="shared" si="351"/>
        <v>0</v>
      </c>
      <c r="T3766" s="86">
        <f t="shared" si="352"/>
        <v>0</v>
      </c>
    </row>
    <row r="3767" spans="1:20" x14ac:dyDescent="0.25">
      <c r="A3767" s="82">
        <v>3793</v>
      </c>
      <c r="P3767" s="86">
        <f t="shared" si="353"/>
        <v>0</v>
      </c>
      <c r="Q3767" s="87">
        <f t="shared" si="349"/>
        <v>1900</v>
      </c>
      <c r="R3767" s="87">
        <f t="shared" si="350"/>
        <v>1</v>
      </c>
      <c r="S3767" s="87">
        <f t="shared" si="351"/>
        <v>0</v>
      </c>
      <c r="T3767" s="86">
        <f t="shared" si="352"/>
        <v>0</v>
      </c>
    </row>
    <row r="3768" spans="1:20" x14ac:dyDescent="0.25">
      <c r="A3768" s="82">
        <v>3794</v>
      </c>
      <c r="P3768" s="86">
        <f t="shared" si="353"/>
        <v>0</v>
      </c>
      <c r="Q3768" s="87">
        <f t="shared" si="349"/>
        <v>1900</v>
      </c>
      <c r="R3768" s="87">
        <f t="shared" si="350"/>
        <v>1</v>
      </c>
      <c r="S3768" s="87">
        <f t="shared" si="351"/>
        <v>0</v>
      </c>
      <c r="T3768" s="86">
        <f t="shared" si="352"/>
        <v>0</v>
      </c>
    </row>
    <row r="3769" spans="1:20" x14ac:dyDescent="0.25">
      <c r="A3769" s="82">
        <v>3795</v>
      </c>
      <c r="P3769" s="86">
        <f t="shared" si="353"/>
        <v>0</v>
      </c>
      <c r="Q3769" s="87">
        <f t="shared" si="349"/>
        <v>1900</v>
      </c>
      <c r="R3769" s="87">
        <f t="shared" si="350"/>
        <v>1</v>
      </c>
      <c r="S3769" s="87">
        <f t="shared" si="351"/>
        <v>0</v>
      </c>
      <c r="T3769" s="86">
        <f t="shared" si="352"/>
        <v>0</v>
      </c>
    </row>
    <row r="3770" spans="1:20" x14ac:dyDescent="0.25">
      <c r="A3770" s="82">
        <v>3796</v>
      </c>
      <c r="P3770" s="86">
        <f t="shared" si="353"/>
        <v>0</v>
      </c>
      <c r="Q3770" s="87">
        <f t="shared" si="349"/>
        <v>1900</v>
      </c>
      <c r="R3770" s="87">
        <f t="shared" si="350"/>
        <v>1</v>
      </c>
      <c r="S3770" s="87">
        <f t="shared" si="351"/>
        <v>0</v>
      </c>
      <c r="T3770" s="86">
        <f t="shared" si="352"/>
        <v>0</v>
      </c>
    </row>
    <row r="3771" spans="1:20" x14ac:dyDescent="0.25">
      <c r="A3771" s="82">
        <v>3797</v>
      </c>
      <c r="P3771" s="86">
        <f t="shared" si="353"/>
        <v>0</v>
      </c>
      <c r="Q3771" s="87">
        <f t="shared" si="349"/>
        <v>1900</v>
      </c>
      <c r="R3771" s="87">
        <f t="shared" si="350"/>
        <v>1</v>
      </c>
      <c r="S3771" s="87">
        <f t="shared" si="351"/>
        <v>0</v>
      </c>
      <c r="T3771" s="86">
        <f t="shared" si="352"/>
        <v>0</v>
      </c>
    </row>
    <row r="3772" spans="1:20" x14ac:dyDescent="0.25">
      <c r="A3772" s="82">
        <v>3798</v>
      </c>
      <c r="P3772" s="86">
        <f t="shared" si="353"/>
        <v>0</v>
      </c>
      <c r="Q3772" s="87">
        <f t="shared" si="349"/>
        <v>1900</v>
      </c>
      <c r="R3772" s="87">
        <f t="shared" si="350"/>
        <v>1</v>
      </c>
      <c r="S3772" s="87">
        <f t="shared" si="351"/>
        <v>0</v>
      </c>
      <c r="T3772" s="86">
        <f t="shared" si="352"/>
        <v>0</v>
      </c>
    </row>
    <row r="3773" spans="1:20" x14ac:dyDescent="0.25">
      <c r="A3773" s="82">
        <v>3799</v>
      </c>
      <c r="P3773" s="86">
        <f t="shared" si="353"/>
        <v>0</v>
      </c>
      <c r="Q3773" s="87">
        <f t="shared" si="349"/>
        <v>1900</v>
      </c>
      <c r="R3773" s="87">
        <f t="shared" si="350"/>
        <v>1</v>
      </c>
      <c r="S3773" s="87">
        <f t="shared" si="351"/>
        <v>0</v>
      </c>
      <c r="T3773" s="86">
        <f t="shared" si="352"/>
        <v>0</v>
      </c>
    </row>
    <row r="3774" spans="1:20" x14ac:dyDescent="0.25">
      <c r="A3774" s="82">
        <v>3800</v>
      </c>
      <c r="P3774" s="86">
        <f t="shared" si="353"/>
        <v>0</v>
      </c>
      <c r="Q3774" s="87">
        <f t="shared" si="349"/>
        <v>1900</v>
      </c>
      <c r="R3774" s="87">
        <f t="shared" si="350"/>
        <v>1</v>
      </c>
      <c r="S3774" s="87">
        <f t="shared" si="351"/>
        <v>0</v>
      </c>
      <c r="T3774" s="86">
        <f t="shared" si="352"/>
        <v>0</v>
      </c>
    </row>
    <row r="3775" spans="1:20" x14ac:dyDescent="0.25">
      <c r="A3775" s="82">
        <v>3801</v>
      </c>
      <c r="P3775" s="86">
        <f t="shared" si="353"/>
        <v>0</v>
      </c>
      <c r="Q3775" s="87">
        <f t="shared" si="349"/>
        <v>1900</v>
      </c>
      <c r="R3775" s="87">
        <f t="shared" si="350"/>
        <v>1</v>
      </c>
      <c r="S3775" s="87">
        <f t="shared" si="351"/>
        <v>0</v>
      </c>
      <c r="T3775" s="86">
        <f t="shared" si="352"/>
        <v>0</v>
      </c>
    </row>
    <row r="3776" spans="1:20" x14ac:dyDescent="0.25">
      <c r="A3776" s="82">
        <v>3802</v>
      </c>
      <c r="P3776" s="86">
        <f t="shared" si="353"/>
        <v>0</v>
      </c>
      <c r="Q3776" s="87">
        <f t="shared" si="349"/>
        <v>1900</v>
      </c>
      <c r="R3776" s="87">
        <f t="shared" si="350"/>
        <v>1</v>
      </c>
      <c r="S3776" s="87">
        <f t="shared" si="351"/>
        <v>0</v>
      </c>
      <c r="T3776" s="86">
        <f t="shared" si="352"/>
        <v>0</v>
      </c>
    </row>
    <row r="3777" spans="1:20" x14ac:dyDescent="0.25">
      <c r="A3777" s="82">
        <v>3803</v>
      </c>
      <c r="P3777" s="86">
        <f t="shared" si="353"/>
        <v>0</v>
      </c>
      <c r="Q3777" s="87">
        <f t="shared" si="349"/>
        <v>1900</v>
      </c>
      <c r="R3777" s="87">
        <f t="shared" si="350"/>
        <v>1</v>
      </c>
      <c r="S3777" s="87">
        <f t="shared" si="351"/>
        <v>0</v>
      </c>
      <c r="T3777" s="86">
        <f t="shared" si="352"/>
        <v>0</v>
      </c>
    </row>
    <row r="3778" spans="1:20" x14ac:dyDescent="0.25">
      <c r="A3778" s="82">
        <v>3804</v>
      </c>
      <c r="P3778" s="86">
        <f t="shared" si="353"/>
        <v>0</v>
      </c>
      <c r="Q3778" s="87">
        <f t="shared" si="349"/>
        <v>1900</v>
      </c>
      <c r="R3778" s="87">
        <f t="shared" si="350"/>
        <v>1</v>
      </c>
      <c r="S3778" s="87">
        <f t="shared" si="351"/>
        <v>0</v>
      </c>
      <c r="T3778" s="86">
        <f t="shared" si="352"/>
        <v>0</v>
      </c>
    </row>
    <row r="3779" spans="1:20" x14ac:dyDescent="0.25">
      <c r="A3779" s="82">
        <v>3805</v>
      </c>
      <c r="P3779" s="86">
        <f t="shared" si="353"/>
        <v>0</v>
      </c>
      <c r="Q3779" s="87">
        <f t="shared" si="349"/>
        <v>1900</v>
      </c>
      <c r="R3779" s="87">
        <f t="shared" si="350"/>
        <v>1</v>
      </c>
      <c r="S3779" s="87">
        <f t="shared" si="351"/>
        <v>0</v>
      </c>
      <c r="T3779" s="86">
        <f t="shared" si="352"/>
        <v>0</v>
      </c>
    </row>
    <row r="3780" spans="1:20" x14ac:dyDescent="0.25">
      <c r="A3780" s="82">
        <v>3806</v>
      </c>
      <c r="P3780" s="86">
        <f t="shared" si="353"/>
        <v>0</v>
      </c>
      <c r="Q3780" s="87">
        <f t="shared" si="349"/>
        <v>1900</v>
      </c>
      <c r="R3780" s="87">
        <f t="shared" si="350"/>
        <v>1</v>
      </c>
      <c r="S3780" s="87">
        <f t="shared" si="351"/>
        <v>0</v>
      </c>
      <c r="T3780" s="86">
        <f t="shared" si="352"/>
        <v>0</v>
      </c>
    </row>
    <row r="3781" spans="1:20" x14ac:dyDescent="0.25">
      <c r="A3781" s="82">
        <v>3807</v>
      </c>
      <c r="P3781" s="86">
        <f t="shared" si="353"/>
        <v>0</v>
      </c>
      <c r="Q3781" s="87">
        <f t="shared" si="349"/>
        <v>1900</v>
      </c>
      <c r="R3781" s="87">
        <f t="shared" si="350"/>
        <v>1</v>
      </c>
      <c r="S3781" s="87">
        <f t="shared" si="351"/>
        <v>0</v>
      </c>
      <c r="T3781" s="86">
        <f t="shared" si="352"/>
        <v>0</v>
      </c>
    </row>
    <row r="3782" spans="1:20" x14ac:dyDescent="0.25">
      <c r="A3782" s="82">
        <v>3808</v>
      </c>
      <c r="P3782" s="86">
        <f t="shared" si="353"/>
        <v>0</v>
      </c>
      <c r="Q3782" s="87">
        <f t="shared" si="349"/>
        <v>1900</v>
      </c>
      <c r="R3782" s="87">
        <f t="shared" si="350"/>
        <v>1</v>
      </c>
      <c r="S3782" s="87">
        <f t="shared" si="351"/>
        <v>0</v>
      </c>
      <c r="T3782" s="86">
        <f t="shared" si="352"/>
        <v>0</v>
      </c>
    </row>
    <row r="3783" spans="1:20" x14ac:dyDescent="0.25">
      <c r="A3783" s="82">
        <v>3809</v>
      </c>
      <c r="P3783" s="86">
        <f t="shared" si="353"/>
        <v>0</v>
      </c>
      <c r="Q3783" s="87">
        <f t="shared" si="349"/>
        <v>1900</v>
      </c>
      <c r="R3783" s="87">
        <f t="shared" si="350"/>
        <v>1</v>
      </c>
      <c r="S3783" s="87">
        <f t="shared" si="351"/>
        <v>0</v>
      </c>
      <c r="T3783" s="86">
        <f t="shared" si="352"/>
        <v>0</v>
      </c>
    </row>
    <row r="3784" spans="1:20" x14ac:dyDescent="0.25">
      <c r="A3784" s="82">
        <v>3810</v>
      </c>
      <c r="P3784" s="86">
        <f t="shared" si="353"/>
        <v>0</v>
      </c>
      <c r="Q3784" s="87">
        <f t="shared" si="349"/>
        <v>1900</v>
      </c>
      <c r="R3784" s="87">
        <f t="shared" si="350"/>
        <v>1</v>
      </c>
      <c r="S3784" s="87">
        <f t="shared" si="351"/>
        <v>0</v>
      </c>
      <c r="T3784" s="86">
        <f t="shared" si="352"/>
        <v>0</v>
      </c>
    </row>
    <row r="3785" spans="1:20" x14ac:dyDescent="0.25">
      <c r="A3785" s="82">
        <v>3811</v>
      </c>
      <c r="P3785" s="86">
        <f t="shared" si="353"/>
        <v>0</v>
      </c>
      <c r="Q3785" s="87">
        <f t="shared" si="349"/>
        <v>1900</v>
      </c>
      <c r="R3785" s="87">
        <f t="shared" si="350"/>
        <v>1</v>
      </c>
      <c r="S3785" s="87">
        <f t="shared" si="351"/>
        <v>0</v>
      </c>
      <c r="T3785" s="86">
        <f t="shared" si="352"/>
        <v>0</v>
      </c>
    </row>
    <row r="3786" spans="1:20" x14ac:dyDescent="0.25">
      <c r="A3786" s="82">
        <v>3812</v>
      </c>
      <c r="P3786" s="86">
        <f t="shared" si="353"/>
        <v>0</v>
      </c>
      <c r="Q3786" s="87">
        <f t="shared" si="349"/>
        <v>1900</v>
      </c>
      <c r="R3786" s="87">
        <f t="shared" si="350"/>
        <v>1</v>
      </c>
      <c r="S3786" s="87">
        <f t="shared" si="351"/>
        <v>0</v>
      </c>
      <c r="T3786" s="86">
        <f t="shared" si="352"/>
        <v>0</v>
      </c>
    </row>
    <row r="3787" spans="1:20" x14ac:dyDescent="0.25">
      <c r="A3787" s="82">
        <v>3813</v>
      </c>
      <c r="P3787" s="86">
        <f t="shared" si="353"/>
        <v>0</v>
      </c>
      <c r="Q3787" s="87">
        <f t="shared" si="349"/>
        <v>1900</v>
      </c>
      <c r="R3787" s="87">
        <f t="shared" si="350"/>
        <v>1</v>
      </c>
      <c r="S3787" s="87">
        <f t="shared" si="351"/>
        <v>0</v>
      </c>
      <c r="T3787" s="86">
        <f t="shared" si="352"/>
        <v>0</v>
      </c>
    </row>
    <row r="3788" spans="1:20" x14ac:dyDescent="0.25">
      <c r="A3788" s="82">
        <v>3814</v>
      </c>
      <c r="P3788" s="86">
        <f t="shared" si="353"/>
        <v>0</v>
      </c>
      <c r="Q3788" s="87">
        <f t="shared" si="349"/>
        <v>1900</v>
      </c>
      <c r="R3788" s="87">
        <f t="shared" si="350"/>
        <v>1</v>
      </c>
      <c r="S3788" s="87">
        <f t="shared" si="351"/>
        <v>0</v>
      </c>
      <c r="T3788" s="86">
        <f t="shared" si="352"/>
        <v>0</v>
      </c>
    </row>
    <row r="3789" spans="1:20" x14ac:dyDescent="0.25">
      <c r="A3789" s="82">
        <v>3815</v>
      </c>
      <c r="P3789" s="86">
        <f t="shared" si="353"/>
        <v>0</v>
      </c>
      <c r="Q3789" s="87">
        <f t="shared" si="349"/>
        <v>1900</v>
      </c>
      <c r="R3789" s="87">
        <f t="shared" si="350"/>
        <v>1</v>
      </c>
      <c r="S3789" s="87">
        <f t="shared" si="351"/>
        <v>0</v>
      </c>
      <c r="T3789" s="86">
        <f t="shared" si="352"/>
        <v>0</v>
      </c>
    </row>
    <row r="3790" spans="1:20" x14ac:dyDescent="0.25">
      <c r="A3790" s="82">
        <v>3816</v>
      </c>
      <c r="P3790" s="86">
        <f t="shared" si="353"/>
        <v>0</v>
      </c>
      <c r="Q3790" s="87">
        <f t="shared" si="349"/>
        <v>1900</v>
      </c>
      <c r="R3790" s="87">
        <f t="shared" si="350"/>
        <v>1</v>
      </c>
      <c r="S3790" s="87">
        <f t="shared" si="351"/>
        <v>0</v>
      </c>
      <c r="T3790" s="86">
        <f t="shared" si="352"/>
        <v>0</v>
      </c>
    </row>
    <row r="3791" spans="1:20" x14ac:dyDescent="0.25">
      <c r="A3791" s="82">
        <v>3817</v>
      </c>
      <c r="P3791" s="86">
        <f t="shared" si="353"/>
        <v>0</v>
      </c>
      <c r="Q3791" s="87">
        <f t="shared" si="349"/>
        <v>1900</v>
      </c>
      <c r="R3791" s="87">
        <f t="shared" si="350"/>
        <v>1</v>
      </c>
      <c r="S3791" s="87">
        <f t="shared" si="351"/>
        <v>0</v>
      </c>
      <c r="T3791" s="86">
        <f t="shared" si="352"/>
        <v>0</v>
      </c>
    </row>
    <row r="3792" spans="1:20" x14ac:dyDescent="0.25">
      <c r="A3792" s="82">
        <v>3818</v>
      </c>
      <c r="P3792" s="86">
        <f t="shared" si="353"/>
        <v>0</v>
      </c>
      <c r="Q3792" s="87">
        <f t="shared" si="349"/>
        <v>1900</v>
      </c>
      <c r="R3792" s="87">
        <f t="shared" si="350"/>
        <v>1</v>
      </c>
      <c r="S3792" s="87">
        <f t="shared" si="351"/>
        <v>0</v>
      </c>
      <c r="T3792" s="86">
        <f t="shared" si="352"/>
        <v>0</v>
      </c>
    </row>
    <row r="3793" spans="1:20" x14ac:dyDescent="0.25">
      <c r="A3793" s="82">
        <v>3819</v>
      </c>
      <c r="P3793" s="86">
        <f t="shared" si="353"/>
        <v>0</v>
      </c>
      <c r="Q3793" s="87">
        <f t="shared" si="349"/>
        <v>1900</v>
      </c>
      <c r="R3793" s="87">
        <f t="shared" si="350"/>
        <v>1</v>
      </c>
      <c r="S3793" s="87">
        <f t="shared" si="351"/>
        <v>0</v>
      </c>
      <c r="T3793" s="86">
        <f t="shared" si="352"/>
        <v>0</v>
      </c>
    </row>
    <row r="3794" spans="1:20" x14ac:dyDescent="0.25">
      <c r="A3794" s="82">
        <v>3820</v>
      </c>
      <c r="P3794" s="86">
        <f t="shared" si="353"/>
        <v>0</v>
      </c>
      <c r="Q3794" s="87">
        <f t="shared" si="349"/>
        <v>1900</v>
      </c>
      <c r="R3794" s="87">
        <f t="shared" si="350"/>
        <v>1</v>
      </c>
      <c r="S3794" s="87">
        <f t="shared" si="351"/>
        <v>0</v>
      </c>
      <c r="T3794" s="86">
        <f t="shared" si="352"/>
        <v>0</v>
      </c>
    </row>
    <row r="3795" spans="1:20" x14ac:dyDescent="0.25">
      <c r="A3795" s="82">
        <v>3821</v>
      </c>
      <c r="P3795" s="86">
        <f t="shared" si="353"/>
        <v>0</v>
      </c>
      <c r="Q3795" s="87">
        <f t="shared" si="349"/>
        <v>1900</v>
      </c>
      <c r="R3795" s="87">
        <f t="shared" si="350"/>
        <v>1</v>
      </c>
      <c r="S3795" s="87">
        <f t="shared" si="351"/>
        <v>0</v>
      </c>
      <c r="T3795" s="86">
        <f t="shared" si="352"/>
        <v>0</v>
      </c>
    </row>
    <row r="3796" spans="1:20" x14ac:dyDescent="0.25">
      <c r="A3796" s="82">
        <v>3822</v>
      </c>
      <c r="P3796" s="86">
        <f t="shared" si="353"/>
        <v>0</v>
      </c>
      <c r="Q3796" s="87">
        <f t="shared" si="349"/>
        <v>1900</v>
      </c>
      <c r="R3796" s="87">
        <f t="shared" si="350"/>
        <v>1</v>
      </c>
      <c r="S3796" s="87">
        <f t="shared" si="351"/>
        <v>0</v>
      </c>
      <c r="T3796" s="86">
        <f t="shared" si="352"/>
        <v>0</v>
      </c>
    </row>
    <row r="3797" spans="1:20" x14ac:dyDescent="0.25">
      <c r="A3797" s="82">
        <v>3823</v>
      </c>
      <c r="P3797" s="86">
        <f t="shared" si="353"/>
        <v>0</v>
      </c>
      <c r="Q3797" s="87">
        <f t="shared" si="349"/>
        <v>1900</v>
      </c>
      <c r="R3797" s="87">
        <f t="shared" si="350"/>
        <v>1</v>
      </c>
      <c r="S3797" s="87">
        <f t="shared" si="351"/>
        <v>0</v>
      </c>
      <c r="T3797" s="86">
        <f t="shared" si="352"/>
        <v>0</v>
      </c>
    </row>
    <row r="3798" spans="1:20" x14ac:dyDescent="0.25">
      <c r="A3798" s="82">
        <v>3824</v>
      </c>
      <c r="P3798" s="86">
        <f t="shared" si="353"/>
        <v>0</v>
      </c>
      <c r="Q3798" s="87">
        <f t="shared" si="349"/>
        <v>1900</v>
      </c>
      <c r="R3798" s="87">
        <f t="shared" si="350"/>
        <v>1</v>
      </c>
      <c r="S3798" s="87">
        <f t="shared" si="351"/>
        <v>0</v>
      </c>
      <c r="T3798" s="86">
        <f t="shared" si="352"/>
        <v>0</v>
      </c>
    </row>
    <row r="3799" spans="1:20" x14ac:dyDescent="0.25">
      <c r="A3799" s="82">
        <v>3825</v>
      </c>
      <c r="P3799" s="86">
        <f t="shared" si="353"/>
        <v>0</v>
      </c>
      <c r="Q3799" s="87">
        <f t="shared" si="349"/>
        <v>1900</v>
      </c>
      <c r="R3799" s="87">
        <f t="shared" si="350"/>
        <v>1</v>
      </c>
      <c r="S3799" s="87">
        <f t="shared" si="351"/>
        <v>0</v>
      </c>
      <c r="T3799" s="86">
        <f t="shared" si="352"/>
        <v>0</v>
      </c>
    </row>
    <row r="3800" spans="1:20" x14ac:dyDescent="0.25">
      <c r="A3800" s="82">
        <v>3826</v>
      </c>
      <c r="P3800" s="86">
        <f t="shared" si="353"/>
        <v>0</v>
      </c>
      <c r="Q3800" s="87">
        <f t="shared" si="349"/>
        <v>1900</v>
      </c>
      <c r="R3800" s="87">
        <f t="shared" si="350"/>
        <v>1</v>
      </c>
      <c r="S3800" s="87">
        <f t="shared" si="351"/>
        <v>0</v>
      </c>
      <c r="T3800" s="86">
        <f t="shared" si="352"/>
        <v>0</v>
      </c>
    </row>
    <row r="3801" spans="1:20" x14ac:dyDescent="0.25">
      <c r="A3801" s="82">
        <v>3827</v>
      </c>
      <c r="P3801" s="86">
        <f t="shared" si="353"/>
        <v>0</v>
      </c>
      <c r="Q3801" s="87">
        <f t="shared" si="349"/>
        <v>1900</v>
      </c>
      <c r="R3801" s="87">
        <f t="shared" si="350"/>
        <v>1</v>
      </c>
      <c r="S3801" s="87">
        <f t="shared" si="351"/>
        <v>0</v>
      </c>
      <c r="T3801" s="86">
        <f t="shared" si="352"/>
        <v>0</v>
      </c>
    </row>
    <row r="3802" spans="1:20" x14ac:dyDescent="0.25">
      <c r="A3802" s="82">
        <v>3828</v>
      </c>
      <c r="P3802" s="86">
        <f t="shared" si="353"/>
        <v>0</v>
      </c>
      <c r="Q3802" s="87">
        <f t="shared" si="349"/>
        <v>1900</v>
      </c>
      <c r="R3802" s="87">
        <f t="shared" si="350"/>
        <v>1</v>
      </c>
      <c r="S3802" s="87">
        <f t="shared" si="351"/>
        <v>0</v>
      </c>
      <c r="T3802" s="86">
        <f t="shared" si="352"/>
        <v>0</v>
      </c>
    </row>
    <row r="3803" spans="1:20" x14ac:dyDescent="0.25">
      <c r="A3803" s="82">
        <v>3829</v>
      </c>
      <c r="P3803" s="86">
        <f t="shared" si="353"/>
        <v>0</v>
      </c>
      <c r="Q3803" s="87">
        <f t="shared" si="349"/>
        <v>1900</v>
      </c>
      <c r="R3803" s="87">
        <f t="shared" si="350"/>
        <v>1</v>
      </c>
      <c r="S3803" s="87">
        <f t="shared" si="351"/>
        <v>0</v>
      </c>
      <c r="T3803" s="86">
        <f t="shared" si="352"/>
        <v>0</v>
      </c>
    </row>
    <row r="3804" spans="1:20" x14ac:dyDescent="0.25">
      <c r="A3804" s="82">
        <v>3830</v>
      </c>
      <c r="P3804" s="86">
        <f t="shared" si="353"/>
        <v>0</v>
      </c>
      <c r="Q3804" s="87">
        <f t="shared" si="349"/>
        <v>1900</v>
      </c>
      <c r="R3804" s="87">
        <f t="shared" si="350"/>
        <v>1</v>
      </c>
      <c r="S3804" s="87">
        <f t="shared" si="351"/>
        <v>0</v>
      </c>
      <c r="T3804" s="86">
        <f t="shared" si="352"/>
        <v>0</v>
      </c>
    </row>
    <row r="3805" spans="1:20" x14ac:dyDescent="0.25">
      <c r="A3805" s="82">
        <v>3831</v>
      </c>
      <c r="P3805" s="86">
        <f t="shared" si="353"/>
        <v>0</v>
      </c>
      <c r="Q3805" s="87">
        <f t="shared" ref="Q3805:Q3868" si="354">YEAR(B3805)</f>
        <v>1900</v>
      </c>
      <c r="R3805" s="87">
        <f t="shared" ref="R3805:R3868" si="355">MONTH(B3805)</f>
        <v>1</v>
      </c>
      <c r="S3805" s="87">
        <f t="shared" ref="S3805:S3868" si="356">DAY(B3805)</f>
        <v>0</v>
      </c>
      <c r="T3805" s="86">
        <f t="shared" ref="T3805:T3868" si="357">SUM(M3805:N3805)</f>
        <v>0</v>
      </c>
    </row>
    <row r="3806" spans="1:20" x14ac:dyDescent="0.25">
      <c r="A3806" s="82">
        <v>3832</v>
      </c>
      <c r="P3806" s="86">
        <f t="shared" si="353"/>
        <v>0</v>
      </c>
      <c r="Q3806" s="87">
        <f t="shared" si="354"/>
        <v>1900</v>
      </c>
      <c r="R3806" s="87">
        <f t="shared" si="355"/>
        <v>1</v>
      </c>
      <c r="S3806" s="87">
        <f t="shared" si="356"/>
        <v>0</v>
      </c>
      <c r="T3806" s="86">
        <f t="shared" si="357"/>
        <v>0</v>
      </c>
    </row>
    <row r="3807" spans="1:20" x14ac:dyDescent="0.25">
      <c r="A3807" s="82">
        <v>3833</v>
      </c>
      <c r="P3807" s="86">
        <f t="shared" si="353"/>
        <v>0</v>
      </c>
      <c r="Q3807" s="87">
        <f t="shared" si="354"/>
        <v>1900</v>
      </c>
      <c r="R3807" s="87">
        <f t="shared" si="355"/>
        <v>1</v>
      </c>
      <c r="S3807" s="87">
        <f t="shared" si="356"/>
        <v>0</v>
      </c>
      <c r="T3807" s="86">
        <f t="shared" si="357"/>
        <v>0</v>
      </c>
    </row>
    <row r="3808" spans="1:20" x14ac:dyDescent="0.25">
      <c r="A3808" s="82">
        <v>3834</v>
      </c>
      <c r="P3808" s="86">
        <f t="shared" si="353"/>
        <v>0</v>
      </c>
      <c r="Q3808" s="87">
        <f t="shared" si="354"/>
        <v>1900</v>
      </c>
      <c r="R3808" s="87">
        <f t="shared" si="355"/>
        <v>1</v>
      </c>
      <c r="S3808" s="87">
        <f t="shared" si="356"/>
        <v>0</v>
      </c>
      <c r="T3808" s="86">
        <f t="shared" si="357"/>
        <v>0</v>
      </c>
    </row>
    <row r="3809" spans="1:20" x14ac:dyDescent="0.25">
      <c r="A3809" s="82">
        <v>3835</v>
      </c>
      <c r="P3809" s="86">
        <f t="shared" si="353"/>
        <v>0</v>
      </c>
      <c r="Q3809" s="87">
        <f t="shared" si="354"/>
        <v>1900</v>
      </c>
      <c r="R3809" s="87">
        <f t="shared" si="355"/>
        <v>1</v>
      </c>
      <c r="S3809" s="87">
        <f t="shared" si="356"/>
        <v>0</v>
      </c>
      <c r="T3809" s="86">
        <f t="shared" si="357"/>
        <v>0</v>
      </c>
    </row>
    <row r="3810" spans="1:20" x14ac:dyDescent="0.25">
      <c r="A3810" s="82">
        <v>3836</v>
      </c>
      <c r="P3810" s="86">
        <f t="shared" si="353"/>
        <v>0</v>
      </c>
      <c r="Q3810" s="87">
        <f t="shared" si="354"/>
        <v>1900</v>
      </c>
      <c r="R3810" s="87">
        <f t="shared" si="355"/>
        <v>1</v>
      </c>
      <c r="S3810" s="87">
        <f t="shared" si="356"/>
        <v>0</v>
      </c>
      <c r="T3810" s="86">
        <f t="shared" si="357"/>
        <v>0</v>
      </c>
    </row>
    <row r="3811" spans="1:20" x14ac:dyDescent="0.25">
      <c r="A3811" s="82">
        <v>3837</v>
      </c>
      <c r="P3811" s="86">
        <f t="shared" si="353"/>
        <v>0</v>
      </c>
      <c r="Q3811" s="87">
        <f t="shared" si="354"/>
        <v>1900</v>
      </c>
      <c r="R3811" s="87">
        <f t="shared" si="355"/>
        <v>1</v>
      </c>
      <c r="S3811" s="87">
        <f t="shared" si="356"/>
        <v>0</v>
      </c>
      <c r="T3811" s="86">
        <f t="shared" si="357"/>
        <v>0</v>
      </c>
    </row>
    <row r="3812" spans="1:20" x14ac:dyDescent="0.25">
      <c r="A3812" s="82">
        <v>3838</v>
      </c>
      <c r="P3812" s="86">
        <f t="shared" si="353"/>
        <v>0</v>
      </c>
      <c r="Q3812" s="87">
        <f t="shared" si="354"/>
        <v>1900</v>
      </c>
      <c r="R3812" s="87">
        <f t="shared" si="355"/>
        <v>1</v>
      </c>
      <c r="S3812" s="87">
        <f t="shared" si="356"/>
        <v>0</v>
      </c>
      <c r="T3812" s="86">
        <f t="shared" si="357"/>
        <v>0</v>
      </c>
    </row>
    <row r="3813" spans="1:20" x14ac:dyDescent="0.25">
      <c r="A3813" s="82">
        <v>3839</v>
      </c>
      <c r="P3813" s="86">
        <f t="shared" si="353"/>
        <v>0</v>
      </c>
      <c r="Q3813" s="87">
        <f t="shared" si="354"/>
        <v>1900</v>
      </c>
      <c r="R3813" s="87">
        <f t="shared" si="355"/>
        <v>1</v>
      </c>
      <c r="S3813" s="87">
        <f t="shared" si="356"/>
        <v>0</v>
      </c>
      <c r="T3813" s="86">
        <f t="shared" si="357"/>
        <v>0</v>
      </c>
    </row>
    <row r="3814" spans="1:20" x14ac:dyDescent="0.25">
      <c r="A3814" s="82">
        <v>3840</v>
      </c>
      <c r="P3814" s="86">
        <f t="shared" si="353"/>
        <v>0</v>
      </c>
      <c r="Q3814" s="87">
        <f t="shared" si="354"/>
        <v>1900</v>
      </c>
      <c r="R3814" s="87">
        <f t="shared" si="355"/>
        <v>1</v>
      </c>
      <c r="S3814" s="87">
        <f t="shared" si="356"/>
        <v>0</v>
      </c>
      <c r="T3814" s="86">
        <f t="shared" si="357"/>
        <v>0</v>
      </c>
    </row>
    <row r="3815" spans="1:20" x14ac:dyDescent="0.25">
      <c r="A3815" s="82">
        <v>3841</v>
      </c>
      <c r="P3815" s="86">
        <f t="shared" si="353"/>
        <v>0</v>
      </c>
      <c r="Q3815" s="87">
        <f t="shared" si="354"/>
        <v>1900</v>
      </c>
      <c r="R3815" s="87">
        <f t="shared" si="355"/>
        <v>1</v>
      </c>
      <c r="S3815" s="87">
        <f t="shared" si="356"/>
        <v>0</v>
      </c>
      <c r="T3815" s="86">
        <f t="shared" si="357"/>
        <v>0</v>
      </c>
    </row>
    <row r="3816" spans="1:20" x14ac:dyDescent="0.25">
      <c r="A3816" s="82">
        <v>3842</v>
      </c>
      <c r="P3816" s="86">
        <f t="shared" si="353"/>
        <v>0</v>
      </c>
      <c r="Q3816" s="87">
        <f t="shared" si="354"/>
        <v>1900</v>
      </c>
      <c r="R3816" s="87">
        <f t="shared" si="355"/>
        <v>1</v>
      </c>
      <c r="S3816" s="87">
        <f t="shared" si="356"/>
        <v>0</v>
      </c>
      <c r="T3816" s="86">
        <f t="shared" si="357"/>
        <v>0</v>
      </c>
    </row>
    <row r="3817" spans="1:20" x14ac:dyDescent="0.25">
      <c r="A3817" s="82">
        <v>3843</v>
      </c>
      <c r="P3817" s="86">
        <f t="shared" si="353"/>
        <v>0</v>
      </c>
      <c r="Q3817" s="87">
        <f t="shared" si="354"/>
        <v>1900</v>
      </c>
      <c r="R3817" s="87">
        <f t="shared" si="355"/>
        <v>1</v>
      </c>
      <c r="S3817" s="87">
        <f t="shared" si="356"/>
        <v>0</v>
      </c>
      <c r="T3817" s="86">
        <f t="shared" si="357"/>
        <v>0</v>
      </c>
    </row>
    <row r="3818" spans="1:20" x14ac:dyDescent="0.25">
      <c r="A3818" s="82">
        <v>3844</v>
      </c>
      <c r="P3818" s="86">
        <f t="shared" si="353"/>
        <v>0</v>
      </c>
      <c r="Q3818" s="87">
        <f t="shared" si="354"/>
        <v>1900</v>
      </c>
      <c r="R3818" s="87">
        <f t="shared" si="355"/>
        <v>1</v>
      </c>
      <c r="S3818" s="87">
        <f t="shared" si="356"/>
        <v>0</v>
      </c>
      <c r="T3818" s="86">
        <f t="shared" si="357"/>
        <v>0</v>
      </c>
    </row>
    <row r="3819" spans="1:20" x14ac:dyDescent="0.25">
      <c r="A3819" s="82">
        <v>3845</v>
      </c>
      <c r="P3819" s="86">
        <f t="shared" ref="P3819:P3882" si="358">N3819-O3819</f>
        <v>0</v>
      </c>
      <c r="Q3819" s="87">
        <f t="shared" si="354"/>
        <v>1900</v>
      </c>
      <c r="R3819" s="87">
        <f t="shared" si="355"/>
        <v>1</v>
      </c>
      <c r="S3819" s="87">
        <f t="shared" si="356"/>
        <v>0</v>
      </c>
      <c r="T3819" s="86">
        <f t="shared" si="357"/>
        <v>0</v>
      </c>
    </row>
    <row r="3820" spans="1:20" x14ac:dyDescent="0.25">
      <c r="A3820" s="82">
        <v>3846</v>
      </c>
      <c r="P3820" s="86">
        <f t="shared" si="358"/>
        <v>0</v>
      </c>
      <c r="Q3820" s="87">
        <f t="shared" si="354"/>
        <v>1900</v>
      </c>
      <c r="R3820" s="87">
        <f t="shared" si="355"/>
        <v>1</v>
      </c>
      <c r="S3820" s="87">
        <f t="shared" si="356"/>
        <v>0</v>
      </c>
      <c r="T3820" s="86">
        <f t="shared" si="357"/>
        <v>0</v>
      </c>
    </row>
    <row r="3821" spans="1:20" x14ac:dyDescent="0.25">
      <c r="A3821" s="82">
        <v>3847</v>
      </c>
      <c r="P3821" s="86">
        <f t="shared" si="358"/>
        <v>0</v>
      </c>
      <c r="Q3821" s="87">
        <f t="shared" si="354"/>
        <v>1900</v>
      </c>
      <c r="R3821" s="87">
        <f t="shared" si="355"/>
        <v>1</v>
      </c>
      <c r="S3821" s="87">
        <f t="shared" si="356"/>
        <v>0</v>
      </c>
      <c r="T3821" s="86">
        <f t="shared" si="357"/>
        <v>0</v>
      </c>
    </row>
    <row r="3822" spans="1:20" x14ac:dyDescent="0.25">
      <c r="A3822" s="82">
        <v>3848</v>
      </c>
      <c r="P3822" s="86">
        <f t="shared" si="358"/>
        <v>0</v>
      </c>
      <c r="Q3822" s="87">
        <f t="shared" si="354"/>
        <v>1900</v>
      </c>
      <c r="R3822" s="87">
        <f t="shared" si="355"/>
        <v>1</v>
      </c>
      <c r="S3822" s="87">
        <f t="shared" si="356"/>
        <v>0</v>
      </c>
      <c r="T3822" s="86">
        <f t="shared" si="357"/>
        <v>0</v>
      </c>
    </row>
    <row r="3823" spans="1:20" x14ac:dyDescent="0.25">
      <c r="A3823" s="82">
        <v>3849</v>
      </c>
      <c r="P3823" s="86">
        <f t="shared" si="358"/>
        <v>0</v>
      </c>
      <c r="Q3823" s="87">
        <f t="shared" si="354"/>
        <v>1900</v>
      </c>
      <c r="R3823" s="87">
        <f t="shared" si="355"/>
        <v>1</v>
      </c>
      <c r="S3823" s="87">
        <f t="shared" si="356"/>
        <v>0</v>
      </c>
      <c r="T3823" s="86">
        <f t="shared" si="357"/>
        <v>0</v>
      </c>
    </row>
    <row r="3824" spans="1:20" x14ac:dyDescent="0.25">
      <c r="A3824" s="82">
        <v>3850</v>
      </c>
      <c r="P3824" s="86">
        <f t="shared" si="358"/>
        <v>0</v>
      </c>
      <c r="Q3824" s="87">
        <f t="shared" si="354"/>
        <v>1900</v>
      </c>
      <c r="R3824" s="87">
        <f t="shared" si="355"/>
        <v>1</v>
      </c>
      <c r="S3824" s="87">
        <f t="shared" si="356"/>
        <v>0</v>
      </c>
      <c r="T3824" s="86">
        <f t="shared" si="357"/>
        <v>0</v>
      </c>
    </row>
    <row r="3825" spans="1:20" x14ac:dyDescent="0.25">
      <c r="A3825" s="82">
        <v>3851</v>
      </c>
      <c r="P3825" s="86">
        <f t="shared" si="358"/>
        <v>0</v>
      </c>
      <c r="Q3825" s="87">
        <f t="shared" si="354"/>
        <v>1900</v>
      </c>
      <c r="R3825" s="87">
        <f t="shared" si="355"/>
        <v>1</v>
      </c>
      <c r="S3825" s="87">
        <f t="shared" si="356"/>
        <v>0</v>
      </c>
      <c r="T3825" s="86">
        <f t="shared" si="357"/>
        <v>0</v>
      </c>
    </row>
    <row r="3826" spans="1:20" x14ac:dyDescent="0.25">
      <c r="A3826" s="82">
        <v>3852</v>
      </c>
      <c r="P3826" s="86">
        <f t="shared" si="358"/>
        <v>0</v>
      </c>
      <c r="Q3826" s="87">
        <f t="shared" si="354"/>
        <v>1900</v>
      </c>
      <c r="R3826" s="87">
        <f t="shared" si="355"/>
        <v>1</v>
      </c>
      <c r="S3826" s="87">
        <f t="shared" si="356"/>
        <v>0</v>
      </c>
      <c r="T3826" s="86">
        <f t="shared" si="357"/>
        <v>0</v>
      </c>
    </row>
    <row r="3827" spans="1:20" x14ac:dyDescent="0.25">
      <c r="A3827" s="82">
        <v>3853</v>
      </c>
      <c r="P3827" s="86">
        <f t="shared" si="358"/>
        <v>0</v>
      </c>
      <c r="Q3827" s="87">
        <f t="shared" si="354"/>
        <v>1900</v>
      </c>
      <c r="R3827" s="87">
        <f t="shared" si="355"/>
        <v>1</v>
      </c>
      <c r="S3827" s="87">
        <f t="shared" si="356"/>
        <v>0</v>
      </c>
      <c r="T3827" s="86">
        <f t="shared" si="357"/>
        <v>0</v>
      </c>
    </row>
    <row r="3828" spans="1:20" x14ac:dyDescent="0.25">
      <c r="A3828" s="82">
        <v>3854</v>
      </c>
      <c r="P3828" s="86">
        <f t="shared" si="358"/>
        <v>0</v>
      </c>
      <c r="Q3828" s="87">
        <f t="shared" si="354"/>
        <v>1900</v>
      </c>
      <c r="R3828" s="87">
        <f t="shared" si="355"/>
        <v>1</v>
      </c>
      <c r="S3828" s="87">
        <f t="shared" si="356"/>
        <v>0</v>
      </c>
      <c r="T3828" s="86">
        <f t="shared" si="357"/>
        <v>0</v>
      </c>
    </row>
    <row r="3829" spans="1:20" x14ac:dyDescent="0.25">
      <c r="A3829" s="82">
        <v>3855</v>
      </c>
      <c r="P3829" s="86">
        <f t="shared" si="358"/>
        <v>0</v>
      </c>
      <c r="Q3829" s="87">
        <f t="shared" si="354"/>
        <v>1900</v>
      </c>
      <c r="R3829" s="87">
        <f t="shared" si="355"/>
        <v>1</v>
      </c>
      <c r="S3829" s="87">
        <f t="shared" si="356"/>
        <v>0</v>
      </c>
      <c r="T3829" s="86">
        <f t="shared" si="357"/>
        <v>0</v>
      </c>
    </row>
    <row r="3830" spans="1:20" x14ac:dyDescent="0.25">
      <c r="A3830" s="82">
        <v>3856</v>
      </c>
      <c r="P3830" s="86">
        <f t="shared" si="358"/>
        <v>0</v>
      </c>
      <c r="Q3830" s="87">
        <f t="shared" si="354"/>
        <v>1900</v>
      </c>
      <c r="R3830" s="87">
        <f t="shared" si="355"/>
        <v>1</v>
      </c>
      <c r="S3830" s="87">
        <f t="shared" si="356"/>
        <v>0</v>
      </c>
      <c r="T3830" s="86">
        <f t="shared" si="357"/>
        <v>0</v>
      </c>
    </row>
    <row r="3831" spans="1:20" x14ac:dyDescent="0.25">
      <c r="A3831" s="82">
        <v>3857</v>
      </c>
      <c r="P3831" s="86">
        <f t="shared" si="358"/>
        <v>0</v>
      </c>
      <c r="Q3831" s="87">
        <f t="shared" si="354"/>
        <v>1900</v>
      </c>
      <c r="R3831" s="87">
        <f t="shared" si="355"/>
        <v>1</v>
      </c>
      <c r="S3831" s="87">
        <f t="shared" si="356"/>
        <v>0</v>
      </c>
      <c r="T3831" s="86">
        <f t="shared" si="357"/>
        <v>0</v>
      </c>
    </row>
    <row r="3832" spans="1:20" x14ac:dyDescent="0.25">
      <c r="A3832" s="82">
        <v>3858</v>
      </c>
      <c r="P3832" s="86">
        <f t="shared" si="358"/>
        <v>0</v>
      </c>
      <c r="Q3832" s="87">
        <f t="shared" si="354"/>
        <v>1900</v>
      </c>
      <c r="R3832" s="87">
        <f t="shared" si="355"/>
        <v>1</v>
      </c>
      <c r="S3832" s="87">
        <f t="shared" si="356"/>
        <v>0</v>
      </c>
      <c r="T3832" s="86">
        <f t="shared" si="357"/>
        <v>0</v>
      </c>
    </row>
    <row r="3833" spans="1:20" x14ac:dyDescent="0.25">
      <c r="A3833" s="82">
        <v>3859</v>
      </c>
      <c r="P3833" s="86">
        <f t="shared" si="358"/>
        <v>0</v>
      </c>
      <c r="Q3833" s="87">
        <f t="shared" si="354"/>
        <v>1900</v>
      </c>
      <c r="R3833" s="87">
        <f t="shared" si="355"/>
        <v>1</v>
      </c>
      <c r="S3833" s="87">
        <f t="shared" si="356"/>
        <v>0</v>
      </c>
      <c r="T3833" s="86">
        <f t="shared" si="357"/>
        <v>0</v>
      </c>
    </row>
    <row r="3834" spans="1:20" x14ac:dyDescent="0.25">
      <c r="A3834" s="82">
        <v>3860</v>
      </c>
      <c r="P3834" s="86">
        <f t="shared" si="358"/>
        <v>0</v>
      </c>
      <c r="Q3834" s="87">
        <f t="shared" si="354"/>
        <v>1900</v>
      </c>
      <c r="R3834" s="87">
        <f t="shared" si="355"/>
        <v>1</v>
      </c>
      <c r="S3834" s="87">
        <f t="shared" si="356"/>
        <v>0</v>
      </c>
      <c r="T3834" s="86">
        <f t="shared" si="357"/>
        <v>0</v>
      </c>
    </row>
    <row r="3835" spans="1:20" x14ac:dyDescent="0.25">
      <c r="A3835" s="82">
        <v>3861</v>
      </c>
      <c r="P3835" s="86">
        <f t="shared" si="358"/>
        <v>0</v>
      </c>
      <c r="Q3835" s="87">
        <f t="shared" si="354"/>
        <v>1900</v>
      </c>
      <c r="R3835" s="87">
        <f t="shared" si="355"/>
        <v>1</v>
      </c>
      <c r="S3835" s="87">
        <f t="shared" si="356"/>
        <v>0</v>
      </c>
      <c r="T3835" s="86">
        <f t="shared" si="357"/>
        <v>0</v>
      </c>
    </row>
    <row r="3836" spans="1:20" x14ac:dyDescent="0.25">
      <c r="A3836" s="82">
        <v>3862</v>
      </c>
      <c r="P3836" s="86">
        <f t="shared" si="358"/>
        <v>0</v>
      </c>
      <c r="Q3836" s="87">
        <f t="shared" si="354"/>
        <v>1900</v>
      </c>
      <c r="R3836" s="87">
        <f t="shared" si="355"/>
        <v>1</v>
      </c>
      <c r="S3836" s="87">
        <f t="shared" si="356"/>
        <v>0</v>
      </c>
      <c r="T3836" s="86">
        <f t="shared" si="357"/>
        <v>0</v>
      </c>
    </row>
    <row r="3837" spans="1:20" x14ac:dyDescent="0.25">
      <c r="A3837" s="82">
        <v>3863</v>
      </c>
      <c r="P3837" s="86">
        <f t="shared" si="358"/>
        <v>0</v>
      </c>
      <c r="Q3837" s="87">
        <f t="shared" si="354"/>
        <v>1900</v>
      </c>
      <c r="R3837" s="87">
        <f t="shared" si="355"/>
        <v>1</v>
      </c>
      <c r="S3837" s="87">
        <f t="shared" si="356"/>
        <v>0</v>
      </c>
      <c r="T3837" s="86">
        <f t="shared" si="357"/>
        <v>0</v>
      </c>
    </row>
    <row r="3838" spans="1:20" x14ac:dyDescent="0.25">
      <c r="A3838" s="82">
        <v>3864</v>
      </c>
      <c r="P3838" s="86">
        <f t="shared" si="358"/>
        <v>0</v>
      </c>
      <c r="Q3838" s="87">
        <f t="shared" si="354"/>
        <v>1900</v>
      </c>
      <c r="R3838" s="87">
        <f t="shared" si="355"/>
        <v>1</v>
      </c>
      <c r="S3838" s="87">
        <f t="shared" si="356"/>
        <v>0</v>
      </c>
      <c r="T3838" s="86">
        <f t="shared" si="357"/>
        <v>0</v>
      </c>
    </row>
    <row r="3839" spans="1:20" x14ac:dyDescent="0.25">
      <c r="A3839" s="82">
        <v>3865</v>
      </c>
      <c r="P3839" s="86">
        <f t="shared" si="358"/>
        <v>0</v>
      </c>
      <c r="Q3839" s="87">
        <f t="shared" si="354"/>
        <v>1900</v>
      </c>
      <c r="R3839" s="87">
        <f t="shared" si="355"/>
        <v>1</v>
      </c>
      <c r="S3839" s="87">
        <f t="shared" si="356"/>
        <v>0</v>
      </c>
      <c r="T3839" s="86">
        <f t="shared" si="357"/>
        <v>0</v>
      </c>
    </row>
    <row r="3840" spans="1:20" x14ac:dyDescent="0.25">
      <c r="A3840" s="82">
        <v>3866</v>
      </c>
      <c r="P3840" s="86">
        <f t="shared" si="358"/>
        <v>0</v>
      </c>
      <c r="Q3840" s="87">
        <f t="shared" si="354"/>
        <v>1900</v>
      </c>
      <c r="R3840" s="87">
        <f t="shared" si="355"/>
        <v>1</v>
      </c>
      <c r="S3840" s="87">
        <f t="shared" si="356"/>
        <v>0</v>
      </c>
      <c r="T3840" s="86">
        <f t="shared" si="357"/>
        <v>0</v>
      </c>
    </row>
    <row r="3841" spans="1:20" x14ac:dyDescent="0.25">
      <c r="A3841" s="82">
        <v>3867</v>
      </c>
      <c r="P3841" s="86">
        <f t="shared" si="358"/>
        <v>0</v>
      </c>
      <c r="Q3841" s="87">
        <f t="shared" si="354"/>
        <v>1900</v>
      </c>
      <c r="R3841" s="87">
        <f t="shared" si="355"/>
        <v>1</v>
      </c>
      <c r="S3841" s="87">
        <f t="shared" si="356"/>
        <v>0</v>
      </c>
      <c r="T3841" s="86">
        <f t="shared" si="357"/>
        <v>0</v>
      </c>
    </row>
    <row r="3842" spans="1:20" x14ac:dyDescent="0.25">
      <c r="A3842" s="82">
        <v>3868</v>
      </c>
      <c r="P3842" s="86">
        <f t="shared" si="358"/>
        <v>0</v>
      </c>
      <c r="Q3842" s="87">
        <f t="shared" si="354"/>
        <v>1900</v>
      </c>
      <c r="R3842" s="87">
        <f t="shared" si="355"/>
        <v>1</v>
      </c>
      <c r="S3842" s="87">
        <f t="shared" si="356"/>
        <v>0</v>
      </c>
      <c r="T3842" s="86">
        <f t="shared" si="357"/>
        <v>0</v>
      </c>
    </row>
    <row r="3843" spans="1:20" x14ac:dyDescent="0.25">
      <c r="A3843" s="82">
        <v>3869</v>
      </c>
      <c r="P3843" s="86">
        <f t="shared" si="358"/>
        <v>0</v>
      </c>
      <c r="Q3843" s="87">
        <f t="shared" si="354"/>
        <v>1900</v>
      </c>
      <c r="R3843" s="87">
        <f t="shared" si="355"/>
        <v>1</v>
      </c>
      <c r="S3843" s="87">
        <f t="shared" si="356"/>
        <v>0</v>
      </c>
      <c r="T3843" s="86">
        <f t="shared" si="357"/>
        <v>0</v>
      </c>
    </row>
    <row r="3844" spans="1:20" x14ac:dyDescent="0.25">
      <c r="A3844" s="82">
        <v>3870</v>
      </c>
      <c r="P3844" s="86">
        <f t="shared" si="358"/>
        <v>0</v>
      </c>
      <c r="Q3844" s="87">
        <f t="shared" si="354"/>
        <v>1900</v>
      </c>
      <c r="R3844" s="87">
        <f t="shared" si="355"/>
        <v>1</v>
      </c>
      <c r="S3844" s="87">
        <f t="shared" si="356"/>
        <v>0</v>
      </c>
      <c r="T3844" s="86">
        <f t="shared" si="357"/>
        <v>0</v>
      </c>
    </row>
    <row r="3845" spans="1:20" x14ac:dyDescent="0.25">
      <c r="A3845" s="82">
        <v>3871</v>
      </c>
      <c r="P3845" s="86">
        <f t="shared" si="358"/>
        <v>0</v>
      </c>
      <c r="Q3845" s="87">
        <f t="shared" si="354"/>
        <v>1900</v>
      </c>
      <c r="R3845" s="87">
        <f t="shared" si="355"/>
        <v>1</v>
      </c>
      <c r="S3845" s="87">
        <f t="shared" si="356"/>
        <v>0</v>
      </c>
      <c r="T3845" s="86">
        <f t="shared" si="357"/>
        <v>0</v>
      </c>
    </row>
    <row r="3846" spans="1:20" x14ac:dyDescent="0.25">
      <c r="A3846" s="82">
        <v>3872</v>
      </c>
      <c r="P3846" s="86">
        <f t="shared" si="358"/>
        <v>0</v>
      </c>
      <c r="Q3846" s="87">
        <f t="shared" si="354"/>
        <v>1900</v>
      </c>
      <c r="R3846" s="87">
        <f t="shared" si="355"/>
        <v>1</v>
      </c>
      <c r="S3846" s="87">
        <f t="shared" si="356"/>
        <v>0</v>
      </c>
      <c r="T3846" s="86">
        <f t="shared" si="357"/>
        <v>0</v>
      </c>
    </row>
    <row r="3847" spans="1:20" x14ac:dyDescent="0.25">
      <c r="A3847" s="82">
        <v>3873</v>
      </c>
      <c r="P3847" s="86">
        <f t="shared" si="358"/>
        <v>0</v>
      </c>
      <c r="Q3847" s="87">
        <f t="shared" si="354"/>
        <v>1900</v>
      </c>
      <c r="R3847" s="87">
        <f t="shared" si="355"/>
        <v>1</v>
      </c>
      <c r="S3847" s="87">
        <f t="shared" si="356"/>
        <v>0</v>
      </c>
      <c r="T3847" s="86">
        <f t="shared" si="357"/>
        <v>0</v>
      </c>
    </row>
    <row r="3848" spans="1:20" x14ac:dyDescent="0.25">
      <c r="A3848" s="82">
        <v>3874</v>
      </c>
      <c r="P3848" s="86">
        <f t="shared" si="358"/>
        <v>0</v>
      </c>
      <c r="Q3848" s="87">
        <f t="shared" si="354"/>
        <v>1900</v>
      </c>
      <c r="R3848" s="87">
        <f t="shared" si="355"/>
        <v>1</v>
      </c>
      <c r="S3848" s="87">
        <f t="shared" si="356"/>
        <v>0</v>
      </c>
      <c r="T3848" s="86">
        <f t="shared" si="357"/>
        <v>0</v>
      </c>
    </row>
    <row r="3849" spans="1:20" x14ac:dyDescent="0.25">
      <c r="A3849" s="82">
        <v>3875</v>
      </c>
      <c r="P3849" s="86">
        <f t="shared" si="358"/>
        <v>0</v>
      </c>
      <c r="Q3849" s="87">
        <f t="shared" si="354"/>
        <v>1900</v>
      </c>
      <c r="R3849" s="87">
        <f t="shared" si="355"/>
        <v>1</v>
      </c>
      <c r="S3849" s="87">
        <f t="shared" si="356"/>
        <v>0</v>
      </c>
      <c r="T3849" s="86">
        <f t="shared" si="357"/>
        <v>0</v>
      </c>
    </row>
    <row r="3850" spans="1:20" x14ac:dyDescent="0.25">
      <c r="A3850" s="82">
        <v>3876</v>
      </c>
      <c r="P3850" s="86">
        <f t="shared" si="358"/>
        <v>0</v>
      </c>
      <c r="Q3850" s="87">
        <f t="shared" si="354"/>
        <v>1900</v>
      </c>
      <c r="R3850" s="87">
        <f t="shared" si="355"/>
        <v>1</v>
      </c>
      <c r="S3850" s="87">
        <f t="shared" si="356"/>
        <v>0</v>
      </c>
      <c r="T3850" s="86">
        <f t="shared" si="357"/>
        <v>0</v>
      </c>
    </row>
    <row r="3851" spans="1:20" x14ac:dyDescent="0.25">
      <c r="A3851" s="82">
        <v>3877</v>
      </c>
      <c r="P3851" s="86">
        <f t="shared" si="358"/>
        <v>0</v>
      </c>
      <c r="Q3851" s="87">
        <f t="shared" si="354"/>
        <v>1900</v>
      </c>
      <c r="R3851" s="87">
        <f t="shared" si="355"/>
        <v>1</v>
      </c>
      <c r="S3851" s="87">
        <f t="shared" si="356"/>
        <v>0</v>
      </c>
      <c r="T3851" s="86">
        <f t="shared" si="357"/>
        <v>0</v>
      </c>
    </row>
    <row r="3852" spans="1:20" x14ac:dyDescent="0.25">
      <c r="A3852" s="82">
        <v>3878</v>
      </c>
      <c r="P3852" s="86">
        <f t="shared" si="358"/>
        <v>0</v>
      </c>
      <c r="Q3852" s="87">
        <f t="shared" si="354"/>
        <v>1900</v>
      </c>
      <c r="R3852" s="87">
        <f t="shared" si="355"/>
        <v>1</v>
      </c>
      <c r="S3852" s="87">
        <f t="shared" si="356"/>
        <v>0</v>
      </c>
      <c r="T3852" s="86">
        <f t="shared" si="357"/>
        <v>0</v>
      </c>
    </row>
    <row r="3853" spans="1:20" x14ac:dyDescent="0.25">
      <c r="A3853" s="82">
        <v>3879</v>
      </c>
      <c r="P3853" s="86">
        <f t="shared" si="358"/>
        <v>0</v>
      </c>
      <c r="Q3853" s="87">
        <f t="shared" si="354"/>
        <v>1900</v>
      </c>
      <c r="R3853" s="87">
        <f t="shared" si="355"/>
        <v>1</v>
      </c>
      <c r="S3853" s="87">
        <f t="shared" si="356"/>
        <v>0</v>
      </c>
      <c r="T3853" s="86">
        <f t="shared" si="357"/>
        <v>0</v>
      </c>
    </row>
    <row r="3854" spans="1:20" x14ac:dyDescent="0.25">
      <c r="A3854" s="82">
        <v>3880</v>
      </c>
      <c r="P3854" s="86">
        <f t="shared" si="358"/>
        <v>0</v>
      </c>
      <c r="Q3854" s="87">
        <f t="shared" si="354"/>
        <v>1900</v>
      </c>
      <c r="R3854" s="87">
        <f t="shared" si="355"/>
        <v>1</v>
      </c>
      <c r="S3854" s="87">
        <f t="shared" si="356"/>
        <v>0</v>
      </c>
      <c r="T3854" s="86">
        <f t="shared" si="357"/>
        <v>0</v>
      </c>
    </row>
    <row r="3855" spans="1:20" x14ac:dyDescent="0.25">
      <c r="A3855" s="82">
        <v>3881</v>
      </c>
      <c r="P3855" s="86">
        <f t="shared" si="358"/>
        <v>0</v>
      </c>
      <c r="Q3855" s="87">
        <f t="shared" si="354"/>
        <v>1900</v>
      </c>
      <c r="R3855" s="87">
        <f t="shared" si="355"/>
        <v>1</v>
      </c>
      <c r="S3855" s="87">
        <f t="shared" si="356"/>
        <v>0</v>
      </c>
      <c r="T3855" s="86">
        <f t="shared" si="357"/>
        <v>0</v>
      </c>
    </row>
    <row r="3856" spans="1:20" x14ac:dyDescent="0.25">
      <c r="A3856" s="82">
        <v>3882</v>
      </c>
      <c r="P3856" s="86">
        <f t="shared" si="358"/>
        <v>0</v>
      </c>
      <c r="Q3856" s="87">
        <f t="shared" si="354"/>
        <v>1900</v>
      </c>
      <c r="R3856" s="87">
        <f t="shared" si="355"/>
        <v>1</v>
      </c>
      <c r="S3856" s="87">
        <f t="shared" si="356"/>
        <v>0</v>
      </c>
      <c r="T3856" s="86">
        <f t="shared" si="357"/>
        <v>0</v>
      </c>
    </row>
    <row r="3857" spans="1:20" x14ac:dyDescent="0.25">
      <c r="A3857" s="82">
        <v>3883</v>
      </c>
      <c r="P3857" s="86">
        <f t="shared" si="358"/>
        <v>0</v>
      </c>
      <c r="Q3857" s="87">
        <f t="shared" si="354"/>
        <v>1900</v>
      </c>
      <c r="R3857" s="87">
        <f t="shared" si="355"/>
        <v>1</v>
      </c>
      <c r="S3857" s="87">
        <f t="shared" si="356"/>
        <v>0</v>
      </c>
      <c r="T3857" s="86">
        <f t="shared" si="357"/>
        <v>0</v>
      </c>
    </row>
    <row r="3858" spans="1:20" x14ac:dyDescent="0.25">
      <c r="A3858" s="82">
        <v>3884</v>
      </c>
      <c r="P3858" s="86">
        <f t="shared" si="358"/>
        <v>0</v>
      </c>
      <c r="Q3858" s="87">
        <f t="shared" si="354"/>
        <v>1900</v>
      </c>
      <c r="R3858" s="87">
        <f t="shared" si="355"/>
        <v>1</v>
      </c>
      <c r="S3858" s="87">
        <f t="shared" si="356"/>
        <v>0</v>
      </c>
      <c r="T3858" s="86">
        <f t="shared" si="357"/>
        <v>0</v>
      </c>
    </row>
    <row r="3859" spans="1:20" x14ac:dyDescent="0.25">
      <c r="A3859" s="82">
        <v>3885</v>
      </c>
      <c r="P3859" s="86">
        <f t="shared" si="358"/>
        <v>0</v>
      </c>
      <c r="Q3859" s="87">
        <f t="shared" si="354"/>
        <v>1900</v>
      </c>
      <c r="R3859" s="87">
        <f t="shared" si="355"/>
        <v>1</v>
      </c>
      <c r="S3859" s="87">
        <f t="shared" si="356"/>
        <v>0</v>
      </c>
      <c r="T3859" s="86">
        <f t="shared" si="357"/>
        <v>0</v>
      </c>
    </row>
    <row r="3860" spans="1:20" x14ac:dyDescent="0.25">
      <c r="A3860" s="82">
        <v>3886</v>
      </c>
      <c r="P3860" s="86">
        <f t="shared" si="358"/>
        <v>0</v>
      </c>
      <c r="Q3860" s="87">
        <f t="shared" si="354"/>
        <v>1900</v>
      </c>
      <c r="R3860" s="87">
        <f t="shared" si="355"/>
        <v>1</v>
      </c>
      <c r="S3860" s="87">
        <f t="shared" si="356"/>
        <v>0</v>
      </c>
      <c r="T3860" s="86">
        <f t="shared" si="357"/>
        <v>0</v>
      </c>
    </row>
    <row r="3861" spans="1:20" x14ac:dyDescent="0.25">
      <c r="A3861" s="82">
        <v>3887</v>
      </c>
      <c r="P3861" s="86">
        <f t="shared" si="358"/>
        <v>0</v>
      </c>
      <c r="Q3861" s="87">
        <f t="shared" si="354"/>
        <v>1900</v>
      </c>
      <c r="R3861" s="87">
        <f t="shared" si="355"/>
        <v>1</v>
      </c>
      <c r="S3861" s="87">
        <f t="shared" si="356"/>
        <v>0</v>
      </c>
      <c r="T3861" s="86">
        <f t="shared" si="357"/>
        <v>0</v>
      </c>
    </row>
    <row r="3862" spans="1:20" x14ac:dyDescent="0.25">
      <c r="A3862" s="82">
        <v>3888</v>
      </c>
      <c r="P3862" s="86">
        <f t="shared" si="358"/>
        <v>0</v>
      </c>
      <c r="Q3862" s="87">
        <f t="shared" si="354"/>
        <v>1900</v>
      </c>
      <c r="R3862" s="87">
        <f t="shared" si="355"/>
        <v>1</v>
      </c>
      <c r="S3862" s="87">
        <f t="shared" si="356"/>
        <v>0</v>
      </c>
      <c r="T3862" s="86">
        <f t="shared" si="357"/>
        <v>0</v>
      </c>
    </row>
    <row r="3863" spans="1:20" x14ac:dyDescent="0.25">
      <c r="A3863" s="82">
        <v>3889</v>
      </c>
      <c r="P3863" s="86">
        <f t="shared" si="358"/>
        <v>0</v>
      </c>
      <c r="Q3863" s="87">
        <f t="shared" si="354"/>
        <v>1900</v>
      </c>
      <c r="R3863" s="87">
        <f t="shared" si="355"/>
        <v>1</v>
      </c>
      <c r="S3863" s="87">
        <f t="shared" si="356"/>
        <v>0</v>
      </c>
      <c r="T3863" s="86">
        <f t="shared" si="357"/>
        <v>0</v>
      </c>
    </row>
    <row r="3864" spans="1:20" x14ac:dyDescent="0.25">
      <c r="A3864" s="82">
        <v>3890</v>
      </c>
      <c r="P3864" s="86">
        <f t="shared" si="358"/>
        <v>0</v>
      </c>
      <c r="Q3864" s="87">
        <f t="shared" si="354"/>
        <v>1900</v>
      </c>
      <c r="R3864" s="87">
        <f t="shared" si="355"/>
        <v>1</v>
      </c>
      <c r="S3864" s="87">
        <f t="shared" si="356"/>
        <v>0</v>
      </c>
      <c r="T3864" s="86">
        <f t="shared" si="357"/>
        <v>0</v>
      </c>
    </row>
    <row r="3865" spans="1:20" x14ac:dyDescent="0.25">
      <c r="A3865" s="82">
        <v>3891</v>
      </c>
      <c r="P3865" s="86">
        <f t="shared" si="358"/>
        <v>0</v>
      </c>
      <c r="Q3865" s="87">
        <f t="shared" si="354"/>
        <v>1900</v>
      </c>
      <c r="R3865" s="87">
        <f t="shared" si="355"/>
        <v>1</v>
      </c>
      <c r="S3865" s="87">
        <f t="shared" si="356"/>
        <v>0</v>
      </c>
      <c r="T3865" s="86">
        <f t="shared" si="357"/>
        <v>0</v>
      </c>
    </row>
    <row r="3866" spans="1:20" x14ac:dyDescent="0.25">
      <c r="A3866" s="82">
        <v>3892</v>
      </c>
      <c r="P3866" s="86">
        <f t="shared" si="358"/>
        <v>0</v>
      </c>
      <c r="Q3866" s="87">
        <f t="shared" si="354"/>
        <v>1900</v>
      </c>
      <c r="R3866" s="87">
        <f t="shared" si="355"/>
        <v>1</v>
      </c>
      <c r="S3866" s="87">
        <f t="shared" si="356"/>
        <v>0</v>
      </c>
      <c r="T3866" s="86">
        <f t="shared" si="357"/>
        <v>0</v>
      </c>
    </row>
    <row r="3867" spans="1:20" x14ac:dyDescent="0.25">
      <c r="A3867" s="82">
        <v>3893</v>
      </c>
      <c r="P3867" s="86">
        <f t="shared" si="358"/>
        <v>0</v>
      </c>
      <c r="Q3867" s="87">
        <f t="shared" si="354"/>
        <v>1900</v>
      </c>
      <c r="R3867" s="87">
        <f t="shared" si="355"/>
        <v>1</v>
      </c>
      <c r="S3867" s="87">
        <f t="shared" si="356"/>
        <v>0</v>
      </c>
      <c r="T3867" s="86">
        <f t="shared" si="357"/>
        <v>0</v>
      </c>
    </row>
    <row r="3868" spans="1:20" x14ac:dyDescent="0.25">
      <c r="A3868" s="82">
        <v>3894</v>
      </c>
      <c r="P3868" s="86">
        <f t="shared" si="358"/>
        <v>0</v>
      </c>
      <c r="Q3868" s="87">
        <f t="shared" si="354"/>
        <v>1900</v>
      </c>
      <c r="R3868" s="87">
        <f t="shared" si="355"/>
        <v>1</v>
      </c>
      <c r="S3868" s="87">
        <f t="shared" si="356"/>
        <v>0</v>
      </c>
      <c r="T3868" s="86">
        <f t="shared" si="357"/>
        <v>0</v>
      </c>
    </row>
    <row r="3869" spans="1:20" x14ac:dyDescent="0.25">
      <c r="A3869" s="82">
        <v>3895</v>
      </c>
      <c r="P3869" s="86">
        <f t="shared" si="358"/>
        <v>0</v>
      </c>
      <c r="Q3869" s="87">
        <f t="shared" ref="Q3869:Q3932" si="359">YEAR(B3869)</f>
        <v>1900</v>
      </c>
      <c r="R3869" s="87">
        <f t="shared" ref="R3869:R3932" si="360">MONTH(B3869)</f>
        <v>1</v>
      </c>
      <c r="S3869" s="87">
        <f t="shared" ref="S3869:S3932" si="361">DAY(B3869)</f>
        <v>0</v>
      </c>
      <c r="T3869" s="86">
        <f t="shared" ref="T3869:T3932" si="362">SUM(M3869:N3869)</f>
        <v>0</v>
      </c>
    </row>
    <row r="3870" spans="1:20" x14ac:dyDescent="0.25">
      <c r="A3870" s="82">
        <v>3896</v>
      </c>
      <c r="P3870" s="86">
        <f t="shared" si="358"/>
        <v>0</v>
      </c>
      <c r="Q3870" s="87">
        <f t="shared" si="359"/>
        <v>1900</v>
      </c>
      <c r="R3870" s="87">
        <f t="shared" si="360"/>
        <v>1</v>
      </c>
      <c r="S3870" s="87">
        <f t="shared" si="361"/>
        <v>0</v>
      </c>
      <c r="T3870" s="86">
        <f t="shared" si="362"/>
        <v>0</v>
      </c>
    </row>
    <row r="3871" spans="1:20" x14ac:dyDescent="0.25">
      <c r="A3871" s="82">
        <v>3897</v>
      </c>
      <c r="P3871" s="86">
        <f t="shared" si="358"/>
        <v>0</v>
      </c>
      <c r="Q3871" s="87">
        <f t="shared" si="359"/>
        <v>1900</v>
      </c>
      <c r="R3871" s="87">
        <f t="shared" si="360"/>
        <v>1</v>
      </c>
      <c r="S3871" s="87">
        <f t="shared" si="361"/>
        <v>0</v>
      </c>
      <c r="T3871" s="86">
        <f t="shared" si="362"/>
        <v>0</v>
      </c>
    </row>
    <row r="3872" spans="1:20" x14ac:dyDescent="0.25">
      <c r="A3872" s="82">
        <v>3898</v>
      </c>
      <c r="P3872" s="86">
        <f t="shared" si="358"/>
        <v>0</v>
      </c>
      <c r="Q3872" s="87">
        <f t="shared" si="359"/>
        <v>1900</v>
      </c>
      <c r="R3872" s="87">
        <f t="shared" si="360"/>
        <v>1</v>
      </c>
      <c r="S3872" s="87">
        <f t="shared" si="361"/>
        <v>0</v>
      </c>
      <c r="T3872" s="86">
        <f t="shared" si="362"/>
        <v>0</v>
      </c>
    </row>
    <row r="3873" spans="1:20" x14ac:dyDescent="0.25">
      <c r="A3873" s="82">
        <v>3899</v>
      </c>
      <c r="P3873" s="86">
        <f t="shared" si="358"/>
        <v>0</v>
      </c>
      <c r="Q3873" s="87">
        <f t="shared" si="359"/>
        <v>1900</v>
      </c>
      <c r="R3873" s="87">
        <f t="shared" si="360"/>
        <v>1</v>
      </c>
      <c r="S3873" s="87">
        <f t="shared" si="361"/>
        <v>0</v>
      </c>
      <c r="T3873" s="86">
        <f t="shared" si="362"/>
        <v>0</v>
      </c>
    </row>
    <row r="3874" spans="1:20" x14ac:dyDescent="0.25">
      <c r="A3874" s="82">
        <v>3900</v>
      </c>
      <c r="P3874" s="86">
        <f t="shared" si="358"/>
        <v>0</v>
      </c>
      <c r="Q3874" s="87">
        <f t="shared" si="359"/>
        <v>1900</v>
      </c>
      <c r="R3874" s="87">
        <f t="shared" si="360"/>
        <v>1</v>
      </c>
      <c r="S3874" s="87">
        <f t="shared" si="361"/>
        <v>0</v>
      </c>
      <c r="T3874" s="86">
        <f t="shared" si="362"/>
        <v>0</v>
      </c>
    </row>
    <row r="3875" spans="1:20" x14ac:dyDescent="0.25">
      <c r="A3875" s="82">
        <v>3901</v>
      </c>
      <c r="P3875" s="86">
        <f t="shared" si="358"/>
        <v>0</v>
      </c>
      <c r="Q3875" s="87">
        <f t="shared" si="359"/>
        <v>1900</v>
      </c>
      <c r="R3875" s="87">
        <f t="shared" si="360"/>
        <v>1</v>
      </c>
      <c r="S3875" s="87">
        <f t="shared" si="361"/>
        <v>0</v>
      </c>
      <c r="T3875" s="86">
        <f t="shared" si="362"/>
        <v>0</v>
      </c>
    </row>
    <row r="3876" spans="1:20" x14ac:dyDescent="0.25">
      <c r="A3876" s="82">
        <v>3902</v>
      </c>
      <c r="P3876" s="86">
        <f t="shared" si="358"/>
        <v>0</v>
      </c>
      <c r="Q3876" s="87">
        <f t="shared" si="359"/>
        <v>1900</v>
      </c>
      <c r="R3876" s="87">
        <f t="shared" si="360"/>
        <v>1</v>
      </c>
      <c r="S3876" s="87">
        <f t="shared" si="361"/>
        <v>0</v>
      </c>
      <c r="T3876" s="86">
        <f t="shared" si="362"/>
        <v>0</v>
      </c>
    </row>
    <row r="3877" spans="1:20" x14ac:dyDescent="0.25">
      <c r="A3877" s="82">
        <v>3903</v>
      </c>
      <c r="P3877" s="86">
        <f t="shared" si="358"/>
        <v>0</v>
      </c>
      <c r="Q3877" s="87">
        <f t="shared" si="359"/>
        <v>1900</v>
      </c>
      <c r="R3877" s="87">
        <f t="shared" si="360"/>
        <v>1</v>
      </c>
      <c r="S3877" s="87">
        <f t="shared" si="361"/>
        <v>0</v>
      </c>
      <c r="T3877" s="86">
        <f t="shared" si="362"/>
        <v>0</v>
      </c>
    </row>
    <row r="3878" spans="1:20" x14ac:dyDescent="0.25">
      <c r="A3878" s="82">
        <v>3904</v>
      </c>
      <c r="P3878" s="86">
        <f t="shared" si="358"/>
        <v>0</v>
      </c>
      <c r="Q3878" s="87">
        <f t="shared" si="359"/>
        <v>1900</v>
      </c>
      <c r="R3878" s="87">
        <f t="shared" si="360"/>
        <v>1</v>
      </c>
      <c r="S3878" s="87">
        <f t="shared" si="361"/>
        <v>0</v>
      </c>
      <c r="T3878" s="86">
        <f t="shared" si="362"/>
        <v>0</v>
      </c>
    </row>
    <row r="3879" spans="1:20" x14ac:dyDescent="0.25">
      <c r="A3879" s="82">
        <v>3905</v>
      </c>
      <c r="P3879" s="86">
        <f t="shared" si="358"/>
        <v>0</v>
      </c>
      <c r="Q3879" s="87">
        <f t="shared" si="359"/>
        <v>1900</v>
      </c>
      <c r="R3879" s="87">
        <f t="shared" si="360"/>
        <v>1</v>
      </c>
      <c r="S3879" s="87">
        <f t="shared" si="361"/>
        <v>0</v>
      </c>
      <c r="T3879" s="86">
        <f t="shared" si="362"/>
        <v>0</v>
      </c>
    </row>
    <row r="3880" spans="1:20" x14ac:dyDescent="0.25">
      <c r="A3880" s="82">
        <v>3906</v>
      </c>
      <c r="P3880" s="86">
        <f t="shared" si="358"/>
        <v>0</v>
      </c>
      <c r="Q3880" s="87">
        <f t="shared" si="359"/>
        <v>1900</v>
      </c>
      <c r="R3880" s="87">
        <f t="shared" si="360"/>
        <v>1</v>
      </c>
      <c r="S3880" s="87">
        <f t="shared" si="361"/>
        <v>0</v>
      </c>
      <c r="T3880" s="86">
        <f t="shared" si="362"/>
        <v>0</v>
      </c>
    </row>
    <row r="3881" spans="1:20" x14ac:dyDescent="0.25">
      <c r="A3881" s="82">
        <v>3907</v>
      </c>
      <c r="P3881" s="86">
        <f t="shared" si="358"/>
        <v>0</v>
      </c>
      <c r="Q3881" s="87">
        <f t="shared" si="359"/>
        <v>1900</v>
      </c>
      <c r="R3881" s="87">
        <f t="shared" si="360"/>
        <v>1</v>
      </c>
      <c r="S3881" s="87">
        <f t="shared" si="361"/>
        <v>0</v>
      </c>
      <c r="T3881" s="86">
        <f t="shared" si="362"/>
        <v>0</v>
      </c>
    </row>
    <row r="3882" spans="1:20" x14ac:dyDescent="0.25">
      <c r="A3882" s="82">
        <v>3908</v>
      </c>
      <c r="P3882" s="86">
        <f t="shared" si="358"/>
        <v>0</v>
      </c>
      <c r="Q3882" s="87">
        <f t="shared" si="359"/>
        <v>1900</v>
      </c>
      <c r="R3882" s="87">
        <f t="shared" si="360"/>
        <v>1</v>
      </c>
      <c r="S3882" s="87">
        <f t="shared" si="361"/>
        <v>0</v>
      </c>
      <c r="T3882" s="86">
        <f t="shared" si="362"/>
        <v>0</v>
      </c>
    </row>
    <row r="3883" spans="1:20" x14ac:dyDescent="0.25">
      <c r="A3883" s="82">
        <v>3909</v>
      </c>
      <c r="P3883" s="86">
        <f t="shared" ref="P3883:P3946" si="363">N3883-O3883</f>
        <v>0</v>
      </c>
      <c r="Q3883" s="87">
        <f t="shared" si="359"/>
        <v>1900</v>
      </c>
      <c r="R3883" s="87">
        <f t="shared" si="360"/>
        <v>1</v>
      </c>
      <c r="S3883" s="87">
        <f t="shared" si="361"/>
        <v>0</v>
      </c>
      <c r="T3883" s="86">
        <f t="shared" si="362"/>
        <v>0</v>
      </c>
    </row>
    <row r="3884" spans="1:20" x14ac:dyDescent="0.25">
      <c r="A3884" s="82">
        <v>3910</v>
      </c>
      <c r="P3884" s="86">
        <f t="shared" si="363"/>
        <v>0</v>
      </c>
      <c r="Q3884" s="87">
        <f t="shared" si="359"/>
        <v>1900</v>
      </c>
      <c r="R3884" s="87">
        <f t="shared" si="360"/>
        <v>1</v>
      </c>
      <c r="S3884" s="87">
        <f t="shared" si="361"/>
        <v>0</v>
      </c>
      <c r="T3884" s="86">
        <f t="shared" si="362"/>
        <v>0</v>
      </c>
    </row>
    <row r="3885" spans="1:20" x14ac:dyDescent="0.25">
      <c r="A3885" s="82">
        <v>3911</v>
      </c>
      <c r="P3885" s="86">
        <f t="shared" si="363"/>
        <v>0</v>
      </c>
      <c r="Q3885" s="87">
        <f t="shared" si="359"/>
        <v>1900</v>
      </c>
      <c r="R3885" s="87">
        <f t="shared" si="360"/>
        <v>1</v>
      </c>
      <c r="S3885" s="87">
        <f t="shared" si="361"/>
        <v>0</v>
      </c>
      <c r="T3885" s="86">
        <f t="shared" si="362"/>
        <v>0</v>
      </c>
    </row>
    <row r="3886" spans="1:20" x14ac:dyDescent="0.25">
      <c r="A3886" s="82">
        <v>3912</v>
      </c>
      <c r="P3886" s="86">
        <f t="shared" si="363"/>
        <v>0</v>
      </c>
      <c r="Q3886" s="87">
        <f t="shared" si="359"/>
        <v>1900</v>
      </c>
      <c r="R3886" s="87">
        <f t="shared" si="360"/>
        <v>1</v>
      </c>
      <c r="S3886" s="87">
        <f t="shared" si="361"/>
        <v>0</v>
      </c>
      <c r="T3886" s="86">
        <f t="shared" si="362"/>
        <v>0</v>
      </c>
    </row>
    <row r="3887" spans="1:20" x14ac:dyDescent="0.25">
      <c r="A3887" s="82">
        <v>3913</v>
      </c>
      <c r="P3887" s="86">
        <f t="shared" si="363"/>
        <v>0</v>
      </c>
      <c r="Q3887" s="87">
        <f t="shared" si="359"/>
        <v>1900</v>
      </c>
      <c r="R3887" s="87">
        <f t="shared" si="360"/>
        <v>1</v>
      </c>
      <c r="S3887" s="87">
        <f t="shared" si="361"/>
        <v>0</v>
      </c>
      <c r="T3887" s="86">
        <f t="shared" si="362"/>
        <v>0</v>
      </c>
    </row>
    <row r="3888" spans="1:20" x14ac:dyDescent="0.25">
      <c r="A3888" s="82">
        <v>3914</v>
      </c>
      <c r="P3888" s="86">
        <f t="shared" si="363"/>
        <v>0</v>
      </c>
      <c r="Q3888" s="87">
        <f t="shared" si="359"/>
        <v>1900</v>
      </c>
      <c r="R3888" s="87">
        <f t="shared" si="360"/>
        <v>1</v>
      </c>
      <c r="S3888" s="87">
        <f t="shared" si="361"/>
        <v>0</v>
      </c>
      <c r="T3888" s="86">
        <f t="shared" si="362"/>
        <v>0</v>
      </c>
    </row>
    <row r="3889" spans="1:20" x14ac:dyDescent="0.25">
      <c r="A3889" s="82">
        <v>3915</v>
      </c>
      <c r="P3889" s="86">
        <f t="shared" si="363"/>
        <v>0</v>
      </c>
      <c r="Q3889" s="87">
        <f t="shared" si="359"/>
        <v>1900</v>
      </c>
      <c r="R3889" s="87">
        <f t="shared" si="360"/>
        <v>1</v>
      </c>
      <c r="S3889" s="87">
        <f t="shared" si="361"/>
        <v>0</v>
      </c>
      <c r="T3889" s="86">
        <f t="shared" si="362"/>
        <v>0</v>
      </c>
    </row>
    <row r="3890" spans="1:20" x14ac:dyDescent="0.25">
      <c r="A3890" s="82">
        <v>3916</v>
      </c>
      <c r="P3890" s="86">
        <f t="shared" si="363"/>
        <v>0</v>
      </c>
      <c r="Q3890" s="87">
        <f t="shared" si="359"/>
        <v>1900</v>
      </c>
      <c r="R3890" s="87">
        <f t="shared" si="360"/>
        <v>1</v>
      </c>
      <c r="S3890" s="87">
        <f t="shared" si="361"/>
        <v>0</v>
      </c>
      <c r="T3890" s="86">
        <f t="shared" si="362"/>
        <v>0</v>
      </c>
    </row>
    <row r="3891" spans="1:20" x14ac:dyDescent="0.25">
      <c r="A3891" s="82">
        <v>3917</v>
      </c>
      <c r="P3891" s="86">
        <f t="shared" si="363"/>
        <v>0</v>
      </c>
      <c r="Q3891" s="87">
        <f t="shared" si="359"/>
        <v>1900</v>
      </c>
      <c r="R3891" s="87">
        <f t="shared" si="360"/>
        <v>1</v>
      </c>
      <c r="S3891" s="87">
        <f t="shared" si="361"/>
        <v>0</v>
      </c>
      <c r="T3891" s="86">
        <f t="shared" si="362"/>
        <v>0</v>
      </c>
    </row>
    <row r="3892" spans="1:20" x14ac:dyDescent="0.25">
      <c r="A3892" s="82">
        <v>3918</v>
      </c>
      <c r="P3892" s="86">
        <f t="shared" si="363"/>
        <v>0</v>
      </c>
      <c r="Q3892" s="87">
        <f t="shared" si="359"/>
        <v>1900</v>
      </c>
      <c r="R3892" s="87">
        <f t="shared" si="360"/>
        <v>1</v>
      </c>
      <c r="S3892" s="87">
        <f t="shared" si="361"/>
        <v>0</v>
      </c>
      <c r="T3892" s="86">
        <f t="shared" si="362"/>
        <v>0</v>
      </c>
    </row>
    <row r="3893" spans="1:20" x14ac:dyDescent="0.25">
      <c r="A3893" s="82">
        <v>3919</v>
      </c>
      <c r="P3893" s="86">
        <f t="shared" si="363"/>
        <v>0</v>
      </c>
      <c r="Q3893" s="87">
        <f t="shared" si="359"/>
        <v>1900</v>
      </c>
      <c r="R3893" s="87">
        <f t="shared" si="360"/>
        <v>1</v>
      </c>
      <c r="S3893" s="87">
        <f t="shared" si="361"/>
        <v>0</v>
      </c>
      <c r="T3893" s="86">
        <f t="shared" si="362"/>
        <v>0</v>
      </c>
    </row>
    <row r="3894" spans="1:20" x14ac:dyDescent="0.25">
      <c r="A3894" s="82">
        <v>3920</v>
      </c>
      <c r="P3894" s="86">
        <f t="shared" si="363"/>
        <v>0</v>
      </c>
      <c r="Q3894" s="87">
        <f t="shared" si="359"/>
        <v>1900</v>
      </c>
      <c r="R3894" s="87">
        <f t="shared" si="360"/>
        <v>1</v>
      </c>
      <c r="S3894" s="87">
        <f t="shared" si="361"/>
        <v>0</v>
      </c>
      <c r="T3894" s="86">
        <f t="shared" si="362"/>
        <v>0</v>
      </c>
    </row>
    <row r="3895" spans="1:20" x14ac:dyDescent="0.25">
      <c r="A3895" s="82">
        <v>3921</v>
      </c>
      <c r="P3895" s="86">
        <f t="shared" si="363"/>
        <v>0</v>
      </c>
      <c r="Q3895" s="87">
        <f t="shared" si="359"/>
        <v>1900</v>
      </c>
      <c r="R3895" s="87">
        <f t="shared" si="360"/>
        <v>1</v>
      </c>
      <c r="S3895" s="87">
        <f t="shared" si="361"/>
        <v>0</v>
      </c>
      <c r="T3895" s="86">
        <f t="shared" si="362"/>
        <v>0</v>
      </c>
    </row>
    <row r="3896" spans="1:20" x14ac:dyDescent="0.25">
      <c r="A3896" s="82">
        <v>3922</v>
      </c>
      <c r="P3896" s="86">
        <f t="shared" si="363"/>
        <v>0</v>
      </c>
      <c r="Q3896" s="87">
        <f t="shared" si="359"/>
        <v>1900</v>
      </c>
      <c r="R3896" s="87">
        <f t="shared" si="360"/>
        <v>1</v>
      </c>
      <c r="S3896" s="87">
        <f t="shared" si="361"/>
        <v>0</v>
      </c>
      <c r="T3896" s="86">
        <f t="shared" si="362"/>
        <v>0</v>
      </c>
    </row>
    <row r="3897" spans="1:20" x14ac:dyDescent="0.25">
      <c r="A3897" s="82">
        <v>3923</v>
      </c>
      <c r="P3897" s="86">
        <f t="shared" si="363"/>
        <v>0</v>
      </c>
      <c r="Q3897" s="87">
        <f t="shared" si="359"/>
        <v>1900</v>
      </c>
      <c r="R3897" s="87">
        <f t="shared" si="360"/>
        <v>1</v>
      </c>
      <c r="S3897" s="87">
        <f t="shared" si="361"/>
        <v>0</v>
      </c>
      <c r="T3897" s="86">
        <f t="shared" si="362"/>
        <v>0</v>
      </c>
    </row>
    <row r="3898" spans="1:20" x14ac:dyDescent="0.25">
      <c r="A3898" s="82">
        <v>3924</v>
      </c>
      <c r="P3898" s="86">
        <f t="shared" si="363"/>
        <v>0</v>
      </c>
      <c r="Q3898" s="87">
        <f t="shared" si="359"/>
        <v>1900</v>
      </c>
      <c r="R3898" s="87">
        <f t="shared" si="360"/>
        <v>1</v>
      </c>
      <c r="S3898" s="87">
        <f t="shared" si="361"/>
        <v>0</v>
      </c>
      <c r="T3898" s="86">
        <f t="shared" si="362"/>
        <v>0</v>
      </c>
    </row>
    <row r="3899" spans="1:20" x14ac:dyDescent="0.25">
      <c r="A3899" s="82">
        <v>3925</v>
      </c>
      <c r="P3899" s="86">
        <f t="shared" si="363"/>
        <v>0</v>
      </c>
      <c r="Q3899" s="87">
        <f t="shared" si="359"/>
        <v>1900</v>
      </c>
      <c r="R3899" s="87">
        <f t="shared" si="360"/>
        <v>1</v>
      </c>
      <c r="S3899" s="87">
        <f t="shared" si="361"/>
        <v>0</v>
      </c>
      <c r="T3899" s="86">
        <f t="shared" si="362"/>
        <v>0</v>
      </c>
    </row>
    <row r="3900" spans="1:20" x14ac:dyDescent="0.25">
      <c r="A3900" s="82">
        <v>3926</v>
      </c>
      <c r="P3900" s="86">
        <f t="shared" si="363"/>
        <v>0</v>
      </c>
      <c r="Q3900" s="87">
        <f t="shared" si="359"/>
        <v>1900</v>
      </c>
      <c r="R3900" s="87">
        <f t="shared" si="360"/>
        <v>1</v>
      </c>
      <c r="S3900" s="87">
        <f t="shared" si="361"/>
        <v>0</v>
      </c>
      <c r="T3900" s="86">
        <f t="shared" si="362"/>
        <v>0</v>
      </c>
    </row>
    <row r="3901" spans="1:20" x14ac:dyDescent="0.25">
      <c r="A3901" s="82">
        <v>3927</v>
      </c>
      <c r="P3901" s="86">
        <f t="shared" si="363"/>
        <v>0</v>
      </c>
      <c r="Q3901" s="87">
        <f t="shared" si="359"/>
        <v>1900</v>
      </c>
      <c r="R3901" s="87">
        <f t="shared" si="360"/>
        <v>1</v>
      </c>
      <c r="S3901" s="87">
        <f t="shared" si="361"/>
        <v>0</v>
      </c>
      <c r="T3901" s="86">
        <f t="shared" si="362"/>
        <v>0</v>
      </c>
    </row>
    <row r="3902" spans="1:20" x14ac:dyDescent="0.25">
      <c r="A3902" s="82">
        <v>3928</v>
      </c>
      <c r="P3902" s="86">
        <f t="shared" si="363"/>
        <v>0</v>
      </c>
      <c r="Q3902" s="87">
        <f t="shared" si="359"/>
        <v>1900</v>
      </c>
      <c r="R3902" s="87">
        <f t="shared" si="360"/>
        <v>1</v>
      </c>
      <c r="S3902" s="87">
        <f t="shared" si="361"/>
        <v>0</v>
      </c>
      <c r="T3902" s="86">
        <f t="shared" si="362"/>
        <v>0</v>
      </c>
    </row>
    <row r="3903" spans="1:20" x14ac:dyDescent="0.25">
      <c r="A3903" s="82">
        <v>3929</v>
      </c>
      <c r="P3903" s="86">
        <f t="shared" si="363"/>
        <v>0</v>
      </c>
      <c r="Q3903" s="87">
        <f t="shared" si="359"/>
        <v>1900</v>
      </c>
      <c r="R3903" s="87">
        <f t="shared" si="360"/>
        <v>1</v>
      </c>
      <c r="S3903" s="87">
        <f t="shared" si="361"/>
        <v>0</v>
      </c>
      <c r="T3903" s="86">
        <f t="shared" si="362"/>
        <v>0</v>
      </c>
    </row>
    <row r="3904" spans="1:20" x14ac:dyDescent="0.25">
      <c r="A3904" s="82">
        <v>3930</v>
      </c>
      <c r="P3904" s="86">
        <f t="shared" si="363"/>
        <v>0</v>
      </c>
      <c r="Q3904" s="87">
        <f t="shared" si="359"/>
        <v>1900</v>
      </c>
      <c r="R3904" s="87">
        <f t="shared" si="360"/>
        <v>1</v>
      </c>
      <c r="S3904" s="87">
        <f t="shared" si="361"/>
        <v>0</v>
      </c>
      <c r="T3904" s="86">
        <f t="shared" si="362"/>
        <v>0</v>
      </c>
    </row>
    <row r="3905" spans="1:20" x14ac:dyDescent="0.25">
      <c r="A3905" s="82">
        <v>3931</v>
      </c>
      <c r="P3905" s="86">
        <f t="shared" si="363"/>
        <v>0</v>
      </c>
      <c r="Q3905" s="87">
        <f t="shared" si="359"/>
        <v>1900</v>
      </c>
      <c r="R3905" s="87">
        <f t="shared" si="360"/>
        <v>1</v>
      </c>
      <c r="S3905" s="87">
        <f t="shared" si="361"/>
        <v>0</v>
      </c>
      <c r="T3905" s="86">
        <f t="shared" si="362"/>
        <v>0</v>
      </c>
    </row>
    <row r="3906" spans="1:20" x14ac:dyDescent="0.25">
      <c r="A3906" s="82">
        <v>3932</v>
      </c>
      <c r="P3906" s="86">
        <f t="shared" si="363"/>
        <v>0</v>
      </c>
      <c r="Q3906" s="87">
        <f t="shared" si="359"/>
        <v>1900</v>
      </c>
      <c r="R3906" s="87">
        <f t="shared" si="360"/>
        <v>1</v>
      </c>
      <c r="S3906" s="87">
        <f t="shared" si="361"/>
        <v>0</v>
      </c>
      <c r="T3906" s="86">
        <f t="shared" si="362"/>
        <v>0</v>
      </c>
    </row>
    <row r="3907" spans="1:20" x14ac:dyDescent="0.25">
      <c r="A3907" s="82">
        <v>3933</v>
      </c>
      <c r="P3907" s="86">
        <f t="shared" si="363"/>
        <v>0</v>
      </c>
      <c r="Q3907" s="87">
        <f t="shared" si="359"/>
        <v>1900</v>
      </c>
      <c r="R3907" s="87">
        <f t="shared" si="360"/>
        <v>1</v>
      </c>
      <c r="S3907" s="87">
        <f t="shared" si="361"/>
        <v>0</v>
      </c>
      <c r="T3907" s="86">
        <f t="shared" si="362"/>
        <v>0</v>
      </c>
    </row>
    <row r="3908" spans="1:20" x14ac:dyDescent="0.25">
      <c r="A3908" s="82">
        <v>3934</v>
      </c>
      <c r="P3908" s="86">
        <f t="shared" si="363"/>
        <v>0</v>
      </c>
      <c r="Q3908" s="87">
        <f t="shared" si="359"/>
        <v>1900</v>
      </c>
      <c r="R3908" s="87">
        <f t="shared" si="360"/>
        <v>1</v>
      </c>
      <c r="S3908" s="87">
        <f t="shared" si="361"/>
        <v>0</v>
      </c>
      <c r="T3908" s="86">
        <f t="shared" si="362"/>
        <v>0</v>
      </c>
    </row>
    <row r="3909" spans="1:20" x14ac:dyDescent="0.25">
      <c r="A3909" s="82">
        <v>3935</v>
      </c>
      <c r="P3909" s="86">
        <f t="shared" si="363"/>
        <v>0</v>
      </c>
      <c r="Q3909" s="87">
        <f t="shared" si="359"/>
        <v>1900</v>
      </c>
      <c r="R3909" s="87">
        <f t="shared" si="360"/>
        <v>1</v>
      </c>
      <c r="S3909" s="87">
        <f t="shared" si="361"/>
        <v>0</v>
      </c>
      <c r="T3909" s="86">
        <f t="shared" si="362"/>
        <v>0</v>
      </c>
    </row>
    <row r="3910" spans="1:20" x14ac:dyDescent="0.25">
      <c r="A3910" s="82">
        <v>3936</v>
      </c>
      <c r="P3910" s="86">
        <f t="shared" si="363"/>
        <v>0</v>
      </c>
      <c r="Q3910" s="87">
        <f t="shared" si="359"/>
        <v>1900</v>
      </c>
      <c r="R3910" s="87">
        <f t="shared" si="360"/>
        <v>1</v>
      </c>
      <c r="S3910" s="87">
        <f t="shared" si="361"/>
        <v>0</v>
      </c>
      <c r="T3910" s="86">
        <f t="shared" si="362"/>
        <v>0</v>
      </c>
    </row>
    <row r="3911" spans="1:20" x14ac:dyDescent="0.25">
      <c r="A3911" s="82">
        <v>3937</v>
      </c>
      <c r="P3911" s="86">
        <f t="shared" si="363"/>
        <v>0</v>
      </c>
      <c r="Q3911" s="87">
        <f t="shared" si="359"/>
        <v>1900</v>
      </c>
      <c r="R3911" s="87">
        <f t="shared" si="360"/>
        <v>1</v>
      </c>
      <c r="S3911" s="87">
        <f t="shared" si="361"/>
        <v>0</v>
      </c>
      <c r="T3911" s="86">
        <f t="shared" si="362"/>
        <v>0</v>
      </c>
    </row>
    <row r="3912" spans="1:20" x14ac:dyDescent="0.25">
      <c r="A3912" s="82">
        <v>3938</v>
      </c>
      <c r="P3912" s="86">
        <f t="shared" si="363"/>
        <v>0</v>
      </c>
      <c r="Q3912" s="87">
        <f t="shared" si="359"/>
        <v>1900</v>
      </c>
      <c r="R3912" s="87">
        <f t="shared" si="360"/>
        <v>1</v>
      </c>
      <c r="S3912" s="87">
        <f t="shared" si="361"/>
        <v>0</v>
      </c>
      <c r="T3912" s="86">
        <f t="shared" si="362"/>
        <v>0</v>
      </c>
    </row>
    <row r="3913" spans="1:20" x14ac:dyDescent="0.25">
      <c r="A3913" s="82">
        <v>3939</v>
      </c>
      <c r="P3913" s="86">
        <f t="shared" si="363"/>
        <v>0</v>
      </c>
      <c r="Q3913" s="87">
        <f t="shared" si="359"/>
        <v>1900</v>
      </c>
      <c r="R3913" s="87">
        <f t="shared" si="360"/>
        <v>1</v>
      </c>
      <c r="S3913" s="87">
        <f t="shared" si="361"/>
        <v>0</v>
      </c>
      <c r="T3913" s="86">
        <f t="shared" si="362"/>
        <v>0</v>
      </c>
    </row>
    <row r="3914" spans="1:20" x14ac:dyDescent="0.25">
      <c r="A3914" s="82">
        <v>3940</v>
      </c>
      <c r="P3914" s="86">
        <f t="shared" si="363"/>
        <v>0</v>
      </c>
      <c r="Q3914" s="87">
        <f t="shared" si="359"/>
        <v>1900</v>
      </c>
      <c r="R3914" s="87">
        <f t="shared" si="360"/>
        <v>1</v>
      </c>
      <c r="S3914" s="87">
        <f t="shared" si="361"/>
        <v>0</v>
      </c>
      <c r="T3914" s="86">
        <f t="shared" si="362"/>
        <v>0</v>
      </c>
    </row>
    <row r="3915" spans="1:20" x14ac:dyDescent="0.25">
      <c r="A3915" s="82">
        <v>3941</v>
      </c>
      <c r="P3915" s="86">
        <f t="shared" si="363"/>
        <v>0</v>
      </c>
      <c r="Q3915" s="87">
        <f t="shared" si="359"/>
        <v>1900</v>
      </c>
      <c r="R3915" s="87">
        <f t="shared" si="360"/>
        <v>1</v>
      </c>
      <c r="S3915" s="87">
        <f t="shared" si="361"/>
        <v>0</v>
      </c>
      <c r="T3915" s="86">
        <f t="shared" si="362"/>
        <v>0</v>
      </c>
    </row>
    <row r="3916" spans="1:20" x14ac:dyDescent="0.25">
      <c r="A3916" s="82">
        <v>3942</v>
      </c>
      <c r="P3916" s="86">
        <f t="shared" si="363"/>
        <v>0</v>
      </c>
      <c r="Q3916" s="87">
        <f t="shared" si="359"/>
        <v>1900</v>
      </c>
      <c r="R3916" s="87">
        <f t="shared" si="360"/>
        <v>1</v>
      </c>
      <c r="S3916" s="87">
        <f t="shared" si="361"/>
        <v>0</v>
      </c>
      <c r="T3916" s="86">
        <f t="shared" si="362"/>
        <v>0</v>
      </c>
    </row>
    <row r="3917" spans="1:20" x14ac:dyDescent="0.25">
      <c r="A3917" s="82">
        <v>3943</v>
      </c>
      <c r="P3917" s="86">
        <f t="shared" si="363"/>
        <v>0</v>
      </c>
      <c r="Q3917" s="87">
        <f t="shared" si="359"/>
        <v>1900</v>
      </c>
      <c r="R3917" s="87">
        <f t="shared" si="360"/>
        <v>1</v>
      </c>
      <c r="S3917" s="87">
        <f t="shared" si="361"/>
        <v>0</v>
      </c>
      <c r="T3917" s="86">
        <f t="shared" si="362"/>
        <v>0</v>
      </c>
    </row>
    <row r="3918" spans="1:20" x14ac:dyDescent="0.25">
      <c r="A3918" s="82">
        <v>3944</v>
      </c>
      <c r="P3918" s="86">
        <f t="shared" si="363"/>
        <v>0</v>
      </c>
      <c r="Q3918" s="87">
        <f t="shared" si="359"/>
        <v>1900</v>
      </c>
      <c r="R3918" s="87">
        <f t="shared" si="360"/>
        <v>1</v>
      </c>
      <c r="S3918" s="87">
        <f t="shared" si="361"/>
        <v>0</v>
      </c>
      <c r="T3918" s="86">
        <f t="shared" si="362"/>
        <v>0</v>
      </c>
    </row>
    <row r="3919" spans="1:20" x14ac:dyDescent="0.25">
      <c r="A3919" s="82">
        <v>3945</v>
      </c>
      <c r="P3919" s="86">
        <f t="shared" si="363"/>
        <v>0</v>
      </c>
      <c r="Q3919" s="87">
        <f t="shared" si="359"/>
        <v>1900</v>
      </c>
      <c r="R3919" s="87">
        <f t="shared" si="360"/>
        <v>1</v>
      </c>
      <c r="S3919" s="87">
        <f t="shared" si="361"/>
        <v>0</v>
      </c>
      <c r="T3919" s="86">
        <f t="shared" si="362"/>
        <v>0</v>
      </c>
    </row>
    <row r="3920" spans="1:20" x14ac:dyDescent="0.25">
      <c r="A3920" s="82">
        <v>3946</v>
      </c>
      <c r="P3920" s="86">
        <f t="shared" si="363"/>
        <v>0</v>
      </c>
      <c r="Q3920" s="87">
        <f t="shared" si="359"/>
        <v>1900</v>
      </c>
      <c r="R3920" s="87">
        <f t="shared" si="360"/>
        <v>1</v>
      </c>
      <c r="S3920" s="87">
        <f t="shared" si="361"/>
        <v>0</v>
      </c>
      <c r="T3920" s="86">
        <f t="shared" si="362"/>
        <v>0</v>
      </c>
    </row>
    <row r="3921" spans="1:20" x14ac:dyDescent="0.25">
      <c r="A3921" s="82">
        <v>3947</v>
      </c>
      <c r="P3921" s="86">
        <f t="shared" si="363"/>
        <v>0</v>
      </c>
      <c r="Q3921" s="87">
        <f t="shared" si="359"/>
        <v>1900</v>
      </c>
      <c r="R3921" s="87">
        <f t="shared" si="360"/>
        <v>1</v>
      </c>
      <c r="S3921" s="87">
        <f t="shared" si="361"/>
        <v>0</v>
      </c>
      <c r="T3921" s="86">
        <f t="shared" si="362"/>
        <v>0</v>
      </c>
    </row>
    <row r="3922" spans="1:20" x14ac:dyDescent="0.25">
      <c r="A3922" s="82">
        <v>3948</v>
      </c>
      <c r="P3922" s="86">
        <f t="shared" si="363"/>
        <v>0</v>
      </c>
      <c r="Q3922" s="87">
        <f t="shared" si="359"/>
        <v>1900</v>
      </c>
      <c r="R3922" s="87">
        <f t="shared" si="360"/>
        <v>1</v>
      </c>
      <c r="S3922" s="87">
        <f t="shared" si="361"/>
        <v>0</v>
      </c>
      <c r="T3922" s="86">
        <f t="shared" si="362"/>
        <v>0</v>
      </c>
    </row>
    <row r="3923" spans="1:20" x14ac:dyDescent="0.25">
      <c r="A3923" s="82">
        <v>3949</v>
      </c>
      <c r="P3923" s="86">
        <f t="shared" si="363"/>
        <v>0</v>
      </c>
      <c r="Q3923" s="87">
        <f t="shared" si="359"/>
        <v>1900</v>
      </c>
      <c r="R3923" s="87">
        <f t="shared" si="360"/>
        <v>1</v>
      </c>
      <c r="S3923" s="87">
        <f t="shared" si="361"/>
        <v>0</v>
      </c>
      <c r="T3923" s="86">
        <f t="shared" si="362"/>
        <v>0</v>
      </c>
    </row>
    <row r="3924" spans="1:20" x14ac:dyDescent="0.25">
      <c r="A3924" s="82">
        <v>3950</v>
      </c>
      <c r="P3924" s="86">
        <f t="shared" si="363"/>
        <v>0</v>
      </c>
      <c r="Q3924" s="87">
        <f t="shared" si="359"/>
        <v>1900</v>
      </c>
      <c r="R3924" s="87">
        <f t="shared" si="360"/>
        <v>1</v>
      </c>
      <c r="S3924" s="87">
        <f t="shared" si="361"/>
        <v>0</v>
      </c>
      <c r="T3924" s="86">
        <f t="shared" si="362"/>
        <v>0</v>
      </c>
    </row>
    <row r="3925" spans="1:20" x14ac:dyDescent="0.25">
      <c r="A3925" s="82">
        <v>3951</v>
      </c>
      <c r="P3925" s="86">
        <f t="shared" si="363"/>
        <v>0</v>
      </c>
      <c r="Q3925" s="87">
        <f t="shared" si="359"/>
        <v>1900</v>
      </c>
      <c r="R3925" s="87">
        <f t="shared" si="360"/>
        <v>1</v>
      </c>
      <c r="S3925" s="87">
        <f t="shared" si="361"/>
        <v>0</v>
      </c>
      <c r="T3925" s="86">
        <f t="shared" si="362"/>
        <v>0</v>
      </c>
    </row>
    <row r="3926" spans="1:20" x14ac:dyDescent="0.25">
      <c r="A3926" s="82">
        <v>3952</v>
      </c>
      <c r="P3926" s="86">
        <f t="shared" si="363"/>
        <v>0</v>
      </c>
      <c r="Q3926" s="87">
        <f t="shared" si="359"/>
        <v>1900</v>
      </c>
      <c r="R3926" s="87">
        <f t="shared" si="360"/>
        <v>1</v>
      </c>
      <c r="S3926" s="87">
        <f t="shared" si="361"/>
        <v>0</v>
      </c>
      <c r="T3926" s="86">
        <f t="shared" si="362"/>
        <v>0</v>
      </c>
    </row>
    <row r="3927" spans="1:20" x14ac:dyDescent="0.25">
      <c r="A3927" s="82">
        <v>3953</v>
      </c>
      <c r="P3927" s="86">
        <f t="shared" si="363"/>
        <v>0</v>
      </c>
      <c r="Q3927" s="87">
        <f t="shared" si="359"/>
        <v>1900</v>
      </c>
      <c r="R3927" s="87">
        <f t="shared" si="360"/>
        <v>1</v>
      </c>
      <c r="S3927" s="87">
        <f t="shared" si="361"/>
        <v>0</v>
      </c>
      <c r="T3927" s="86">
        <f t="shared" si="362"/>
        <v>0</v>
      </c>
    </row>
    <row r="3928" spans="1:20" x14ac:dyDescent="0.25">
      <c r="A3928" s="82">
        <v>3954</v>
      </c>
      <c r="P3928" s="86">
        <f t="shared" si="363"/>
        <v>0</v>
      </c>
      <c r="Q3928" s="87">
        <f t="shared" si="359"/>
        <v>1900</v>
      </c>
      <c r="R3928" s="87">
        <f t="shared" si="360"/>
        <v>1</v>
      </c>
      <c r="S3928" s="87">
        <f t="shared" si="361"/>
        <v>0</v>
      </c>
      <c r="T3928" s="86">
        <f t="shared" si="362"/>
        <v>0</v>
      </c>
    </row>
    <row r="3929" spans="1:20" x14ac:dyDescent="0.25">
      <c r="A3929" s="82">
        <v>3955</v>
      </c>
      <c r="P3929" s="86">
        <f t="shared" si="363"/>
        <v>0</v>
      </c>
      <c r="Q3929" s="87">
        <f t="shared" si="359"/>
        <v>1900</v>
      </c>
      <c r="R3929" s="87">
        <f t="shared" si="360"/>
        <v>1</v>
      </c>
      <c r="S3929" s="87">
        <f t="shared" si="361"/>
        <v>0</v>
      </c>
      <c r="T3929" s="86">
        <f t="shared" si="362"/>
        <v>0</v>
      </c>
    </row>
    <row r="3930" spans="1:20" x14ac:dyDescent="0.25">
      <c r="A3930" s="82">
        <v>3956</v>
      </c>
      <c r="P3930" s="86">
        <f t="shared" si="363"/>
        <v>0</v>
      </c>
      <c r="Q3930" s="87">
        <f t="shared" si="359"/>
        <v>1900</v>
      </c>
      <c r="R3930" s="87">
        <f t="shared" si="360"/>
        <v>1</v>
      </c>
      <c r="S3930" s="87">
        <f t="shared" si="361"/>
        <v>0</v>
      </c>
      <c r="T3930" s="86">
        <f t="shared" si="362"/>
        <v>0</v>
      </c>
    </row>
    <row r="3931" spans="1:20" x14ac:dyDescent="0.25">
      <c r="A3931" s="82">
        <v>3957</v>
      </c>
      <c r="P3931" s="86">
        <f t="shared" si="363"/>
        <v>0</v>
      </c>
      <c r="Q3931" s="87">
        <f t="shared" si="359"/>
        <v>1900</v>
      </c>
      <c r="R3931" s="87">
        <f t="shared" si="360"/>
        <v>1</v>
      </c>
      <c r="S3931" s="87">
        <f t="shared" si="361"/>
        <v>0</v>
      </c>
      <c r="T3931" s="86">
        <f t="shared" si="362"/>
        <v>0</v>
      </c>
    </row>
    <row r="3932" spans="1:20" x14ac:dyDescent="0.25">
      <c r="A3932" s="82">
        <v>3958</v>
      </c>
      <c r="P3932" s="86">
        <f t="shared" si="363"/>
        <v>0</v>
      </c>
      <c r="Q3932" s="87">
        <f t="shared" si="359"/>
        <v>1900</v>
      </c>
      <c r="R3932" s="87">
        <f t="shared" si="360"/>
        <v>1</v>
      </c>
      <c r="S3932" s="87">
        <f t="shared" si="361"/>
        <v>0</v>
      </c>
      <c r="T3932" s="86">
        <f t="shared" si="362"/>
        <v>0</v>
      </c>
    </row>
    <row r="3933" spans="1:20" x14ac:dyDescent="0.25">
      <c r="A3933" s="82">
        <v>3959</v>
      </c>
      <c r="P3933" s="86">
        <f t="shared" si="363"/>
        <v>0</v>
      </c>
      <c r="Q3933" s="87">
        <f t="shared" ref="Q3933:Q3996" si="364">YEAR(B3933)</f>
        <v>1900</v>
      </c>
      <c r="R3933" s="87">
        <f t="shared" ref="R3933:R3996" si="365">MONTH(B3933)</f>
        <v>1</v>
      </c>
      <c r="S3933" s="87">
        <f t="shared" ref="S3933:S3996" si="366">DAY(B3933)</f>
        <v>0</v>
      </c>
      <c r="T3933" s="86">
        <f t="shared" ref="T3933:T3996" si="367">SUM(M3933:N3933)</f>
        <v>0</v>
      </c>
    </row>
    <row r="3934" spans="1:20" x14ac:dyDescent="0.25">
      <c r="A3934" s="82">
        <v>3960</v>
      </c>
      <c r="P3934" s="86">
        <f t="shared" si="363"/>
        <v>0</v>
      </c>
      <c r="Q3934" s="87">
        <f t="shared" si="364"/>
        <v>1900</v>
      </c>
      <c r="R3934" s="87">
        <f t="shared" si="365"/>
        <v>1</v>
      </c>
      <c r="S3934" s="87">
        <f t="shared" si="366"/>
        <v>0</v>
      </c>
      <c r="T3934" s="86">
        <f t="shared" si="367"/>
        <v>0</v>
      </c>
    </row>
    <row r="3935" spans="1:20" x14ac:dyDescent="0.25">
      <c r="A3935" s="82">
        <v>3961</v>
      </c>
      <c r="P3935" s="86">
        <f t="shared" si="363"/>
        <v>0</v>
      </c>
      <c r="Q3935" s="87">
        <f t="shared" si="364"/>
        <v>1900</v>
      </c>
      <c r="R3935" s="87">
        <f t="shared" si="365"/>
        <v>1</v>
      </c>
      <c r="S3935" s="87">
        <f t="shared" si="366"/>
        <v>0</v>
      </c>
      <c r="T3935" s="86">
        <f t="shared" si="367"/>
        <v>0</v>
      </c>
    </row>
    <row r="3936" spans="1:20" x14ac:dyDescent="0.25">
      <c r="A3936" s="82">
        <v>3962</v>
      </c>
      <c r="P3936" s="86">
        <f t="shared" si="363"/>
        <v>0</v>
      </c>
      <c r="Q3936" s="87">
        <f t="shared" si="364"/>
        <v>1900</v>
      </c>
      <c r="R3936" s="87">
        <f t="shared" si="365"/>
        <v>1</v>
      </c>
      <c r="S3936" s="87">
        <f t="shared" si="366"/>
        <v>0</v>
      </c>
      <c r="T3936" s="86">
        <f t="shared" si="367"/>
        <v>0</v>
      </c>
    </row>
    <row r="3937" spans="1:20" x14ac:dyDescent="0.25">
      <c r="A3937" s="82">
        <v>3963</v>
      </c>
      <c r="P3937" s="86">
        <f t="shared" si="363"/>
        <v>0</v>
      </c>
      <c r="Q3937" s="87">
        <f t="shared" si="364"/>
        <v>1900</v>
      </c>
      <c r="R3937" s="87">
        <f t="shared" si="365"/>
        <v>1</v>
      </c>
      <c r="S3937" s="87">
        <f t="shared" si="366"/>
        <v>0</v>
      </c>
      <c r="T3937" s="86">
        <f t="shared" si="367"/>
        <v>0</v>
      </c>
    </row>
    <row r="3938" spans="1:20" x14ac:dyDescent="0.25">
      <c r="A3938" s="82">
        <v>3964</v>
      </c>
      <c r="P3938" s="86">
        <f t="shared" si="363"/>
        <v>0</v>
      </c>
      <c r="Q3938" s="87">
        <f t="shared" si="364"/>
        <v>1900</v>
      </c>
      <c r="R3938" s="87">
        <f t="shared" si="365"/>
        <v>1</v>
      </c>
      <c r="S3938" s="87">
        <f t="shared" si="366"/>
        <v>0</v>
      </c>
      <c r="T3938" s="86">
        <f t="shared" si="367"/>
        <v>0</v>
      </c>
    </row>
    <row r="3939" spans="1:20" x14ac:dyDescent="0.25">
      <c r="A3939" s="82">
        <v>3965</v>
      </c>
      <c r="P3939" s="86">
        <f t="shared" si="363"/>
        <v>0</v>
      </c>
      <c r="Q3939" s="87">
        <f t="shared" si="364"/>
        <v>1900</v>
      </c>
      <c r="R3939" s="87">
        <f t="shared" si="365"/>
        <v>1</v>
      </c>
      <c r="S3939" s="87">
        <f t="shared" si="366"/>
        <v>0</v>
      </c>
      <c r="T3939" s="86">
        <f t="shared" si="367"/>
        <v>0</v>
      </c>
    </row>
    <row r="3940" spans="1:20" x14ac:dyDescent="0.25">
      <c r="A3940" s="82">
        <v>3966</v>
      </c>
      <c r="P3940" s="86">
        <f t="shared" si="363"/>
        <v>0</v>
      </c>
      <c r="Q3940" s="87">
        <f t="shared" si="364"/>
        <v>1900</v>
      </c>
      <c r="R3940" s="87">
        <f t="shared" si="365"/>
        <v>1</v>
      </c>
      <c r="S3940" s="87">
        <f t="shared" si="366"/>
        <v>0</v>
      </c>
      <c r="T3940" s="86">
        <f t="shared" si="367"/>
        <v>0</v>
      </c>
    </row>
    <row r="3941" spans="1:20" x14ac:dyDescent="0.25">
      <c r="A3941" s="82">
        <v>3967</v>
      </c>
      <c r="P3941" s="86">
        <f t="shared" si="363"/>
        <v>0</v>
      </c>
      <c r="Q3941" s="87">
        <f t="shared" si="364"/>
        <v>1900</v>
      </c>
      <c r="R3941" s="87">
        <f t="shared" si="365"/>
        <v>1</v>
      </c>
      <c r="S3941" s="87">
        <f t="shared" si="366"/>
        <v>0</v>
      </c>
      <c r="T3941" s="86">
        <f t="shared" si="367"/>
        <v>0</v>
      </c>
    </row>
    <row r="3942" spans="1:20" x14ac:dyDescent="0.25">
      <c r="A3942" s="82">
        <v>3968</v>
      </c>
      <c r="P3942" s="86">
        <f t="shared" si="363"/>
        <v>0</v>
      </c>
      <c r="Q3942" s="87">
        <f t="shared" si="364"/>
        <v>1900</v>
      </c>
      <c r="R3942" s="87">
        <f t="shared" si="365"/>
        <v>1</v>
      </c>
      <c r="S3942" s="87">
        <f t="shared" si="366"/>
        <v>0</v>
      </c>
      <c r="T3942" s="86">
        <f t="shared" si="367"/>
        <v>0</v>
      </c>
    </row>
    <row r="3943" spans="1:20" x14ac:dyDescent="0.25">
      <c r="A3943" s="82">
        <v>3969</v>
      </c>
      <c r="P3943" s="86">
        <f t="shared" si="363"/>
        <v>0</v>
      </c>
      <c r="Q3943" s="87">
        <f t="shared" si="364"/>
        <v>1900</v>
      </c>
      <c r="R3943" s="87">
        <f t="shared" si="365"/>
        <v>1</v>
      </c>
      <c r="S3943" s="87">
        <f t="shared" si="366"/>
        <v>0</v>
      </c>
      <c r="T3943" s="86">
        <f t="shared" si="367"/>
        <v>0</v>
      </c>
    </row>
    <row r="3944" spans="1:20" x14ac:dyDescent="0.25">
      <c r="A3944" s="82">
        <v>3970</v>
      </c>
      <c r="P3944" s="86">
        <f t="shared" si="363"/>
        <v>0</v>
      </c>
      <c r="Q3944" s="87">
        <f t="shared" si="364"/>
        <v>1900</v>
      </c>
      <c r="R3944" s="87">
        <f t="shared" si="365"/>
        <v>1</v>
      </c>
      <c r="S3944" s="87">
        <f t="shared" si="366"/>
        <v>0</v>
      </c>
      <c r="T3944" s="86">
        <f t="shared" si="367"/>
        <v>0</v>
      </c>
    </row>
    <row r="3945" spans="1:20" x14ac:dyDescent="0.25">
      <c r="A3945" s="82">
        <v>3971</v>
      </c>
      <c r="P3945" s="86">
        <f t="shared" si="363"/>
        <v>0</v>
      </c>
      <c r="Q3945" s="87">
        <f t="shared" si="364"/>
        <v>1900</v>
      </c>
      <c r="R3945" s="87">
        <f t="shared" si="365"/>
        <v>1</v>
      </c>
      <c r="S3945" s="87">
        <f t="shared" si="366"/>
        <v>0</v>
      </c>
      <c r="T3945" s="86">
        <f t="shared" si="367"/>
        <v>0</v>
      </c>
    </row>
    <row r="3946" spans="1:20" x14ac:dyDescent="0.25">
      <c r="A3946" s="82">
        <v>3972</v>
      </c>
      <c r="P3946" s="86">
        <f t="shared" si="363"/>
        <v>0</v>
      </c>
      <c r="Q3946" s="87">
        <f t="shared" si="364"/>
        <v>1900</v>
      </c>
      <c r="R3946" s="87">
        <f t="shared" si="365"/>
        <v>1</v>
      </c>
      <c r="S3946" s="87">
        <f t="shared" si="366"/>
        <v>0</v>
      </c>
      <c r="T3946" s="86">
        <f t="shared" si="367"/>
        <v>0</v>
      </c>
    </row>
    <row r="3947" spans="1:20" x14ac:dyDescent="0.25">
      <c r="A3947" s="82">
        <v>3973</v>
      </c>
      <c r="P3947" s="86">
        <f t="shared" ref="P3947:P4010" si="368">N3947-O3947</f>
        <v>0</v>
      </c>
      <c r="Q3947" s="87">
        <f t="shared" si="364"/>
        <v>1900</v>
      </c>
      <c r="R3947" s="87">
        <f t="shared" si="365"/>
        <v>1</v>
      </c>
      <c r="S3947" s="87">
        <f t="shared" si="366"/>
        <v>0</v>
      </c>
      <c r="T3947" s="86">
        <f t="shared" si="367"/>
        <v>0</v>
      </c>
    </row>
    <row r="3948" spans="1:20" x14ac:dyDescent="0.25">
      <c r="A3948" s="82">
        <v>3974</v>
      </c>
      <c r="P3948" s="86">
        <f t="shared" si="368"/>
        <v>0</v>
      </c>
      <c r="Q3948" s="87">
        <f t="shared" si="364"/>
        <v>1900</v>
      </c>
      <c r="R3948" s="87">
        <f t="shared" si="365"/>
        <v>1</v>
      </c>
      <c r="S3948" s="87">
        <f t="shared" si="366"/>
        <v>0</v>
      </c>
      <c r="T3948" s="86">
        <f t="shared" si="367"/>
        <v>0</v>
      </c>
    </row>
    <row r="3949" spans="1:20" x14ac:dyDescent="0.25">
      <c r="A3949" s="82">
        <v>3975</v>
      </c>
      <c r="P3949" s="86">
        <f t="shared" si="368"/>
        <v>0</v>
      </c>
      <c r="Q3949" s="87">
        <f t="shared" si="364"/>
        <v>1900</v>
      </c>
      <c r="R3949" s="87">
        <f t="shared" si="365"/>
        <v>1</v>
      </c>
      <c r="S3949" s="87">
        <f t="shared" si="366"/>
        <v>0</v>
      </c>
      <c r="T3949" s="86">
        <f t="shared" si="367"/>
        <v>0</v>
      </c>
    </row>
    <row r="3950" spans="1:20" x14ac:dyDescent="0.25">
      <c r="A3950" s="82">
        <v>3976</v>
      </c>
      <c r="P3950" s="86">
        <f t="shared" si="368"/>
        <v>0</v>
      </c>
      <c r="Q3950" s="87">
        <f t="shared" si="364"/>
        <v>1900</v>
      </c>
      <c r="R3950" s="87">
        <f t="shared" si="365"/>
        <v>1</v>
      </c>
      <c r="S3950" s="87">
        <f t="shared" si="366"/>
        <v>0</v>
      </c>
      <c r="T3950" s="86">
        <f t="shared" si="367"/>
        <v>0</v>
      </c>
    </row>
    <row r="3951" spans="1:20" x14ac:dyDescent="0.25">
      <c r="A3951" s="82">
        <v>3977</v>
      </c>
      <c r="P3951" s="86">
        <f t="shared" si="368"/>
        <v>0</v>
      </c>
      <c r="Q3951" s="87">
        <f t="shared" si="364"/>
        <v>1900</v>
      </c>
      <c r="R3951" s="87">
        <f t="shared" si="365"/>
        <v>1</v>
      </c>
      <c r="S3951" s="87">
        <f t="shared" si="366"/>
        <v>0</v>
      </c>
      <c r="T3951" s="86">
        <f t="shared" si="367"/>
        <v>0</v>
      </c>
    </row>
    <row r="3952" spans="1:20" x14ac:dyDescent="0.25">
      <c r="A3952" s="82">
        <v>3978</v>
      </c>
      <c r="P3952" s="86">
        <f t="shared" si="368"/>
        <v>0</v>
      </c>
      <c r="Q3952" s="87">
        <f t="shared" si="364"/>
        <v>1900</v>
      </c>
      <c r="R3952" s="87">
        <f t="shared" si="365"/>
        <v>1</v>
      </c>
      <c r="S3952" s="87">
        <f t="shared" si="366"/>
        <v>0</v>
      </c>
      <c r="T3952" s="86">
        <f t="shared" si="367"/>
        <v>0</v>
      </c>
    </row>
    <row r="3953" spans="1:20" x14ac:dyDescent="0.25">
      <c r="A3953" s="82">
        <v>3979</v>
      </c>
      <c r="P3953" s="86">
        <f t="shared" si="368"/>
        <v>0</v>
      </c>
      <c r="Q3953" s="87">
        <f t="shared" si="364"/>
        <v>1900</v>
      </c>
      <c r="R3953" s="87">
        <f t="shared" si="365"/>
        <v>1</v>
      </c>
      <c r="S3953" s="87">
        <f t="shared" si="366"/>
        <v>0</v>
      </c>
      <c r="T3953" s="86">
        <f t="shared" si="367"/>
        <v>0</v>
      </c>
    </row>
    <row r="3954" spans="1:20" x14ac:dyDescent="0.25">
      <c r="A3954" s="82">
        <v>3980</v>
      </c>
      <c r="P3954" s="86">
        <f t="shared" si="368"/>
        <v>0</v>
      </c>
      <c r="Q3954" s="87">
        <f t="shared" si="364"/>
        <v>1900</v>
      </c>
      <c r="R3954" s="87">
        <f t="shared" si="365"/>
        <v>1</v>
      </c>
      <c r="S3954" s="87">
        <f t="shared" si="366"/>
        <v>0</v>
      </c>
      <c r="T3954" s="86">
        <f t="shared" si="367"/>
        <v>0</v>
      </c>
    </row>
    <row r="3955" spans="1:20" x14ac:dyDescent="0.25">
      <c r="A3955" s="82">
        <v>3981</v>
      </c>
      <c r="P3955" s="86">
        <f t="shared" si="368"/>
        <v>0</v>
      </c>
      <c r="Q3955" s="87">
        <f t="shared" si="364"/>
        <v>1900</v>
      </c>
      <c r="R3955" s="87">
        <f t="shared" si="365"/>
        <v>1</v>
      </c>
      <c r="S3955" s="87">
        <f t="shared" si="366"/>
        <v>0</v>
      </c>
      <c r="T3955" s="86">
        <f t="shared" si="367"/>
        <v>0</v>
      </c>
    </row>
    <row r="3956" spans="1:20" x14ac:dyDescent="0.25">
      <c r="A3956" s="82">
        <v>3982</v>
      </c>
      <c r="P3956" s="86">
        <f t="shared" si="368"/>
        <v>0</v>
      </c>
      <c r="Q3956" s="87">
        <f t="shared" si="364"/>
        <v>1900</v>
      </c>
      <c r="R3956" s="87">
        <f t="shared" si="365"/>
        <v>1</v>
      </c>
      <c r="S3956" s="87">
        <f t="shared" si="366"/>
        <v>0</v>
      </c>
      <c r="T3956" s="86">
        <f t="shared" si="367"/>
        <v>0</v>
      </c>
    </row>
    <row r="3957" spans="1:20" x14ac:dyDescent="0.25">
      <c r="A3957" s="82">
        <v>3983</v>
      </c>
      <c r="P3957" s="86">
        <f t="shared" si="368"/>
        <v>0</v>
      </c>
      <c r="Q3957" s="87">
        <f t="shared" si="364"/>
        <v>1900</v>
      </c>
      <c r="R3957" s="87">
        <f t="shared" si="365"/>
        <v>1</v>
      </c>
      <c r="S3957" s="87">
        <f t="shared" si="366"/>
        <v>0</v>
      </c>
      <c r="T3957" s="86">
        <f t="shared" si="367"/>
        <v>0</v>
      </c>
    </row>
    <row r="3958" spans="1:20" x14ac:dyDescent="0.25">
      <c r="A3958" s="82">
        <v>3984</v>
      </c>
      <c r="P3958" s="86">
        <f t="shared" si="368"/>
        <v>0</v>
      </c>
      <c r="Q3958" s="87">
        <f t="shared" si="364"/>
        <v>1900</v>
      </c>
      <c r="R3958" s="87">
        <f t="shared" si="365"/>
        <v>1</v>
      </c>
      <c r="S3958" s="87">
        <f t="shared" si="366"/>
        <v>0</v>
      </c>
      <c r="T3958" s="86">
        <f t="shared" si="367"/>
        <v>0</v>
      </c>
    </row>
    <row r="3959" spans="1:20" x14ac:dyDescent="0.25">
      <c r="A3959" s="82">
        <v>3985</v>
      </c>
      <c r="P3959" s="86">
        <f t="shared" si="368"/>
        <v>0</v>
      </c>
      <c r="Q3959" s="87">
        <f t="shared" si="364"/>
        <v>1900</v>
      </c>
      <c r="R3959" s="87">
        <f t="shared" si="365"/>
        <v>1</v>
      </c>
      <c r="S3959" s="87">
        <f t="shared" si="366"/>
        <v>0</v>
      </c>
      <c r="T3959" s="86">
        <f t="shared" si="367"/>
        <v>0</v>
      </c>
    </row>
    <row r="3960" spans="1:20" x14ac:dyDescent="0.25">
      <c r="A3960" s="82">
        <v>3986</v>
      </c>
      <c r="P3960" s="86">
        <f t="shared" si="368"/>
        <v>0</v>
      </c>
      <c r="Q3960" s="87">
        <f t="shared" si="364"/>
        <v>1900</v>
      </c>
      <c r="R3960" s="87">
        <f t="shared" si="365"/>
        <v>1</v>
      </c>
      <c r="S3960" s="87">
        <f t="shared" si="366"/>
        <v>0</v>
      </c>
      <c r="T3960" s="86">
        <f t="shared" si="367"/>
        <v>0</v>
      </c>
    </row>
    <row r="3961" spans="1:20" x14ac:dyDescent="0.25">
      <c r="A3961" s="82">
        <v>3987</v>
      </c>
      <c r="P3961" s="86">
        <f t="shared" si="368"/>
        <v>0</v>
      </c>
      <c r="Q3961" s="87">
        <f t="shared" si="364"/>
        <v>1900</v>
      </c>
      <c r="R3961" s="87">
        <f t="shared" si="365"/>
        <v>1</v>
      </c>
      <c r="S3961" s="87">
        <f t="shared" si="366"/>
        <v>0</v>
      </c>
      <c r="T3961" s="86">
        <f t="shared" si="367"/>
        <v>0</v>
      </c>
    </row>
    <row r="3962" spans="1:20" x14ac:dyDescent="0.25">
      <c r="A3962" s="82">
        <v>3988</v>
      </c>
      <c r="P3962" s="86">
        <f t="shared" si="368"/>
        <v>0</v>
      </c>
      <c r="Q3962" s="87">
        <f t="shared" si="364"/>
        <v>1900</v>
      </c>
      <c r="R3962" s="87">
        <f t="shared" si="365"/>
        <v>1</v>
      </c>
      <c r="S3962" s="87">
        <f t="shared" si="366"/>
        <v>0</v>
      </c>
      <c r="T3962" s="86">
        <f t="shared" si="367"/>
        <v>0</v>
      </c>
    </row>
    <row r="3963" spans="1:20" x14ac:dyDescent="0.25">
      <c r="A3963" s="82">
        <v>3989</v>
      </c>
      <c r="P3963" s="86">
        <f t="shared" si="368"/>
        <v>0</v>
      </c>
      <c r="Q3963" s="87">
        <f t="shared" si="364"/>
        <v>1900</v>
      </c>
      <c r="R3963" s="87">
        <f t="shared" si="365"/>
        <v>1</v>
      </c>
      <c r="S3963" s="87">
        <f t="shared" si="366"/>
        <v>0</v>
      </c>
      <c r="T3963" s="86">
        <f t="shared" si="367"/>
        <v>0</v>
      </c>
    </row>
    <row r="3964" spans="1:20" x14ac:dyDescent="0.25">
      <c r="A3964" s="82">
        <v>3990</v>
      </c>
      <c r="P3964" s="86">
        <f t="shared" si="368"/>
        <v>0</v>
      </c>
      <c r="Q3964" s="87">
        <f t="shared" si="364"/>
        <v>1900</v>
      </c>
      <c r="R3964" s="87">
        <f t="shared" si="365"/>
        <v>1</v>
      </c>
      <c r="S3964" s="87">
        <f t="shared" si="366"/>
        <v>0</v>
      </c>
      <c r="T3964" s="86">
        <f t="shared" si="367"/>
        <v>0</v>
      </c>
    </row>
    <row r="3965" spans="1:20" x14ac:dyDescent="0.25">
      <c r="A3965" s="82">
        <v>3991</v>
      </c>
      <c r="P3965" s="86">
        <f t="shared" si="368"/>
        <v>0</v>
      </c>
      <c r="Q3965" s="87">
        <f t="shared" si="364"/>
        <v>1900</v>
      </c>
      <c r="R3965" s="87">
        <f t="shared" si="365"/>
        <v>1</v>
      </c>
      <c r="S3965" s="87">
        <f t="shared" si="366"/>
        <v>0</v>
      </c>
      <c r="T3965" s="86">
        <f t="shared" si="367"/>
        <v>0</v>
      </c>
    </row>
    <row r="3966" spans="1:20" x14ac:dyDescent="0.25">
      <c r="A3966" s="82">
        <v>3992</v>
      </c>
      <c r="P3966" s="86">
        <f t="shared" si="368"/>
        <v>0</v>
      </c>
      <c r="Q3966" s="87">
        <f t="shared" si="364"/>
        <v>1900</v>
      </c>
      <c r="R3966" s="87">
        <f t="shared" si="365"/>
        <v>1</v>
      </c>
      <c r="S3966" s="87">
        <f t="shared" si="366"/>
        <v>0</v>
      </c>
      <c r="T3966" s="86">
        <f t="shared" si="367"/>
        <v>0</v>
      </c>
    </row>
    <row r="3967" spans="1:20" x14ac:dyDescent="0.25">
      <c r="A3967" s="82">
        <v>3993</v>
      </c>
      <c r="P3967" s="86">
        <f t="shared" si="368"/>
        <v>0</v>
      </c>
      <c r="Q3967" s="87">
        <f t="shared" si="364"/>
        <v>1900</v>
      </c>
      <c r="R3967" s="87">
        <f t="shared" si="365"/>
        <v>1</v>
      </c>
      <c r="S3967" s="87">
        <f t="shared" si="366"/>
        <v>0</v>
      </c>
      <c r="T3967" s="86">
        <f t="shared" si="367"/>
        <v>0</v>
      </c>
    </row>
    <row r="3968" spans="1:20" x14ac:dyDescent="0.25">
      <c r="A3968" s="82">
        <v>3994</v>
      </c>
      <c r="P3968" s="86">
        <f t="shared" si="368"/>
        <v>0</v>
      </c>
      <c r="Q3968" s="87">
        <f t="shared" si="364"/>
        <v>1900</v>
      </c>
      <c r="R3968" s="87">
        <f t="shared" si="365"/>
        <v>1</v>
      </c>
      <c r="S3968" s="87">
        <f t="shared" si="366"/>
        <v>0</v>
      </c>
      <c r="T3968" s="86">
        <f t="shared" si="367"/>
        <v>0</v>
      </c>
    </row>
    <row r="3969" spans="1:20" x14ac:dyDescent="0.25">
      <c r="A3969" s="82">
        <v>3995</v>
      </c>
      <c r="P3969" s="86">
        <f t="shared" si="368"/>
        <v>0</v>
      </c>
      <c r="Q3969" s="87">
        <f t="shared" si="364"/>
        <v>1900</v>
      </c>
      <c r="R3969" s="87">
        <f t="shared" si="365"/>
        <v>1</v>
      </c>
      <c r="S3969" s="87">
        <f t="shared" si="366"/>
        <v>0</v>
      </c>
      <c r="T3969" s="86">
        <f t="shared" si="367"/>
        <v>0</v>
      </c>
    </row>
    <row r="3970" spans="1:20" x14ac:dyDescent="0.25">
      <c r="A3970" s="82">
        <v>3996</v>
      </c>
      <c r="P3970" s="86">
        <f t="shared" si="368"/>
        <v>0</v>
      </c>
      <c r="Q3970" s="87">
        <f t="shared" si="364"/>
        <v>1900</v>
      </c>
      <c r="R3970" s="87">
        <f t="shared" si="365"/>
        <v>1</v>
      </c>
      <c r="S3970" s="87">
        <f t="shared" si="366"/>
        <v>0</v>
      </c>
      <c r="T3970" s="86">
        <f t="shared" si="367"/>
        <v>0</v>
      </c>
    </row>
    <row r="3971" spans="1:20" x14ac:dyDescent="0.25">
      <c r="A3971" s="82">
        <v>3997</v>
      </c>
      <c r="P3971" s="86">
        <f t="shared" si="368"/>
        <v>0</v>
      </c>
      <c r="Q3971" s="87">
        <f t="shared" si="364"/>
        <v>1900</v>
      </c>
      <c r="R3971" s="87">
        <f t="shared" si="365"/>
        <v>1</v>
      </c>
      <c r="S3971" s="87">
        <f t="shared" si="366"/>
        <v>0</v>
      </c>
      <c r="T3971" s="86">
        <f t="shared" si="367"/>
        <v>0</v>
      </c>
    </row>
    <row r="3972" spans="1:20" x14ac:dyDescent="0.25">
      <c r="A3972" s="82">
        <v>3998</v>
      </c>
      <c r="P3972" s="86">
        <f t="shared" si="368"/>
        <v>0</v>
      </c>
      <c r="Q3972" s="87">
        <f t="shared" si="364"/>
        <v>1900</v>
      </c>
      <c r="R3972" s="87">
        <f t="shared" si="365"/>
        <v>1</v>
      </c>
      <c r="S3972" s="87">
        <f t="shared" si="366"/>
        <v>0</v>
      </c>
      <c r="T3972" s="86">
        <f t="shared" si="367"/>
        <v>0</v>
      </c>
    </row>
    <row r="3973" spans="1:20" x14ac:dyDescent="0.25">
      <c r="A3973" s="82">
        <v>3999</v>
      </c>
      <c r="P3973" s="86">
        <f t="shared" si="368"/>
        <v>0</v>
      </c>
      <c r="Q3973" s="87">
        <f t="shared" si="364"/>
        <v>1900</v>
      </c>
      <c r="R3973" s="87">
        <f t="shared" si="365"/>
        <v>1</v>
      </c>
      <c r="S3973" s="87">
        <f t="shared" si="366"/>
        <v>0</v>
      </c>
      <c r="T3973" s="86">
        <f t="shared" si="367"/>
        <v>0</v>
      </c>
    </row>
    <row r="3974" spans="1:20" x14ac:dyDescent="0.25">
      <c r="A3974" s="82">
        <v>4000</v>
      </c>
      <c r="P3974" s="86">
        <f t="shared" si="368"/>
        <v>0</v>
      </c>
      <c r="Q3974" s="87">
        <f t="shared" si="364"/>
        <v>1900</v>
      </c>
      <c r="R3974" s="87">
        <f t="shared" si="365"/>
        <v>1</v>
      </c>
      <c r="S3974" s="87">
        <f t="shared" si="366"/>
        <v>0</v>
      </c>
      <c r="T3974" s="86">
        <f t="shared" si="367"/>
        <v>0</v>
      </c>
    </row>
    <row r="3975" spans="1:20" x14ac:dyDescent="0.25">
      <c r="A3975" s="82">
        <v>4001</v>
      </c>
      <c r="P3975" s="86">
        <f t="shared" si="368"/>
        <v>0</v>
      </c>
      <c r="Q3975" s="87">
        <f t="shared" si="364"/>
        <v>1900</v>
      </c>
      <c r="R3975" s="87">
        <f t="shared" si="365"/>
        <v>1</v>
      </c>
      <c r="S3975" s="87">
        <f t="shared" si="366"/>
        <v>0</v>
      </c>
      <c r="T3975" s="86">
        <f t="shared" si="367"/>
        <v>0</v>
      </c>
    </row>
    <row r="3976" spans="1:20" x14ac:dyDescent="0.25">
      <c r="A3976" s="82">
        <v>4002</v>
      </c>
      <c r="P3976" s="86">
        <f t="shared" si="368"/>
        <v>0</v>
      </c>
      <c r="Q3976" s="87">
        <f t="shared" si="364"/>
        <v>1900</v>
      </c>
      <c r="R3976" s="87">
        <f t="shared" si="365"/>
        <v>1</v>
      </c>
      <c r="S3976" s="87">
        <f t="shared" si="366"/>
        <v>0</v>
      </c>
      <c r="T3976" s="86">
        <f t="shared" si="367"/>
        <v>0</v>
      </c>
    </row>
    <row r="3977" spans="1:20" x14ac:dyDescent="0.25">
      <c r="A3977" s="82">
        <v>4003</v>
      </c>
      <c r="P3977" s="86">
        <f t="shared" si="368"/>
        <v>0</v>
      </c>
      <c r="Q3977" s="87">
        <f t="shared" si="364"/>
        <v>1900</v>
      </c>
      <c r="R3977" s="87">
        <f t="shared" si="365"/>
        <v>1</v>
      </c>
      <c r="S3977" s="87">
        <f t="shared" si="366"/>
        <v>0</v>
      </c>
      <c r="T3977" s="86">
        <f t="shared" si="367"/>
        <v>0</v>
      </c>
    </row>
    <row r="3978" spans="1:20" x14ac:dyDescent="0.25">
      <c r="A3978" s="82">
        <v>4004</v>
      </c>
      <c r="P3978" s="86">
        <f t="shared" si="368"/>
        <v>0</v>
      </c>
      <c r="Q3978" s="87">
        <f t="shared" si="364"/>
        <v>1900</v>
      </c>
      <c r="R3978" s="87">
        <f t="shared" si="365"/>
        <v>1</v>
      </c>
      <c r="S3978" s="87">
        <f t="shared" si="366"/>
        <v>0</v>
      </c>
      <c r="T3978" s="86">
        <f t="shared" si="367"/>
        <v>0</v>
      </c>
    </row>
    <row r="3979" spans="1:20" x14ac:dyDescent="0.25">
      <c r="A3979" s="82">
        <v>4005</v>
      </c>
      <c r="P3979" s="86">
        <f t="shared" si="368"/>
        <v>0</v>
      </c>
      <c r="Q3979" s="87">
        <f t="shared" si="364"/>
        <v>1900</v>
      </c>
      <c r="R3979" s="87">
        <f t="shared" si="365"/>
        <v>1</v>
      </c>
      <c r="S3979" s="87">
        <f t="shared" si="366"/>
        <v>0</v>
      </c>
      <c r="T3979" s="86">
        <f t="shared" si="367"/>
        <v>0</v>
      </c>
    </row>
    <row r="3980" spans="1:20" x14ac:dyDescent="0.25">
      <c r="A3980" s="82">
        <v>4006</v>
      </c>
      <c r="P3980" s="86">
        <f t="shared" si="368"/>
        <v>0</v>
      </c>
      <c r="Q3980" s="87">
        <f t="shared" si="364"/>
        <v>1900</v>
      </c>
      <c r="R3980" s="87">
        <f t="shared" si="365"/>
        <v>1</v>
      </c>
      <c r="S3980" s="87">
        <f t="shared" si="366"/>
        <v>0</v>
      </c>
      <c r="T3980" s="86">
        <f t="shared" si="367"/>
        <v>0</v>
      </c>
    </row>
    <row r="3981" spans="1:20" x14ac:dyDescent="0.25">
      <c r="A3981" s="82">
        <v>4007</v>
      </c>
      <c r="P3981" s="86">
        <f t="shared" si="368"/>
        <v>0</v>
      </c>
      <c r="Q3981" s="87">
        <f t="shared" si="364"/>
        <v>1900</v>
      </c>
      <c r="R3981" s="87">
        <f t="shared" si="365"/>
        <v>1</v>
      </c>
      <c r="S3981" s="87">
        <f t="shared" si="366"/>
        <v>0</v>
      </c>
      <c r="T3981" s="86">
        <f t="shared" si="367"/>
        <v>0</v>
      </c>
    </row>
    <row r="3982" spans="1:20" x14ac:dyDescent="0.25">
      <c r="A3982" s="82">
        <v>4008</v>
      </c>
      <c r="P3982" s="86">
        <f t="shared" si="368"/>
        <v>0</v>
      </c>
      <c r="Q3982" s="87">
        <f t="shared" si="364"/>
        <v>1900</v>
      </c>
      <c r="R3982" s="87">
        <f t="shared" si="365"/>
        <v>1</v>
      </c>
      <c r="S3982" s="87">
        <f t="shared" si="366"/>
        <v>0</v>
      </c>
      <c r="T3982" s="86">
        <f t="shared" si="367"/>
        <v>0</v>
      </c>
    </row>
    <row r="3983" spans="1:20" x14ac:dyDescent="0.25">
      <c r="A3983" s="82">
        <v>4009</v>
      </c>
      <c r="P3983" s="86">
        <f t="shared" si="368"/>
        <v>0</v>
      </c>
      <c r="Q3983" s="87">
        <f t="shared" si="364"/>
        <v>1900</v>
      </c>
      <c r="R3983" s="87">
        <f t="shared" si="365"/>
        <v>1</v>
      </c>
      <c r="S3983" s="87">
        <f t="shared" si="366"/>
        <v>0</v>
      </c>
      <c r="T3983" s="86">
        <f t="shared" si="367"/>
        <v>0</v>
      </c>
    </row>
    <row r="3984" spans="1:20" x14ac:dyDescent="0.25">
      <c r="A3984" s="82">
        <v>4010</v>
      </c>
      <c r="P3984" s="86">
        <f t="shared" si="368"/>
        <v>0</v>
      </c>
      <c r="Q3984" s="87">
        <f t="shared" si="364"/>
        <v>1900</v>
      </c>
      <c r="R3984" s="87">
        <f t="shared" si="365"/>
        <v>1</v>
      </c>
      <c r="S3984" s="87">
        <f t="shared" si="366"/>
        <v>0</v>
      </c>
      <c r="T3984" s="86">
        <f t="shared" si="367"/>
        <v>0</v>
      </c>
    </row>
    <row r="3985" spans="1:20" x14ac:dyDescent="0.25">
      <c r="A3985" s="82">
        <v>4011</v>
      </c>
      <c r="P3985" s="86">
        <f t="shared" si="368"/>
        <v>0</v>
      </c>
      <c r="Q3985" s="87">
        <f t="shared" si="364"/>
        <v>1900</v>
      </c>
      <c r="R3985" s="87">
        <f t="shared" si="365"/>
        <v>1</v>
      </c>
      <c r="S3985" s="87">
        <f t="shared" si="366"/>
        <v>0</v>
      </c>
      <c r="T3985" s="86">
        <f t="shared" si="367"/>
        <v>0</v>
      </c>
    </row>
    <row r="3986" spans="1:20" x14ac:dyDescent="0.25">
      <c r="A3986" s="82">
        <v>4012</v>
      </c>
      <c r="P3986" s="86">
        <f t="shared" si="368"/>
        <v>0</v>
      </c>
      <c r="Q3986" s="87">
        <f t="shared" si="364"/>
        <v>1900</v>
      </c>
      <c r="R3986" s="87">
        <f t="shared" si="365"/>
        <v>1</v>
      </c>
      <c r="S3986" s="87">
        <f t="shared" si="366"/>
        <v>0</v>
      </c>
      <c r="T3986" s="86">
        <f t="shared" si="367"/>
        <v>0</v>
      </c>
    </row>
    <row r="3987" spans="1:20" x14ac:dyDescent="0.25">
      <c r="A3987" s="82">
        <v>4013</v>
      </c>
      <c r="P3987" s="86">
        <f t="shared" si="368"/>
        <v>0</v>
      </c>
      <c r="Q3987" s="87">
        <f t="shared" si="364"/>
        <v>1900</v>
      </c>
      <c r="R3987" s="87">
        <f t="shared" si="365"/>
        <v>1</v>
      </c>
      <c r="S3987" s="87">
        <f t="shared" si="366"/>
        <v>0</v>
      </c>
      <c r="T3987" s="86">
        <f t="shared" si="367"/>
        <v>0</v>
      </c>
    </row>
    <row r="3988" spans="1:20" x14ac:dyDescent="0.25">
      <c r="A3988" s="82">
        <v>4014</v>
      </c>
      <c r="P3988" s="86">
        <f t="shared" si="368"/>
        <v>0</v>
      </c>
      <c r="Q3988" s="87">
        <f t="shared" si="364"/>
        <v>1900</v>
      </c>
      <c r="R3988" s="87">
        <f t="shared" si="365"/>
        <v>1</v>
      </c>
      <c r="S3988" s="87">
        <f t="shared" si="366"/>
        <v>0</v>
      </c>
      <c r="T3988" s="86">
        <f t="shared" si="367"/>
        <v>0</v>
      </c>
    </row>
    <row r="3989" spans="1:20" x14ac:dyDescent="0.25">
      <c r="A3989" s="82">
        <v>4015</v>
      </c>
      <c r="P3989" s="86">
        <f t="shared" si="368"/>
        <v>0</v>
      </c>
      <c r="Q3989" s="87">
        <f t="shared" si="364"/>
        <v>1900</v>
      </c>
      <c r="R3989" s="87">
        <f t="shared" si="365"/>
        <v>1</v>
      </c>
      <c r="S3989" s="87">
        <f t="shared" si="366"/>
        <v>0</v>
      </c>
      <c r="T3989" s="86">
        <f t="shared" si="367"/>
        <v>0</v>
      </c>
    </row>
    <row r="3990" spans="1:20" x14ac:dyDescent="0.25">
      <c r="A3990" s="82">
        <v>4016</v>
      </c>
      <c r="P3990" s="86">
        <f t="shared" si="368"/>
        <v>0</v>
      </c>
      <c r="Q3990" s="87">
        <f t="shared" si="364"/>
        <v>1900</v>
      </c>
      <c r="R3990" s="87">
        <f t="shared" si="365"/>
        <v>1</v>
      </c>
      <c r="S3990" s="87">
        <f t="shared" si="366"/>
        <v>0</v>
      </c>
      <c r="T3990" s="86">
        <f t="shared" si="367"/>
        <v>0</v>
      </c>
    </row>
    <row r="3991" spans="1:20" x14ac:dyDescent="0.25">
      <c r="A3991" s="82">
        <v>4017</v>
      </c>
      <c r="P3991" s="86">
        <f t="shared" si="368"/>
        <v>0</v>
      </c>
      <c r="Q3991" s="87">
        <f t="shared" si="364"/>
        <v>1900</v>
      </c>
      <c r="R3991" s="87">
        <f t="shared" si="365"/>
        <v>1</v>
      </c>
      <c r="S3991" s="87">
        <f t="shared" si="366"/>
        <v>0</v>
      </c>
      <c r="T3991" s="86">
        <f t="shared" si="367"/>
        <v>0</v>
      </c>
    </row>
    <row r="3992" spans="1:20" x14ac:dyDescent="0.25">
      <c r="A3992" s="82">
        <v>4018</v>
      </c>
      <c r="P3992" s="86">
        <f t="shared" si="368"/>
        <v>0</v>
      </c>
      <c r="Q3992" s="87">
        <f t="shared" si="364"/>
        <v>1900</v>
      </c>
      <c r="R3992" s="87">
        <f t="shared" si="365"/>
        <v>1</v>
      </c>
      <c r="S3992" s="87">
        <f t="shared" si="366"/>
        <v>0</v>
      </c>
      <c r="T3992" s="86">
        <f t="shared" si="367"/>
        <v>0</v>
      </c>
    </row>
    <row r="3993" spans="1:20" x14ac:dyDescent="0.25">
      <c r="A3993" s="82">
        <v>4019</v>
      </c>
      <c r="P3993" s="86">
        <f t="shared" si="368"/>
        <v>0</v>
      </c>
      <c r="Q3993" s="87">
        <f t="shared" si="364"/>
        <v>1900</v>
      </c>
      <c r="R3993" s="87">
        <f t="shared" si="365"/>
        <v>1</v>
      </c>
      <c r="S3993" s="87">
        <f t="shared" si="366"/>
        <v>0</v>
      </c>
      <c r="T3993" s="86">
        <f t="shared" si="367"/>
        <v>0</v>
      </c>
    </row>
    <row r="3994" spans="1:20" x14ac:dyDescent="0.25">
      <c r="A3994" s="82">
        <v>4020</v>
      </c>
      <c r="P3994" s="86">
        <f t="shared" si="368"/>
        <v>0</v>
      </c>
      <c r="Q3994" s="87">
        <f t="shared" si="364"/>
        <v>1900</v>
      </c>
      <c r="R3994" s="87">
        <f t="shared" si="365"/>
        <v>1</v>
      </c>
      <c r="S3994" s="87">
        <f t="shared" si="366"/>
        <v>0</v>
      </c>
      <c r="T3994" s="86">
        <f t="shared" si="367"/>
        <v>0</v>
      </c>
    </row>
    <row r="3995" spans="1:20" x14ac:dyDescent="0.25">
      <c r="A3995" s="82">
        <v>4021</v>
      </c>
      <c r="P3995" s="86">
        <f t="shared" si="368"/>
        <v>0</v>
      </c>
      <c r="Q3995" s="87">
        <f t="shared" si="364"/>
        <v>1900</v>
      </c>
      <c r="R3995" s="87">
        <f t="shared" si="365"/>
        <v>1</v>
      </c>
      <c r="S3995" s="87">
        <f t="shared" si="366"/>
        <v>0</v>
      </c>
      <c r="T3995" s="86">
        <f t="shared" si="367"/>
        <v>0</v>
      </c>
    </row>
    <row r="3996" spans="1:20" x14ac:dyDescent="0.25">
      <c r="A3996" s="82">
        <v>4022</v>
      </c>
      <c r="P3996" s="86">
        <f t="shared" si="368"/>
        <v>0</v>
      </c>
      <c r="Q3996" s="87">
        <f t="shared" si="364"/>
        <v>1900</v>
      </c>
      <c r="R3996" s="87">
        <f t="shared" si="365"/>
        <v>1</v>
      </c>
      <c r="S3996" s="87">
        <f t="shared" si="366"/>
        <v>0</v>
      </c>
      <c r="T3996" s="86">
        <f t="shared" si="367"/>
        <v>0</v>
      </c>
    </row>
    <row r="3997" spans="1:20" x14ac:dyDescent="0.25">
      <c r="A3997" s="82">
        <v>4023</v>
      </c>
      <c r="P3997" s="86">
        <f t="shared" si="368"/>
        <v>0</v>
      </c>
      <c r="Q3997" s="87">
        <f t="shared" ref="Q3997:Q4060" si="369">YEAR(B3997)</f>
        <v>1900</v>
      </c>
      <c r="R3997" s="87">
        <f t="shared" ref="R3997:R4060" si="370">MONTH(B3997)</f>
        <v>1</v>
      </c>
      <c r="S3997" s="87">
        <f t="shared" ref="S3997:S4060" si="371">DAY(B3997)</f>
        <v>0</v>
      </c>
      <c r="T3997" s="86">
        <f t="shared" ref="T3997:T4060" si="372">SUM(M3997:N3997)</f>
        <v>0</v>
      </c>
    </row>
    <row r="3998" spans="1:20" x14ac:dyDescent="0.25">
      <c r="A3998" s="82">
        <v>4024</v>
      </c>
      <c r="P3998" s="86">
        <f t="shared" si="368"/>
        <v>0</v>
      </c>
      <c r="Q3998" s="87">
        <f t="shared" si="369"/>
        <v>1900</v>
      </c>
      <c r="R3998" s="87">
        <f t="shared" si="370"/>
        <v>1</v>
      </c>
      <c r="S3998" s="87">
        <f t="shared" si="371"/>
        <v>0</v>
      </c>
      <c r="T3998" s="86">
        <f t="shared" si="372"/>
        <v>0</v>
      </c>
    </row>
    <row r="3999" spans="1:20" x14ac:dyDescent="0.25">
      <c r="A3999" s="82">
        <v>4025</v>
      </c>
      <c r="P3999" s="86">
        <f t="shared" si="368"/>
        <v>0</v>
      </c>
      <c r="Q3999" s="87">
        <f t="shared" si="369"/>
        <v>1900</v>
      </c>
      <c r="R3999" s="87">
        <f t="shared" si="370"/>
        <v>1</v>
      </c>
      <c r="S3999" s="87">
        <f t="shared" si="371"/>
        <v>0</v>
      </c>
      <c r="T3999" s="86">
        <f t="shared" si="372"/>
        <v>0</v>
      </c>
    </row>
    <row r="4000" spans="1:20" x14ac:dyDescent="0.25">
      <c r="A4000" s="82">
        <v>4026</v>
      </c>
      <c r="P4000" s="86">
        <f t="shared" si="368"/>
        <v>0</v>
      </c>
      <c r="Q4000" s="87">
        <f t="shared" si="369"/>
        <v>1900</v>
      </c>
      <c r="R4000" s="87">
        <f t="shared" si="370"/>
        <v>1</v>
      </c>
      <c r="S4000" s="87">
        <f t="shared" si="371"/>
        <v>0</v>
      </c>
      <c r="T4000" s="86">
        <f t="shared" si="372"/>
        <v>0</v>
      </c>
    </row>
    <row r="4001" spans="1:20" x14ac:dyDescent="0.25">
      <c r="A4001" s="82">
        <v>4027</v>
      </c>
      <c r="P4001" s="86">
        <f t="shared" si="368"/>
        <v>0</v>
      </c>
      <c r="Q4001" s="87">
        <f t="shared" si="369"/>
        <v>1900</v>
      </c>
      <c r="R4001" s="87">
        <f t="shared" si="370"/>
        <v>1</v>
      </c>
      <c r="S4001" s="87">
        <f t="shared" si="371"/>
        <v>0</v>
      </c>
      <c r="T4001" s="86">
        <f t="shared" si="372"/>
        <v>0</v>
      </c>
    </row>
    <row r="4002" spans="1:20" x14ac:dyDescent="0.25">
      <c r="A4002" s="82">
        <v>4028</v>
      </c>
      <c r="P4002" s="86">
        <f t="shared" si="368"/>
        <v>0</v>
      </c>
      <c r="Q4002" s="87">
        <f t="shared" si="369"/>
        <v>1900</v>
      </c>
      <c r="R4002" s="87">
        <f t="shared" si="370"/>
        <v>1</v>
      </c>
      <c r="S4002" s="87">
        <f t="shared" si="371"/>
        <v>0</v>
      </c>
      <c r="T4002" s="86">
        <f t="shared" si="372"/>
        <v>0</v>
      </c>
    </row>
    <row r="4003" spans="1:20" x14ac:dyDescent="0.25">
      <c r="A4003" s="82">
        <v>4029</v>
      </c>
      <c r="P4003" s="86">
        <f t="shared" si="368"/>
        <v>0</v>
      </c>
      <c r="Q4003" s="87">
        <f t="shared" si="369"/>
        <v>1900</v>
      </c>
      <c r="R4003" s="87">
        <f t="shared" si="370"/>
        <v>1</v>
      </c>
      <c r="S4003" s="87">
        <f t="shared" si="371"/>
        <v>0</v>
      </c>
      <c r="T4003" s="86">
        <f t="shared" si="372"/>
        <v>0</v>
      </c>
    </row>
    <row r="4004" spans="1:20" x14ac:dyDescent="0.25">
      <c r="A4004" s="82">
        <v>4030</v>
      </c>
      <c r="P4004" s="86">
        <f t="shared" si="368"/>
        <v>0</v>
      </c>
      <c r="Q4004" s="87">
        <f t="shared" si="369"/>
        <v>1900</v>
      </c>
      <c r="R4004" s="87">
        <f t="shared" si="370"/>
        <v>1</v>
      </c>
      <c r="S4004" s="87">
        <f t="shared" si="371"/>
        <v>0</v>
      </c>
      <c r="T4004" s="86">
        <f t="shared" si="372"/>
        <v>0</v>
      </c>
    </row>
    <row r="4005" spans="1:20" x14ac:dyDescent="0.25">
      <c r="A4005" s="82">
        <v>4031</v>
      </c>
      <c r="P4005" s="86">
        <f t="shared" si="368"/>
        <v>0</v>
      </c>
      <c r="Q4005" s="87">
        <f t="shared" si="369"/>
        <v>1900</v>
      </c>
      <c r="R4005" s="87">
        <f t="shared" si="370"/>
        <v>1</v>
      </c>
      <c r="S4005" s="87">
        <f t="shared" si="371"/>
        <v>0</v>
      </c>
      <c r="T4005" s="86">
        <f t="shared" si="372"/>
        <v>0</v>
      </c>
    </row>
    <row r="4006" spans="1:20" x14ac:dyDescent="0.25">
      <c r="A4006" s="82">
        <v>4032</v>
      </c>
      <c r="P4006" s="86">
        <f t="shared" si="368"/>
        <v>0</v>
      </c>
      <c r="Q4006" s="87">
        <f t="shared" si="369"/>
        <v>1900</v>
      </c>
      <c r="R4006" s="87">
        <f t="shared" si="370"/>
        <v>1</v>
      </c>
      <c r="S4006" s="87">
        <f t="shared" si="371"/>
        <v>0</v>
      </c>
      <c r="T4006" s="86">
        <f t="shared" si="372"/>
        <v>0</v>
      </c>
    </row>
    <row r="4007" spans="1:20" x14ac:dyDescent="0.25">
      <c r="A4007" s="82">
        <v>4033</v>
      </c>
      <c r="P4007" s="86">
        <f t="shared" si="368"/>
        <v>0</v>
      </c>
      <c r="Q4007" s="87">
        <f t="shared" si="369"/>
        <v>1900</v>
      </c>
      <c r="R4007" s="87">
        <f t="shared" si="370"/>
        <v>1</v>
      </c>
      <c r="S4007" s="87">
        <f t="shared" si="371"/>
        <v>0</v>
      </c>
      <c r="T4007" s="86">
        <f t="shared" si="372"/>
        <v>0</v>
      </c>
    </row>
    <row r="4008" spans="1:20" x14ac:dyDescent="0.25">
      <c r="A4008" s="82">
        <v>4034</v>
      </c>
      <c r="P4008" s="86">
        <f t="shared" si="368"/>
        <v>0</v>
      </c>
      <c r="Q4008" s="87">
        <f t="shared" si="369"/>
        <v>1900</v>
      </c>
      <c r="R4008" s="87">
        <f t="shared" si="370"/>
        <v>1</v>
      </c>
      <c r="S4008" s="87">
        <f t="shared" si="371"/>
        <v>0</v>
      </c>
      <c r="T4008" s="86">
        <f t="shared" si="372"/>
        <v>0</v>
      </c>
    </row>
    <row r="4009" spans="1:20" x14ac:dyDescent="0.25">
      <c r="A4009" s="82">
        <v>4035</v>
      </c>
      <c r="P4009" s="86">
        <f t="shared" si="368"/>
        <v>0</v>
      </c>
      <c r="Q4009" s="87">
        <f t="shared" si="369"/>
        <v>1900</v>
      </c>
      <c r="R4009" s="87">
        <f t="shared" si="370"/>
        <v>1</v>
      </c>
      <c r="S4009" s="87">
        <f t="shared" si="371"/>
        <v>0</v>
      </c>
      <c r="T4009" s="86">
        <f t="shared" si="372"/>
        <v>0</v>
      </c>
    </row>
    <row r="4010" spans="1:20" x14ac:dyDescent="0.25">
      <c r="A4010" s="82">
        <v>4036</v>
      </c>
      <c r="P4010" s="86">
        <f t="shared" si="368"/>
        <v>0</v>
      </c>
      <c r="Q4010" s="87">
        <f t="shared" si="369"/>
        <v>1900</v>
      </c>
      <c r="R4010" s="87">
        <f t="shared" si="370"/>
        <v>1</v>
      </c>
      <c r="S4010" s="87">
        <f t="shared" si="371"/>
        <v>0</v>
      </c>
      <c r="T4010" s="86">
        <f t="shared" si="372"/>
        <v>0</v>
      </c>
    </row>
    <row r="4011" spans="1:20" x14ac:dyDescent="0.25">
      <c r="A4011" s="82">
        <v>4037</v>
      </c>
      <c r="P4011" s="86">
        <f t="shared" ref="P4011:P4074" si="373">N4011-O4011</f>
        <v>0</v>
      </c>
      <c r="Q4011" s="87">
        <f t="shared" si="369"/>
        <v>1900</v>
      </c>
      <c r="R4011" s="87">
        <f t="shared" si="370"/>
        <v>1</v>
      </c>
      <c r="S4011" s="87">
        <f t="shared" si="371"/>
        <v>0</v>
      </c>
      <c r="T4011" s="86">
        <f t="shared" si="372"/>
        <v>0</v>
      </c>
    </row>
    <row r="4012" spans="1:20" x14ac:dyDescent="0.25">
      <c r="A4012" s="82">
        <v>4038</v>
      </c>
      <c r="P4012" s="86">
        <f t="shared" si="373"/>
        <v>0</v>
      </c>
      <c r="Q4012" s="87">
        <f t="shared" si="369"/>
        <v>1900</v>
      </c>
      <c r="R4012" s="87">
        <f t="shared" si="370"/>
        <v>1</v>
      </c>
      <c r="S4012" s="87">
        <f t="shared" si="371"/>
        <v>0</v>
      </c>
      <c r="T4012" s="86">
        <f t="shared" si="372"/>
        <v>0</v>
      </c>
    </row>
    <row r="4013" spans="1:20" x14ac:dyDescent="0.25">
      <c r="A4013" s="82">
        <v>4039</v>
      </c>
      <c r="P4013" s="86">
        <f t="shared" si="373"/>
        <v>0</v>
      </c>
      <c r="Q4013" s="87">
        <f t="shared" si="369"/>
        <v>1900</v>
      </c>
      <c r="R4013" s="87">
        <f t="shared" si="370"/>
        <v>1</v>
      </c>
      <c r="S4013" s="87">
        <f t="shared" si="371"/>
        <v>0</v>
      </c>
      <c r="T4013" s="86">
        <f t="shared" si="372"/>
        <v>0</v>
      </c>
    </row>
    <row r="4014" spans="1:20" x14ac:dyDescent="0.25">
      <c r="A4014" s="82">
        <v>4040</v>
      </c>
      <c r="P4014" s="86">
        <f t="shared" si="373"/>
        <v>0</v>
      </c>
      <c r="Q4014" s="87">
        <f t="shared" si="369"/>
        <v>1900</v>
      </c>
      <c r="R4014" s="87">
        <f t="shared" si="370"/>
        <v>1</v>
      </c>
      <c r="S4014" s="87">
        <f t="shared" si="371"/>
        <v>0</v>
      </c>
      <c r="T4014" s="86">
        <f t="shared" si="372"/>
        <v>0</v>
      </c>
    </row>
    <row r="4015" spans="1:20" x14ac:dyDescent="0.25">
      <c r="A4015" s="82">
        <v>4041</v>
      </c>
      <c r="P4015" s="86">
        <f t="shared" si="373"/>
        <v>0</v>
      </c>
      <c r="Q4015" s="87">
        <f t="shared" si="369"/>
        <v>1900</v>
      </c>
      <c r="R4015" s="87">
        <f t="shared" si="370"/>
        <v>1</v>
      </c>
      <c r="S4015" s="87">
        <f t="shared" si="371"/>
        <v>0</v>
      </c>
      <c r="T4015" s="86">
        <f t="shared" si="372"/>
        <v>0</v>
      </c>
    </row>
    <row r="4016" spans="1:20" x14ac:dyDescent="0.25">
      <c r="A4016" s="82">
        <v>4042</v>
      </c>
      <c r="P4016" s="86">
        <f t="shared" si="373"/>
        <v>0</v>
      </c>
      <c r="Q4016" s="87">
        <f t="shared" si="369"/>
        <v>1900</v>
      </c>
      <c r="R4016" s="87">
        <f t="shared" si="370"/>
        <v>1</v>
      </c>
      <c r="S4016" s="87">
        <f t="shared" si="371"/>
        <v>0</v>
      </c>
      <c r="T4016" s="86">
        <f t="shared" si="372"/>
        <v>0</v>
      </c>
    </row>
    <row r="4017" spans="1:20" x14ac:dyDescent="0.25">
      <c r="A4017" s="82">
        <v>4043</v>
      </c>
      <c r="P4017" s="86">
        <f t="shared" si="373"/>
        <v>0</v>
      </c>
      <c r="Q4017" s="87">
        <f t="shared" si="369"/>
        <v>1900</v>
      </c>
      <c r="R4017" s="87">
        <f t="shared" si="370"/>
        <v>1</v>
      </c>
      <c r="S4017" s="87">
        <f t="shared" si="371"/>
        <v>0</v>
      </c>
      <c r="T4017" s="86">
        <f t="shared" si="372"/>
        <v>0</v>
      </c>
    </row>
    <row r="4018" spans="1:20" x14ac:dyDescent="0.25">
      <c r="A4018" s="82">
        <v>4044</v>
      </c>
      <c r="P4018" s="86">
        <f t="shared" si="373"/>
        <v>0</v>
      </c>
      <c r="Q4018" s="87">
        <f t="shared" si="369"/>
        <v>1900</v>
      </c>
      <c r="R4018" s="87">
        <f t="shared" si="370"/>
        <v>1</v>
      </c>
      <c r="S4018" s="87">
        <f t="shared" si="371"/>
        <v>0</v>
      </c>
      <c r="T4018" s="86">
        <f t="shared" si="372"/>
        <v>0</v>
      </c>
    </row>
    <row r="4019" spans="1:20" x14ac:dyDescent="0.25">
      <c r="A4019" s="82">
        <v>4045</v>
      </c>
      <c r="P4019" s="86">
        <f t="shared" si="373"/>
        <v>0</v>
      </c>
      <c r="Q4019" s="87">
        <f t="shared" si="369"/>
        <v>1900</v>
      </c>
      <c r="R4019" s="87">
        <f t="shared" si="370"/>
        <v>1</v>
      </c>
      <c r="S4019" s="87">
        <f t="shared" si="371"/>
        <v>0</v>
      </c>
      <c r="T4019" s="86">
        <f t="shared" si="372"/>
        <v>0</v>
      </c>
    </row>
    <row r="4020" spans="1:20" x14ac:dyDescent="0.25">
      <c r="A4020" s="82">
        <v>4046</v>
      </c>
      <c r="P4020" s="86">
        <f t="shared" si="373"/>
        <v>0</v>
      </c>
      <c r="Q4020" s="87">
        <f t="shared" si="369"/>
        <v>1900</v>
      </c>
      <c r="R4020" s="87">
        <f t="shared" si="370"/>
        <v>1</v>
      </c>
      <c r="S4020" s="87">
        <f t="shared" si="371"/>
        <v>0</v>
      </c>
      <c r="T4020" s="86">
        <f t="shared" si="372"/>
        <v>0</v>
      </c>
    </row>
    <row r="4021" spans="1:20" x14ac:dyDescent="0.25">
      <c r="A4021" s="82">
        <v>4047</v>
      </c>
      <c r="P4021" s="86">
        <f t="shared" si="373"/>
        <v>0</v>
      </c>
      <c r="Q4021" s="87">
        <f t="shared" si="369"/>
        <v>1900</v>
      </c>
      <c r="R4021" s="87">
        <f t="shared" si="370"/>
        <v>1</v>
      </c>
      <c r="S4021" s="87">
        <f t="shared" si="371"/>
        <v>0</v>
      </c>
      <c r="T4021" s="86">
        <f t="shared" si="372"/>
        <v>0</v>
      </c>
    </row>
    <row r="4022" spans="1:20" x14ac:dyDescent="0.25">
      <c r="A4022" s="82">
        <v>4048</v>
      </c>
      <c r="P4022" s="86">
        <f t="shared" si="373"/>
        <v>0</v>
      </c>
      <c r="Q4022" s="87">
        <f t="shared" si="369"/>
        <v>1900</v>
      </c>
      <c r="R4022" s="87">
        <f t="shared" si="370"/>
        <v>1</v>
      </c>
      <c r="S4022" s="87">
        <f t="shared" si="371"/>
        <v>0</v>
      </c>
      <c r="T4022" s="86">
        <f t="shared" si="372"/>
        <v>0</v>
      </c>
    </row>
    <row r="4023" spans="1:20" x14ac:dyDescent="0.25">
      <c r="A4023" s="82">
        <v>4049</v>
      </c>
      <c r="P4023" s="86">
        <f t="shared" si="373"/>
        <v>0</v>
      </c>
      <c r="Q4023" s="87">
        <f t="shared" si="369"/>
        <v>1900</v>
      </c>
      <c r="R4023" s="87">
        <f t="shared" si="370"/>
        <v>1</v>
      </c>
      <c r="S4023" s="87">
        <f t="shared" si="371"/>
        <v>0</v>
      </c>
      <c r="T4023" s="86">
        <f t="shared" si="372"/>
        <v>0</v>
      </c>
    </row>
    <row r="4024" spans="1:20" x14ac:dyDescent="0.25">
      <c r="A4024" s="82">
        <v>4050</v>
      </c>
      <c r="P4024" s="86">
        <f t="shared" si="373"/>
        <v>0</v>
      </c>
      <c r="Q4024" s="87">
        <f t="shared" si="369"/>
        <v>1900</v>
      </c>
      <c r="R4024" s="87">
        <f t="shared" si="370"/>
        <v>1</v>
      </c>
      <c r="S4024" s="87">
        <f t="shared" si="371"/>
        <v>0</v>
      </c>
      <c r="T4024" s="86">
        <f t="shared" si="372"/>
        <v>0</v>
      </c>
    </row>
    <row r="4025" spans="1:20" x14ac:dyDescent="0.25">
      <c r="A4025" s="82">
        <v>4051</v>
      </c>
      <c r="P4025" s="86">
        <f t="shared" si="373"/>
        <v>0</v>
      </c>
      <c r="Q4025" s="87">
        <f t="shared" si="369"/>
        <v>1900</v>
      </c>
      <c r="R4025" s="87">
        <f t="shared" si="370"/>
        <v>1</v>
      </c>
      <c r="S4025" s="87">
        <f t="shared" si="371"/>
        <v>0</v>
      </c>
      <c r="T4025" s="86">
        <f t="shared" si="372"/>
        <v>0</v>
      </c>
    </row>
    <row r="4026" spans="1:20" x14ac:dyDescent="0.25">
      <c r="A4026" s="82">
        <v>4052</v>
      </c>
      <c r="P4026" s="86">
        <f t="shared" si="373"/>
        <v>0</v>
      </c>
      <c r="Q4026" s="87">
        <f t="shared" si="369"/>
        <v>1900</v>
      </c>
      <c r="R4026" s="87">
        <f t="shared" si="370"/>
        <v>1</v>
      </c>
      <c r="S4026" s="87">
        <f t="shared" si="371"/>
        <v>0</v>
      </c>
      <c r="T4026" s="86">
        <f t="shared" si="372"/>
        <v>0</v>
      </c>
    </row>
    <row r="4027" spans="1:20" x14ac:dyDescent="0.25">
      <c r="A4027" s="82">
        <v>4053</v>
      </c>
      <c r="P4027" s="86">
        <f t="shared" si="373"/>
        <v>0</v>
      </c>
      <c r="Q4027" s="87">
        <f t="shared" si="369"/>
        <v>1900</v>
      </c>
      <c r="R4027" s="87">
        <f t="shared" si="370"/>
        <v>1</v>
      </c>
      <c r="S4027" s="87">
        <f t="shared" si="371"/>
        <v>0</v>
      </c>
      <c r="T4027" s="86">
        <f t="shared" si="372"/>
        <v>0</v>
      </c>
    </row>
    <row r="4028" spans="1:20" x14ac:dyDescent="0.25">
      <c r="A4028" s="82">
        <v>4054</v>
      </c>
      <c r="P4028" s="86">
        <f t="shared" si="373"/>
        <v>0</v>
      </c>
      <c r="Q4028" s="87">
        <f t="shared" si="369"/>
        <v>1900</v>
      </c>
      <c r="R4028" s="87">
        <f t="shared" si="370"/>
        <v>1</v>
      </c>
      <c r="S4028" s="87">
        <f t="shared" si="371"/>
        <v>0</v>
      </c>
      <c r="T4028" s="86">
        <f t="shared" si="372"/>
        <v>0</v>
      </c>
    </row>
    <row r="4029" spans="1:20" x14ac:dyDescent="0.25">
      <c r="A4029" s="82">
        <v>4055</v>
      </c>
      <c r="P4029" s="86">
        <f t="shared" si="373"/>
        <v>0</v>
      </c>
      <c r="Q4029" s="87">
        <f t="shared" si="369"/>
        <v>1900</v>
      </c>
      <c r="R4029" s="87">
        <f t="shared" si="370"/>
        <v>1</v>
      </c>
      <c r="S4029" s="87">
        <f t="shared" si="371"/>
        <v>0</v>
      </c>
      <c r="T4029" s="86">
        <f t="shared" si="372"/>
        <v>0</v>
      </c>
    </row>
    <row r="4030" spans="1:20" x14ac:dyDescent="0.25">
      <c r="A4030" s="82">
        <v>4056</v>
      </c>
      <c r="P4030" s="86">
        <f t="shared" si="373"/>
        <v>0</v>
      </c>
      <c r="Q4030" s="87">
        <f t="shared" si="369"/>
        <v>1900</v>
      </c>
      <c r="R4030" s="87">
        <f t="shared" si="370"/>
        <v>1</v>
      </c>
      <c r="S4030" s="87">
        <f t="shared" si="371"/>
        <v>0</v>
      </c>
      <c r="T4030" s="86">
        <f t="shared" si="372"/>
        <v>0</v>
      </c>
    </row>
    <row r="4031" spans="1:20" x14ac:dyDescent="0.25">
      <c r="A4031" s="82">
        <v>4057</v>
      </c>
      <c r="P4031" s="86">
        <f t="shared" si="373"/>
        <v>0</v>
      </c>
      <c r="Q4031" s="87">
        <f t="shared" si="369"/>
        <v>1900</v>
      </c>
      <c r="R4031" s="87">
        <f t="shared" si="370"/>
        <v>1</v>
      </c>
      <c r="S4031" s="87">
        <f t="shared" si="371"/>
        <v>0</v>
      </c>
      <c r="T4031" s="86">
        <f t="shared" si="372"/>
        <v>0</v>
      </c>
    </row>
    <row r="4032" spans="1:20" x14ac:dyDescent="0.25">
      <c r="A4032" s="82">
        <v>4058</v>
      </c>
      <c r="P4032" s="86">
        <f t="shared" si="373"/>
        <v>0</v>
      </c>
      <c r="Q4032" s="87">
        <f t="shared" si="369"/>
        <v>1900</v>
      </c>
      <c r="R4032" s="87">
        <f t="shared" si="370"/>
        <v>1</v>
      </c>
      <c r="S4032" s="87">
        <f t="shared" si="371"/>
        <v>0</v>
      </c>
      <c r="T4032" s="86">
        <f t="shared" si="372"/>
        <v>0</v>
      </c>
    </row>
    <row r="4033" spans="1:20" x14ac:dyDescent="0.25">
      <c r="A4033" s="82">
        <v>4059</v>
      </c>
      <c r="P4033" s="86">
        <f t="shared" si="373"/>
        <v>0</v>
      </c>
      <c r="Q4033" s="87">
        <f t="shared" si="369"/>
        <v>1900</v>
      </c>
      <c r="R4033" s="87">
        <f t="shared" si="370"/>
        <v>1</v>
      </c>
      <c r="S4033" s="87">
        <f t="shared" si="371"/>
        <v>0</v>
      </c>
      <c r="T4033" s="86">
        <f t="shared" si="372"/>
        <v>0</v>
      </c>
    </row>
    <row r="4034" spans="1:20" x14ac:dyDescent="0.25">
      <c r="A4034" s="82">
        <v>4060</v>
      </c>
      <c r="P4034" s="86">
        <f t="shared" si="373"/>
        <v>0</v>
      </c>
      <c r="Q4034" s="87">
        <f t="shared" si="369"/>
        <v>1900</v>
      </c>
      <c r="R4034" s="87">
        <f t="shared" si="370"/>
        <v>1</v>
      </c>
      <c r="S4034" s="87">
        <f t="shared" si="371"/>
        <v>0</v>
      </c>
      <c r="T4034" s="86">
        <f t="shared" si="372"/>
        <v>0</v>
      </c>
    </row>
    <row r="4035" spans="1:20" x14ac:dyDescent="0.25">
      <c r="A4035" s="82">
        <v>4061</v>
      </c>
      <c r="P4035" s="86">
        <f t="shared" si="373"/>
        <v>0</v>
      </c>
      <c r="Q4035" s="87">
        <f t="shared" si="369"/>
        <v>1900</v>
      </c>
      <c r="R4035" s="87">
        <f t="shared" si="370"/>
        <v>1</v>
      </c>
      <c r="S4035" s="87">
        <f t="shared" si="371"/>
        <v>0</v>
      </c>
      <c r="T4035" s="86">
        <f t="shared" si="372"/>
        <v>0</v>
      </c>
    </row>
    <row r="4036" spans="1:20" x14ac:dyDescent="0.25">
      <c r="A4036" s="82">
        <v>4062</v>
      </c>
      <c r="P4036" s="86">
        <f t="shared" si="373"/>
        <v>0</v>
      </c>
      <c r="Q4036" s="87">
        <f t="shared" si="369"/>
        <v>1900</v>
      </c>
      <c r="R4036" s="87">
        <f t="shared" si="370"/>
        <v>1</v>
      </c>
      <c r="S4036" s="87">
        <f t="shared" si="371"/>
        <v>0</v>
      </c>
      <c r="T4036" s="86">
        <f t="shared" si="372"/>
        <v>0</v>
      </c>
    </row>
    <row r="4037" spans="1:20" x14ac:dyDescent="0.25">
      <c r="A4037" s="82">
        <v>4063</v>
      </c>
      <c r="P4037" s="86">
        <f t="shared" si="373"/>
        <v>0</v>
      </c>
      <c r="Q4037" s="87">
        <f t="shared" si="369"/>
        <v>1900</v>
      </c>
      <c r="R4037" s="87">
        <f t="shared" si="370"/>
        <v>1</v>
      </c>
      <c r="S4037" s="87">
        <f t="shared" si="371"/>
        <v>0</v>
      </c>
      <c r="T4037" s="86">
        <f t="shared" si="372"/>
        <v>0</v>
      </c>
    </row>
    <row r="4038" spans="1:20" x14ac:dyDescent="0.25">
      <c r="A4038" s="82">
        <v>4064</v>
      </c>
      <c r="P4038" s="86">
        <f t="shared" si="373"/>
        <v>0</v>
      </c>
      <c r="Q4038" s="87">
        <f t="shared" si="369"/>
        <v>1900</v>
      </c>
      <c r="R4038" s="87">
        <f t="shared" si="370"/>
        <v>1</v>
      </c>
      <c r="S4038" s="87">
        <f t="shared" si="371"/>
        <v>0</v>
      </c>
      <c r="T4038" s="86">
        <f t="shared" si="372"/>
        <v>0</v>
      </c>
    </row>
    <row r="4039" spans="1:20" x14ac:dyDescent="0.25">
      <c r="A4039" s="82">
        <v>4065</v>
      </c>
      <c r="P4039" s="86">
        <f t="shared" si="373"/>
        <v>0</v>
      </c>
      <c r="Q4039" s="87">
        <f t="shared" si="369"/>
        <v>1900</v>
      </c>
      <c r="R4039" s="87">
        <f t="shared" si="370"/>
        <v>1</v>
      </c>
      <c r="S4039" s="87">
        <f t="shared" si="371"/>
        <v>0</v>
      </c>
      <c r="T4039" s="86">
        <f t="shared" si="372"/>
        <v>0</v>
      </c>
    </row>
    <row r="4040" spans="1:20" x14ac:dyDescent="0.25">
      <c r="A4040" s="82">
        <v>4066</v>
      </c>
      <c r="P4040" s="86">
        <f t="shared" si="373"/>
        <v>0</v>
      </c>
      <c r="Q4040" s="87">
        <f t="shared" si="369"/>
        <v>1900</v>
      </c>
      <c r="R4040" s="87">
        <f t="shared" si="370"/>
        <v>1</v>
      </c>
      <c r="S4040" s="87">
        <f t="shared" si="371"/>
        <v>0</v>
      </c>
      <c r="T4040" s="86">
        <f t="shared" si="372"/>
        <v>0</v>
      </c>
    </row>
    <row r="4041" spans="1:20" x14ac:dyDescent="0.25">
      <c r="A4041" s="82">
        <v>4067</v>
      </c>
      <c r="P4041" s="86">
        <f t="shared" si="373"/>
        <v>0</v>
      </c>
      <c r="Q4041" s="87">
        <f t="shared" si="369"/>
        <v>1900</v>
      </c>
      <c r="R4041" s="87">
        <f t="shared" si="370"/>
        <v>1</v>
      </c>
      <c r="S4041" s="87">
        <f t="shared" si="371"/>
        <v>0</v>
      </c>
      <c r="T4041" s="86">
        <f t="shared" si="372"/>
        <v>0</v>
      </c>
    </row>
    <row r="4042" spans="1:20" x14ac:dyDescent="0.25">
      <c r="A4042" s="82">
        <v>4068</v>
      </c>
      <c r="P4042" s="86">
        <f t="shared" si="373"/>
        <v>0</v>
      </c>
      <c r="Q4042" s="87">
        <f t="shared" si="369"/>
        <v>1900</v>
      </c>
      <c r="R4042" s="87">
        <f t="shared" si="370"/>
        <v>1</v>
      </c>
      <c r="S4042" s="87">
        <f t="shared" si="371"/>
        <v>0</v>
      </c>
      <c r="T4042" s="86">
        <f t="shared" si="372"/>
        <v>0</v>
      </c>
    </row>
    <row r="4043" spans="1:20" x14ac:dyDescent="0.25">
      <c r="A4043" s="82">
        <v>4069</v>
      </c>
      <c r="P4043" s="86">
        <f t="shared" si="373"/>
        <v>0</v>
      </c>
      <c r="Q4043" s="87">
        <f t="shared" si="369"/>
        <v>1900</v>
      </c>
      <c r="R4043" s="87">
        <f t="shared" si="370"/>
        <v>1</v>
      </c>
      <c r="S4043" s="87">
        <f t="shared" si="371"/>
        <v>0</v>
      </c>
      <c r="T4043" s="86">
        <f t="shared" si="372"/>
        <v>0</v>
      </c>
    </row>
    <row r="4044" spans="1:20" x14ac:dyDescent="0.25">
      <c r="A4044" s="82">
        <v>4070</v>
      </c>
      <c r="P4044" s="86">
        <f t="shared" si="373"/>
        <v>0</v>
      </c>
      <c r="Q4044" s="87">
        <f t="shared" si="369"/>
        <v>1900</v>
      </c>
      <c r="R4044" s="87">
        <f t="shared" si="370"/>
        <v>1</v>
      </c>
      <c r="S4044" s="87">
        <f t="shared" si="371"/>
        <v>0</v>
      </c>
      <c r="T4044" s="86">
        <f t="shared" si="372"/>
        <v>0</v>
      </c>
    </row>
    <row r="4045" spans="1:20" x14ac:dyDescent="0.25">
      <c r="A4045" s="82">
        <v>4071</v>
      </c>
      <c r="P4045" s="86">
        <f t="shared" si="373"/>
        <v>0</v>
      </c>
      <c r="Q4045" s="87">
        <f t="shared" si="369"/>
        <v>1900</v>
      </c>
      <c r="R4045" s="87">
        <f t="shared" si="370"/>
        <v>1</v>
      </c>
      <c r="S4045" s="87">
        <f t="shared" si="371"/>
        <v>0</v>
      </c>
      <c r="T4045" s="86">
        <f t="shared" si="372"/>
        <v>0</v>
      </c>
    </row>
    <row r="4046" spans="1:20" x14ac:dyDescent="0.25">
      <c r="A4046" s="82">
        <v>4072</v>
      </c>
      <c r="P4046" s="86">
        <f t="shared" si="373"/>
        <v>0</v>
      </c>
      <c r="Q4046" s="87">
        <f t="shared" si="369"/>
        <v>1900</v>
      </c>
      <c r="R4046" s="87">
        <f t="shared" si="370"/>
        <v>1</v>
      </c>
      <c r="S4046" s="87">
        <f t="shared" si="371"/>
        <v>0</v>
      </c>
      <c r="T4046" s="86">
        <f t="shared" si="372"/>
        <v>0</v>
      </c>
    </row>
    <row r="4047" spans="1:20" x14ac:dyDescent="0.25">
      <c r="A4047" s="82">
        <v>4073</v>
      </c>
      <c r="P4047" s="86">
        <f t="shared" si="373"/>
        <v>0</v>
      </c>
      <c r="Q4047" s="87">
        <f t="shared" si="369"/>
        <v>1900</v>
      </c>
      <c r="R4047" s="87">
        <f t="shared" si="370"/>
        <v>1</v>
      </c>
      <c r="S4047" s="87">
        <f t="shared" si="371"/>
        <v>0</v>
      </c>
      <c r="T4047" s="86">
        <f t="shared" si="372"/>
        <v>0</v>
      </c>
    </row>
    <row r="4048" spans="1:20" x14ac:dyDescent="0.25">
      <c r="A4048" s="82">
        <v>4074</v>
      </c>
      <c r="P4048" s="86">
        <f t="shared" si="373"/>
        <v>0</v>
      </c>
      <c r="Q4048" s="87">
        <f t="shared" si="369"/>
        <v>1900</v>
      </c>
      <c r="R4048" s="87">
        <f t="shared" si="370"/>
        <v>1</v>
      </c>
      <c r="S4048" s="87">
        <f t="shared" si="371"/>
        <v>0</v>
      </c>
      <c r="T4048" s="86">
        <f t="shared" si="372"/>
        <v>0</v>
      </c>
    </row>
    <row r="4049" spans="1:20" x14ac:dyDescent="0.25">
      <c r="A4049" s="82">
        <v>4075</v>
      </c>
      <c r="P4049" s="86">
        <f t="shared" si="373"/>
        <v>0</v>
      </c>
      <c r="Q4049" s="87">
        <f t="shared" si="369"/>
        <v>1900</v>
      </c>
      <c r="R4049" s="87">
        <f t="shared" si="370"/>
        <v>1</v>
      </c>
      <c r="S4049" s="87">
        <f t="shared" si="371"/>
        <v>0</v>
      </c>
      <c r="T4049" s="86">
        <f t="shared" si="372"/>
        <v>0</v>
      </c>
    </row>
    <row r="4050" spans="1:20" x14ac:dyDescent="0.25">
      <c r="A4050" s="82">
        <v>4076</v>
      </c>
      <c r="P4050" s="86">
        <f t="shared" si="373"/>
        <v>0</v>
      </c>
      <c r="Q4050" s="87">
        <f t="shared" si="369"/>
        <v>1900</v>
      </c>
      <c r="R4050" s="87">
        <f t="shared" si="370"/>
        <v>1</v>
      </c>
      <c r="S4050" s="87">
        <f t="shared" si="371"/>
        <v>0</v>
      </c>
      <c r="T4050" s="86">
        <f t="shared" si="372"/>
        <v>0</v>
      </c>
    </row>
    <row r="4051" spans="1:20" x14ac:dyDescent="0.25">
      <c r="A4051" s="82">
        <v>4077</v>
      </c>
      <c r="P4051" s="86">
        <f t="shared" si="373"/>
        <v>0</v>
      </c>
      <c r="Q4051" s="87">
        <f t="shared" si="369"/>
        <v>1900</v>
      </c>
      <c r="R4051" s="87">
        <f t="shared" si="370"/>
        <v>1</v>
      </c>
      <c r="S4051" s="87">
        <f t="shared" si="371"/>
        <v>0</v>
      </c>
      <c r="T4051" s="86">
        <f t="shared" si="372"/>
        <v>0</v>
      </c>
    </row>
    <row r="4052" spans="1:20" x14ac:dyDescent="0.25">
      <c r="A4052" s="82">
        <v>4078</v>
      </c>
      <c r="P4052" s="86">
        <f t="shared" si="373"/>
        <v>0</v>
      </c>
      <c r="Q4052" s="87">
        <f t="shared" si="369"/>
        <v>1900</v>
      </c>
      <c r="R4052" s="87">
        <f t="shared" si="370"/>
        <v>1</v>
      </c>
      <c r="S4052" s="87">
        <f t="shared" si="371"/>
        <v>0</v>
      </c>
      <c r="T4052" s="86">
        <f t="shared" si="372"/>
        <v>0</v>
      </c>
    </row>
    <row r="4053" spans="1:20" x14ac:dyDescent="0.25">
      <c r="A4053" s="82">
        <v>4079</v>
      </c>
      <c r="P4053" s="86">
        <f t="shared" si="373"/>
        <v>0</v>
      </c>
      <c r="Q4053" s="87">
        <f t="shared" si="369"/>
        <v>1900</v>
      </c>
      <c r="R4053" s="87">
        <f t="shared" si="370"/>
        <v>1</v>
      </c>
      <c r="S4053" s="87">
        <f t="shared" si="371"/>
        <v>0</v>
      </c>
      <c r="T4053" s="86">
        <f t="shared" si="372"/>
        <v>0</v>
      </c>
    </row>
    <row r="4054" spans="1:20" x14ac:dyDescent="0.25">
      <c r="A4054" s="82">
        <v>4080</v>
      </c>
      <c r="P4054" s="86">
        <f t="shared" si="373"/>
        <v>0</v>
      </c>
      <c r="Q4054" s="87">
        <f t="shared" si="369"/>
        <v>1900</v>
      </c>
      <c r="R4054" s="87">
        <f t="shared" si="370"/>
        <v>1</v>
      </c>
      <c r="S4054" s="87">
        <f t="shared" si="371"/>
        <v>0</v>
      </c>
      <c r="T4054" s="86">
        <f t="shared" si="372"/>
        <v>0</v>
      </c>
    </row>
    <row r="4055" spans="1:20" x14ac:dyDescent="0.25">
      <c r="A4055" s="82">
        <v>4081</v>
      </c>
      <c r="P4055" s="86">
        <f t="shared" si="373"/>
        <v>0</v>
      </c>
      <c r="Q4055" s="87">
        <f t="shared" si="369"/>
        <v>1900</v>
      </c>
      <c r="R4055" s="87">
        <f t="shared" si="370"/>
        <v>1</v>
      </c>
      <c r="S4055" s="87">
        <f t="shared" si="371"/>
        <v>0</v>
      </c>
      <c r="T4055" s="86">
        <f t="shared" si="372"/>
        <v>0</v>
      </c>
    </row>
    <row r="4056" spans="1:20" x14ac:dyDescent="0.25">
      <c r="A4056" s="82">
        <v>4082</v>
      </c>
      <c r="P4056" s="86">
        <f t="shared" si="373"/>
        <v>0</v>
      </c>
      <c r="Q4056" s="87">
        <f t="shared" si="369"/>
        <v>1900</v>
      </c>
      <c r="R4056" s="87">
        <f t="shared" si="370"/>
        <v>1</v>
      </c>
      <c r="S4056" s="87">
        <f t="shared" si="371"/>
        <v>0</v>
      </c>
      <c r="T4056" s="86">
        <f t="shared" si="372"/>
        <v>0</v>
      </c>
    </row>
    <row r="4057" spans="1:20" x14ac:dyDescent="0.25">
      <c r="A4057" s="82">
        <v>4083</v>
      </c>
      <c r="P4057" s="86">
        <f t="shared" si="373"/>
        <v>0</v>
      </c>
      <c r="Q4057" s="87">
        <f t="shared" si="369"/>
        <v>1900</v>
      </c>
      <c r="R4057" s="87">
        <f t="shared" si="370"/>
        <v>1</v>
      </c>
      <c r="S4057" s="87">
        <f t="shared" si="371"/>
        <v>0</v>
      </c>
      <c r="T4057" s="86">
        <f t="shared" si="372"/>
        <v>0</v>
      </c>
    </row>
    <row r="4058" spans="1:20" x14ac:dyDescent="0.25">
      <c r="A4058" s="82">
        <v>4084</v>
      </c>
      <c r="P4058" s="86">
        <f t="shared" si="373"/>
        <v>0</v>
      </c>
      <c r="Q4058" s="87">
        <f t="shared" si="369"/>
        <v>1900</v>
      </c>
      <c r="R4058" s="87">
        <f t="shared" si="370"/>
        <v>1</v>
      </c>
      <c r="S4058" s="87">
        <f t="shared" si="371"/>
        <v>0</v>
      </c>
      <c r="T4058" s="86">
        <f t="shared" si="372"/>
        <v>0</v>
      </c>
    </row>
    <row r="4059" spans="1:20" x14ac:dyDescent="0.25">
      <c r="A4059" s="82">
        <v>4085</v>
      </c>
      <c r="P4059" s="86">
        <f t="shared" si="373"/>
        <v>0</v>
      </c>
      <c r="Q4059" s="87">
        <f t="shared" si="369"/>
        <v>1900</v>
      </c>
      <c r="R4059" s="87">
        <f t="shared" si="370"/>
        <v>1</v>
      </c>
      <c r="S4059" s="87">
        <f t="shared" si="371"/>
        <v>0</v>
      </c>
      <c r="T4059" s="86">
        <f t="shared" si="372"/>
        <v>0</v>
      </c>
    </row>
    <row r="4060" spans="1:20" x14ac:dyDescent="0.25">
      <c r="A4060" s="82">
        <v>4086</v>
      </c>
      <c r="P4060" s="86">
        <f t="shared" si="373"/>
        <v>0</v>
      </c>
      <c r="Q4060" s="87">
        <f t="shared" si="369"/>
        <v>1900</v>
      </c>
      <c r="R4060" s="87">
        <f t="shared" si="370"/>
        <v>1</v>
      </c>
      <c r="S4060" s="87">
        <f t="shared" si="371"/>
        <v>0</v>
      </c>
      <c r="T4060" s="86">
        <f t="shared" si="372"/>
        <v>0</v>
      </c>
    </row>
    <row r="4061" spans="1:20" x14ac:dyDescent="0.25">
      <c r="A4061" s="82">
        <v>4087</v>
      </c>
      <c r="P4061" s="86">
        <f t="shared" si="373"/>
        <v>0</v>
      </c>
      <c r="Q4061" s="87">
        <f t="shared" ref="Q4061:Q4124" si="374">YEAR(B4061)</f>
        <v>1900</v>
      </c>
      <c r="R4061" s="87">
        <f t="shared" ref="R4061:R4124" si="375">MONTH(B4061)</f>
        <v>1</v>
      </c>
      <c r="S4061" s="87">
        <f t="shared" ref="S4061:S4124" si="376">DAY(B4061)</f>
        <v>0</v>
      </c>
      <c r="T4061" s="86">
        <f t="shared" ref="T4061:T4124" si="377">SUM(M4061:N4061)</f>
        <v>0</v>
      </c>
    </row>
    <row r="4062" spans="1:20" x14ac:dyDescent="0.25">
      <c r="A4062" s="82">
        <v>4088</v>
      </c>
      <c r="P4062" s="86">
        <f t="shared" si="373"/>
        <v>0</v>
      </c>
      <c r="Q4062" s="87">
        <f t="shared" si="374"/>
        <v>1900</v>
      </c>
      <c r="R4062" s="87">
        <f t="shared" si="375"/>
        <v>1</v>
      </c>
      <c r="S4062" s="87">
        <f t="shared" si="376"/>
        <v>0</v>
      </c>
      <c r="T4062" s="86">
        <f t="shared" si="377"/>
        <v>0</v>
      </c>
    </row>
    <row r="4063" spans="1:20" x14ac:dyDescent="0.25">
      <c r="A4063" s="82">
        <v>4089</v>
      </c>
      <c r="P4063" s="86">
        <f t="shared" si="373"/>
        <v>0</v>
      </c>
      <c r="Q4063" s="87">
        <f t="shared" si="374"/>
        <v>1900</v>
      </c>
      <c r="R4063" s="87">
        <f t="shared" si="375"/>
        <v>1</v>
      </c>
      <c r="S4063" s="87">
        <f t="shared" si="376"/>
        <v>0</v>
      </c>
      <c r="T4063" s="86">
        <f t="shared" si="377"/>
        <v>0</v>
      </c>
    </row>
    <row r="4064" spans="1:20" x14ac:dyDescent="0.25">
      <c r="A4064" s="82">
        <v>4090</v>
      </c>
      <c r="P4064" s="86">
        <f t="shared" si="373"/>
        <v>0</v>
      </c>
      <c r="Q4064" s="87">
        <f t="shared" si="374"/>
        <v>1900</v>
      </c>
      <c r="R4064" s="87">
        <f t="shared" si="375"/>
        <v>1</v>
      </c>
      <c r="S4064" s="87">
        <f t="shared" si="376"/>
        <v>0</v>
      </c>
      <c r="T4064" s="86">
        <f t="shared" si="377"/>
        <v>0</v>
      </c>
    </row>
    <row r="4065" spans="1:20" x14ac:dyDescent="0.25">
      <c r="A4065" s="82">
        <v>4091</v>
      </c>
      <c r="P4065" s="86">
        <f t="shared" si="373"/>
        <v>0</v>
      </c>
      <c r="Q4065" s="87">
        <f t="shared" si="374"/>
        <v>1900</v>
      </c>
      <c r="R4065" s="87">
        <f t="shared" si="375"/>
        <v>1</v>
      </c>
      <c r="S4065" s="87">
        <f t="shared" si="376"/>
        <v>0</v>
      </c>
      <c r="T4065" s="86">
        <f t="shared" si="377"/>
        <v>0</v>
      </c>
    </row>
    <row r="4066" spans="1:20" x14ac:dyDescent="0.25">
      <c r="A4066" s="82">
        <v>4092</v>
      </c>
      <c r="P4066" s="86">
        <f t="shared" si="373"/>
        <v>0</v>
      </c>
      <c r="Q4066" s="87">
        <f t="shared" si="374"/>
        <v>1900</v>
      </c>
      <c r="R4066" s="87">
        <f t="shared" si="375"/>
        <v>1</v>
      </c>
      <c r="S4066" s="87">
        <f t="shared" si="376"/>
        <v>0</v>
      </c>
      <c r="T4066" s="86">
        <f t="shared" si="377"/>
        <v>0</v>
      </c>
    </row>
    <row r="4067" spans="1:20" x14ac:dyDescent="0.25">
      <c r="A4067" s="82">
        <v>4093</v>
      </c>
      <c r="P4067" s="86">
        <f t="shared" si="373"/>
        <v>0</v>
      </c>
      <c r="Q4067" s="87">
        <f t="shared" si="374"/>
        <v>1900</v>
      </c>
      <c r="R4067" s="87">
        <f t="shared" si="375"/>
        <v>1</v>
      </c>
      <c r="S4067" s="87">
        <f t="shared" si="376"/>
        <v>0</v>
      </c>
      <c r="T4067" s="86">
        <f t="shared" si="377"/>
        <v>0</v>
      </c>
    </row>
    <row r="4068" spans="1:20" x14ac:dyDescent="0.25">
      <c r="A4068" s="82">
        <v>4094</v>
      </c>
      <c r="P4068" s="86">
        <f t="shared" si="373"/>
        <v>0</v>
      </c>
      <c r="Q4068" s="87">
        <f t="shared" si="374"/>
        <v>1900</v>
      </c>
      <c r="R4068" s="87">
        <f t="shared" si="375"/>
        <v>1</v>
      </c>
      <c r="S4068" s="87">
        <f t="shared" si="376"/>
        <v>0</v>
      </c>
      <c r="T4068" s="86">
        <f t="shared" si="377"/>
        <v>0</v>
      </c>
    </row>
    <row r="4069" spans="1:20" x14ac:dyDescent="0.25">
      <c r="A4069" s="82">
        <v>4095</v>
      </c>
      <c r="P4069" s="86">
        <f t="shared" si="373"/>
        <v>0</v>
      </c>
      <c r="Q4069" s="87">
        <f t="shared" si="374"/>
        <v>1900</v>
      </c>
      <c r="R4069" s="87">
        <f t="shared" si="375"/>
        <v>1</v>
      </c>
      <c r="S4069" s="87">
        <f t="shared" si="376"/>
        <v>0</v>
      </c>
      <c r="T4069" s="86">
        <f t="shared" si="377"/>
        <v>0</v>
      </c>
    </row>
    <row r="4070" spans="1:20" x14ac:dyDescent="0.25">
      <c r="A4070" s="82">
        <v>4096</v>
      </c>
      <c r="P4070" s="86">
        <f t="shared" si="373"/>
        <v>0</v>
      </c>
      <c r="Q4070" s="87">
        <f t="shared" si="374"/>
        <v>1900</v>
      </c>
      <c r="R4070" s="87">
        <f t="shared" si="375"/>
        <v>1</v>
      </c>
      <c r="S4070" s="87">
        <f t="shared" si="376"/>
        <v>0</v>
      </c>
      <c r="T4070" s="86">
        <f t="shared" si="377"/>
        <v>0</v>
      </c>
    </row>
    <row r="4071" spans="1:20" x14ac:dyDescent="0.25">
      <c r="A4071" s="82">
        <v>4097</v>
      </c>
      <c r="P4071" s="86">
        <f t="shared" si="373"/>
        <v>0</v>
      </c>
      <c r="Q4071" s="87">
        <f t="shared" si="374"/>
        <v>1900</v>
      </c>
      <c r="R4071" s="87">
        <f t="shared" si="375"/>
        <v>1</v>
      </c>
      <c r="S4071" s="87">
        <f t="shared" si="376"/>
        <v>0</v>
      </c>
      <c r="T4071" s="86">
        <f t="shared" si="377"/>
        <v>0</v>
      </c>
    </row>
    <row r="4072" spans="1:20" x14ac:dyDescent="0.25">
      <c r="A4072" s="82">
        <v>4098</v>
      </c>
      <c r="P4072" s="86">
        <f t="shared" si="373"/>
        <v>0</v>
      </c>
      <c r="Q4072" s="87">
        <f t="shared" si="374"/>
        <v>1900</v>
      </c>
      <c r="R4072" s="87">
        <f t="shared" si="375"/>
        <v>1</v>
      </c>
      <c r="S4072" s="87">
        <f t="shared" si="376"/>
        <v>0</v>
      </c>
      <c r="T4072" s="86">
        <f t="shared" si="377"/>
        <v>0</v>
      </c>
    </row>
    <row r="4073" spans="1:20" x14ac:dyDescent="0.25">
      <c r="A4073" s="82">
        <v>4099</v>
      </c>
      <c r="P4073" s="86">
        <f t="shared" si="373"/>
        <v>0</v>
      </c>
      <c r="Q4073" s="87">
        <f t="shared" si="374"/>
        <v>1900</v>
      </c>
      <c r="R4073" s="87">
        <f t="shared" si="375"/>
        <v>1</v>
      </c>
      <c r="S4073" s="87">
        <f t="shared" si="376"/>
        <v>0</v>
      </c>
      <c r="T4073" s="86">
        <f t="shared" si="377"/>
        <v>0</v>
      </c>
    </row>
    <row r="4074" spans="1:20" x14ac:dyDescent="0.25">
      <c r="A4074" s="82">
        <v>4100</v>
      </c>
      <c r="P4074" s="86">
        <f t="shared" si="373"/>
        <v>0</v>
      </c>
      <c r="Q4074" s="87">
        <f t="shared" si="374"/>
        <v>1900</v>
      </c>
      <c r="R4074" s="87">
        <f t="shared" si="375"/>
        <v>1</v>
      </c>
      <c r="S4074" s="87">
        <f t="shared" si="376"/>
        <v>0</v>
      </c>
      <c r="T4074" s="86">
        <f t="shared" si="377"/>
        <v>0</v>
      </c>
    </row>
    <row r="4075" spans="1:20" x14ac:dyDescent="0.25">
      <c r="A4075" s="82">
        <v>4101</v>
      </c>
      <c r="P4075" s="86">
        <f t="shared" ref="P4075:P4138" si="378">N4075-O4075</f>
        <v>0</v>
      </c>
      <c r="Q4075" s="87">
        <f t="shared" si="374"/>
        <v>1900</v>
      </c>
      <c r="R4075" s="87">
        <f t="shared" si="375"/>
        <v>1</v>
      </c>
      <c r="S4075" s="87">
        <f t="shared" si="376"/>
        <v>0</v>
      </c>
      <c r="T4075" s="86">
        <f t="shared" si="377"/>
        <v>0</v>
      </c>
    </row>
    <row r="4076" spans="1:20" x14ac:dyDescent="0.25">
      <c r="A4076" s="82">
        <v>4102</v>
      </c>
      <c r="P4076" s="86">
        <f t="shared" si="378"/>
        <v>0</v>
      </c>
      <c r="Q4076" s="87">
        <f t="shared" si="374"/>
        <v>1900</v>
      </c>
      <c r="R4076" s="87">
        <f t="shared" si="375"/>
        <v>1</v>
      </c>
      <c r="S4076" s="87">
        <f t="shared" si="376"/>
        <v>0</v>
      </c>
      <c r="T4076" s="86">
        <f t="shared" si="377"/>
        <v>0</v>
      </c>
    </row>
    <row r="4077" spans="1:20" x14ac:dyDescent="0.25">
      <c r="A4077" s="82">
        <v>4103</v>
      </c>
      <c r="P4077" s="86">
        <f t="shared" si="378"/>
        <v>0</v>
      </c>
      <c r="Q4077" s="87">
        <f t="shared" si="374"/>
        <v>1900</v>
      </c>
      <c r="R4077" s="87">
        <f t="shared" si="375"/>
        <v>1</v>
      </c>
      <c r="S4077" s="87">
        <f t="shared" si="376"/>
        <v>0</v>
      </c>
      <c r="T4077" s="86">
        <f t="shared" si="377"/>
        <v>0</v>
      </c>
    </row>
    <row r="4078" spans="1:20" x14ac:dyDescent="0.25">
      <c r="A4078" s="82">
        <v>4104</v>
      </c>
      <c r="P4078" s="86">
        <f t="shared" si="378"/>
        <v>0</v>
      </c>
      <c r="Q4078" s="87">
        <f t="shared" si="374"/>
        <v>1900</v>
      </c>
      <c r="R4078" s="87">
        <f t="shared" si="375"/>
        <v>1</v>
      </c>
      <c r="S4078" s="87">
        <f t="shared" si="376"/>
        <v>0</v>
      </c>
      <c r="T4078" s="86">
        <f t="shared" si="377"/>
        <v>0</v>
      </c>
    </row>
    <row r="4079" spans="1:20" x14ac:dyDescent="0.25">
      <c r="A4079" s="82">
        <v>4105</v>
      </c>
      <c r="P4079" s="86">
        <f t="shared" si="378"/>
        <v>0</v>
      </c>
      <c r="Q4079" s="87">
        <f t="shared" si="374"/>
        <v>1900</v>
      </c>
      <c r="R4079" s="87">
        <f t="shared" si="375"/>
        <v>1</v>
      </c>
      <c r="S4079" s="87">
        <f t="shared" si="376"/>
        <v>0</v>
      </c>
      <c r="T4079" s="86">
        <f t="shared" si="377"/>
        <v>0</v>
      </c>
    </row>
    <row r="4080" spans="1:20" x14ac:dyDescent="0.25">
      <c r="A4080" s="82">
        <v>4106</v>
      </c>
      <c r="P4080" s="86">
        <f t="shared" si="378"/>
        <v>0</v>
      </c>
      <c r="Q4080" s="87">
        <f t="shared" si="374"/>
        <v>1900</v>
      </c>
      <c r="R4080" s="87">
        <f t="shared" si="375"/>
        <v>1</v>
      </c>
      <c r="S4080" s="87">
        <f t="shared" si="376"/>
        <v>0</v>
      </c>
      <c r="T4080" s="86">
        <f t="shared" si="377"/>
        <v>0</v>
      </c>
    </row>
    <row r="4081" spans="1:20" x14ac:dyDescent="0.25">
      <c r="A4081" s="82">
        <v>4107</v>
      </c>
      <c r="P4081" s="86">
        <f t="shared" si="378"/>
        <v>0</v>
      </c>
      <c r="Q4081" s="87">
        <f t="shared" si="374"/>
        <v>1900</v>
      </c>
      <c r="R4081" s="87">
        <f t="shared" si="375"/>
        <v>1</v>
      </c>
      <c r="S4081" s="87">
        <f t="shared" si="376"/>
        <v>0</v>
      </c>
      <c r="T4081" s="86">
        <f t="shared" si="377"/>
        <v>0</v>
      </c>
    </row>
    <row r="4082" spans="1:20" x14ac:dyDescent="0.25">
      <c r="A4082" s="82">
        <v>4108</v>
      </c>
      <c r="P4082" s="86">
        <f t="shared" si="378"/>
        <v>0</v>
      </c>
      <c r="Q4082" s="87">
        <f t="shared" si="374"/>
        <v>1900</v>
      </c>
      <c r="R4082" s="87">
        <f t="shared" si="375"/>
        <v>1</v>
      </c>
      <c r="S4082" s="87">
        <f t="shared" si="376"/>
        <v>0</v>
      </c>
      <c r="T4082" s="86">
        <f t="shared" si="377"/>
        <v>0</v>
      </c>
    </row>
    <row r="4083" spans="1:20" x14ac:dyDescent="0.25">
      <c r="A4083" s="82">
        <v>4109</v>
      </c>
      <c r="P4083" s="86">
        <f t="shared" si="378"/>
        <v>0</v>
      </c>
      <c r="Q4083" s="87">
        <f t="shared" si="374"/>
        <v>1900</v>
      </c>
      <c r="R4083" s="87">
        <f t="shared" si="375"/>
        <v>1</v>
      </c>
      <c r="S4083" s="87">
        <f t="shared" si="376"/>
        <v>0</v>
      </c>
      <c r="T4083" s="86">
        <f t="shared" si="377"/>
        <v>0</v>
      </c>
    </row>
    <row r="4084" spans="1:20" x14ac:dyDescent="0.25">
      <c r="A4084" s="82">
        <v>4110</v>
      </c>
      <c r="P4084" s="86">
        <f t="shared" si="378"/>
        <v>0</v>
      </c>
      <c r="Q4084" s="87">
        <f t="shared" si="374"/>
        <v>1900</v>
      </c>
      <c r="R4084" s="87">
        <f t="shared" si="375"/>
        <v>1</v>
      </c>
      <c r="S4084" s="87">
        <f t="shared" si="376"/>
        <v>0</v>
      </c>
      <c r="T4084" s="86">
        <f t="shared" si="377"/>
        <v>0</v>
      </c>
    </row>
    <row r="4085" spans="1:20" x14ac:dyDescent="0.25">
      <c r="A4085" s="82">
        <v>4111</v>
      </c>
      <c r="P4085" s="86">
        <f t="shared" si="378"/>
        <v>0</v>
      </c>
      <c r="Q4085" s="87">
        <f t="shared" si="374"/>
        <v>1900</v>
      </c>
      <c r="R4085" s="87">
        <f t="shared" si="375"/>
        <v>1</v>
      </c>
      <c r="S4085" s="87">
        <f t="shared" si="376"/>
        <v>0</v>
      </c>
      <c r="T4085" s="86">
        <f t="shared" si="377"/>
        <v>0</v>
      </c>
    </row>
    <row r="4086" spans="1:20" x14ac:dyDescent="0.25">
      <c r="A4086" s="82">
        <v>4112</v>
      </c>
      <c r="P4086" s="86">
        <f t="shared" si="378"/>
        <v>0</v>
      </c>
      <c r="Q4086" s="87">
        <f t="shared" si="374"/>
        <v>1900</v>
      </c>
      <c r="R4086" s="87">
        <f t="shared" si="375"/>
        <v>1</v>
      </c>
      <c r="S4086" s="87">
        <f t="shared" si="376"/>
        <v>0</v>
      </c>
      <c r="T4086" s="86">
        <f t="shared" si="377"/>
        <v>0</v>
      </c>
    </row>
    <row r="4087" spans="1:20" x14ac:dyDescent="0.25">
      <c r="A4087" s="82">
        <v>4113</v>
      </c>
      <c r="P4087" s="86">
        <f t="shared" si="378"/>
        <v>0</v>
      </c>
      <c r="Q4087" s="87">
        <f t="shared" si="374"/>
        <v>1900</v>
      </c>
      <c r="R4087" s="87">
        <f t="shared" si="375"/>
        <v>1</v>
      </c>
      <c r="S4087" s="87">
        <f t="shared" si="376"/>
        <v>0</v>
      </c>
      <c r="T4087" s="86">
        <f t="shared" si="377"/>
        <v>0</v>
      </c>
    </row>
    <row r="4088" spans="1:20" x14ac:dyDescent="0.25">
      <c r="A4088" s="82">
        <v>4114</v>
      </c>
      <c r="P4088" s="86">
        <f t="shared" si="378"/>
        <v>0</v>
      </c>
      <c r="Q4088" s="87">
        <f t="shared" si="374"/>
        <v>1900</v>
      </c>
      <c r="R4088" s="87">
        <f t="shared" si="375"/>
        <v>1</v>
      </c>
      <c r="S4088" s="87">
        <f t="shared" si="376"/>
        <v>0</v>
      </c>
      <c r="T4088" s="86">
        <f t="shared" si="377"/>
        <v>0</v>
      </c>
    </row>
    <row r="4089" spans="1:20" x14ac:dyDescent="0.25">
      <c r="A4089" s="82">
        <v>4115</v>
      </c>
      <c r="P4089" s="86">
        <f t="shared" si="378"/>
        <v>0</v>
      </c>
      <c r="Q4089" s="87">
        <f t="shared" si="374"/>
        <v>1900</v>
      </c>
      <c r="R4089" s="87">
        <f t="shared" si="375"/>
        <v>1</v>
      </c>
      <c r="S4089" s="87">
        <f t="shared" si="376"/>
        <v>0</v>
      </c>
      <c r="T4089" s="86">
        <f t="shared" si="377"/>
        <v>0</v>
      </c>
    </row>
    <row r="4090" spans="1:20" x14ac:dyDescent="0.25">
      <c r="A4090" s="82">
        <v>4116</v>
      </c>
      <c r="P4090" s="86">
        <f t="shared" si="378"/>
        <v>0</v>
      </c>
      <c r="Q4090" s="87">
        <f t="shared" si="374"/>
        <v>1900</v>
      </c>
      <c r="R4090" s="87">
        <f t="shared" si="375"/>
        <v>1</v>
      </c>
      <c r="S4090" s="87">
        <f t="shared" si="376"/>
        <v>0</v>
      </c>
      <c r="T4090" s="86">
        <f t="shared" si="377"/>
        <v>0</v>
      </c>
    </row>
    <row r="4091" spans="1:20" x14ac:dyDescent="0.25">
      <c r="A4091" s="82">
        <v>4117</v>
      </c>
      <c r="P4091" s="86">
        <f t="shared" si="378"/>
        <v>0</v>
      </c>
      <c r="Q4091" s="87">
        <f t="shared" si="374"/>
        <v>1900</v>
      </c>
      <c r="R4091" s="87">
        <f t="shared" si="375"/>
        <v>1</v>
      </c>
      <c r="S4091" s="87">
        <f t="shared" si="376"/>
        <v>0</v>
      </c>
      <c r="T4091" s="86">
        <f t="shared" si="377"/>
        <v>0</v>
      </c>
    </row>
    <row r="4092" spans="1:20" x14ac:dyDescent="0.25">
      <c r="A4092" s="82">
        <v>4118</v>
      </c>
      <c r="P4092" s="86">
        <f t="shared" si="378"/>
        <v>0</v>
      </c>
      <c r="Q4092" s="87">
        <f t="shared" si="374"/>
        <v>1900</v>
      </c>
      <c r="R4092" s="87">
        <f t="shared" si="375"/>
        <v>1</v>
      </c>
      <c r="S4092" s="87">
        <f t="shared" si="376"/>
        <v>0</v>
      </c>
      <c r="T4092" s="86">
        <f t="shared" si="377"/>
        <v>0</v>
      </c>
    </row>
    <row r="4093" spans="1:20" x14ac:dyDescent="0.25">
      <c r="A4093" s="82">
        <v>4119</v>
      </c>
      <c r="P4093" s="86">
        <f t="shared" si="378"/>
        <v>0</v>
      </c>
      <c r="Q4093" s="87">
        <f t="shared" si="374"/>
        <v>1900</v>
      </c>
      <c r="R4093" s="87">
        <f t="shared" si="375"/>
        <v>1</v>
      </c>
      <c r="S4093" s="87">
        <f t="shared" si="376"/>
        <v>0</v>
      </c>
      <c r="T4093" s="86">
        <f t="shared" si="377"/>
        <v>0</v>
      </c>
    </row>
    <row r="4094" spans="1:20" x14ac:dyDescent="0.25">
      <c r="A4094" s="82">
        <v>4120</v>
      </c>
      <c r="P4094" s="86">
        <f t="shared" si="378"/>
        <v>0</v>
      </c>
      <c r="Q4094" s="87">
        <f t="shared" si="374"/>
        <v>1900</v>
      </c>
      <c r="R4094" s="87">
        <f t="shared" si="375"/>
        <v>1</v>
      </c>
      <c r="S4094" s="87">
        <f t="shared" si="376"/>
        <v>0</v>
      </c>
      <c r="T4094" s="86">
        <f t="shared" si="377"/>
        <v>0</v>
      </c>
    </row>
    <row r="4095" spans="1:20" x14ac:dyDescent="0.25">
      <c r="A4095" s="82">
        <v>4121</v>
      </c>
      <c r="P4095" s="86">
        <f t="shared" si="378"/>
        <v>0</v>
      </c>
      <c r="Q4095" s="87">
        <f t="shared" si="374"/>
        <v>1900</v>
      </c>
      <c r="R4095" s="87">
        <f t="shared" si="375"/>
        <v>1</v>
      </c>
      <c r="S4095" s="87">
        <f t="shared" si="376"/>
        <v>0</v>
      </c>
      <c r="T4095" s="86">
        <f t="shared" si="377"/>
        <v>0</v>
      </c>
    </row>
    <row r="4096" spans="1:20" x14ac:dyDescent="0.25">
      <c r="A4096" s="82">
        <v>4122</v>
      </c>
      <c r="P4096" s="86">
        <f t="shared" si="378"/>
        <v>0</v>
      </c>
      <c r="Q4096" s="87">
        <f t="shared" si="374"/>
        <v>1900</v>
      </c>
      <c r="R4096" s="87">
        <f t="shared" si="375"/>
        <v>1</v>
      </c>
      <c r="S4096" s="87">
        <f t="shared" si="376"/>
        <v>0</v>
      </c>
      <c r="T4096" s="86">
        <f t="shared" si="377"/>
        <v>0</v>
      </c>
    </row>
    <row r="4097" spans="1:20" x14ac:dyDescent="0.25">
      <c r="A4097" s="82">
        <v>4123</v>
      </c>
      <c r="P4097" s="86">
        <f t="shared" si="378"/>
        <v>0</v>
      </c>
      <c r="Q4097" s="87">
        <f t="shared" si="374"/>
        <v>1900</v>
      </c>
      <c r="R4097" s="87">
        <f t="shared" si="375"/>
        <v>1</v>
      </c>
      <c r="S4097" s="87">
        <f t="shared" si="376"/>
        <v>0</v>
      </c>
      <c r="T4097" s="86">
        <f t="shared" si="377"/>
        <v>0</v>
      </c>
    </row>
    <row r="4098" spans="1:20" x14ac:dyDescent="0.25">
      <c r="A4098" s="82">
        <v>4124</v>
      </c>
      <c r="P4098" s="86">
        <f t="shared" si="378"/>
        <v>0</v>
      </c>
      <c r="Q4098" s="87">
        <f t="shared" si="374"/>
        <v>1900</v>
      </c>
      <c r="R4098" s="87">
        <f t="shared" si="375"/>
        <v>1</v>
      </c>
      <c r="S4098" s="87">
        <f t="shared" si="376"/>
        <v>0</v>
      </c>
      <c r="T4098" s="86">
        <f t="shared" si="377"/>
        <v>0</v>
      </c>
    </row>
    <row r="4099" spans="1:20" x14ac:dyDescent="0.25">
      <c r="A4099" s="82">
        <v>4125</v>
      </c>
      <c r="P4099" s="86">
        <f t="shared" si="378"/>
        <v>0</v>
      </c>
      <c r="Q4099" s="87">
        <f t="shared" si="374"/>
        <v>1900</v>
      </c>
      <c r="R4099" s="87">
        <f t="shared" si="375"/>
        <v>1</v>
      </c>
      <c r="S4099" s="87">
        <f t="shared" si="376"/>
        <v>0</v>
      </c>
      <c r="T4099" s="86">
        <f t="shared" si="377"/>
        <v>0</v>
      </c>
    </row>
    <row r="4100" spans="1:20" x14ac:dyDescent="0.25">
      <c r="A4100" s="82">
        <v>4126</v>
      </c>
      <c r="P4100" s="86">
        <f t="shared" si="378"/>
        <v>0</v>
      </c>
      <c r="Q4100" s="87">
        <f t="shared" si="374"/>
        <v>1900</v>
      </c>
      <c r="R4100" s="87">
        <f t="shared" si="375"/>
        <v>1</v>
      </c>
      <c r="S4100" s="87">
        <f t="shared" si="376"/>
        <v>0</v>
      </c>
      <c r="T4100" s="86">
        <f t="shared" si="377"/>
        <v>0</v>
      </c>
    </row>
    <row r="4101" spans="1:20" x14ac:dyDescent="0.25">
      <c r="A4101" s="82">
        <v>4127</v>
      </c>
      <c r="P4101" s="86">
        <f t="shared" si="378"/>
        <v>0</v>
      </c>
      <c r="Q4101" s="87">
        <f t="shared" si="374"/>
        <v>1900</v>
      </c>
      <c r="R4101" s="87">
        <f t="shared" si="375"/>
        <v>1</v>
      </c>
      <c r="S4101" s="87">
        <f t="shared" si="376"/>
        <v>0</v>
      </c>
      <c r="T4101" s="86">
        <f t="shared" si="377"/>
        <v>0</v>
      </c>
    </row>
    <row r="4102" spans="1:20" x14ac:dyDescent="0.25">
      <c r="A4102" s="82">
        <v>4128</v>
      </c>
      <c r="P4102" s="86">
        <f t="shared" si="378"/>
        <v>0</v>
      </c>
      <c r="Q4102" s="87">
        <f t="shared" si="374"/>
        <v>1900</v>
      </c>
      <c r="R4102" s="87">
        <f t="shared" si="375"/>
        <v>1</v>
      </c>
      <c r="S4102" s="87">
        <f t="shared" si="376"/>
        <v>0</v>
      </c>
      <c r="T4102" s="86">
        <f t="shared" si="377"/>
        <v>0</v>
      </c>
    </row>
    <row r="4103" spans="1:20" x14ac:dyDescent="0.25">
      <c r="A4103" s="82">
        <v>4129</v>
      </c>
      <c r="P4103" s="86">
        <f t="shared" si="378"/>
        <v>0</v>
      </c>
      <c r="Q4103" s="87">
        <f t="shared" si="374"/>
        <v>1900</v>
      </c>
      <c r="R4103" s="87">
        <f t="shared" si="375"/>
        <v>1</v>
      </c>
      <c r="S4103" s="87">
        <f t="shared" si="376"/>
        <v>0</v>
      </c>
      <c r="T4103" s="86">
        <f t="shared" si="377"/>
        <v>0</v>
      </c>
    </row>
    <row r="4104" spans="1:20" x14ac:dyDescent="0.25">
      <c r="A4104" s="82">
        <v>4130</v>
      </c>
      <c r="P4104" s="86">
        <f t="shared" si="378"/>
        <v>0</v>
      </c>
      <c r="Q4104" s="87">
        <f t="shared" si="374"/>
        <v>1900</v>
      </c>
      <c r="R4104" s="87">
        <f t="shared" si="375"/>
        <v>1</v>
      </c>
      <c r="S4104" s="87">
        <f t="shared" si="376"/>
        <v>0</v>
      </c>
      <c r="T4104" s="86">
        <f t="shared" si="377"/>
        <v>0</v>
      </c>
    </row>
    <row r="4105" spans="1:20" x14ac:dyDescent="0.25">
      <c r="A4105" s="82">
        <v>4131</v>
      </c>
      <c r="P4105" s="86">
        <f t="shared" si="378"/>
        <v>0</v>
      </c>
      <c r="Q4105" s="87">
        <f t="shared" si="374"/>
        <v>1900</v>
      </c>
      <c r="R4105" s="87">
        <f t="shared" si="375"/>
        <v>1</v>
      </c>
      <c r="S4105" s="87">
        <f t="shared" si="376"/>
        <v>0</v>
      </c>
      <c r="T4105" s="86">
        <f t="shared" si="377"/>
        <v>0</v>
      </c>
    </row>
    <row r="4106" spans="1:20" x14ac:dyDescent="0.25">
      <c r="A4106" s="82">
        <v>4132</v>
      </c>
      <c r="P4106" s="86">
        <f t="shared" si="378"/>
        <v>0</v>
      </c>
      <c r="Q4106" s="87">
        <f t="shared" si="374"/>
        <v>1900</v>
      </c>
      <c r="R4106" s="87">
        <f t="shared" si="375"/>
        <v>1</v>
      </c>
      <c r="S4106" s="87">
        <f t="shared" si="376"/>
        <v>0</v>
      </c>
      <c r="T4106" s="86">
        <f t="shared" si="377"/>
        <v>0</v>
      </c>
    </row>
    <row r="4107" spans="1:20" x14ac:dyDescent="0.25">
      <c r="A4107" s="82">
        <v>4133</v>
      </c>
      <c r="P4107" s="86">
        <f t="shared" si="378"/>
        <v>0</v>
      </c>
      <c r="Q4107" s="87">
        <f t="shared" si="374"/>
        <v>1900</v>
      </c>
      <c r="R4107" s="87">
        <f t="shared" si="375"/>
        <v>1</v>
      </c>
      <c r="S4107" s="87">
        <f t="shared" si="376"/>
        <v>0</v>
      </c>
      <c r="T4107" s="86">
        <f t="shared" si="377"/>
        <v>0</v>
      </c>
    </row>
    <row r="4108" spans="1:20" x14ac:dyDescent="0.25">
      <c r="A4108" s="82">
        <v>4134</v>
      </c>
      <c r="P4108" s="86">
        <f t="shared" si="378"/>
        <v>0</v>
      </c>
      <c r="Q4108" s="87">
        <f t="shared" si="374"/>
        <v>1900</v>
      </c>
      <c r="R4108" s="87">
        <f t="shared" si="375"/>
        <v>1</v>
      </c>
      <c r="S4108" s="87">
        <f t="shared" si="376"/>
        <v>0</v>
      </c>
      <c r="T4108" s="86">
        <f t="shared" si="377"/>
        <v>0</v>
      </c>
    </row>
    <row r="4109" spans="1:20" x14ac:dyDescent="0.25">
      <c r="A4109" s="82">
        <v>4135</v>
      </c>
      <c r="P4109" s="86">
        <f t="shared" si="378"/>
        <v>0</v>
      </c>
      <c r="Q4109" s="87">
        <f t="shared" si="374"/>
        <v>1900</v>
      </c>
      <c r="R4109" s="87">
        <f t="shared" si="375"/>
        <v>1</v>
      </c>
      <c r="S4109" s="87">
        <f t="shared" si="376"/>
        <v>0</v>
      </c>
      <c r="T4109" s="86">
        <f t="shared" si="377"/>
        <v>0</v>
      </c>
    </row>
    <row r="4110" spans="1:20" x14ac:dyDescent="0.25">
      <c r="A4110" s="82">
        <v>4136</v>
      </c>
      <c r="P4110" s="86">
        <f t="shared" si="378"/>
        <v>0</v>
      </c>
      <c r="Q4110" s="87">
        <f t="shared" si="374"/>
        <v>1900</v>
      </c>
      <c r="R4110" s="87">
        <f t="shared" si="375"/>
        <v>1</v>
      </c>
      <c r="S4110" s="87">
        <f t="shared" si="376"/>
        <v>0</v>
      </c>
      <c r="T4110" s="86">
        <f t="shared" si="377"/>
        <v>0</v>
      </c>
    </row>
    <row r="4111" spans="1:20" x14ac:dyDescent="0.25">
      <c r="A4111" s="82">
        <v>4137</v>
      </c>
      <c r="P4111" s="86">
        <f t="shared" si="378"/>
        <v>0</v>
      </c>
      <c r="Q4111" s="87">
        <f t="shared" si="374"/>
        <v>1900</v>
      </c>
      <c r="R4111" s="87">
        <f t="shared" si="375"/>
        <v>1</v>
      </c>
      <c r="S4111" s="87">
        <f t="shared" si="376"/>
        <v>0</v>
      </c>
      <c r="T4111" s="86">
        <f t="shared" si="377"/>
        <v>0</v>
      </c>
    </row>
    <row r="4112" spans="1:20" x14ac:dyDescent="0.25">
      <c r="A4112" s="82">
        <v>4138</v>
      </c>
      <c r="P4112" s="86">
        <f t="shared" si="378"/>
        <v>0</v>
      </c>
      <c r="Q4112" s="87">
        <f t="shared" si="374"/>
        <v>1900</v>
      </c>
      <c r="R4112" s="87">
        <f t="shared" si="375"/>
        <v>1</v>
      </c>
      <c r="S4112" s="87">
        <f t="shared" si="376"/>
        <v>0</v>
      </c>
      <c r="T4112" s="86">
        <f t="shared" si="377"/>
        <v>0</v>
      </c>
    </row>
    <row r="4113" spans="1:20" x14ac:dyDescent="0.25">
      <c r="A4113" s="82">
        <v>4139</v>
      </c>
      <c r="P4113" s="86">
        <f t="shared" si="378"/>
        <v>0</v>
      </c>
      <c r="Q4113" s="87">
        <f t="shared" si="374"/>
        <v>1900</v>
      </c>
      <c r="R4113" s="87">
        <f t="shared" si="375"/>
        <v>1</v>
      </c>
      <c r="S4113" s="87">
        <f t="shared" si="376"/>
        <v>0</v>
      </c>
      <c r="T4113" s="86">
        <f t="shared" si="377"/>
        <v>0</v>
      </c>
    </row>
    <row r="4114" spans="1:20" x14ac:dyDescent="0.25">
      <c r="A4114" s="82">
        <v>4140</v>
      </c>
      <c r="P4114" s="86">
        <f t="shared" si="378"/>
        <v>0</v>
      </c>
      <c r="Q4114" s="87">
        <f t="shared" si="374"/>
        <v>1900</v>
      </c>
      <c r="R4114" s="87">
        <f t="shared" si="375"/>
        <v>1</v>
      </c>
      <c r="S4114" s="87">
        <f t="shared" si="376"/>
        <v>0</v>
      </c>
      <c r="T4114" s="86">
        <f t="shared" si="377"/>
        <v>0</v>
      </c>
    </row>
    <row r="4115" spans="1:20" x14ac:dyDescent="0.25">
      <c r="A4115" s="82">
        <v>4141</v>
      </c>
      <c r="P4115" s="86">
        <f t="shared" si="378"/>
        <v>0</v>
      </c>
      <c r="Q4115" s="87">
        <f t="shared" si="374"/>
        <v>1900</v>
      </c>
      <c r="R4115" s="87">
        <f t="shared" si="375"/>
        <v>1</v>
      </c>
      <c r="S4115" s="87">
        <f t="shared" si="376"/>
        <v>0</v>
      </c>
      <c r="T4115" s="86">
        <f t="shared" si="377"/>
        <v>0</v>
      </c>
    </row>
    <row r="4116" spans="1:20" x14ac:dyDescent="0.25">
      <c r="A4116" s="82">
        <v>4142</v>
      </c>
      <c r="P4116" s="86">
        <f t="shared" si="378"/>
        <v>0</v>
      </c>
      <c r="Q4116" s="87">
        <f t="shared" si="374"/>
        <v>1900</v>
      </c>
      <c r="R4116" s="87">
        <f t="shared" si="375"/>
        <v>1</v>
      </c>
      <c r="S4116" s="87">
        <f t="shared" si="376"/>
        <v>0</v>
      </c>
      <c r="T4116" s="86">
        <f t="shared" si="377"/>
        <v>0</v>
      </c>
    </row>
    <row r="4117" spans="1:20" x14ac:dyDescent="0.25">
      <c r="A4117" s="82">
        <v>4143</v>
      </c>
      <c r="P4117" s="86">
        <f t="shared" si="378"/>
        <v>0</v>
      </c>
      <c r="Q4117" s="87">
        <f t="shared" si="374"/>
        <v>1900</v>
      </c>
      <c r="R4117" s="87">
        <f t="shared" si="375"/>
        <v>1</v>
      </c>
      <c r="S4117" s="87">
        <f t="shared" si="376"/>
        <v>0</v>
      </c>
      <c r="T4117" s="86">
        <f t="shared" si="377"/>
        <v>0</v>
      </c>
    </row>
    <row r="4118" spans="1:20" x14ac:dyDescent="0.25">
      <c r="A4118" s="82">
        <v>4144</v>
      </c>
      <c r="P4118" s="86">
        <f t="shared" si="378"/>
        <v>0</v>
      </c>
      <c r="Q4118" s="87">
        <f t="shared" si="374"/>
        <v>1900</v>
      </c>
      <c r="R4118" s="87">
        <f t="shared" si="375"/>
        <v>1</v>
      </c>
      <c r="S4118" s="87">
        <f t="shared" si="376"/>
        <v>0</v>
      </c>
      <c r="T4118" s="86">
        <f t="shared" si="377"/>
        <v>0</v>
      </c>
    </row>
    <row r="4119" spans="1:20" x14ac:dyDescent="0.25">
      <c r="A4119" s="82">
        <v>4145</v>
      </c>
      <c r="P4119" s="86">
        <f t="shared" si="378"/>
        <v>0</v>
      </c>
      <c r="Q4119" s="87">
        <f t="shared" si="374"/>
        <v>1900</v>
      </c>
      <c r="R4119" s="87">
        <f t="shared" si="375"/>
        <v>1</v>
      </c>
      <c r="S4119" s="87">
        <f t="shared" si="376"/>
        <v>0</v>
      </c>
      <c r="T4119" s="86">
        <f t="shared" si="377"/>
        <v>0</v>
      </c>
    </row>
    <row r="4120" spans="1:20" x14ac:dyDescent="0.25">
      <c r="A4120" s="82">
        <v>4146</v>
      </c>
      <c r="P4120" s="86">
        <f t="shared" si="378"/>
        <v>0</v>
      </c>
      <c r="Q4120" s="87">
        <f t="shared" si="374"/>
        <v>1900</v>
      </c>
      <c r="R4120" s="87">
        <f t="shared" si="375"/>
        <v>1</v>
      </c>
      <c r="S4120" s="87">
        <f t="shared" si="376"/>
        <v>0</v>
      </c>
      <c r="T4120" s="86">
        <f t="shared" si="377"/>
        <v>0</v>
      </c>
    </row>
    <row r="4121" spans="1:20" x14ac:dyDescent="0.25">
      <c r="A4121" s="82">
        <v>4147</v>
      </c>
      <c r="P4121" s="86">
        <f t="shared" si="378"/>
        <v>0</v>
      </c>
      <c r="Q4121" s="87">
        <f t="shared" si="374"/>
        <v>1900</v>
      </c>
      <c r="R4121" s="87">
        <f t="shared" si="375"/>
        <v>1</v>
      </c>
      <c r="S4121" s="87">
        <f t="shared" si="376"/>
        <v>0</v>
      </c>
      <c r="T4121" s="86">
        <f t="shared" si="377"/>
        <v>0</v>
      </c>
    </row>
    <row r="4122" spans="1:20" x14ac:dyDescent="0.25">
      <c r="A4122" s="82">
        <v>4148</v>
      </c>
      <c r="P4122" s="86">
        <f t="shared" si="378"/>
        <v>0</v>
      </c>
      <c r="Q4122" s="87">
        <f t="shared" si="374"/>
        <v>1900</v>
      </c>
      <c r="R4122" s="87">
        <f t="shared" si="375"/>
        <v>1</v>
      </c>
      <c r="S4122" s="87">
        <f t="shared" si="376"/>
        <v>0</v>
      </c>
      <c r="T4122" s="86">
        <f t="shared" si="377"/>
        <v>0</v>
      </c>
    </row>
    <row r="4123" spans="1:20" x14ac:dyDescent="0.25">
      <c r="A4123" s="82">
        <v>4149</v>
      </c>
      <c r="P4123" s="86">
        <f t="shared" si="378"/>
        <v>0</v>
      </c>
      <c r="Q4123" s="87">
        <f t="shared" si="374"/>
        <v>1900</v>
      </c>
      <c r="R4123" s="87">
        <f t="shared" si="375"/>
        <v>1</v>
      </c>
      <c r="S4123" s="87">
        <f t="shared" si="376"/>
        <v>0</v>
      </c>
      <c r="T4123" s="86">
        <f t="shared" si="377"/>
        <v>0</v>
      </c>
    </row>
    <row r="4124" spans="1:20" x14ac:dyDescent="0.25">
      <c r="A4124" s="82">
        <v>4150</v>
      </c>
      <c r="P4124" s="86">
        <f t="shared" si="378"/>
        <v>0</v>
      </c>
      <c r="Q4124" s="87">
        <f t="shared" si="374"/>
        <v>1900</v>
      </c>
      <c r="R4124" s="87">
        <f t="shared" si="375"/>
        <v>1</v>
      </c>
      <c r="S4124" s="87">
        <f t="shared" si="376"/>
        <v>0</v>
      </c>
      <c r="T4124" s="86">
        <f t="shared" si="377"/>
        <v>0</v>
      </c>
    </row>
    <row r="4125" spans="1:20" x14ac:dyDescent="0.25">
      <c r="A4125" s="82">
        <v>4151</v>
      </c>
      <c r="P4125" s="86">
        <f t="shared" si="378"/>
        <v>0</v>
      </c>
      <c r="Q4125" s="87">
        <f t="shared" ref="Q4125:Q4188" si="379">YEAR(B4125)</f>
        <v>1900</v>
      </c>
      <c r="R4125" s="87">
        <f t="shared" ref="R4125:R4188" si="380">MONTH(B4125)</f>
        <v>1</v>
      </c>
      <c r="S4125" s="87">
        <f t="shared" ref="S4125:S4188" si="381">DAY(B4125)</f>
        <v>0</v>
      </c>
      <c r="T4125" s="86">
        <f t="shared" ref="T4125:T4188" si="382">SUM(M4125:N4125)</f>
        <v>0</v>
      </c>
    </row>
    <row r="4126" spans="1:20" x14ac:dyDescent="0.25">
      <c r="A4126" s="82">
        <v>4152</v>
      </c>
      <c r="P4126" s="86">
        <f t="shared" si="378"/>
        <v>0</v>
      </c>
      <c r="Q4126" s="87">
        <f t="shared" si="379"/>
        <v>1900</v>
      </c>
      <c r="R4126" s="87">
        <f t="shared" si="380"/>
        <v>1</v>
      </c>
      <c r="S4126" s="87">
        <f t="shared" si="381"/>
        <v>0</v>
      </c>
      <c r="T4126" s="86">
        <f t="shared" si="382"/>
        <v>0</v>
      </c>
    </row>
    <row r="4127" spans="1:20" x14ac:dyDescent="0.25">
      <c r="A4127" s="82">
        <v>4153</v>
      </c>
      <c r="P4127" s="86">
        <f t="shared" si="378"/>
        <v>0</v>
      </c>
      <c r="Q4127" s="87">
        <f t="shared" si="379"/>
        <v>1900</v>
      </c>
      <c r="R4127" s="87">
        <f t="shared" si="380"/>
        <v>1</v>
      </c>
      <c r="S4127" s="87">
        <f t="shared" si="381"/>
        <v>0</v>
      </c>
      <c r="T4127" s="86">
        <f t="shared" si="382"/>
        <v>0</v>
      </c>
    </row>
    <row r="4128" spans="1:20" x14ac:dyDescent="0.25">
      <c r="A4128" s="82">
        <v>4154</v>
      </c>
      <c r="P4128" s="86">
        <f t="shared" si="378"/>
        <v>0</v>
      </c>
      <c r="Q4128" s="87">
        <f t="shared" si="379"/>
        <v>1900</v>
      </c>
      <c r="R4128" s="87">
        <f t="shared" si="380"/>
        <v>1</v>
      </c>
      <c r="S4128" s="87">
        <f t="shared" si="381"/>
        <v>0</v>
      </c>
      <c r="T4128" s="86">
        <f t="shared" si="382"/>
        <v>0</v>
      </c>
    </row>
    <row r="4129" spans="1:20" x14ac:dyDescent="0.25">
      <c r="A4129" s="82">
        <v>4155</v>
      </c>
      <c r="P4129" s="86">
        <f t="shared" si="378"/>
        <v>0</v>
      </c>
      <c r="Q4129" s="87">
        <f t="shared" si="379"/>
        <v>1900</v>
      </c>
      <c r="R4129" s="87">
        <f t="shared" si="380"/>
        <v>1</v>
      </c>
      <c r="S4129" s="87">
        <f t="shared" si="381"/>
        <v>0</v>
      </c>
      <c r="T4129" s="86">
        <f t="shared" si="382"/>
        <v>0</v>
      </c>
    </row>
    <row r="4130" spans="1:20" x14ac:dyDescent="0.25">
      <c r="A4130" s="82">
        <v>4156</v>
      </c>
      <c r="P4130" s="86">
        <f t="shared" si="378"/>
        <v>0</v>
      </c>
      <c r="Q4130" s="87">
        <f t="shared" si="379"/>
        <v>1900</v>
      </c>
      <c r="R4130" s="87">
        <f t="shared" si="380"/>
        <v>1</v>
      </c>
      <c r="S4130" s="87">
        <f t="shared" si="381"/>
        <v>0</v>
      </c>
      <c r="T4130" s="86">
        <f t="shared" si="382"/>
        <v>0</v>
      </c>
    </row>
    <row r="4131" spans="1:20" x14ac:dyDescent="0.25">
      <c r="A4131" s="82">
        <v>4157</v>
      </c>
      <c r="P4131" s="86">
        <f t="shared" si="378"/>
        <v>0</v>
      </c>
      <c r="Q4131" s="87">
        <f t="shared" si="379"/>
        <v>1900</v>
      </c>
      <c r="R4131" s="87">
        <f t="shared" si="380"/>
        <v>1</v>
      </c>
      <c r="S4131" s="87">
        <f t="shared" si="381"/>
        <v>0</v>
      </c>
      <c r="T4131" s="86">
        <f t="shared" si="382"/>
        <v>0</v>
      </c>
    </row>
    <row r="4132" spans="1:20" x14ac:dyDescent="0.25">
      <c r="A4132" s="82">
        <v>4158</v>
      </c>
      <c r="P4132" s="86">
        <f t="shared" si="378"/>
        <v>0</v>
      </c>
      <c r="Q4132" s="87">
        <f t="shared" si="379"/>
        <v>1900</v>
      </c>
      <c r="R4132" s="87">
        <f t="shared" si="380"/>
        <v>1</v>
      </c>
      <c r="S4132" s="87">
        <f t="shared" si="381"/>
        <v>0</v>
      </c>
      <c r="T4132" s="86">
        <f t="shared" si="382"/>
        <v>0</v>
      </c>
    </row>
    <row r="4133" spans="1:20" x14ac:dyDescent="0.25">
      <c r="A4133" s="82">
        <v>4159</v>
      </c>
      <c r="P4133" s="86">
        <f t="shared" si="378"/>
        <v>0</v>
      </c>
      <c r="Q4133" s="87">
        <f t="shared" si="379"/>
        <v>1900</v>
      </c>
      <c r="R4133" s="87">
        <f t="shared" si="380"/>
        <v>1</v>
      </c>
      <c r="S4133" s="87">
        <f t="shared" si="381"/>
        <v>0</v>
      </c>
      <c r="T4133" s="86">
        <f t="shared" si="382"/>
        <v>0</v>
      </c>
    </row>
    <row r="4134" spans="1:20" x14ac:dyDescent="0.25">
      <c r="A4134" s="82">
        <v>4160</v>
      </c>
      <c r="P4134" s="86">
        <f t="shared" si="378"/>
        <v>0</v>
      </c>
      <c r="Q4134" s="87">
        <f t="shared" si="379"/>
        <v>1900</v>
      </c>
      <c r="R4134" s="87">
        <f t="shared" si="380"/>
        <v>1</v>
      </c>
      <c r="S4134" s="87">
        <f t="shared" si="381"/>
        <v>0</v>
      </c>
      <c r="T4134" s="86">
        <f t="shared" si="382"/>
        <v>0</v>
      </c>
    </row>
    <row r="4135" spans="1:20" x14ac:dyDescent="0.25">
      <c r="A4135" s="82">
        <v>4161</v>
      </c>
      <c r="P4135" s="86">
        <f t="shared" si="378"/>
        <v>0</v>
      </c>
      <c r="Q4135" s="87">
        <f t="shared" si="379"/>
        <v>1900</v>
      </c>
      <c r="R4135" s="87">
        <f t="shared" si="380"/>
        <v>1</v>
      </c>
      <c r="S4135" s="87">
        <f t="shared" si="381"/>
        <v>0</v>
      </c>
      <c r="T4135" s="86">
        <f t="shared" si="382"/>
        <v>0</v>
      </c>
    </row>
    <row r="4136" spans="1:20" x14ac:dyDescent="0.25">
      <c r="A4136" s="82">
        <v>4162</v>
      </c>
      <c r="P4136" s="86">
        <f t="shared" si="378"/>
        <v>0</v>
      </c>
      <c r="Q4136" s="87">
        <f t="shared" si="379"/>
        <v>1900</v>
      </c>
      <c r="R4136" s="87">
        <f t="shared" si="380"/>
        <v>1</v>
      </c>
      <c r="S4136" s="87">
        <f t="shared" si="381"/>
        <v>0</v>
      </c>
      <c r="T4136" s="86">
        <f t="shared" si="382"/>
        <v>0</v>
      </c>
    </row>
    <row r="4137" spans="1:20" x14ac:dyDescent="0.25">
      <c r="A4137" s="82">
        <v>4163</v>
      </c>
      <c r="P4137" s="86">
        <f t="shared" si="378"/>
        <v>0</v>
      </c>
      <c r="Q4137" s="87">
        <f t="shared" si="379"/>
        <v>1900</v>
      </c>
      <c r="R4137" s="87">
        <f t="shared" si="380"/>
        <v>1</v>
      </c>
      <c r="S4137" s="87">
        <f t="shared" si="381"/>
        <v>0</v>
      </c>
      <c r="T4137" s="86">
        <f t="shared" si="382"/>
        <v>0</v>
      </c>
    </row>
    <row r="4138" spans="1:20" x14ac:dyDescent="0.25">
      <c r="A4138" s="82">
        <v>4164</v>
      </c>
      <c r="P4138" s="86">
        <f t="shared" si="378"/>
        <v>0</v>
      </c>
      <c r="Q4138" s="87">
        <f t="shared" si="379"/>
        <v>1900</v>
      </c>
      <c r="R4138" s="87">
        <f t="shared" si="380"/>
        <v>1</v>
      </c>
      <c r="S4138" s="87">
        <f t="shared" si="381"/>
        <v>0</v>
      </c>
      <c r="T4138" s="86">
        <f t="shared" si="382"/>
        <v>0</v>
      </c>
    </row>
    <row r="4139" spans="1:20" x14ac:dyDescent="0.25">
      <c r="A4139" s="82">
        <v>4165</v>
      </c>
      <c r="P4139" s="86">
        <f t="shared" ref="P4139:P4202" si="383">N4139-O4139</f>
        <v>0</v>
      </c>
      <c r="Q4139" s="87">
        <f t="shared" si="379"/>
        <v>1900</v>
      </c>
      <c r="R4139" s="87">
        <f t="shared" si="380"/>
        <v>1</v>
      </c>
      <c r="S4139" s="87">
        <f t="shared" si="381"/>
        <v>0</v>
      </c>
      <c r="T4139" s="86">
        <f t="shared" si="382"/>
        <v>0</v>
      </c>
    </row>
    <row r="4140" spans="1:20" x14ac:dyDescent="0.25">
      <c r="A4140" s="82">
        <v>4166</v>
      </c>
      <c r="P4140" s="86">
        <f t="shared" si="383"/>
        <v>0</v>
      </c>
      <c r="Q4140" s="87">
        <f t="shared" si="379"/>
        <v>1900</v>
      </c>
      <c r="R4140" s="87">
        <f t="shared" si="380"/>
        <v>1</v>
      </c>
      <c r="S4140" s="87">
        <f t="shared" si="381"/>
        <v>0</v>
      </c>
      <c r="T4140" s="86">
        <f t="shared" si="382"/>
        <v>0</v>
      </c>
    </row>
    <row r="4141" spans="1:20" x14ac:dyDescent="0.25">
      <c r="A4141" s="82">
        <v>4167</v>
      </c>
      <c r="P4141" s="86">
        <f t="shared" si="383"/>
        <v>0</v>
      </c>
      <c r="Q4141" s="87">
        <f t="shared" si="379"/>
        <v>1900</v>
      </c>
      <c r="R4141" s="87">
        <f t="shared" si="380"/>
        <v>1</v>
      </c>
      <c r="S4141" s="87">
        <f t="shared" si="381"/>
        <v>0</v>
      </c>
      <c r="T4141" s="86">
        <f t="shared" si="382"/>
        <v>0</v>
      </c>
    </row>
    <row r="4142" spans="1:20" x14ac:dyDescent="0.25">
      <c r="A4142" s="82">
        <v>4168</v>
      </c>
      <c r="P4142" s="86">
        <f t="shared" si="383"/>
        <v>0</v>
      </c>
      <c r="Q4142" s="87">
        <f t="shared" si="379"/>
        <v>1900</v>
      </c>
      <c r="R4142" s="87">
        <f t="shared" si="380"/>
        <v>1</v>
      </c>
      <c r="S4142" s="87">
        <f t="shared" si="381"/>
        <v>0</v>
      </c>
      <c r="T4142" s="86">
        <f t="shared" si="382"/>
        <v>0</v>
      </c>
    </row>
    <row r="4143" spans="1:20" x14ac:dyDescent="0.25">
      <c r="A4143" s="82">
        <v>4169</v>
      </c>
      <c r="P4143" s="86">
        <f t="shared" si="383"/>
        <v>0</v>
      </c>
      <c r="Q4143" s="87">
        <f t="shared" si="379"/>
        <v>1900</v>
      </c>
      <c r="R4143" s="87">
        <f t="shared" si="380"/>
        <v>1</v>
      </c>
      <c r="S4143" s="87">
        <f t="shared" si="381"/>
        <v>0</v>
      </c>
      <c r="T4143" s="86">
        <f t="shared" si="382"/>
        <v>0</v>
      </c>
    </row>
    <row r="4144" spans="1:20" x14ac:dyDescent="0.25">
      <c r="A4144" s="82">
        <v>4170</v>
      </c>
      <c r="P4144" s="86">
        <f t="shared" si="383"/>
        <v>0</v>
      </c>
      <c r="Q4144" s="87">
        <f t="shared" si="379"/>
        <v>1900</v>
      </c>
      <c r="R4144" s="87">
        <f t="shared" si="380"/>
        <v>1</v>
      </c>
      <c r="S4144" s="87">
        <f t="shared" si="381"/>
        <v>0</v>
      </c>
      <c r="T4144" s="86">
        <f t="shared" si="382"/>
        <v>0</v>
      </c>
    </row>
    <row r="4145" spans="1:20" x14ac:dyDescent="0.25">
      <c r="A4145" s="82">
        <v>4171</v>
      </c>
      <c r="P4145" s="86">
        <f t="shared" si="383"/>
        <v>0</v>
      </c>
      <c r="Q4145" s="87">
        <f t="shared" si="379"/>
        <v>1900</v>
      </c>
      <c r="R4145" s="87">
        <f t="shared" si="380"/>
        <v>1</v>
      </c>
      <c r="S4145" s="87">
        <f t="shared" si="381"/>
        <v>0</v>
      </c>
      <c r="T4145" s="86">
        <f t="shared" si="382"/>
        <v>0</v>
      </c>
    </row>
    <row r="4146" spans="1:20" x14ac:dyDescent="0.25">
      <c r="A4146" s="82">
        <v>4172</v>
      </c>
      <c r="P4146" s="86">
        <f t="shared" si="383"/>
        <v>0</v>
      </c>
      <c r="Q4146" s="87">
        <f t="shared" si="379"/>
        <v>1900</v>
      </c>
      <c r="R4146" s="87">
        <f t="shared" si="380"/>
        <v>1</v>
      </c>
      <c r="S4146" s="87">
        <f t="shared" si="381"/>
        <v>0</v>
      </c>
      <c r="T4146" s="86">
        <f t="shared" si="382"/>
        <v>0</v>
      </c>
    </row>
    <row r="4147" spans="1:20" x14ac:dyDescent="0.25">
      <c r="A4147" s="82">
        <v>4173</v>
      </c>
      <c r="P4147" s="86">
        <f t="shared" si="383"/>
        <v>0</v>
      </c>
      <c r="Q4147" s="87">
        <f t="shared" si="379"/>
        <v>1900</v>
      </c>
      <c r="R4147" s="87">
        <f t="shared" si="380"/>
        <v>1</v>
      </c>
      <c r="S4147" s="87">
        <f t="shared" si="381"/>
        <v>0</v>
      </c>
      <c r="T4147" s="86">
        <f t="shared" si="382"/>
        <v>0</v>
      </c>
    </row>
    <row r="4148" spans="1:20" x14ac:dyDescent="0.25">
      <c r="A4148" s="82">
        <v>4174</v>
      </c>
      <c r="P4148" s="86">
        <f t="shared" si="383"/>
        <v>0</v>
      </c>
      <c r="Q4148" s="87">
        <f t="shared" si="379"/>
        <v>1900</v>
      </c>
      <c r="R4148" s="87">
        <f t="shared" si="380"/>
        <v>1</v>
      </c>
      <c r="S4148" s="87">
        <f t="shared" si="381"/>
        <v>0</v>
      </c>
      <c r="T4148" s="86">
        <f t="shared" si="382"/>
        <v>0</v>
      </c>
    </row>
    <row r="4149" spans="1:20" x14ac:dyDescent="0.25">
      <c r="A4149" s="82">
        <v>4175</v>
      </c>
      <c r="P4149" s="86">
        <f t="shared" si="383"/>
        <v>0</v>
      </c>
      <c r="Q4149" s="87">
        <f t="shared" si="379"/>
        <v>1900</v>
      </c>
      <c r="R4149" s="87">
        <f t="shared" si="380"/>
        <v>1</v>
      </c>
      <c r="S4149" s="87">
        <f t="shared" si="381"/>
        <v>0</v>
      </c>
      <c r="T4149" s="86">
        <f t="shared" si="382"/>
        <v>0</v>
      </c>
    </row>
    <row r="4150" spans="1:20" x14ac:dyDescent="0.25">
      <c r="A4150" s="82">
        <v>4176</v>
      </c>
      <c r="P4150" s="86">
        <f t="shared" si="383"/>
        <v>0</v>
      </c>
      <c r="Q4150" s="87">
        <f t="shared" si="379"/>
        <v>1900</v>
      </c>
      <c r="R4150" s="87">
        <f t="shared" si="380"/>
        <v>1</v>
      </c>
      <c r="S4150" s="87">
        <f t="shared" si="381"/>
        <v>0</v>
      </c>
      <c r="T4150" s="86">
        <f t="shared" si="382"/>
        <v>0</v>
      </c>
    </row>
    <row r="4151" spans="1:20" x14ac:dyDescent="0.25">
      <c r="A4151" s="82">
        <v>4177</v>
      </c>
      <c r="P4151" s="86">
        <f t="shared" si="383"/>
        <v>0</v>
      </c>
      <c r="Q4151" s="87">
        <f t="shared" si="379"/>
        <v>1900</v>
      </c>
      <c r="R4151" s="87">
        <f t="shared" si="380"/>
        <v>1</v>
      </c>
      <c r="S4151" s="87">
        <f t="shared" si="381"/>
        <v>0</v>
      </c>
      <c r="T4151" s="86">
        <f t="shared" si="382"/>
        <v>0</v>
      </c>
    </row>
    <row r="4152" spans="1:20" x14ac:dyDescent="0.25">
      <c r="A4152" s="82">
        <v>4178</v>
      </c>
      <c r="P4152" s="86">
        <f t="shared" si="383"/>
        <v>0</v>
      </c>
      <c r="Q4152" s="87">
        <f t="shared" si="379"/>
        <v>1900</v>
      </c>
      <c r="R4152" s="87">
        <f t="shared" si="380"/>
        <v>1</v>
      </c>
      <c r="S4152" s="87">
        <f t="shared" si="381"/>
        <v>0</v>
      </c>
      <c r="T4152" s="86">
        <f t="shared" si="382"/>
        <v>0</v>
      </c>
    </row>
    <row r="4153" spans="1:20" x14ac:dyDescent="0.25">
      <c r="A4153" s="82">
        <v>4179</v>
      </c>
      <c r="P4153" s="86">
        <f t="shared" si="383"/>
        <v>0</v>
      </c>
      <c r="Q4153" s="87">
        <f t="shared" si="379"/>
        <v>1900</v>
      </c>
      <c r="R4153" s="87">
        <f t="shared" si="380"/>
        <v>1</v>
      </c>
      <c r="S4153" s="87">
        <f t="shared" si="381"/>
        <v>0</v>
      </c>
      <c r="T4153" s="86">
        <f t="shared" si="382"/>
        <v>0</v>
      </c>
    </row>
    <row r="4154" spans="1:20" x14ac:dyDescent="0.25">
      <c r="A4154" s="82">
        <v>4180</v>
      </c>
      <c r="P4154" s="86">
        <f t="shared" si="383"/>
        <v>0</v>
      </c>
      <c r="Q4154" s="87">
        <f t="shared" si="379"/>
        <v>1900</v>
      </c>
      <c r="R4154" s="87">
        <f t="shared" si="380"/>
        <v>1</v>
      </c>
      <c r="S4154" s="87">
        <f t="shared" si="381"/>
        <v>0</v>
      </c>
      <c r="T4154" s="86">
        <f t="shared" si="382"/>
        <v>0</v>
      </c>
    </row>
    <row r="4155" spans="1:20" x14ac:dyDescent="0.25">
      <c r="A4155" s="82">
        <v>4181</v>
      </c>
      <c r="P4155" s="86">
        <f t="shared" si="383"/>
        <v>0</v>
      </c>
      <c r="Q4155" s="87">
        <f t="shared" si="379"/>
        <v>1900</v>
      </c>
      <c r="R4155" s="87">
        <f t="shared" si="380"/>
        <v>1</v>
      </c>
      <c r="S4155" s="87">
        <f t="shared" si="381"/>
        <v>0</v>
      </c>
      <c r="T4155" s="86">
        <f t="shared" si="382"/>
        <v>0</v>
      </c>
    </row>
    <row r="4156" spans="1:20" x14ac:dyDescent="0.25">
      <c r="A4156" s="82">
        <v>4182</v>
      </c>
      <c r="P4156" s="86">
        <f t="shared" si="383"/>
        <v>0</v>
      </c>
      <c r="Q4156" s="87">
        <f t="shared" si="379"/>
        <v>1900</v>
      </c>
      <c r="R4156" s="87">
        <f t="shared" si="380"/>
        <v>1</v>
      </c>
      <c r="S4156" s="87">
        <f t="shared" si="381"/>
        <v>0</v>
      </c>
      <c r="T4156" s="86">
        <f t="shared" si="382"/>
        <v>0</v>
      </c>
    </row>
    <row r="4157" spans="1:20" x14ac:dyDescent="0.25">
      <c r="A4157" s="82">
        <v>4183</v>
      </c>
      <c r="P4157" s="86">
        <f t="shared" si="383"/>
        <v>0</v>
      </c>
      <c r="Q4157" s="87">
        <f t="shared" si="379"/>
        <v>1900</v>
      </c>
      <c r="R4157" s="87">
        <f t="shared" si="380"/>
        <v>1</v>
      </c>
      <c r="S4157" s="87">
        <f t="shared" si="381"/>
        <v>0</v>
      </c>
      <c r="T4157" s="86">
        <f t="shared" si="382"/>
        <v>0</v>
      </c>
    </row>
    <row r="4158" spans="1:20" x14ac:dyDescent="0.25">
      <c r="A4158" s="82">
        <v>4184</v>
      </c>
      <c r="P4158" s="86">
        <f t="shared" si="383"/>
        <v>0</v>
      </c>
      <c r="Q4158" s="87">
        <f t="shared" si="379"/>
        <v>1900</v>
      </c>
      <c r="R4158" s="87">
        <f t="shared" si="380"/>
        <v>1</v>
      </c>
      <c r="S4158" s="87">
        <f t="shared" si="381"/>
        <v>0</v>
      </c>
      <c r="T4158" s="86">
        <f t="shared" si="382"/>
        <v>0</v>
      </c>
    </row>
    <row r="4159" spans="1:20" x14ac:dyDescent="0.25">
      <c r="A4159" s="82">
        <v>4185</v>
      </c>
      <c r="P4159" s="86">
        <f t="shared" si="383"/>
        <v>0</v>
      </c>
      <c r="Q4159" s="87">
        <f t="shared" si="379"/>
        <v>1900</v>
      </c>
      <c r="R4159" s="87">
        <f t="shared" si="380"/>
        <v>1</v>
      </c>
      <c r="S4159" s="87">
        <f t="shared" si="381"/>
        <v>0</v>
      </c>
      <c r="T4159" s="86">
        <f t="shared" si="382"/>
        <v>0</v>
      </c>
    </row>
    <row r="4160" spans="1:20" x14ac:dyDescent="0.25">
      <c r="A4160" s="82">
        <v>4186</v>
      </c>
      <c r="P4160" s="86">
        <f t="shared" si="383"/>
        <v>0</v>
      </c>
      <c r="Q4160" s="87">
        <f t="shared" si="379"/>
        <v>1900</v>
      </c>
      <c r="R4160" s="87">
        <f t="shared" si="380"/>
        <v>1</v>
      </c>
      <c r="S4160" s="87">
        <f t="shared" si="381"/>
        <v>0</v>
      </c>
      <c r="T4160" s="86">
        <f t="shared" si="382"/>
        <v>0</v>
      </c>
    </row>
    <row r="4161" spans="1:20" x14ac:dyDescent="0.25">
      <c r="A4161" s="82">
        <v>4187</v>
      </c>
      <c r="P4161" s="86">
        <f t="shared" si="383"/>
        <v>0</v>
      </c>
      <c r="Q4161" s="87">
        <f t="shared" si="379"/>
        <v>1900</v>
      </c>
      <c r="R4161" s="87">
        <f t="shared" si="380"/>
        <v>1</v>
      </c>
      <c r="S4161" s="87">
        <f t="shared" si="381"/>
        <v>0</v>
      </c>
      <c r="T4161" s="86">
        <f t="shared" si="382"/>
        <v>0</v>
      </c>
    </row>
    <row r="4162" spans="1:20" x14ac:dyDescent="0.25">
      <c r="A4162" s="82">
        <v>4188</v>
      </c>
      <c r="P4162" s="86">
        <f t="shared" si="383"/>
        <v>0</v>
      </c>
      <c r="Q4162" s="87">
        <f t="shared" si="379"/>
        <v>1900</v>
      </c>
      <c r="R4162" s="87">
        <f t="shared" si="380"/>
        <v>1</v>
      </c>
      <c r="S4162" s="87">
        <f t="shared" si="381"/>
        <v>0</v>
      </c>
      <c r="T4162" s="86">
        <f t="shared" si="382"/>
        <v>0</v>
      </c>
    </row>
    <row r="4163" spans="1:20" x14ac:dyDescent="0.25">
      <c r="A4163" s="82">
        <v>4189</v>
      </c>
      <c r="P4163" s="86">
        <f t="shared" si="383"/>
        <v>0</v>
      </c>
      <c r="Q4163" s="87">
        <f t="shared" si="379"/>
        <v>1900</v>
      </c>
      <c r="R4163" s="87">
        <f t="shared" si="380"/>
        <v>1</v>
      </c>
      <c r="S4163" s="87">
        <f t="shared" si="381"/>
        <v>0</v>
      </c>
      <c r="T4163" s="86">
        <f t="shared" si="382"/>
        <v>0</v>
      </c>
    </row>
    <row r="4164" spans="1:20" x14ac:dyDescent="0.25">
      <c r="A4164" s="82">
        <v>4190</v>
      </c>
      <c r="P4164" s="86">
        <f t="shared" si="383"/>
        <v>0</v>
      </c>
      <c r="Q4164" s="87">
        <f t="shared" si="379"/>
        <v>1900</v>
      </c>
      <c r="R4164" s="87">
        <f t="shared" si="380"/>
        <v>1</v>
      </c>
      <c r="S4164" s="87">
        <f t="shared" si="381"/>
        <v>0</v>
      </c>
      <c r="T4164" s="86">
        <f t="shared" si="382"/>
        <v>0</v>
      </c>
    </row>
    <row r="4165" spans="1:20" x14ac:dyDescent="0.25">
      <c r="A4165" s="82">
        <v>4191</v>
      </c>
      <c r="P4165" s="86">
        <f t="shared" si="383"/>
        <v>0</v>
      </c>
      <c r="Q4165" s="87">
        <f t="shared" si="379"/>
        <v>1900</v>
      </c>
      <c r="R4165" s="87">
        <f t="shared" si="380"/>
        <v>1</v>
      </c>
      <c r="S4165" s="87">
        <f t="shared" si="381"/>
        <v>0</v>
      </c>
      <c r="T4165" s="86">
        <f t="shared" si="382"/>
        <v>0</v>
      </c>
    </row>
    <row r="4166" spans="1:20" x14ac:dyDescent="0.25">
      <c r="A4166" s="82">
        <v>4192</v>
      </c>
      <c r="P4166" s="86">
        <f t="shared" si="383"/>
        <v>0</v>
      </c>
      <c r="Q4166" s="87">
        <f t="shared" si="379"/>
        <v>1900</v>
      </c>
      <c r="R4166" s="87">
        <f t="shared" si="380"/>
        <v>1</v>
      </c>
      <c r="S4166" s="87">
        <f t="shared" si="381"/>
        <v>0</v>
      </c>
      <c r="T4166" s="86">
        <f t="shared" si="382"/>
        <v>0</v>
      </c>
    </row>
    <row r="4167" spans="1:20" x14ac:dyDescent="0.25">
      <c r="A4167" s="82">
        <v>4193</v>
      </c>
      <c r="P4167" s="86">
        <f t="shared" si="383"/>
        <v>0</v>
      </c>
      <c r="Q4167" s="87">
        <f t="shared" si="379"/>
        <v>1900</v>
      </c>
      <c r="R4167" s="87">
        <f t="shared" si="380"/>
        <v>1</v>
      </c>
      <c r="S4167" s="87">
        <f t="shared" si="381"/>
        <v>0</v>
      </c>
      <c r="T4167" s="86">
        <f t="shared" si="382"/>
        <v>0</v>
      </c>
    </row>
    <row r="4168" spans="1:20" x14ac:dyDescent="0.25">
      <c r="A4168" s="82">
        <v>4194</v>
      </c>
      <c r="P4168" s="86">
        <f t="shared" si="383"/>
        <v>0</v>
      </c>
      <c r="Q4168" s="87">
        <f t="shared" si="379"/>
        <v>1900</v>
      </c>
      <c r="R4168" s="87">
        <f t="shared" si="380"/>
        <v>1</v>
      </c>
      <c r="S4168" s="87">
        <f t="shared" si="381"/>
        <v>0</v>
      </c>
      <c r="T4168" s="86">
        <f t="shared" si="382"/>
        <v>0</v>
      </c>
    </row>
    <row r="4169" spans="1:20" x14ac:dyDescent="0.25">
      <c r="A4169" s="82">
        <v>4195</v>
      </c>
      <c r="P4169" s="86">
        <f t="shared" si="383"/>
        <v>0</v>
      </c>
      <c r="Q4169" s="87">
        <f t="shared" si="379"/>
        <v>1900</v>
      </c>
      <c r="R4169" s="87">
        <f t="shared" si="380"/>
        <v>1</v>
      </c>
      <c r="S4169" s="87">
        <f t="shared" si="381"/>
        <v>0</v>
      </c>
      <c r="T4169" s="86">
        <f t="shared" si="382"/>
        <v>0</v>
      </c>
    </row>
    <row r="4170" spans="1:20" x14ac:dyDescent="0.25">
      <c r="A4170" s="82">
        <v>4196</v>
      </c>
      <c r="P4170" s="86">
        <f t="shared" si="383"/>
        <v>0</v>
      </c>
      <c r="Q4170" s="87">
        <f t="shared" si="379"/>
        <v>1900</v>
      </c>
      <c r="R4170" s="87">
        <f t="shared" si="380"/>
        <v>1</v>
      </c>
      <c r="S4170" s="87">
        <f t="shared" si="381"/>
        <v>0</v>
      </c>
      <c r="T4170" s="86">
        <f t="shared" si="382"/>
        <v>0</v>
      </c>
    </row>
    <row r="4171" spans="1:20" x14ac:dyDescent="0.25">
      <c r="A4171" s="82">
        <v>4197</v>
      </c>
      <c r="P4171" s="86">
        <f t="shared" si="383"/>
        <v>0</v>
      </c>
      <c r="Q4171" s="87">
        <f t="shared" si="379"/>
        <v>1900</v>
      </c>
      <c r="R4171" s="87">
        <f t="shared" si="380"/>
        <v>1</v>
      </c>
      <c r="S4171" s="87">
        <f t="shared" si="381"/>
        <v>0</v>
      </c>
      <c r="T4171" s="86">
        <f t="shared" si="382"/>
        <v>0</v>
      </c>
    </row>
    <row r="4172" spans="1:20" x14ac:dyDescent="0.25">
      <c r="A4172" s="82">
        <v>4198</v>
      </c>
      <c r="P4172" s="86">
        <f t="shared" si="383"/>
        <v>0</v>
      </c>
      <c r="Q4172" s="87">
        <f t="shared" si="379"/>
        <v>1900</v>
      </c>
      <c r="R4172" s="87">
        <f t="shared" si="380"/>
        <v>1</v>
      </c>
      <c r="S4172" s="87">
        <f t="shared" si="381"/>
        <v>0</v>
      </c>
      <c r="T4172" s="86">
        <f t="shared" si="382"/>
        <v>0</v>
      </c>
    </row>
    <row r="4173" spans="1:20" x14ac:dyDescent="0.25">
      <c r="A4173" s="82">
        <v>4199</v>
      </c>
      <c r="P4173" s="86">
        <f t="shared" si="383"/>
        <v>0</v>
      </c>
      <c r="Q4173" s="87">
        <f t="shared" si="379"/>
        <v>1900</v>
      </c>
      <c r="R4173" s="87">
        <f t="shared" si="380"/>
        <v>1</v>
      </c>
      <c r="S4173" s="87">
        <f t="shared" si="381"/>
        <v>0</v>
      </c>
      <c r="T4173" s="86">
        <f t="shared" si="382"/>
        <v>0</v>
      </c>
    </row>
    <row r="4174" spans="1:20" x14ac:dyDescent="0.25">
      <c r="A4174" s="82">
        <v>4200</v>
      </c>
      <c r="P4174" s="86">
        <f t="shared" si="383"/>
        <v>0</v>
      </c>
      <c r="Q4174" s="87">
        <f t="shared" si="379"/>
        <v>1900</v>
      </c>
      <c r="R4174" s="87">
        <f t="shared" si="380"/>
        <v>1</v>
      </c>
      <c r="S4174" s="87">
        <f t="shared" si="381"/>
        <v>0</v>
      </c>
      <c r="T4174" s="86">
        <f t="shared" si="382"/>
        <v>0</v>
      </c>
    </row>
    <row r="4175" spans="1:20" x14ac:dyDescent="0.25">
      <c r="A4175" s="82">
        <v>4201</v>
      </c>
      <c r="P4175" s="86">
        <f t="shared" si="383"/>
        <v>0</v>
      </c>
      <c r="Q4175" s="87">
        <f t="shared" si="379"/>
        <v>1900</v>
      </c>
      <c r="R4175" s="87">
        <f t="shared" si="380"/>
        <v>1</v>
      </c>
      <c r="S4175" s="87">
        <f t="shared" si="381"/>
        <v>0</v>
      </c>
      <c r="T4175" s="86">
        <f t="shared" si="382"/>
        <v>0</v>
      </c>
    </row>
    <row r="4176" spans="1:20" x14ac:dyDescent="0.25">
      <c r="A4176" s="82">
        <v>4202</v>
      </c>
      <c r="P4176" s="86">
        <f t="shared" si="383"/>
        <v>0</v>
      </c>
      <c r="Q4176" s="87">
        <f t="shared" si="379"/>
        <v>1900</v>
      </c>
      <c r="R4176" s="87">
        <f t="shared" si="380"/>
        <v>1</v>
      </c>
      <c r="S4176" s="87">
        <f t="shared" si="381"/>
        <v>0</v>
      </c>
      <c r="T4176" s="86">
        <f t="shared" si="382"/>
        <v>0</v>
      </c>
    </row>
    <row r="4177" spans="1:20" x14ac:dyDescent="0.25">
      <c r="A4177" s="82">
        <v>4203</v>
      </c>
      <c r="P4177" s="86">
        <f t="shared" si="383"/>
        <v>0</v>
      </c>
      <c r="Q4177" s="87">
        <f t="shared" si="379"/>
        <v>1900</v>
      </c>
      <c r="R4177" s="87">
        <f t="shared" si="380"/>
        <v>1</v>
      </c>
      <c r="S4177" s="87">
        <f t="shared" si="381"/>
        <v>0</v>
      </c>
      <c r="T4177" s="86">
        <f t="shared" si="382"/>
        <v>0</v>
      </c>
    </row>
    <row r="4178" spans="1:20" x14ac:dyDescent="0.25">
      <c r="A4178" s="82">
        <v>4204</v>
      </c>
      <c r="P4178" s="86">
        <f t="shared" si="383"/>
        <v>0</v>
      </c>
      <c r="Q4178" s="87">
        <f t="shared" si="379"/>
        <v>1900</v>
      </c>
      <c r="R4178" s="87">
        <f t="shared" si="380"/>
        <v>1</v>
      </c>
      <c r="S4178" s="87">
        <f t="shared" si="381"/>
        <v>0</v>
      </c>
      <c r="T4178" s="86">
        <f t="shared" si="382"/>
        <v>0</v>
      </c>
    </row>
    <row r="4179" spans="1:20" x14ac:dyDescent="0.25">
      <c r="A4179" s="82">
        <v>4205</v>
      </c>
      <c r="P4179" s="86">
        <f t="shared" si="383"/>
        <v>0</v>
      </c>
      <c r="Q4179" s="87">
        <f t="shared" si="379"/>
        <v>1900</v>
      </c>
      <c r="R4179" s="87">
        <f t="shared" si="380"/>
        <v>1</v>
      </c>
      <c r="S4179" s="87">
        <f t="shared" si="381"/>
        <v>0</v>
      </c>
      <c r="T4179" s="86">
        <f t="shared" si="382"/>
        <v>0</v>
      </c>
    </row>
    <row r="4180" spans="1:20" x14ac:dyDescent="0.25">
      <c r="A4180" s="82">
        <v>4206</v>
      </c>
      <c r="P4180" s="86">
        <f t="shared" si="383"/>
        <v>0</v>
      </c>
      <c r="Q4180" s="87">
        <f t="shared" si="379"/>
        <v>1900</v>
      </c>
      <c r="R4180" s="87">
        <f t="shared" si="380"/>
        <v>1</v>
      </c>
      <c r="S4180" s="87">
        <f t="shared" si="381"/>
        <v>0</v>
      </c>
      <c r="T4180" s="86">
        <f t="shared" si="382"/>
        <v>0</v>
      </c>
    </row>
    <row r="4181" spans="1:20" x14ac:dyDescent="0.25">
      <c r="A4181" s="82">
        <v>4207</v>
      </c>
      <c r="P4181" s="86">
        <f t="shared" si="383"/>
        <v>0</v>
      </c>
      <c r="Q4181" s="87">
        <f t="shared" si="379"/>
        <v>1900</v>
      </c>
      <c r="R4181" s="87">
        <f t="shared" si="380"/>
        <v>1</v>
      </c>
      <c r="S4181" s="87">
        <f t="shared" si="381"/>
        <v>0</v>
      </c>
      <c r="T4181" s="86">
        <f t="shared" si="382"/>
        <v>0</v>
      </c>
    </row>
    <row r="4182" spans="1:20" x14ac:dyDescent="0.25">
      <c r="A4182" s="82">
        <v>4208</v>
      </c>
      <c r="P4182" s="86">
        <f t="shared" si="383"/>
        <v>0</v>
      </c>
      <c r="Q4182" s="87">
        <f t="shared" si="379"/>
        <v>1900</v>
      </c>
      <c r="R4182" s="87">
        <f t="shared" si="380"/>
        <v>1</v>
      </c>
      <c r="S4182" s="87">
        <f t="shared" si="381"/>
        <v>0</v>
      </c>
      <c r="T4182" s="86">
        <f t="shared" si="382"/>
        <v>0</v>
      </c>
    </row>
    <row r="4183" spans="1:20" x14ac:dyDescent="0.25">
      <c r="A4183" s="82">
        <v>4209</v>
      </c>
      <c r="P4183" s="86">
        <f t="shared" si="383"/>
        <v>0</v>
      </c>
      <c r="Q4183" s="87">
        <f t="shared" si="379"/>
        <v>1900</v>
      </c>
      <c r="R4183" s="87">
        <f t="shared" si="380"/>
        <v>1</v>
      </c>
      <c r="S4183" s="87">
        <f t="shared" si="381"/>
        <v>0</v>
      </c>
      <c r="T4183" s="86">
        <f t="shared" si="382"/>
        <v>0</v>
      </c>
    </row>
    <row r="4184" spans="1:20" x14ac:dyDescent="0.25">
      <c r="A4184" s="82">
        <v>4210</v>
      </c>
      <c r="P4184" s="86">
        <f t="shared" si="383"/>
        <v>0</v>
      </c>
      <c r="Q4184" s="87">
        <f t="shared" si="379"/>
        <v>1900</v>
      </c>
      <c r="R4184" s="87">
        <f t="shared" si="380"/>
        <v>1</v>
      </c>
      <c r="S4184" s="87">
        <f t="shared" si="381"/>
        <v>0</v>
      </c>
      <c r="T4184" s="86">
        <f t="shared" si="382"/>
        <v>0</v>
      </c>
    </row>
    <row r="4185" spans="1:20" x14ac:dyDescent="0.25">
      <c r="A4185" s="82">
        <v>4211</v>
      </c>
      <c r="P4185" s="86">
        <f t="shared" si="383"/>
        <v>0</v>
      </c>
      <c r="Q4185" s="87">
        <f t="shared" si="379"/>
        <v>1900</v>
      </c>
      <c r="R4185" s="87">
        <f t="shared" si="380"/>
        <v>1</v>
      </c>
      <c r="S4185" s="87">
        <f t="shared" si="381"/>
        <v>0</v>
      </c>
      <c r="T4185" s="86">
        <f t="shared" si="382"/>
        <v>0</v>
      </c>
    </row>
    <row r="4186" spans="1:20" x14ac:dyDescent="0.25">
      <c r="A4186" s="82">
        <v>4212</v>
      </c>
      <c r="P4186" s="86">
        <f t="shared" si="383"/>
        <v>0</v>
      </c>
      <c r="Q4186" s="87">
        <f t="shared" si="379"/>
        <v>1900</v>
      </c>
      <c r="R4186" s="87">
        <f t="shared" si="380"/>
        <v>1</v>
      </c>
      <c r="S4186" s="87">
        <f t="shared" si="381"/>
        <v>0</v>
      </c>
      <c r="T4186" s="86">
        <f t="shared" si="382"/>
        <v>0</v>
      </c>
    </row>
    <row r="4187" spans="1:20" x14ac:dyDescent="0.25">
      <c r="A4187" s="82">
        <v>4213</v>
      </c>
      <c r="P4187" s="86">
        <f t="shared" si="383"/>
        <v>0</v>
      </c>
      <c r="Q4187" s="87">
        <f t="shared" si="379"/>
        <v>1900</v>
      </c>
      <c r="R4187" s="87">
        <f t="shared" si="380"/>
        <v>1</v>
      </c>
      <c r="S4187" s="87">
        <f t="shared" si="381"/>
        <v>0</v>
      </c>
      <c r="T4187" s="86">
        <f t="shared" si="382"/>
        <v>0</v>
      </c>
    </row>
    <row r="4188" spans="1:20" x14ac:dyDescent="0.25">
      <c r="A4188" s="82">
        <v>4214</v>
      </c>
      <c r="P4188" s="86">
        <f t="shared" si="383"/>
        <v>0</v>
      </c>
      <c r="Q4188" s="87">
        <f t="shared" si="379"/>
        <v>1900</v>
      </c>
      <c r="R4188" s="87">
        <f t="shared" si="380"/>
        <v>1</v>
      </c>
      <c r="S4188" s="87">
        <f t="shared" si="381"/>
        <v>0</v>
      </c>
      <c r="T4188" s="86">
        <f t="shared" si="382"/>
        <v>0</v>
      </c>
    </row>
    <row r="4189" spans="1:20" x14ac:dyDescent="0.25">
      <c r="A4189" s="82">
        <v>4215</v>
      </c>
      <c r="P4189" s="86">
        <f t="shared" si="383"/>
        <v>0</v>
      </c>
      <c r="Q4189" s="87">
        <f t="shared" ref="Q4189:Q4252" si="384">YEAR(B4189)</f>
        <v>1900</v>
      </c>
      <c r="R4189" s="87">
        <f t="shared" ref="R4189:R4252" si="385">MONTH(B4189)</f>
        <v>1</v>
      </c>
      <c r="S4189" s="87">
        <f t="shared" ref="S4189:S4252" si="386">DAY(B4189)</f>
        <v>0</v>
      </c>
      <c r="T4189" s="86">
        <f t="shared" ref="T4189:T4252" si="387">SUM(M4189:N4189)</f>
        <v>0</v>
      </c>
    </row>
    <row r="4190" spans="1:20" x14ac:dyDescent="0.25">
      <c r="A4190" s="82">
        <v>4216</v>
      </c>
      <c r="P4190" s="86">
        <f t="shared" si="383"/>
        <v>0</v>
      </c>
      <c r="Q4190" s="87">
        <f t="shared" si="384"/>
        <v>1900</v>
      </c>
      <c r="R4190" s="87">
        <f t="shared" si="385"/>
        <v>1</v>
      </c>
      <c r="S4190" s="87">
        <f t="shared" si="386"/>
        <v>0</v>
      </c>
      <c r="T4190" s="86">
        <f t="shared" si="387"/>
        <v>0</v>
      </c>
    </row>
    <row r="4191" spans="1:20" x14ac:dyDescent="0.25">
      <c r="A4191" s="82">
        <v>4217</v>
      </c>
      <c r="P4191" s="86">
        <f t="shared" si="383"/>
        <v>0</v>
      </c>
      <c r="Q4191" s="87">
        <f t="shared" si="384"/>
        <v>1900</v>
      </c>
      <c r="R4191" s="87">
        <f t="shared" si="385"/>
        <v>1</v>
      </c>
      <c r="S4191" s="87">
        <f t="shared" si="386"/>
        <v>0</v>
      </c>
      <c r="T4191" s="86">
        <f t="shared" si="387"/>
        <v>0</v>
      </c>
    </row>
    <row r="4192" spans="1:20" x14ac:dyDescent="0.25">
      <c r="A4192" s="82">
        <v>4218</v>
      </c>
      <c r="P4192" s="86">
        <f t="shared" si="383"/>
        <v>0</v>
      </c>
      <c r="Q4192" s="87">
        <f t="shared" si="384"/>
        <v>1900</v>
      </c>
      <c r="R4192" s="87">
        <f t="shared" si="385"/>
        <v>1</v>
      </c>
      <c r="S4192" s="87">
        <f t="shared" si="386"/>
        <v>0</v>
      </c>
      <c r="T4192" s="86">
        <f t="shared" si="387"/>
        <v>0</v>
      </c>
    </row>
    <row r="4193" spans="1:20" x14ac:dyDescent="0.25">
      <c r="A4193" s="82">
        <v>4219</v>
      </c>
      <c r="P4193" s="86">
        <f t="shared" si="383"/>
        <v>0</v>
      </c>
      <c r="Q4193" s="87">
        <f t="shared" si="384"/>
        <v>1900</v>
      </c>
      <c r="R4193" s="87">
        <f t="shared" si="385"/>
        <v>1</v>
      </c>
      <c r="S4193" s="87">
        <f t="shared" si="386"/>
        <v>0</v>
      </c>
      <c r="T4193" s="86">
        <f t="shared" si="387"/>
        <v>0</v>
      </c>
    </row>
    <row r="4194" spans="1:20" x14ac:dyDescent="0.25">
      <c r="A4194" s="82">
        <v>4220</v>
      </c>
      <c r="P4194" s="86">
        <f t="shared" si="383"/>
        <v>0</v>
      </c>
      <c r="Q4194" s="87">
        <f t="shared" si="384"/>
        <v>1900</v>
      </c>
      <c r="R4194" s="87">
        <f t="shared" si="385"/>
        <v>1</v>
      </c>
      <c r="S4194" s="87">
        <f t="shared" si="386"/>
        <v>0</v>
      </c>
      <c r="T4194" s="86">
        <f t="shared" si="387"/>
        <v>0</v>
      </c>
    </row>
    <row r="4195" spans="1:20" x14ac:dyDescent="0.25">
      <c r="A4195" s="82">
        <v>4221</v>
      </c>
      <c r="P4195" s="86">
        <f t="shared" si="383"/>
        <v>0</v>
      </c>
      <c r="Q4195" s="87">
        <f t="shared" si="384"/>
        <v>1900</v>
      </c>
      <c r="R4195" s="87">
        <f t="shared" si="385"/>
        <v>1</v>
      </c>
      <c r="S4195" s="87">
        <f t="shared" si="386"/>
        <v>0</v>
      </c>
      <c r="T4195" s="86">
        <f t="shared" si="387"/>
        <v>0</v>
      </c>
    </row>
    <row r="4196" spans="1:20" x14ac:dyDescent="0.25">
      <c r="A4196" s="82">
        <v>4222</v>
      </c>
      <c r="P4196" s="86">
        <f t="shared" si="383"/>
        <v>0</v>
      </c>
      <c r="Q4196" s="87">
        <f t="shared" si="384"/>
        <v>1900</v>
      </c>
      <c r="R4196" s="87">
        <f t="shared" si="385"/>
        <v>1</v>
      </c>
      <c r="S4196" s="87">
        <f t="shared" si="386"/>
        <v>0</v>
      </c>
      <c r="T4196" s="86">
        <f t="shared" si="387"/>
        <v>0</v>
      </c>
    </row>
    <row r="4197" spans="1:20" x14ac:dyDescent="0.25">
      <c r="A4197" s="82">
        <v>4223</v>
      </c>
      <c r="P4197" s="86">
        <f t="shared" si="383"/>
        <v>0</v>
      </c>
      <c r="Q4197" s="87">
        <f t="shared" si="384"/>
        <v>1900</v>
      </c>
      <c r="R4197" s="87">
        <f t="shared" si="385"/>
        <v>1</v>
      </c>
      <c r="S4197" s="87">
        <f t="shared" si="386"/>
        <v>0</v>
      </c>
      <c r="T4197" s="86">
        <f t="shared" si="387"/>
        <v>0</v>
      </c>
    </row>
    <row r="4198" spans="1:20" x14ac:dyDescent="0.25">
      <c r="A4198" s="82">
        <v>4224</v>
      </c>
      <c r="P4198" s="86">
        <f t="shared" si="383"/>
        <v>0</v>
      </c>
      <c r="Q4198" s="87">
        <f t="shared" si="384"/>
        <v>1900</v>
      </c>
      <c r="R4198" s="87">
        <f t="shared" si="385"/>
        <v>1</v>
      </c>
      <c r="S4198" s="87">
        <f t="shared" si="386"/>
        <v>0</v>
      </c>
      <c r="T4198" s="86">
        <f t="shared" si="387"/>
        <v>0</v>
      </c>
    </row>
    <row r="4199" spans="1:20" x14ac:dyDescent="0.25">
      <c r="A4199" s="82">
        <v>4225</v>
      </c>
      <c r="P4199" s="86">
        <f t="shared" si="383"/>
        <v>0</v>
      </c>
      <c r="Q4199" s="87">
        <f t="shared" si="384"/>
        <v>1900</v>
      </c>
      <c r="R4199" s="87">
        <f t="shared" si="385"/>
        <v>1</v>
      </c>
      <c r="S4199" s="87">
        <f t="shared" si="386"/>
        <v>0</v>
      </c>
      <c r="T4199" s="86">
        <f t="shared" si="387"/>
        <v>0</v>
      </c>
    </row>
    <row r="4200" spans="1:20" x14ac:dyDescent="0.25">
      <c r="A4200" s="82">
        <v>4226</v>
      </c>
      <c r="P4200" s="86">
        <f t="shared" si="383"/>
        <v>0</v>
      </c>
      <c r="Q4200" s="87">
        <f t="shared" si="384"/>
        <v>1900</v>
      </c>
      <c r="R4200" s="87">
        <f t="shared" si="385"/>
        <v>1</v>
      </c>
      <c r="S4200" s="87">
        <f t="shared" si="386"/>
        <v>0</v>
      </c>
      <c r="T4200" s="86">
        <f t="shared" si="387"/>
        <v>0</v>
      </c>
    </row>
    <row r="4201" spans="1:20" x14ac:dyDescent="0.25">
      <c r="A4201" s="82">
        <v>4227</v>
      </c>
      <c r="P4201" s="86">
        <f t="shared" si="383"/>
        <v>0</v>
      </c>
      <c r="Q4201" s="87">
        <f t="shared" si="384"/>
        <v>1900</v>
      </c>
      <c r="R4201" s="87">
        <f t="shared" si="385"/>
        <v>1</v>
      </c>
      <c r="S4201" s="87">
        <f t="shared" si="386"/>
        <v>0</v>
      </c>
      <c r="T4201" s="86">
        <f t="shared" si="387"/>
        <v>0</v>
      </c>
    </row>
    <row r="4202" spans="1:20" x14ac:dyDescent="0.25">
      <c r="A4202" s="82">
        <v>4228</v>
      </c>
      <c r="P4202" s="86">
        <f t="shared" si="383"/>
        <v>0</v>
      </c>
      <c r="Q4202" s="87">
        <f t="shared" si="384"/>
        <v>1900</v>
      </c>
      <c r="R4202" s="87">
        <f t="shared" si="385"/>
        <v>1</v>
      </c>
      <c r="S4202" s="87">
        <f t="shared" si="386"/>
        <v>0</v>
      </c>
      <c r="T4202" s="86">
        <f t="shared" si="387"/>
        <v>0</v>
      </c>
    </row>
    <row r="4203" spans="1:20" x14ac:dyDescent="0.25">
      <c r="A4203" s="82">
        <v>4229</v>
      </c>
      <c r="P4203" s="86">
        <f t="shared" ref="P4203:P4266" si="388">N4203-O4203</f>
        <v>0</v>
      </c>
      <c r="Q4203" s="87">
        <f t="shared" si="384"/>
        <v>1900</v>
      </c>
      <c r="R4203" s="87">
        <f t="shared" si="385"/>
        <v>1</v>
      </c>
      <c r="S4203" s="87">
        <f t="shared" si="386"/>
        <v>0</v>
      </c>
      <c r="T4203" s="86">
        <f t="shared" si="387"/>
        <v>0</v>
      </c>
    </row>
    <row r="4204" spans="1:20" x14ac:dyDescent="0.25">
      <c r="A4204" s="82">
        <v>4230</v>
      </c>
      <c r="P4204" s="86">
        <f t="shared" si="388"/>
        <v>0</v>
      </c>
      <c r="Q4204" s="87">
        <f t="shared" si="384"/>
        <v>1900</v>
      </c>
      <c r="R4204" s="87">
        <f t="shared" si="385"/>
        <v>1</v>
      </c>
      <c r="S4204" s="87">
        <f t="shared" si="386"/>
        <v>0</v>
      </c>
      <c r="T4204" s="86">
        <f t="shared" si="387"/>
        <v>0</v>
      </c>
    </row>
    <row r="4205" spans="1:20" x14ac:dyDescent="0.25">
      <c r="A4205" s="82">
        <v>4231</v>
      </c>
      <c r="P4205" s="86">
        <f t="shared" si="388"/>
        <v>0</v>
      </c>
      <c r="Q4205" s="87">
        <f t="shared" si="384"/>
        <v>1900</v>
      </c>
      <c r="R4205" s="87">
        <f t="shared" si="385"/>
        <v>1</v>
      </c>
      <c r="S4205" s="87">
        <f t="shared" si="386"/>
        <v>0</v>
      </c>
      <c r="T4205" s="86">
        <f t="shared" si="387"/>
        <v>0</v>
      </c>
    </row>
    <row r="4206" spans="1:20" x14ac:dyDescent="0.25">
      <c r="A4206" s="82">
        <v>4232</v>
      </c>
      <c r="P4206" s="86">
        <f t="shared" si="388"/>
        <v>0</v>
      </c>
      <c r="Q4206" s="87">
        <f t="shared" si="384"/>
        <v>1900</v>
      </c>
      <c r="R4206" s="87">
        <f t="shared" si="385"/>
        <v>1</v>
      </c>
      <c r="S4206" s="87">
        <f t="shared" si="386"/>
        <v>0</v>
      </c>
      <c r="T4206" s="86">
        <f t="shared" si="387"/>
        <v>0</v>
      </c>
    </row>
    <row r="4207" spans="1:20" x14ac:dyDescent="0.25">
      <c r="A4207" s="82">
        <v>4233</v>
      </c>
      <c r="P4207" s="86">
        <f t="shared" si="388"/>
        <v>0</v>
      </c>
      <c r="Q4207" s="87">
        <f t="shared" si="384"/>
        <v>1900</v>
      </c>
      <c r="R4207" s="87">
        <f t="shared" si="385"/>
        <v>1</v>
      </c>
      <c r="S4207" s="87">
        <f t="shared" si="386"/>
        <v>0</v>
      </c>
      <c r="T4207" s="86">
        <f t="shared" si="387"/>
        <v>0</v>
      </c>
    </row>
    <row r="4208" spans="1:20" x14ac:dyDescent="0.25">
      <c r="A4208" s="82">
        <v>4234</v>
      </c>
      <c r="P4208" s="86">
        <f t="shared" si="388"/>
        <v>0</v>
      </c>
      <c r="Q4208" s="87">
        <f t="shared" si="384"/>
        <v>1900</v>
      </c>
      <c r="R4208" s="87">
        <f t="shared" si="385"/>
        <v>1</v>
      </c>
      <c r="S4208" s="87">
        <f t="shared" si="386"/>
        <v>0</v>
      </c>
      <c r="T4208" s="86">
        <f t="shared" si="387"/>
        <v>0</v>
      </c>
    </row>
    <row r="4209" spans="1:20" x14ac:dyDescent="0.25">
      <c r="A4209" s="82">
        <v>4235</v>
      </c>
      <c r="P4209" s="86">
        <f t="shared" si="388"/>
        <v>0</v>
      </c>
      <c r="Q4209" s="87">
        <f t="shared" si="384"/>
        <v>1900</v>
      </c>
      <c r="R4209" s="87">
        <f t="shared" si="385"/>
        <v>1</v>
      </c>
      <c r="S4209" s="87">
        <f t="shared" si="386"/>
        <v>0</v>
      </c>
      <c r="T4209" s="86">
        <f t="shared" si="387"/>
        <v>0</v>
      </c>
    </row>
    <row r="4210" spans="1:20" x14ac:dyDescent="0.25">
      <c r="A4210" s="82">
        <v>4236</v>
      </c>
      <c r="P4210" s="86">
        <f t="shared" si="388"/>
        <v>0</v>
      </c>
      <c r="Q4210" s="87">
        <f t="shared" si="384"/>
        <v>1900</v>
      </c>
      <c r="R4210" s="87">
        <f t="shared" si="385"/>
        <v>1</v>
      </c>
      <c r="S4210" s="87">
        <f t="shared" si="386"/>
        <v>0</v>
      </c>
      <c r="T4210" s="86">
        <f t="shared" si="387"/>
        <v>0</v>
      </c>
    </row>
    <row r="4211" spans="1:20" x14ac:dyDescent="0.25">
      <c r="A4211" s="82">
        <v>4237</v>
      </c>
      <c r="P4211" s="86">
        <f t="shared" si="388"/>
        <v>0</v>
      </c>
      <c r="Q4211" s="87">
        <f t="shared" si="384"/>
        <v>1900</v>
      </c>
      <c r="R4211" s="87">
        <f t="shared" si="385"/>
        <v>1</v>
      </c>
      <c r="S4211" s="87">
        <f t="shared" si="386"/>
        <v>0</v>
      </c>
      <c r="T4211" s="86">
        <f t="shared" si="387"/>
        <v>0</v>
      </c>
    </row>
    <row r="4212" spans="1:20" x14ac:dyDescent="0.25">
      <c r="A4212" s="82">
        <v>4238</v>
      </c>
      <c r="P4212" s="86">
        <f t="shared" si="388"/>
        <v>0</v>
      </c>
      <c r="Q4212" s="87">
        <f t="shared" si="384"/>
        <v>1900</v>
      </c>
      <c r="R4212" s="87">
        <f t="shared" si="385"/>
        <v>1</v>
      </c>
      <c r="S4212" s="87">
        <f t="shared" si="386"/>
        <v>0</v>
      </c>
      <c r="T4212" s="86">
        <f t="shared" si="387"/>
        <v>0</v>
      </c>
    </row>
    <row r="4213" spans="1:20" x14ac:dyDescent="0.25">
      <c r="A4213" s="82">
        <v>4239</v>
      </c>
      <c r="P4213" s="86">
        <f t="shared" si="388"/>
        <v>0</v>
      </c>
      <c r="Q4213" s="87">
        <f t="shared" si="384"/>
        <v>1900</v>
      </c>
      <c r="R4213" s="87">
        <f t="shared" si="385"/>
        <v>1</v>
      </c>
      <c r="S4213" s="87">
        <f t="shared" si="386"/>
        <v>0</v>
      </c>
      <c r="T4213" s="86">
        <f t="shared" si="387"/>
        <v>0</v>
      </c>
    </row>
    <row r="4214" spans="1:20" x14ac:dyDescent="0.25">
      <c r="A4214" s="82">
        <v>4240</v>
      </c>
      <c r="P4214" s="86">
        <f t="shared" si="388"/>
        <v>0</v>
      </c>
      <c r="Q4214" s="87">
        <f t="shared" si="384"/>
        <v>1900</v>
      </c>
      <c r="R4214" s="87">
        <f t="shared" si="385"/>
        <v>1</v>
      </c>
      <c r="S4214" s="87">
        <f t="shared" si="386"/>
        <v>0</v>
      </c>
      <c r="T4214" s="86">
        <f t="shared" si="387"/>
        <v>0</v>
      </c>
    </row>
    <row r="4215" spans="1:20" x14ac:dyDescent="0.25">
      <c r="A4215" s="82">
        <v>4241</v>
      </c>
      <c r="P4215" s="86">
        <f t="shared" si="388"/>
        <v>0</v>
      </c>
      <c r="Q4215" s="87">
        <f t="shared" si="384"/>
        <v>1900</v>
      </c>
      <c r="R4215" s="87">
        <f t="shared" si="385"/>
        <v>1</v>
      </c>
      <c r="S4215" s="87">
        <f t="shared" si="386"/>
        <v>0</v>
      </c>
      <c r="T4215" s="86">
        <f t="shared" si="387"/>
        <v>0</v>
      </c>
    </row>
    <row r="4216" spans="1:20" x14ac:dyDescent="0.25">
      <c r="A4216" s="82">
        <v>4242</v>
      </c>
      <c r="P4216" s="86">
        <f t="shared" si="388"/>
        <v>0</v>
      </c>
      <c r="Q4216" s="87">
        <f t="shared" si="384"/>
        <v>1900</v>
      </c>
      <c r="R4216" s="87">
        <f t="shared" si="385"/>
        <v>1</v>
      </c>
      <c r="S4216" s="87">
        <f t="shared" si="386"/>
        <v>0</v>
      </c>
      <c r="T4216" s="86">
        <f t="shared" si="387"/>
        <v>0</v>
      </c>
    </row>
    <row r="4217" spans="1:20" x14ac:dyDescent="0.25">
      <c r="A4217" s="82">
        <v>4243</v>
      </c>
      <c r="P4217" s="86">
        <f t="shared" si="388"/>
        <v>0</v>
      </c>
      <c r="Q4217" s="87">
        <f t="shared" si="384"/>
        <v>1900</v>
      </c>
      <c r="R4217" s="87">
        <f t="shared" si="385"/>
        <v>1</v>
      </c>
      <c r="S4217" s="87">
        <f t="shared" si="386"/>
        <v>0</v>
      </c>
      <c r="T4217" s="86">
        <f t="shared" si="387"/>
        <v>0</v>
      </c>
    </row>
    <row r="4218" spans="1:20" x14ac:dyDescent="0.25">
      <c r="A4218" s="82">
        <v>4244</v>
      </c>
      <c r="P4218" s="86">
        <f t="shared" si="388"/>
        <v>0</v>
      </c>
      <c r="Q4218" s="87">
        <f t="shared" si="384"/>
        <v>1900</v>
      </c>
      <c r="R4218" s="87">
        <f t="shared" si="385"/>
        <v>1</v>
      </c>
      <c r="S4218" s="87">
        <f t="shared" si="386"/>
        <v>0</v>
      </c>
      <c r="T4218" s="86">
        <f t="shared" si="387"/>
        <v>0</v>
      </c>
    </row>
    <row r="4219" spans="1:20" x14ac:dyDescent="0.25">
      <c r="A4219" s="82">
        <v>4245</v>
      </c>
      <c r="P4219" s="86">
        <f t="shared" si="388"/>
        <v>0</v>
      </c>
      <c r="Q4219" s="87">
        <f t="shared" si="384"/>
        <v>1900</v>
      </c>
      <c r="R4219" s="87">
        <f t="shared" si="385"/>
        <v>1</v>
      </c>
      <c r="S4219" s="87">
        <f t="shared" si="386"/>
        <v>0</v>
      </c>
      <c r="T4219" s="86">
        <f t="shared" si="387"/>
        <v>0</v>
      </c>
    </row>
    <row r="4220" spans="1:20" x14ac:dyDescent="0.25">
      <c r="A4220" s="82">
        <v>4246</v>
      </c>
      <c r="P4220" s="86">
        <f t="shared" si="388"/>
        <v>0</v>
      </c>
      <c r="Q4220" s="87">
        <f t="shared" si="384"/>
        <v>1900</v>
      </c>
      <c r="R4220" s="87">
        <f t="shared" si="385"/>
        <v>1</v>
      </c>
      <c r="S4220" s="87">
        <f t="shared" si="386"/>
        <v>0</v>
      </c>
      <c r="T4220" s="86">
        <f t="shared" si="387"/>
        <v>0</v>
      </c>
    </row>
    <row r="4221" spans="1:20" x14ac:dyDescent="0.25">
      <c r="A4221" s="82">
        <v>4247</v>
      </c>
      <c r="P4221" s="86">
        <f t="shared" si="388"/>
        <v>0</v>
      </c>
      <c r="Q4221" s="87">
        <f t="shared" si="384"/>
        <v>1900</v>
      </c>
      <c r="R4221" s="87">
        <f t="shared" si="385"/>
        <v>1</v>
      </c>
      <c r="S4221" s="87">
        <f t="shared" si="386"/>
        <v>0</v>
      </c>
      <c r="T4221" s="86">
        <f t="shared" si="387"/>
        <v>0</v>
      </c>
    </row>
    <row r="4222" spans="1:20" x14ac:dyDescent="0.25">
      <c r="A4222" s="82">
        <v>4248</v>
      </c>
      <c r="P4222" s="86">
        <f t="shared" si="388"/>
        <v>0</v>
      </c>
      <c r="Q4222" s="87">
        <f t="shared" si="384"/>
        <v>1900</v>
      </c>
      <c r="R4222" s="87">
        <f t="shared" si="385"/>
        <v>1</v>
      </c>
      <c r="S4222" s="87">
        <f t="shared" si="386"/>
        <v>0</v>
      </c>
      <c r="T4222" s="86">
        <f t="shared" si="387"/>
        <v>0</v>
      </c>
    </row>
    <row r="4223" spans="1:20" x14ac:dyDescent="0.25">
      <c r="A4223" s="82">
        <v>4249</v>
      </c>
      <c r="P4223" s="86">
        <f t="shared" si="388"/>
        <v>0</v>
      </c>
      <c r="Q4223" s="87">
        <f t="shared" si="384"/>
        <v>1900</v>
      </c>
      <c r="R4223" s="87">
        <f t="shared" si="385"/>
        <v>1</v>
      </c>
      <c r="S4223" s="87">
        <f t="shared" si="386"/>
        <v>0</v>
      </c>
      <c r="T4223" s="86">
        <f t="shared" si="387"/>
        <v>0</v>
      </c>
    </row>
    <row r="4224" spans="1:20" x14ac:dyDescent="0.25">
      <c r="A4224" s="82">
        <v>4250</v>
      </c>
      <c r="P4224" s="86">
        <f t="shared" si="388"/>
        <v>0</v>
      </c>
      <c r="Q4224" s="87">
        <f t="shared" si="384"/>
        <v>1900</v>
      </c>
      <c r="R4224" s="87">
        <f t="shared" si="385"/>
        <v>1</v>
      </c>
      <c r="S4224" s="87">
        <f t="shared" si="386"/>
        <v>0</v>
      </c>
      <c r="T4224" s="86">
        <f t="shared" si="387"/>
        <v>0</v>
      </c>
    </row>
    <row r="4225" spans="1:20" x14ac:dyDescent="0.25">
      <c r="A4225" s="82">
        <v>4251</v>
      </c>
      <c r="P4225" s="86">
        <f t="shared" si="388"/>
        <v>0</v>
      </c>
      <c r="Q4225" s="87">
        <f t="shared" si="384"/>
        <v>1900</v>
      </c>
      <c r="R4225" s="87">
        <f t="shared" si="385"/>
        <v>1</v>
      </c>
      <c r="S4225" s="87">
        <f t="shared" si="386"/>
        <v>0</v>
      </c>
      <c r="T4225" s="86">
        <f t="shared" si="387"/>
        <v>0</v>
      </c>
    </row>
    <row r="4226" spans="1:20" x14ac:dyDescent="0.25">
      <c r="A4226" s="82">
        <v>4252</v>
      </c>
      <c r="P4226" s="86">
        <f t="shared" si="388"/>
        <v>0</v>
      </c>
      <c r="Q4226" s="87">
        <f t="shared" si="384"/>
        <v>1900</v>
      </c>
      <c r="R4226" s="87">
        <f t="shared" si="385"/>
        <v>1</v>
      </c>
      <c r="S4226" s="87">
        <f t="shared" si="386"/>
        <v>0</v>
      </c>
      <c r="T4226" s="86">
        <f t="shared" si="387"/>
        <v>0</v>
      </c>
    </row>
    <row r="4227" spans="1:20" x14ac:dyDescent="0.25">
      <c r="A4227" s="82">
        <v>4253</v>
      </c>
      <c r="P4227" s="86">
        <f t="shared" si="388"/>
        <v>0</v>
      </c>
      <c r="Q4227" s="87">
        <f t="shared" si="384"/>
        <v>1900</v>
      </c>
      <c r="R4227" s="87">
        <f t="shared" si="385"/>
        <v>1</v>
      </c>
      <c r="S4227" s="87">
        <f t="shared" si="386"/>
        <v>0</v>
      </c>
      <c r="T4227" s="86">
        <f t="shared" si="387"/>
        <v>0</v>
      </c>
    </row>
    <row r="4228" spans="1:20" x14ac:dyDescent="0.25">
      <c r="A4228" s="82">
        <v>4254</v>
      </c>
      <c r="P4228" s="86">
        <f t="shared" si="388"/>
        <v>0</v>
      </c>
      <c r="Q4228" s="87">
        <f t="shared" si="384"/>
        <v>1900</v>
      </c>
      <c r="R4228" s="87">
        <f t="shared" si="385"/>
        <v>1</v>
      </c>
      <c r="S4228" s="87">
        <f t="shared" si="386"/>
        <v>0</v>
      </c>
      <c r="T4228" s="86">
        <f t="shared" si="387"/>
        <v>0</v>
      </c>
    </row>
    <row r="4229" spans="1:20" x14ac:dyDescent="0.25">
      <c r="A4229" s="82">
        <v>4255</v>
      </c>
      <c r="P4229" s="86">
        <f t="shared" si="388"/>
        <v>0</v>
      </c>
      <c r="Q4229" s="87">
        <f t="shared" si="384"/>
        <v>1900</v>
      </c>
      <c r="R4229" s="87">
        <f t="shared" si="385"/>
        <v>1</v>
      </c>
      <c r="S4229" s="87">
        <f t="shared" si="386"/>
        <v>0</v>
      </c>
      <c r="T4229" s="86">
        <f t="shared" si="387"/>
        <v>0</v>
      </c>
    </row>
    <row r="4230" spans="1:20" x14ac:dyDescent="0.25">
      <c r="A4230" s="82">
        <v>4256</v>
      </c>
      <c r="P4230" s="86">
        <f t="shared" si="388"/>
        <v>0</v>
      </c>
      <c r="Q4230" s="87">
        <f t="shared" si="384"/>
        <v>1900</v>
      </c>
      <c r="R4230" s="87">
        <f t="shared" si="385"/>
        <v>1</v>
      </c>
      <c r="S4230" s="87">
        <f t="shared" si="386"/>
        <v>0</v>
      </c>
      <c r="T4230" s="86">
        <f t="shared" si="387"/>
        <v>0</v>
      </c>
    </row>
    <row r="4231" spans="1:20" x14ac:dyDescent="0.25">
      <c r="A4231" s="82">
        <v>4257</v>
      </c>
      <c r="P4231" s="86">
        <f t="shared" si="388"/>
        <v>0</v>
      </c>
      <c r="Q4231" s="87">
        <f t="shared" si="384"/>
        <v>1900</v>
      </c>
      <c r="R4231" s="87">
        <f t="shared" si="385"/>
        <v>1</v>
      </c>
      <c r="S4231" s="87">
        <f t="shared" si="386"/>
        <v>0</v>
      </c>
      <c r="T4231" s="86">
        <f t="shared" si="387"/>
        <v>0</v>
      </c>
    </row>
    <row r="4232" spans="1:20" x14ac:dyDescent="0.25">
      <c r="A4232" s="82">
        <v>4258</v>
      </c>
      <c r="P4232" s="86">
        <f t="shared" si="388"/>
        <v>0</v>
      </c>
      <c r="Q4232" s="87">
        <f t="shared" si="384"/>
        <v>1900</v>
      </c>
      <c r="R4232" s="87">
        <f t="shared" si="385"/>
        <v>1</v>
      </c>
      <c r="S4232" s="87">
        <f t="shared" si="386"/>
        <v>0</v>
      </c>
      <c r="T4232" s="86">
        <f t="shared" si="387"/>
        <v>0</v>
      </c>
    </row>
    <row r="4233" spans="1:20" x14ac:dyDescent="0.25">
      <c r="A4233" s="82">
        <v>4259</v>
      </c>
      <c r="P4233" s="86">
        <f t="shared" si="388"/>
        <v>0</v>
      </c>
      <c r="Q4233" s="87">
        <f t="shared" si="384"/>
        <v>1900</v>
      </c>
      <c r="R4233" s="87">
        <f t="shared" si="385"/>
        <v>1</v>
      </c>
      <c r="S4233" s="87">
        <f t="shared" si="386"/>
        <v>0</v>
      </c>
      <c r="T4233" s="86">
        <f t="shared" si="387"/>
        <v>0</v>
      </c>
    </row>
    <row r="4234" spans="1:20" x14ac:dyDescent="0.25">
      <c r="A4234" s="82">
        <v>4260</v>
      </c>
      <c r="P4234" s="86">
        <f t="shared" si="388"/>
        <v>0</v>
      </c>
      <c r="Q4234" s="87">
        <f t="shared" si="384"/>
        <v>1900</v>
      </c>
      <c r="R4234" s="87">
        <f t="shared" si="385"/>
        <v>1</v>
      </c>
      <c r="S4234" s="87">
        <f t="shared" si="386"/>
        <v>0</v>
      </c>
      <c r="T4234" s="86">
        <f t="shared" si="387"/>
        <v>0</v>
      </c>
    </row>
    <row r="4235" spans="1:20" x14ac:dyDescent="0.25">
      <c r="A4235" s="82">
        <v>4261</v>
      </c>
      <c r="P4235" s="86">
        <f t="shared" si="388"/>
        <v>0</v>
      </c>
      <c r="Q4235" s="87">
        <f t="shared" si="384"/>
        <v>1900</v>
      </c>
      <c r="R4235" s="87">
        <f t="shared" si="385"/>
        <v>1</v>
      </c>
      <c r="S4235" s="87">
        <f t="shared" si="386"/>
        <v>0</v>
      </c>
      <c r="T4235" s="86">
        <f t="shared" si="387"/>
        <v>0</v>
      </c>
    </row>
    <row r="4236" spans="1:20" x14ac:dyDescent="0.25">
      <c r="A4236" s="82">
        <v>4262</v>
      </c>
      <c r="P4236" s="86">
        <f t="shared" si="388"/>
        <v>0</v>
      </c>
      <c r="Q4236" s="87">
        <f t="shared" si="384"/>
        <v>1900</v>
      </c>
      <c r="R4236" s="87">
        <f t="shared" si="385"/>
        <v>1</v>
      </c>
      <c r="S4236" s="87">
        <f t="shared" si="386"/>
        <v>0</v>
      </c>
      <c r="T4236" s="86">
        <f t="shared" si="387"/>
        <v>0</v>
      </c>
    </row>
    <row r="4237" spans="1:20" x14ac:dyDescent="0.25">
      <c r="A4237" s="82">
        <v>4263</v>
      </c>
      <c r="P4237" s="86">
        <f t="shared" si="388"/>
        <v>0</v>
      </c>
      <c r="Q4237" s="87">
        <f t="shared" si="384"/>
        <v>1900</v>
      </c>
      <c r="R4237" s="87">
        <f t="shared" si="385"/>
        <v>1</v>
      </c>
      <c r="S4237" s="87">
        <f t="shared" si="386"/>
        <v>0</v>
      </c>
      <c r="T4237" s="86">
        <f t="shared" si="387"/>
        <v>0</v>
      </c>
    </row>
    <row r="4238" spans="1:20" x14ac:dyDescent="0.25">
      <c r="A4238" s="82">
        <v>4264</v>
      </c>
      <c r="P4238" s="86">
        <f t="shared" si="388"/>
        <v>0</v>
      </c>
      <c r="Q4238" s="87">
        <f t="shared" si="384"/>
        <v>1900</v>
      </c>
      <c r="R4238" s="87">
        <f t="shared" si="385"/>
        <v>1</v>
      </c>
      <c r="S4238" s="87">
        <f t="shared" si="386"/>
        <v>0</v>
      </c>
      <c r="T4238" s="86">
        <f t="shared" si="387"/>
        <v>0</v>
      </c>
    </row>
    <row r="4239" spans="1:20" x14ac:dyDescent="0.25">
      <c r="A4239" s="82">
        <v>4265</v>
      </c>
      <c r="P4239" s="86">
        <f t="shared" si="388"/>
        <v>0</v>
      </c>
      <c r="Q4239" s="87">
        <f t="shared" si="384"/>
        <v>1900</v>
      </c>
      <c r="R4239" s="87">
        <f t="shared" si="385"/>
        <v>1</v>
      </c>
      <c r="S4239" s="87">
        <f t="shared" si="386"/>
        <v>0</v>
      </c>
      <c r="T4239" s="86">
        <f t="shared" si="387"/>
        <v>0</v>
      </c>
    </row>
    <row r="4240" spans="1:20" x14ac:dyDescent="0.25">
      <c r="A4240" s="82">
        <v>4266</v>
      </c>
      <c r="P4240" s="86">
        <f t="shared" si="388"/>
        <v>0</v>
      </c>
      <c r="Q4240" s="87">
        <f t="shared" si="384"/>
        <v>1900</v>
      </c>
      <c r="R4240" s="87">
        <f t="shared" si="385"/>
        <v>1</v>
      </c>
      <c r="S4240" s="87">
        <f t="shared" si="386"/>
        <v>0</v>
      </c>
      <c r="T4240" s="86">
        <f t="shared" si="387"/>
        <v>0</v>
      </c>
    </row>
    <row r="4241" spans="1:20" x14ac:dyDescent="0.25">
      <c r="A4241" s="82">
        <v>4267</v>
      </c>
      <c r="P4241" s="86">
        <f t="shared" si="388"/>
        <v>0</v>
      </c>
      <c r="Q4241" s="87">
        <f t="shared" si="384"/>
        <v>1900</v>
      </c>
      <c r="R4241" s="87">
        <f t="shared" si="385"/>
        <v>1</v>
      </c>
      <c r="S4241" s="87">
        <f t="shared" si="386"/>
        <v>0</v>
      </c>
      <c r="T4241" s="86">
        <f t="shared" si="387"/>
        <v>0</v>
      </c>
    </row>
    <row r="4242" spans="1:20" x14ac:dyDescent="0.25">
      <c r="A4242" s="82">
        <v>4268</v>
      </c>
      <c r="P4242" s="86">
        <f t="shared" si="388"/>
        <v>0</v>
      </c>
      <c r="Q4242" s="87">
        <f t="shared" si="384"/>
        <v>1900</v>
      </c>
      <c r="R4242" s="87">
        <f t="shared" si="385"/>
        <v>1</v>
      </c>
      <c r="S4242" s="87">
        <f t="shared" si="386"/>
        <v>0</v>
      </c>
      <c r="T4242" s="86">
        <f t="shared" si="387"/>
        <v>0</v>
      </c>
    </row>
    <row r="4243" spans="1:20" x14ac:dyDescent="0.25">
      <c r="A4243" s="82">
        <v>4269</v>
      </c>
      <c r="P4243" s="86">
        <f t="shared" si="388"/>
        <v>0</v>
      </c>
      <c r="Q4243" s="87">
        <f t="shared" si="384"/>
        <v>1900</v>
      </c>
      <c r="R4243" s="87">
        <f t="shared" si="385"/>
        <v>1</v>
      </c>
      <c r="S4243" s="87">
        <f t="shared" si="386"/>
        <v>0</v>
      </c>
      <c r="T4243" s="86">
        <f t="shared" si="387"/>
        <v>0</v>
      </c>
    </row>
    <row r="4244" spans="1:20" x14ac:dyDescent="0.25">
      <c r="A4244" s="82">
        <v>4270</v>
      </c>
      <c r="P4244" s="86">
        <f t="shared" si="388"/>
        <v>0</v>
      </c>
      <c r="Q4244" s="87">
        <f t="shared" si="384"/>
        <v>1900</v>
      </c>
      <c r="R4244" s="87">
        <f t="shared" si="385"/>
        <v>1</v>
      </c>
      <c r="S4244" s="87">
        <f t="shared" si="386"/>
        <v>0</v>
      </c>
      <c r="T4244" s="86">
        <f t="shared" si="387"/>
        <v>0</v>
      </c>
    </row>
    <row r="4245" spans="1:20" x14ac:dyDescent="0.25">
      <c r="A4245" s="82">
        <v>4271</v>
      </c>
      <c r="P4245" s="86">
        <f t="shared" si="388"/>
        <v>0</v>
      </c>
      <c r="Q4245" s="87">
        <f t="shared" si="384"/>
        <v>1900</v>
      </c>
      <c r="R4245" s="87">
        <f t="shared" si="385"/>
        <v>1</v>
      </c>
      <c r="S4245" s="87">
        <f t="shared" si="386"/>
        <v>0</v>
      </c>
      <c r="T4245" s="86">
        <f t="shared" si="387"/>
        <v>0</v>
      </c>
    </row>
    <row r="4246" spans="1:20" x14ac:dyDescent="0.25">
      <c r="A4246" s="82">
        <v>4272</v>
      </c>
      <c r="P4246" s="86">
        <f t="shared" si="388"/>
        <v>0</v>
      </c>
      <c r="Q4246" s="87">
        <f t="shared" si="384"/>
        <v>1900</v>
      </c>
      <c r="R4246" s="87">
        <f t="shared" si="385"/>
        <v>1</v>
      </c>
      <c r="S4246" s="87">
        <f t="shared" si="386"/>
        <v>0</v>
      </c>
      <c r="T4246" s="86">
        <f t="shared" si="387"/>
        <v>0</v>
      </c>
    </row>
    <row r="4247" spans="1:20" x14ac:dyDescent="0.25">
      <c r="A4247" s="82">
        <v>4273</v>
      </c>
      <c r="P4247" s="86">
        <f t="shared" si="388"/>
        <v>0</v>
      </c>
      <c r="Q4247" s="87">
        <f t="shared" si="384"/>
        <v>1900</v>
      </c>
      <c r="R4247" s="87">
        <f t="shared" si="385"/>
        <v>1</v>
      </c>
      <c r="S4247" s="87">
        <f t="shared" si="386"/>
        <v>0</v>
      </c>
      <c r="T4247" s="86">
        <f t="shared" si="387"/>
        <v>0</v>
      </c>
    </row>
    <row r="4248" spans="1:20" x14ac:dyDescent="0.25">
      <c r="A4248" s="82">
        <v>4274</v>
      </c>
      <c r="P4248" s="86">
        <f t="shared" si="388"/>
        <v>0</v>
      </c>
      <c r="Q4248" s="87">
        <f t="shared" si="384"/>
        <v>1900</v>
      </c>
      <c r="R4248" s="87">
        <f t="shared" si="385"/>
        <v>1</v>
      </c>
      <c r="S4248" s="87">
        <f t="shared" si="386"/>
        <v>0</v>
      </c>
      <c r="T4248" s="86">
        <f t="shared" si="387"/>
        <v>0</v>
      </c>
    </row>
    <row r="4249" spans="1:20" x14ac:dyDescent="0.25">
      <c r="A4249" s="82">
        <v>4275</v>
      </c>
      <c r="P4249" s="86">
        <f t="shared" si="388"/>
        <v>0</v>
      </c>
      <c r="Q4249" s="87">
        <f t="shared" si="384"/>
        <v>1900</v>
      </c>
      <c r="R4249" s="87">
        <f t="shared" si="385"/>
        <v>1</v>
      </c>
      <c r="S4249" s="87">
        <f t="shared" si="386"/>
        <v>0</v>
      </c>
      <c r="T4249" s="86">
        <f t="shared" si="387"/>
        <v>0</v>
      </c>
    </row>
    <row r="4250" spans="1:20" x14ac:dyDescent="0.25">
      <c r="A4250" s="82">
        <v>4276</v>
      </c>
      <c r="P4250" s="86">
        <f t="shared" si="388"/>
        <v>0</v>
      </c>
      <c r="Q4250" s="87">
        <f t="shared" si="384"/>
        <v>1900</v>
      </c>
      <c r="R4250" s="87">
        <f t="shared" si="385"/>
        <v>1</v>
      </c>
      <c r="S4250" s="87">
        <f t="shared" si="386"/>
        <v>0</v>
      </c>
      <c r="T4250" s="86">
        <f t="shared" si="387"/>
        <v>0</v>
      </c>
    </row>
    <row r="4251" spans="1:20" x14ac:dyDescent="0.25">
      <c r="A4251" s="82">
        <v>4277</v>
      </c>
      <c r="P4251" s="86">
        <f t="shared" si="388"/>
        <v>0</v>
      </c>
      <c r="Q4251" s="87">
        <f t="shared" si="384"/>
        <v>1900</v>
      </c>
      <c r="R4251" s="87">
        <f t="shared" si="385"/>
        <v>1</v>
      </c>
      <c r="S4251" s="87">
        <f t="shared" si="386"/>
        <v>0</v>
      </c>
      <c r="T4251" s="86">
        <f t="shared" si="387"/>
        <v>0</v>
      </c>
    </row>
    <row r="4252" spans="1:20" x14ac:dyDescent="0.25">
      <c r="A4252" s="82">
        <v>4278</v>
      </c>
      <c r="P4252" s="86">
        <f t="shared" si="388"/>
        <v>0</v>
      </c>
      <c r="Q4252" s="87">
        <f t="shared" si="384"/>
        <v>1900</v>
      </c>
      <c r="R4252" s="87">
        <f t="shared" si="385"/>
        <v>1</v>
      </c>
      <c r="S4252" s="87">
        <f t="shared" si="386"/>
        <v>0</v>
      </c>
      <c r="T4252" s="86">
        <f t="shared" si="387"/>
        <v>0</v>
      </c>
    </row>
    <row r="4253" spans="1:20" x14ac:dyDescent="0.25">
      <c r="A4253" s="82">
        <v>4279</v>
      </c>
      <c r="P4253" s="86">
        <f t="shared" si="388"/>
        <v>0</v>
      </c>
      <c r="Q4253" s="87">
        <f t="shared" ref="Q4253:Q4316" si="389">YEAR(B4253)</f>
        <v>1900</v>
      </c>
      <c r="R4253" s="87">
        <f t="shared" ref="R4253:R4316" si="390">MONTH(B4253)</f>
        <v>1</v>
      </c>
      <c r="S4253" s="87">
        <f t="shared" ref="S4253:S4316" si="391">DAY(B4253)</f>
        <v>0</v>
      </c>
      <c r="T4253" s="86">
        <f t="shared" ref="T4253:T4316" si="392">SUM(M4253:N4253)</f>
        <v>0</v>
      </c>
    </row>
    <row r="4254" spans="1:20" x14ac:dyDescent="0.25">
      <c r="A4254" s="82">
        <v>4280</v>
      </c>
      <c r="P4254" s="86">
        <f t="shared" si="388"/>
        <v>0</v>
      </c>
      <c r="Q4254" s="87">
        <f t="shared" si="389"/>
        <v>1900</v>
      </c>
      <c r="R4254" s="87">
        <f t="shared" si="390"/>
        <v>1</v>
      </c>
      <c r="S4254" s="87">
        <f t="shared" si="391"/>
        <v>0</v>
      </c>
      <c r="T4254" s="86">
        <f t="shared" si="392"/>
        <v>0</v>
      </c>
    </row>
    <row r="4255" spans="1:20" x14ac:dyDescent="0.25">
      <c r="A4255" s="82">
        <v>4281</v>
      </c>
      <c r="P4255" s="86">
        <f t="shared" si="388"/>
        <v>0</v>
      </c>
      <c r="Q4255" s="87">
        <f t="shared" si="389"/>
        <v>1900</v>
      </c>
      <c r="R4255" s="87">
        <f t="shared" si="390"/>
        <v>1</v>
      </c>
      <c r="S4255" s="87">
        <f t="shared" si="391"/>
        <v>0</v>
      </c>
      <c r="T4255" s="86">
        <f t="shared" si="392"/>
        <v>0</v>
      </c>
    </row>
    <row r="4256" spans="1:20" x14ac:dyDescent="0.25">
      <c r="A4256" s="82">
        <v>4282</v>
      </c>
      <c r="P4256" s="86">
        <f t="shared" si="388"/>
        <v>0</v>
      </c>
      <c r="Q4256" s="87">
        <f t="shared" si="389"/>
        <v>1900</v>
      </c>
      <c r="R4256" s="87">
        <f t="shared" si="390"/>
        <v>1</v>
      </c>
      <c r="S4256" s="87">
        <f t="shared" si="391"/>
        <v>0</v>
      </c>
      <c r="T4256" s="86">
        <f t="shared" si="392"/>
        <v>0</v>
      </c>
    </row>
    <row r="4257" spans="1:20" x14ac:dyDescent="0.25">
      <c r="A4257" s="82">
        <v>4283</v>
      </c>
      <c r="P4257" s="86">
        <f t="shared" si="388"/>
        <v>0</v>
      </c>
      <c r="Q4257" s="87">
        <f t="shared" si="389"/>
        <v>1900</v>
      </c>
      <c r="R4257" s="87">
        <f t="shared" si="390"/>
        <v>1</v>
      </c>
      <c r="S4257" s="87">
        <f t="shared" si="391"/>
        <v>0</v>
      </c>
      <c r="T4257" s="86">
        <f t="shared" si="392"/>
        <v>0</v>
      </c>
    </row>
    <row r="4258" spans="1:20" x14ac:dyDescent="0.25">
      <c r="A4258" s="82">
        <v>4284</v>
      </c>
      <c r="P4258" s="86">
        <f t="shared" si="388"/>
        <v>0</v>
      </c>
      <c r="Q4258" s="87">
        <f t="shared" si="389"/>
        <v>1900</v>
      </c>
      <c r="R4258" s="87">
        <f t="shared" si="390"/>
        <v>1</v>
      </c>
      <c r="S4258" s="87">
        <f t="shared" si="391"/>
        <v>0</v>
      </c>
      <c r="T4258" s="86">
        <f t="shared" si="392"/>
        <v>0</v>
      </c>
    </row>
    <row r="4259" spans="1:20" x14ac:dyDescent="0.25">
      <c r="A4259" s="82">
        <v>4285</v>
      </c>
      <c r="P4259" s="86">
        <f t="shared" si="388"/>
        <v>0</v>
      </c>
      <c r="Q4259" s="87">
        <f t="shared" si="389"/>
        <v>1900</v>
      </c>
      <c r="R4259" s="87">
        <f t="shared" si="390"/>
        <v>1</v>
      </c>
      <c r="S4259" s="87">
        <f t="shared" si="391"/>
        <v>0</v>
      </c>
      <c r="T4259" s="86">
        <f t="shared" si="392"/>
        <v>0</v>
      </c>
    </row>
    <row r="4260" spans="1:20" x14ac:dyDescent="0.25">
      <c r="A4260" s="82">
        <v>4286</v>
      </c>
      <c r="P4260" s="86">
        <f t="shared" si="388"/>
        <v>0</v>
      </c>
      <c r="Q4260" s="87">
        <f t="shared" si="389"/>
        <v>1900</v>
      </c>
      <c r="R4260" s="87">
        <f t="shared" si="390"/>
        <v>1</v>
      </c>
      <c r="S4260" s="87">
        <f t="shared" si="391"/>
        <v>0</v>
      </c>
      <c r="T4260" s="86">
        <f t="shared" si="392"/>
        <v>0</v>
      </c>
    </row>
    <row r="4261" spans="1:20" x14ac:dyDescent="0.25">
      <c r="A4261" s="82">
        <v>4287</v>
      </c>
      <c r="P4261" s="86">
        <f t="shared" si="388"/>
        <v>0</v>
      </c>
      <c r="Q4261" s="87">
        <f t="shared" si="389"/>
        <v>1900</v>
      </c>
      <c r="R4261" s="87">
        <f t="shared" si="390"/>
        <v>1</v>
      </c>
      <c r="S4261" s="87">
        <f t="shared" si="391"/>
        <v>0</v>
      </c>
      <c r="T4261" s="86">
        <f t="shared" si="392"/>
        <v>0</v>
      </c>
    </row>
    <row r="4262" spans="1:20" x14ac:dyDescent="0.25">
      <c r="A4262" s="82">
        <v>4288</v>
      </c>
      <c r="P4262" s="86">
        <f t="shared" si="388"/>
        <v>0</v>
      </c>
      <c r="Q4262" s="87">
        <f t="shared" si="389"/>
        <v>1900</v>
      </c>
      <c r="R4262" s="87">
        <f t="shared" si="390"/>
        <v>1</v>
      </c>
      <c r="S4262" s="87">
        <f t="shared" si="391"/>
        <v>0</v>
      </c>
      <c r="T4262" s="86">
        <f t="shared" si="392"/>
        <v>0</v>
      </c>
    </row>
    <row r="4263" spans="1:20" x14ac:dyDescent="0.25">
      <c r="A4263" s="82">
        <v>4289</v>
      </c>
      <c r="P4263" s="86">
        <f t="shared" si="388"/>
        <v>0</v>
      </c>
      <c r="Q4263" s="87">
        <f t="shared" si="389"/>
        <v>1900</v>
      </c>
      <c r="R4263" s="87">
        <f t="shared" si="390"/>
        <v>1</v>
      </c>
      <c r="S4263" s="87">
        <f t="shared" si="391"/>
        <v>0</v>
      </c>
      <c r="T4263" s="86">
        <f t="shared" si="392"/>
        <v>0</v>
      </c>
    </row>
    <row r="4264" spans="1:20" x14ac:dyDescent="0.25">
      <c r="A4264" s="82">
        <v>4290</v>
      </c>
      <c r="P4264" s="86">
        <f t="shared" si="388"/>
        <v>0</v>
      </c>
      <c r="Q4264" s="87">
        <f t="shared" si="389"/>
        <v>1900</v>
      </c>
      <c r="R4264" s="87">
        <f t="shared" si="390"/>
        <v>1</v>
      </c>
      <c r="S4264" s="87">
        <f t="shared" si="391"/>
        <v>0</v>
      </c>
      <c r="T4264" s="86">
        <f t="shared" si="392"/>
        <v>0</v>
      </c>
    </row>
    <row r="4265" spans="1:20" x14ac:dyDescent="0.25">
      <c r="A4265" s="82">
        <v>4291</v>
      </c>
      <c r="P4265" s="86">
        <f t="shared" si="388"/>
        <v>0</v>
      </c>
      <c r="Q4265" s="87">
        <f t="shared" si="389"/>
        <v>1900</v>
      </c>
      <c r="R4265" s="87">
        <f t="shared" si="390"/>
        <v>1</v>
      </c>
      <c r="S4265" s="87">
        <f t="shared" si="391"/>
        <v>0</v>
      </c>
      <c r="T4265" s="86">
        <f t="shared" si="392"/>
        <v>0</v>
      </c>
    </row>
    <row r="4266" spans="1:20" x14ac:dyDescent="0.25">
      <c r="A4266" s="82">
        <v>4292</v>
      </c>
      <c r="P4266" s="86">
        <f t="shared" si="388"/>
        <v>0</v>
      </c>
      <c r="Q4266" s="87">
        <f t="shared" si="389"/>
        <v>1900</v>
      </c>
      <c r="R4266" s="87">
        <f t="shared" si="390"/>
        <v>1</v>
      </c>
      <c r="S4266" s="87">
        <f t="shared" si="391"/>
        <v>0</v>
      </c>
      <c r="T4266" s="86">
        <f t="shared" si="392"/>
        <v>0</v>
      </c>
    </row>
    <row r="4267" spans="1:20" x14ac:dyDescent="0.25">
      <c r="A4267" s="82">
        <v>4293</v>
      </c>
      <c r="P4267" s="86">
        <f t="shared" ref="P4267:P4330" si="393">N4267-O4267</f>
        <v>0</v>
      </c>
      <c r="Q4267" s="87">
        <f t="shared" si="389"/>
        <v>1900</v>
      </c>
      <c r="R4267" s="87">
        <f t="shared" si="390"/>
        <v>1</v>
      </c>
      <c r="S4267" s="87">
        <f t="shared" si="391"/>
        <v>0</v>
      </c>
      <c r="T4267" s="86">
        <f t="shared" si="392"/>
        <v>0</v>
      </c>
    </row>
    <row r="4268" spans="1:20" x14ac:dyDescent="0.25">
      <c r="A4268" s="82">
        <v>4294</v>
      </c>
      <c r="P4268" s="86">
        <f t="shared" si="393"/>
        <v>0</v>
      </c>
      <c r="Q4268" s="87">
        <f t="shared" si="389"/>
        <v>1900</v>
      </c>
      <c r="R4268" s="87">
        <f t="shared" si="390"/>
        <v>1</v>
      </c>
      <c r="S4268" s="87">
        <f t="shared" si="391"/>
        <v>0</v>
      </c>
      <c r="T4268" s="86">
        <f t="shared" si="392"/>
        <v>0</v>
      </c>
    </row>
    <row r="4269" spans="1:20" x14ac:dyDescent="0.25">
      <c r="A4269" s="82">
        <v>4295</v>
      </c>
      <c r="P4269" s="86">
        <f t="shared" si="393"/>
        <v>0</v>
      </c>
      <c r="Q4269" s="87">
        <f t="shared" si="389"/>
        <v>1900</v>
      </c>
      <c r="R4269" s="87">
        <f t="shared" si="390"/>
        <v>1</v>
      </c>
      <c r="S4269" s="87">
        <f t="shared" si="391"/>
        <v>0</v>
      </c>
      <c r="T4269" s="86">
        <f t="shared" si="392"/>
        <v>0</v>
      </c>
    </row>
    <row r="4270" spans="1:20" x14ac:dyDescent="0.25">
      <c r="A4270" s="82">
        <v>4296</v>
      </c>
      <c r="P4270" s="86">
        <f t="shared" si="393"/>
        <v>0</v>
      </c>
      <c r="Q4270" s="87">
        <f t="shared" si="389"/>
        <v>1900</v>
      </c>
      <c r="R4270" s="87">
        <f t="shared" si="390"/>
        <v>1</v>
      </c>
      <c r="S4270" s="87">
        <f t="shared" si="391"/>
        <v>0</v>
      </c>
      <c r="T4270" s="86">
        <f t="shared" si="392"/>
        <v>0</v>
      </c>
    </row>
    <row r="4271" spans="1:20" x14ac:dyDescent="0.25">
      <c r="A4271" s="82">
        <v>4297</v>
      </c>
      <c r="P4271" s="86">
        <f t="shared" si="393"/>
        <v>0</v>
      </c>
      <c r="Q4271" s="87">
        <f t="shared" si="389"/>
        <v>1900</v>
      </c>
      <c r="R4271" s="87">
        <f t="shared" si="390"/>
        <v>1</v>
      </c>
      <c r="S4271" s="87">
        <f t="shared" si="391"/>
        <v>0</v>
      </c>
      <c r="T4271" s="86">
        <f t="shared" si="392"/>
        <v>0</v>
      </c>
    </row>
    <row r="4272" spans="1:20" x14ac:dyDescent="0.25">
      <c r="A4272" s="82">
        <v>4298</v>
      </c>
      <c r="P4272" s="86">
        <f t="shared" si="393"/>
        <v>0</v>
      </c>
      <c r="Q4272" s="87">
        <f t="shared" si="389"/>
        <v>1900</v>
      </c>
      <c r="R4272" s="87">
        <f t="shared" si="390"/>
        <v>1</v>
      </c>
      <c r="S4272" s="87">
        <f t="shared" si="391"/>
        <v>0</v>
      </c>
      <c r="T4272" s="86">
        <f t="shared" si="392"/>
        <v>0</v>
      </c>
    </row>
    <row r="4273" spans="1:20" x14ac:dyDescent="0.25">
      <c r="A4273" s="82">
        <v>4299</v>
      </c>
      <c r="P4273" s="86">
        <f t="shared" si="393"/>
        <v>0</v>
      </c>
      <c r="Q4273" s="87">
        <f t="shared" si="389"/>
        <v>1900</v>
      </c>
      <c r="R4273" s="87">
        <f t="shared" si="390"/>
        <v>1</v>
      </c>
      <c r="S4273" s="87">
        <f t="shared" si="391"/>
        <v>0</v>
      </c>
      <c r="T4273" s="86">
        <f t="shared" si="392"/>
        <v>0</v>
      </c>
    </row>
    <row r="4274" spans="1:20" x14ac:dyDescent="0.25">
      <c r="A4274" s="82">
        <v>4300</v>
      </c>
      <c r="P4274" s="86">
        <f t="shared" si="393"/>
        <v>0</v>
      </c>
      <c r="Q4274" s="87">
        <f t="shared" si="389"/>
        <v>1900</v>
      </c>
      <c r="R4274" s="87">
        <f t="shared" si="390"/>
        <v>1</v>
      </c>
      <c r="S4274" s="87">
        <f t="shared" si="391"/>
        <v>0</v>
      </c>
      <c r="T4274" s="86">
        <f t="shared" si="392"/>
        <v>0</v>
      </c>
    </row>
    <row r="4275" spans="1:20" x14ac:dyDescent="0.25">
      <c r="A4275" s="82">
        <v>4301</v>
      </c>
      <c r="P4275" s="86">
        <f t="shared" si="393"/>
        <v>0</v>
      </c>
      <c r="Q4275" s="87">
        <f t="shared" si="389"/>
        <v>1900</v>
      </c>
      <c r="R4275" s="87">
        <f t="shared" si="390"/>
        <v>1</v>
      </c>
      <c r="S4275" s="87">
        <f t="shared" si="391"/>
        <v>0</v>
      </c>
      <c r="T4275" s="86">
        <f t="shared" si="392"/>
        <v>0</v>
      </c>
    </row>
    <row r="4276" spans="1:20" x14ac:dyDescent="0.25">
      <c r="A4276" s="82">
        <v>4302</v>
      </c>
      <c r="P4276" s="86">
        <f t="shared" si="393"/>
        <v>0</v>
      </c>
      <c r="Q4276" s="87">
        <f t="shared" si="389"/>
        <v>1900</v>
      </c>
      <c r="R4276" s="87">
        <f t="shared" si="390"/>
        <v>1</v>
      </c>
      <c r="S4276" s="87">
        <f t="shared" si="391"/>
        <v>0</v>
      </c>
      <c r="T4276" s="86">
        <f t="shared" si="392"/>
        <v>0</v>
      </c>
    </row>
    <row r="4277" spans="1:20" x14ac:dyDescent="0.25">
      <c r="A4277" s="82">
        <v>4303</v>
      </c>
      <c r="P4277" s="86">
        <f t="shared" si="393"/>
        <v>0</v>
      </c>
      <c r="Q4277" s="87">
        <f t="shared" si="389"/>
        <v>1900</v>
      </c>
      <c r="R4277" s="87">
        <f t="shared" si="390"/>
        <v>1</v>
      </c>
      <c r="S4277" s="87">
        <f t="shared" si="391"/>
        <v>0</v>
      </c>
      <c r="T4277" s="86">
        <f t="shared" si="392"/>
        <v>0</v>
      </c>
    </row>
    <row r="4278" spans="1:20" x14ac:dyDescent="0.25">
      <c r="A4278" s="82">
        <v>4304</v>
      </c>
      <c r="P4278" s="86">
        <f t="shared" si="393"/>
        <v>0</v>
      </c>
      <c r="Q4278" s="87">
        <f t="shared" si="389"/>
        <v>1900</v>
      </c>
      <c r="R4278" s="87">
        <f t="shared" si="390"/>
        <v>1</v>
      </c>
      <c r="S4278" s="87">
        <f t="shared" si="391"/>
        <v>0</v>
      </c>
      <c r="T4278" s="86">
        <f t="shared" si="392"/>
        <v>0</v>
      </c>
    </row>
    <row r="4279" spans="1:20" x14ac:dyDescent="0.25">
      <c r="A4279" s="82">
        <v>4305</v>
      </c>
      <c r="P4279" s="86">
        <f t="shared" si="393"/>
        <v>0</v>
      </c>
      <c r="Q4279" s="87">
        <f t="shared" si="389"/>
        <v>1900</v>
      </c>
      <c r="R4279" s="87">
        <f t="shared" si="390"/>
        <v>1</v>
      </c>
      <c r="S4279" s="87">
        <f t="shared" si="391"/>
        <v>0</v>
      </c>
      <c r="T4279" s="86">
        <f t="shared" si="392"/>
        <v>0</v>
      </c>
    </row>
    <row r="4280" spans="1:20" x14ac:dyDescent="0.25">
      <c r="A4280" s="82">
        <v>4306</v>
      </c>
      <c r="P4280" s="86">
        <f t="shared" si="393"/>
        <v>0</v>
      </c>
      <c r="Q4280" s="87">
        <f t="shared" si="389"/>
        <v>1900</v>
      </c>
      <c r="R4280" s="87">
        <f t="shared" si="390"/>
        <v>1</v>
      </c>
      <c r="S4280" s="87">
        <f t="shared" si="391"/>
        <v>0</v>
      </c>
      <c r="T4280" s="86">
        <f t="shared" si="392"/>
        <v>0</v>
      </c>
    </row>
    <row r="4281" spans="1:20" x14ac:dyDescent="0.25">
      <c r="A4281" s="82">
        <v>4307</v>
      </c>
      <c r="P4281" s="86">
        <f t="shared" si="393"/>
        <v>0</v>
      </c>
      <c r="Q4281" s="87">
        <f t="shared" si="389"/>
        <v>1900</v>
      </c>
      <c r="R4281" s="87">
        <f t="shared" si="390"/>
        <v>1</v>
      </c>
      <c r="S4281" s="87">
        <f t="shared" si="391"/>
        <v>0</v>
      </c>
      <c r="T4281" s="86">
        <f t="shared" si="392"/>
        <v>0</v>
      </c>
    </row>
    <row r="4282" spans="1:20" x14ac:dyDescent="0.25">
      <c r="A4282" s="82">
        <v>4308</v>
      </c>
      <c r="P4282" s="86">
        <f t="shared" si="393"/>
        <v>0</v>
      </c>
      <c r="Q4282" s="87">
        <f t="shared" si="389"/>
        <v>1900</v>
      </c>
      <c r="R4282" s="87">
        <f t="shared" si="390"/>
        <v>1</v>
      </c>
      <c r="S4282" s="87">
        <f t="shared" si="391"/>
        <v>0</v>
      </c>
      <c r="T4282" s="86">
        <f t="shared" si="392"/>
        <v>0</v>
      </c>
    </row>
    <row r="4283" spans="1:20" x14ac:dyDescent="0.25">
      <c r="A4283" s="82">
        <v>4309</v>
      </c>
      <c r="P4283" s="86">
        <f t="shared" si="393"/>
        <v>0</v>
      </c>
      <c r="Q4283" s="87">
        <f t="shared" si="389"/>
        <v>1900</v>
      </c>
      <c r="R4283" s="87">
        <f t="shared" si="390"/>
        <v>1</v>
      </c>
      <c r="S4283" s="87">
        <f t="shared" si="391"/>
        <v>0</v>
      </c>
      <c r="T4283" s="86">
        <f t="shared" si="392"/>
        <v>0</v>
      </c>
    </row>
    <row r="4284" spans="1:20" x14ac:dyDescent="0.25">
      <c r="A4284" s="82">
        <v>4310</v>
      </c>
      <c r="P4284" s="86">
        <f t="shared" si="393"/>
        <v>0</v>
      </c>
      <c r="Q4284" s="87">
        <f t="shared" si="389"/>
        <v>1900</v>
      </c>
      <c r="R4284" s="87">
        <f t="shared" si="390"/>
        <v>1</v>
      </c>
      <c r="S4284" s="87">
        <f t="shared" si="391"/>
        <v>0</v>
      </c>
      <c r="T4284" s="86">
        <f t="shared" si="392"/>
        <v>0</v>
      </c>
    </row>
    <row r="4285" spans="1:20" x14ac:dyDescent="0.25">
      <c r="A4285" s="82">
        <v>4311</v>
      </c>
      <c r="P4285" s="86">
        <f t="shared" si="393"/>
        <v>0</v>
      </c>
      <c r="Q4285" s="87">
        <f t="shared" si="389"/>
        <v>1900</v>
      </c>
      <c r="R4285" s="87">
        <f t="shared" si="390"/>
        <v>1</v>
      </c>
      <c r="S4285" s="87">
        <f t="shared" si="391"/>
        <v>0</v>
      </c>
      <c r="T4285" s="86">
        <f t="shared" si="392"/>
        <v>0</v>
      </c>
    </row>
    <row r="4286" spans="1:20" x14ac:dyDescent="0.25">
      <c r="A4286" s="82">
        <v>4312</v>
      </c>
      <c r="P4286" s="86">
        <f t="shared" si="393"/>
        <v>0</v>
      </c>
      <c r="Q4286" s="87">
        <f t="shared" si="389"/>
        <v>1900</v>
      </c>
      <c r="R4286" s="87">
        <f t="shared" si="390"/>
        <v>1</v>
      </c>
      <c r="S4286" s="87">
        <f t="shared" si="391"/>
        <v>0</v>
      </c>
      <c r="T4286" s="86">
        <f t="shared" si="392"/>
        <v>0</v>
      </c>
    </row>
    <row r="4287" spans="1:20" x14ac:dyDescent="0.25">
      <c r="A4287" s="82">
        <v>4313</v>
      </c>
      <c r="P4287" s="86">
        <f t="shared" si="393"/>
        <v>0</v>
      </c>
      <c r="Q4287" s="87">
        <f t="shared" si="389"/>
        <v>1900</v>
      </c>
      <c r="R4287" s="87">
        <f t="shared" si="390"/>
        <v>1</v>
      </c>
      <c r="S4287" s="87">
        <f t="shared" si="391"/>
        <v>0</v>
      </c>
      <c r="T4287" s="86">
        <f t="shared" si="392"/>
        <v>0</v>
      </c>
    </row>
    <row r="4288" spans="1:20" x14ac:dyDescent="0.25">
      <c r="A4288" s="82">
        <v>4314</v>
      </c>
      <c r="P4288" s="86">
        <f t="shared" si="393"/>
        <v>0</v>
      </c>
      <c r="Q4288" s="87">
        <f t="shared" si="389"/>
        <v>1900</v>
      </c>
      <c r="R4288" s="87">
        <f t="shared" si="390"/>
        <v>1</v>
      </c>
      <c r="S4288" s="87">
        <f t="shared" si="391"/>
        <v>0</v>
      </c>
      <c r="T4288" s="86">
        <f t="shared" si="392"/>
        <v>0</v>
      </c>
    </row>
    <row r="4289" spans="1:20" x14ac:dyDescent="0.25">
      <c r="A4289" s="82">
        <v>4315</v>
      </c>
      <c r="P4289" s="86">
        <f t="shared" si="393"/>
        <v>0</v>
      </c>
      <c r="Q4289" s="87">
        <f t="shared" si="389"/>
        <v>1900</v>
      </c>
      <c r="R4289" s="87">
        <f t="shared" si="390"/>
        <v>1</v>
      </c>
      <c r="S4289" s="87">
        <f t="shared" si="391"/>
        <v>0</v>
      </c>
      <c r="T4289" s="86">
        <f t="shared" si="392"/>
        <v>0</v>
      </c>
    </row>
    <row r="4290" spans="1:20" x14ac:dyDescent="0.25">
      <c r="A4290" s="82">
        <v>4316</v>
      </c>
      <c r="P4290" s="86">
        <f t="shared" si="393"/>
        <v>0</v>
      </c>
      <c r="Q4290" s="87">
        <f t="shared" si="389"/>
        <v>1900</v>
      </c>
      <c r="R4290" s="87">
        <f t="shared" si="390"/>
        <v>1</v>
      </c>
      <c r="S4290" s="87">
        <f t="shared" si="391"/>
        <v>0</v>
      </c>
      <c r="T4290" s="86">
        <f t="shared" si="392"/>
        <v>0</v>
      </c>
    </row>
    <row r="4291" spans="1:20" x14ac:dyDescent="0.25">
      <c r="A4291" s="82">
        <v>4317</v>
      </c>
      <c r="P4291" s="86">
        <f t="shared" si="393"/>
        <v>0</v>
      </c>
      <c r="Q4291" s="87">
        <f t="shared" si="389"/>
        <v>1900</v>
      </c>
      <c r="R4291" s="87">
        <f t="shared" si="390"/>
        <v>1</v>
      </c>
      <c r="S4291" s="87">
        <f t="shared" si="391"/>
        <v>0</v>
      </c>
      <c r="T4291" s="86">
        <f t="shared" si="392"/>
        <v>0</v>
      </c>
    </row>
    <row r="4292" spans="1:20" x14ac:dyDescent="0.25">
      <c r="A4292" s="82">
        <v>4318</v>
      </c>
      <c r="P4292" s="86">
        <f t="shared" si="393"/>
        <v>0</v>
      </c>
      <c r="Q4292" s="87">
        <f t="shared" si="389"/>
        <v>1900</v>
      </c>
      <c r="R4292" s="87">
        <f t="shared" si="390"/>
        <v>1</v>
      </c>
      <c r="S4292" s="87">
        <f t="shared" si="391"/>
        <v>0</v>
      </c>
      <c r="T4292" s="86">
        <f t="shared" si="392"/>
        <v>0</v>
      </c>
    </row>
    <row r="4293" spans="1:20" x14ac:dyDescent="0.25">
      <c r="A4293" s="82">
        <v>4319</v>
      </c>
      <c r="P4293" s="86">
        <f t="shared" si="393"/>
        <v>0</v>
      </c>
      <c r="Q4293" s="87">
        <f t="shared" si="389"/>
        <v>1900</v>
      </c>
      <c r="R4293" s="87">
        <f t="shared" si="390"/>
        <v>1</v>
      </c>
      <c r="S4293" s="87">
        <f t="shared" si="391"/>
        <v>0</v>
      </c>
      <c r="T4293" s="86">
        <f t="shared" si="392"/>
        <v>0</v>
      </c>
    </row>
    <row r="4294" spans="1:20" x14ac:dyDescent="0.25">
      <c r="A4294" s="82">
        <v>4320</v>
      </c>
      <c r="P4294" s="86">
        <f t="shared" si="393"/>
        <v>0</v>
      </c>
      <c r="Q4294" s="87">
        <f t="shared" si="389"/>
        <v>1900</v>
      </c>
      <c r="R4294" s="87">
        <f t="shared" si="390"/>
        <v>1</v>
      </c>
      <c r="S4294" s="87">
        <f t="shared" si="391"/>
        <v>0</v>
      </c>
      <c r="T4294" s="86">
        <f t="shared" si="392"/>
        <v>0</v>
      </c>
    </row>
    <row r="4295" spans="1:20" x14ac:dyDescent="0.25">
      <c r="A4295" s="82">
        <v>4321</v>
      </c>
      <c r="P4295" s="86">
        <f t="shared" si="393"/>
        <v>0</v>
      </c>
      <c r="Q4295" s="87">
        <f t="shared" si="389"/>
        <v>1900</v>
      </c>
      <c r="R4295" s="87">
        <f t="shared" si="390"/>
        <v>1</v>
      </c>
      <c r="S4295" s="87">
        <f t="shared" si="391"/>
        <v>0</v>
      </c>
      <c r="T4295" s="86">
        <f t="shared" si="392"/>
        <v>0</v>
      </c>
    </row>
    <row r="4296" spans="1:20" x14ac:dyDescent="0.25">
      <c r="A4296" s="82">
        <v>4322</v>
      </c>
      <c r="P4296" s="86">
        <f t="shared" si="393"/>
        <v>0</v>
      </c>
      <c r="Q4296" s="87">
        <f t="shared" si="389"/>
        <v>1900</v>
      </c>
      <c r="R4296" s="87">
        <f t="shared" si="390"/>
        <v>1</v>
      </c>
      <c r="S4296" s="87">
        <f t="shared" si="391"/>
        <v>0</v>
      </c>
      <c r="T4296" s="86">
        <f t="shared" si="392"/>
        <v>0</v>
      </c>
    </row>
    <row r="4297" spans="1:20" x14ac:dyDescent="0.25">
      <c r="A4297" s="82">
        <v>4323</v>
      </c>
      <c r="P4297" s="86">
        <f t="shared" si="393"/>
        <v>0</v>
      </c>
      <c r="Q4297" s="87">
        <f t="shared" si="389"/>
        <v>1900</v>
      </c>
      <c r="R4297" s="87">
        <f t="shared" si="390"/>
        <v>1</v>
      </c>
      <c r="S4297" s="87">
        <f t="shared" si="391"/>
        <v>0</v>
      </c>
      <c r="T4297" s="86">
        <f t="shared" si="392"/>
        <v>0</v>
      </c>
    </row>
    <row r="4298" spans="1:20" x14ac:dyDescent="0.25">
      <c r="A4298" s="82">
        <v>4324</v>
      </c>
      <c r="P4298" s="86">
        <f t="shared" si="393"/>
        <v>0</v>
      </c>
      <c r="Q4298" s="87">
        <f t="shared" si="389"/>
        <v>1900</v>
      </c>
      <c r="R4298" s="87">
        <f t="shared" si="390"/>
        <v>1</v>
      </c>
      <c r="S4298" s="87">
        <f t="shared" si="391"/>
        <v>0</v>
      </c>
      <c r="T4298" s="86">
        <f t="shared" si="392"/>
        <v>0</v>
      </c>
    </row>
    <row r="4299" spans="1:20" x14ac:dyDescent="0.25">
      <c r="A4299" s="82">
        <v>4325</v>
      </c>
      <c r="P4299" s="86">
        <f t="shared" si="393"/>
        <v>0</v>
      </c>
      <c r="Q4299" s="87">
        <f t="shared" si="389"/>
        <v>1900</v>
      </c>
      <c r="R4299" s="87">
        <f t="shared" si="390"/>
        <v>1</v>
      </c>
      <c r="S4299" s="87">
        <f t="shared" si="391"/>
        <v>0</v>
      </c>
      <c r="T4299" s="86">
        <f t="shared" si="392"/>
        <v>0</v>
      </c>
    </row>
    <row r="4300" spans="1:20" x14ac:dyDescent="0.25">
      <c r="A4300" s="82">
        <v>4326</v>
      </c>
      <c r="P4300" s="86">
        <f t="shared" si="393"/>
        <v>0</v>
      </c>
      <c r="Q4300" s="87">
        <f t="shared" si="389"/>
        <v>1900</v>
      </c>
      <c r="R4300" s="87">
        <f t="shared" si="390"/>
        <v>1</v>
      </c>
      <c r="S4300" s="87">
        <f t="shared" si="391"/>
        <v>0</v>
      </c>
      <c r="T4300" s="86">
        <f t="shared" si="392"/>
        <v>0</v>
      </c>
    </row>
    <row r="4301" spans="1:20" x14ac:dyDescent="0.25">
      <c r="A4301" s="82">
        <v>4327</v>
      </c>
      <c r="P4301" s="86">
        <f t="shared" si="393"/>
        <v>0</v>
      </c>
      <c r="Q4301" s="87">
        <f t="shared" si="389"/>
        <v>1900</v>
      </c>
      <c r="R4301" s="87">
        <f t="shared" si="390"/>
        <v>1</v>
      </c>
      <c r="S4301" s="87">
        <f t="shared" si="391"/>
        <v>0</v>
      </c>
      <c r="T4301" s="86">
        <f t="shared" si="392"/>
        <v>0</v>
      </c>
    </row>
    <row r="4302" spans="1:20" x14ac:dyDescent="0.25">
      <c r="A4302" s="82">
        <v>4328</v>
      </c>
      <c r="P4302" s="86">
        <f t="shared" si="393"/>
        <v>0</v>
      </c>
      <c r="Q4302" s="87">
        <f t="shared" si="389"/>
        <v>1900</v>
      </c>
      <c r="R4302" s="87">
        <f t="shared" si="390"/>
        <v>1</v>
      </c>
      <c r="S4302" s="87">
        <f t="shared" si="391"/>
        <v>0</v>
      </c>
      <c r="T4302" s="86">
        <f t="shared" si="392"/>
        <v>0</v>
      </c>
    </row>
    <row r="4303" spans="1:20" x14ac:dyDescent="0.25">
      <c r="A4303" s="82">
        <v>4329</v>
      </c>
      <c r="P4303" s="86">
        <f t="shared" si="393"/>
        <v>0</v>
      </c>
      <c r="Q4303" s="87">
        <f t="shared" si="389"/>
        <v>1900</v>
      </c>
      <c r="R4303" s="87">
        <f t="shared" si="390"/>
        <v>1</v>
      </c>
      <c r="S4303" s="87">
        <f t="shared" si="391"/>
        <v>0</v>
      </c>
      <c r="T4303" s="86">
        <f t="shared" si="392"/>
        <v>0</v>
      </c>
    </row>
    <row r="4304" spans="1:20" x14ac:dyDescent="0.25">
      <c r="A4304" s="82">
        <v>4330</v>
      </c>
      <c r="P4304" s="86">
        <f t="shared" si="393"/>
        <v>0</v>
      </c>
      <c r="Q4304" s="87">
        <f t="shared" si="389"/>
        <v>1900</v>
      </c>
      <c r="R4304" s="87">
        <f t="shared" si="390"/>
        <v>1</v>
      </c>
      <c r="S4304" s="87">
        <f t="shared" si="391"/>
        <v>0</v>
      </c>
      <c r="T4304" s="86">
        <f t="shared" si="392"/>
        <v>0</v>
      </c>
    </row>
    <row r="4305" spans="1:20" x14ac:dyDescent="0.25">
      <c r="A4305" s="82">
        <v>4331</v>
      </c>
      <c r="P4305" s="86">
        <f t="shared" si="393"/>
        <v>0</v>
      </c>
      <c r="Q4305" s="87">
        <f t="shared" si="389"/>
        <v>1900</v>
      </c>
      <c r="R4305" s="87">
        <f t="shared" si="390"/>
        <v>1</v>
      </c>
      <c r="S4305" s="87">
        <f t="shared" si="391"/>
        <v>0</v>
      </c>
      <c r="T4305" s="86">
        <f t="shared" si="392"/>
        <v>0</v>
      </c>
    </row>
    <row r="4306" spans="1:20" x14ac:dyDescent="0.25">
      <c r="A4306" s="82">
        <v>4332</v>
      </c>
      <c r="P4306" s="86">
        <f t="shared" si="393"/>
        <v>0</v>
      </c>
      <c r="Q4306" s="87">
        <f t="shared" si="389"/>
        <v>1900</v>
      </c>
      <c r="R4306" s="87">
        <f t="shared" si="390"/>
        <v>1</v>
      </c>
      <c r="S4306" s="87">
        <f t="shared" si="391"/>
        <v>0</v>
      </c>
      <c r="T4306" s="86">
        <f t="shared" si="392"/>
        <v>0</v>
      </c>
    </row>
    <row r="4307" spans="1:20" x14ac:dyDescent="0.25">
      <c r="A4307" s="82">
        <v>4333</v>
      </c>
      <c r="P4307" s="86">
        <f t="shared" si="393"/>
        <v>0</v>
      </c>
      <c r="Q4307" s="87">
        <f t="shared" si="389"/>
        <v>1900</v>
      </c>
      <c r="R4307" s="87">
        <f t="shared" si="390"/>
        <v>1</v>
      </c>
      <c r="S4307" s="87">
        <f t="shared" si="391"/>
        <v>0</v>
      </c>
      <c r="T4307" s="86">
        <f t="shared" si="392"/>
        <v>0</v>
      </c>
    </row>
    <row r="4308" spans="1:20" x14ac:dyDescent="0.25">
      <c r="A4308" s="82">
        <v>4334</v>
      </c>
      <c r="P4308" s="86">
        <f t="shared" si="393"/>
        <v>0</v>
      </c>
      <c r="Q4308" s="87">
        <f t="shared" si="389"/>
        <v>1900</v>
      </c>
      <c r="R4308" s="87">
        <f t="shared" si="390"/>
        <v>1</v>
      </c>
      <c r="S4308" s="87">
        <f t="shared" si="391"/>
        <v>0</v>
      </c>
      <c r="T4308" s="86">
        <f t="shared" si="392"/>
        <v>0</v>
      </c>
    </row>
    <row r="4309" spans="1:20" x14ac:dyDescent="0.25">
      <c r="A4309" s="82">
        <v>4335</v>
      </c>
      <c r="P4309" s="86">
        <f t="shared" si="393"/>
        <v>0</v>
      </c>
      <c r="Q4309" s="87">
        <f t="shared" si="389"/>
        <v>1900</v>
      </c>
      <c r="R4309" s="87">
        <f t="shared" si="390"/>
        <v>1</v>
      </c>
      <c r="S4309" s="87">
        <f t="shared" si="391"/>
        <v>0</v>
      </c>
      <c r="T4309" s="86">
        <f t="shared" si="392"/>
        <v>0</v>
      </c>
    </row>
    <row r="4310" spans="1:20" x14ac:dyDescent="0.25">
      <c r="A4310" s="82">
        <v>4336</v>
      </c>
      <c r="P4310" s="86">
        <f t="shared" si="393"/>
        <v>0</v>
      </c>
      <c r="Q4310" s="87">
        <f t="shared" si="389"/>
        <v>1900</v>
      </c>
      <c r="R4310" s="87">
        <f t="shared" si="390"/>
        <v>1</v>
      </c>
      <c r="S4310" s="87">
        <f t="shared" si="391"/>
        <v>0</v>
      </c>
      <c r="T4310" s="86">
        <f t="shared" si="392"/>
        <v>0</v>
      </c>
    </row>
    <row r="4311" spans="1:20" x14ac:dyDescent="0.25">
      <c r="A4311" s="82">
        <v>4337</v>
      </c>
      <c r="P4311" s="86">
        <f t="shared" si="393"/>
        <v>0</v>
      </c>
      <c r="Q4311" s="87">
        <f t="shared" si="389"/>
        <v>1900</v>
      </c>
      <c r="R4311" s="87">
        <f t="shared" si="390"/>
        <v>1</v>
      </c>
      <c r="S4311" s="87">
        <f t="shared" si="391"/>
        <v>0</v>
      </c>
      <c r="T4311" s="86">
        <f t="shared" si="392"/>
        <v>0</v>
      </c>
    </row>
    <row r="4312" spans="1:20" x14ac:dyDescent="0.25">
      <c r="A4312" s="82">
        <v>4338</v>
      </c>
      <c r="P4312" s="86">
        <f t="shared" si="393"/>
        <v>0</v>
      </c>
      <c r="Q4312" s="87">
        <f t="shared" si="389"/>
        <v>1900</v>
      </c>
      <c r="R4312" s="87">
        <f t="shared" si="390"/>
        <v>1</v>
      </c>
      <c r="S4312" s="87">
        <f t="shared" si="391"/>
        <v>0</v>
      </c>
      <c r="T4312" s="86">
        <f t="shared" si="392"/>
        <v>0</v>
      </c>
    </row>
    <row r="4313" spans="1:20" x14ac:dyDescent="0.25">
      <c r="A4313" s="82">
        <v>4339</v>
      </c>
      <c r="P4313" s="86">
        <f t="shared" si="393"/>
        <v>0</v>
      </c>
      <c r="Q4313" s="87">
        <f t="shared" si="389"/>
        <v>1900</v>
      </c>
      <c r="R4313" s="87">
        <f t="shared" si="390"/>
        <v>1</v>
      </c>
      <c r="S4313" s="87">
        <f t="shared" si="391"/>
        <v>0</v>
      </c>
      <c r="T4313" s="86">
        <f t="shared" si="392"/>
        <v>0</v>
      </c>
    </row>
    <row r="4314" spans="1:20" x14ac:dyDescent="0.25">
      <c r="A4314" s="82">
        <v>4340</v>
      </c>
      <c r="P4314" s="86">
        <f t="shared" si="393"/>
        <v>0</v>
      </c>
      <c r="Q4314" s="87">
        <f t="shared" si="389"/>
        <v>1900</v>
      </c>
      <c r="R4314" s="87">
        <f t="shared" si="390"/>
        <v>1</v>
      </c>
      <c r="S4314" s="87">
        <f t="shared" si="391"/>
        <v>0</v>
      </c>
      <c r="T4314" s="86">
        <f t="shared" si="392"/>
        <v>0</v>
      </c>
    </row>
    <row r="4315" spans="1:20" x14ac:dyDescent="0.25">
      <c r="A4315" s="82">
        <v>4341</v>
      </c>
      <c r="P4315" s="86">
        <f t="shared" si="393"/>
        <v>0</v>
      </c>
      <c r="Q4315" s="87">
        <f t="shared" si="389"/>
        <v>1900</v>
      </c>
      <c r="R4315" s="87">
        <f t="shared" si="390"/>
        <v>1</v>
      </c>
      <c r="S4315" s="87">
        <f t="shared" si="391"/>
        <v>0</v>
      </c>
      <c r="T4315" s="86">
        <f t="shared" si="392"/>
        <v>0</v>
      </c>
    </row>
    <row r="4316" spans="1:20" x14ac:dyDescent="0.25">
      <c r="A4316" s="82">
        <v>4342</v>
      </c>
      <c r="P4316" s="86">
        <f t="shared" si="393"/>
        <v>0</v>
      </c>
      <c r="Q4316" s="87">
        <f t="shared" si="389"/>
        <v>1900</v>
      </c>
      <c r="R4316" s="87">
        <f t="shared" si="390"/>
        <v>1</v>
      </c>
      <c r="S4316" s="87">
        <f t="shared" si="391"/>
        <v>0</v>
      </c>
      <c r="T4316" s="86">
        <f t="shared" si="392"/>
        <v>0</v>
      </c>
    </row>
    <row r="4317" spans="1:20" x14ac:dyDescent="0.25">
      <c r="A4317" s="82">
        <v>4343</v>
      </c>
      <c r="P4317" s="86">
        <f t="shared" si="393"/>
        <v>0</v>
      </c>
      <c r="Q4317" s="87">
        <f t="shared" ref="Q4317:Q4380" si="394">YEAR(B4317)</f>
        <v>1900</v>
      </c>
      <c r="R4317" s="87">
        <f t="shared" ref="R4317:R4380" si="395">MONTH(B4317)</f>
        <v>1</v>
      </c>
      <c r="S4317" s="87">
        <f t="shared" ref="S4317:S4380" si="396">DAY(B4317)</f>
        <v>0</v>
      </c>
      <c r="T4317" s="86">
        <f t="shared" ref="T4317:T4380" si="397">SUM(M4317:N4317)</f>
        <v>0</v>
      </c>
    </row>
    <row r="4318" spans="1:20" x14ac:dyDescent="0.25">
      <c r="A4318" s="82">
        <v>4344</v>
      </c>
      <c r="P4318" s="86">
        <f t="shared" si="393"/>
        <v>0</v>
      </c>
      <c r="Q4318" s="87">
        <f t="shared" si="394"/>
        <v>1900</v>
      </c>
      <c r="R4318" s="87">
        <f t="shared" si="395"/>
        <v>1</v>
      </c>
      <c r="S4318" s="87">
        <f t="shared" si="396"/>
        <v>0</v>
      </c>
      <c r="T4318" s="86">
        <f t="shared" si="397"/>
        <v>0</v>
      </c>
    </row>
    <row r="4319" spans="1:20" x14ac:dyDescent="0.25">
      <c r="A4319" s="82">
        <v>4345</v>
      </c>
      <c r="P4319" s="86">
        <f t="shared" si="393"/>
        <v>0</v>
      </c>
      <c r="Q4319" s="87">
        <f t="shared" si="394"/>
        <v>1900</v>
      </c>
      <c r="R4319" s="87">
        <f t="shared" si="395"/>
        <v>1</v>
      </c>
      <c r="S4319" s="87">
        <f t="shared" si="396"/>
        <v>0</v>
      </c>
      <c r="T4319" s="86">
        <f t="shared" si="397"/>
        <v>0</v>
      </c>
    </row>
    <row r="4320" spans="1:20" x14ac:dyDescent="0.25">
      <c r="A4320" s="82">
        <v>4346</v>
      </c>
      <c r="P4320" s="86">
        <f t="shared" si="393"/>
        <v>0</v>
      </c>
      <c r="Q4320" s="87">
        <f t="shared" si="394"/>
        <v>1900</v>
      </c>
      <c r="R4320" s="87">
        <f t="shared" si="395"/>
        <v>1</v>
      </c>
      <c r="S4320" s="87">
        <f t="shared" si="396"/>
        <v>0</v>
      </c>
      <c r="T4320" s="86">
        <f t="shared" si="397"/>
        <v>0</v>
      </c>
    </row>
    <row r="4321" spans="1:20" x14ac:dyDescent="0.25">
      <c r="A4321" s="82">
        <v>4347</v>
      </c>
      <c r="P4321" s="86">
        <f t="shared" si="393"/>
        <v>0</v>
      </c>
      <c r="Q4321" s="87">
        <f t="shared" si="394"/>
        <v>1900</v>
      </c>
      <c r="R4321" s="87">
        <f t="shared" si="395"/>
        <v>1</v>
      </c>
      <c r="S4321" s="87">
        <f t="shared" si="396"/>
        <v>0</v>
      </c>
      <c r="T4321" s="86">
        <f t="shared" si="397"/>
        <v>0</v>
      </c>
    </row>
    <row r="4322" spans="1:20" x14ac:dyDescent="0.25">
      <c r="A4322" s="82">
        <v>4348</v>
      </c>
      <c r="P4322" s="86">
        <f t="shared" si="393"/>
        <v>0</v>
      </c>
      <c r="Q4322" s="87">
        <f t="shared" si="394"/>
        <v>1900</v>
      </c>
      <c r="R4322" s="87">
        <f t="shared" si="395"/>
        <v>1</v>
      </c>
      <c r="S4322" s="87">
        <f t="shared" si="396"/>
        <v>0</v>
      </c>
      <c r="T4322" s="86">
        <f t="shared" si="397"/>
        <v>0</v>
      </c>
    </row>
    <row r="4323" spans="1:20" x14ac:dyDescent="0.25">
      <c r="A4323" s="82">
        <v>4349</v>
      </c>
      <c r="P4323" s="86">
        <f t="shared" si="393"/>
        <v>0</v>
      </c>
      <c r="Q4323" s="87">
        <f t="shared" si="394"/>
        <v>1900</v>
      </c>
      <c r="R4323" s="87">
        <f t="shared" si="395"/>
        <v>1</v>
      </c>
      <c r="S4323" s="87">
        <f t="shared" si="396"/>
        <v>0</v>
      </c>
      <c r="T4323" s="86">
        <f t="shared" si="397"/>
        <v>0</v>
      </c>
    </row>
    <row r="4324" spans="1:20" x14ac:dyDescent="0.25">
      <c r="A4324" s="82">
        <v>4350</v>
      </c>
      <c r="P4324" s="86">
        <f t="shared" si="393"/>
        <v>0</v>
      </c>
      <c r="Q4324" s="87">
        <f t="shared" si="394"/>
        <v>1900</v>
      </c>
      <c r="R4324" s="87">
        <f t="shared" si="395"/>
        <v>1</v>
      </c>
      <c r="S4324" s="87">
        <f t="shared" si="396"/>
        <v>0</v>
      </c>
      <c r="T4324" s="86">
        <f t="shared" si="397"/>
        <v>0</v>
      </c>
    </row>
    <row r="4325" spans="1:20" x14ac:dyDescent="0.25">
      <c r="A4325" s="82">
        <v>4351</v>
      </c>
      <c r="P4325" s="86">
        <f t="shared" si="393"/>
        <v>0</v>
      </c>
      <c r="Q4325" s="87">
        <f t="shared" si="394"/>
        <v>1900</v>
      </c>
      <c r="R4325" s="87">
        <f t="shared" si="395"/>
        <v>1</v>
      </c>
      <c r="S4325" s="87">
        <f t="shared" si="396"/>
        <v>0</v>
      </c>
      <c r="T4325" s="86">
        <f t="shared" si="397"/>
        <v>0</v>
      </c>
    </row>
    <row r="4326" spans="1:20" x14ac:dyDescent="0.25">
      <c r="A4326" s="82">
        <v>4352</v>
      </c>
      <c r="P4326" s="86">
        <f t="shared" si="393"/>
        <v>0</v>
      </c>
      <c r="Q4326" s="87">
        <f t="shared" si="394"/>
        <v>1900</v>
      </c>
      <c r="R4326" s="87">
        <f t="shared" si="395"/>
        <v>1</v>
      </c>
      <c r="S4326" s="87">
        <f t="shared" si="396"/>
        <v>0</v>
      </c>
      <c r="T4326" s="86">
        <f t="shared" si="397"/>
        <v>0</v>
      </c>
    </row>
    <row r="4327" spans="1:20" x14ac:dyDescent="0.25">
      <c r="A4327" s="82">
        <v>4353</v>
      </c>
      <c r="P4327" s="86">
        <f t="shared" si="393"/>
        <v>0</v>
      </c>
      <c r="Q4327" s="87">
        <f t="shared" si="394"/>
        <v>1900</v>
      </c>
      <c r="R4327" s="87">
        <f t="shared" si="395"/>
        <v>1</v>
      </c>
      <c r="S4327" s="87">
        <f t="shared" si="396"/>
        <v>0</v>
      </c>
      <c r="T4327" s="86">
        <f t="shared" si="397"/>
        <v>0</v>
      </c>
    </row>
    <row r="4328" spans="1:20" x14ac:dyDescent="0.25">
      <c r="A4328" s="82">
        <v>4354</v>
      </c>
      <c r="P4328" s="86">
        <f t="shared" si="393"/>
        <v>0</v>
      </c>
      <c r="Q4328" s="87">
        <f t="shared" si="394"/>
        <v>1900</v>
      </c>
      <c r="R4328" s="87">
        <f t="shared" si="395"/>
        <v>1</v>
      </c>
      <c r="S4328" s="87">
        <f t="shared" si="396"/>
        <v>0</v>
      </c>
      <c r="T4328" s="86">
        <f t="shared" si="397"/>
        <v>0</v>
      </c>
    </row>
    <row r="4329" spans="1:20" x14ac:dyDescent="0.25">
      <c r="A4329" s="82">
        <v>4355</v>
      </c>
      <c r="P4329" s="86">
        <f t="shared" si="393"/>
        <v>0</v>
      </c>
      <c r="Q4329" s="87">
        <f t="shared" si="394"/>
        <v>1900</v>
      </c>
      <c r="R4329" s="87">
        <f t="shared" si="395"/>
        <v>1</v>
      </c>
      <c r="S4329" s="87">
        <f t="shared" si="396"/>
        <v>0</v>
      </c>
      <c r="T4329" s="86">
        <f t="shared" si="397"/>
        <v>0</v>
      </c>
    </row>
    <row r="4330" spans="1:20" x14ac:dyDescent="0.25">
      <c r="A4330" s="82">
        <v>4356</v>
      </c>
      <c r="P4330" s="86">
        <f t="shared" si="393"/>
        <v>0</v>
      </c>
      <c r="Q4330" s="87">
        <f t="shared" si="394"/>
        <v>1900</v>
      </c>
      <c r="R4330" s="87">
        <f t="shared" si="395"/>
        <v>1</v>
      </c>
      <c r="S4330" s="87">
        <f t="shared" si="396"/>
        <v>0</v>
      </c>
      <c r="T4330" s="86">
        <f t="shared" si="397"/>
        <v>0</v>
      </c>
    </row>
    <row r="4331" spans="1:20" x14ac:dyDescent="0.25">
      <c r="A4331" s="82">
        <v>4357</v>
      </c>
      <c r="P4331" s="86">
        <f t="shared" ref="P4331:P4394" si="398">N4331-O4331</f>
        <v>0</v>
      </c>
      <c r="Q4331" s="87">
        <f t="shared" si="394"/>
        <v>1900</v>
      </c>
      <c r="R4331" s="87">
        <f t="shared" si="395"/>
        <v>1</v>
      </c>
      <c r="S4331" s="87">
        <f t="shared" si="396"/>
        <v>0</v>
      </c>
      <c r="T4331" s="86">
        <f t="shared" si="397"/>
        <v>0</v>
      </c>
    </row>
    <row r="4332" spans="1:20" x14ac:dyDescent="0.25">
      <c r="A4332" s="82">
        <v>4358</v>
      </c>
      <c r="P4332" s="86">
        <f t="shared" si="398"/>
        <v>0</v>
      </c>
      <c r="Q4332" s="87">
        <f t="shared" si="394"/>
        <v>1900</v>
      </c>
      <c r="R4332" s="87">
        <f t="shared" si="395"/>
        <v>1</v>
      </c>
      <c r="S4332" s="87">
        <f t="shared" si="396"/>
        <v>0</v>
      </c>
      <c r="T4332" s="86">
        <f t="shared" si="397"/>
        <v>0</v>
      </c>
    </row>
    <row r="4333" spans="1:20" x14ac:dyDescent="0.25">
      <c r="A4333" s="82">
        <v>4359</v>
      </c>
      <c r="P4333" s="86">
        <f t="shared" si="398"/>
        <v>0</v>
      </c>
      <c r="Q4333" s="87">
        <f t="shared" si="394"/>
        <v>1900</v>
      </c>
      <c r="R4333" s="87">
        <f t="shared" si="395"/>
        <v>1</v>
      </c>
      <c r="S4333" s="87">
        <f t="shared" si="396"/>
        <v>0</v>
      </c>
      <c r="T4333" s="86">
        <f t="shared" si="397"/>
        <v>0</v>
      </c>
    </row>
    <row r="4334" spans="1:20" x14ac:dyDescent="0.25">
      <c r="A4334" s="82">
        <v>4360</v>
      </c>
      <c r="P4334" s="86">
        <f t="shared" si="398"/>
        <v>0</v>
      </c>
      <c r="Q4334" s="87">
        <f t="shared" si="394"/>
        <v>1900</v>
      </c>
      <c r="R4334" s="87">
        <f t="shared" si="395"/>
        <v>1</v>
      </c>
      <c r="S4334" s="87">
        <f t="shared" si="396"/>
        <v>0</v>
      </c>
      <c r="T4334" s="86">
        <f t="shared" si="397"/>
        <v>0</v>
      </c>
    </row>
    <row r="4335" spans="1:20" x14ac:dyDescent="0.25">
      <c r="A4335" s="82">
        <v>4361</v>
      </c>
      <c r="P4335" s="86">
        <f t="shared" si="398"/>
        <v>0</v>
      </c>
      <c r="Q4335" s="87">
        <f t="shared" si="394"/>
        <v>1900</v>
      </c>
      <c r="R4335" s="87">
        <f t="shared" si="395"/>
        <v>1</v>
      </c>
      <c r="S4335" s="87">
        <f t="shared" si="396"/>
        <v>0</v>
      </c>
      <c r="T4335" s="86">
        <f t="shared" si="397"/>
        <v>0</v>
      </c>
    </row>
    <row r="4336" spans="1:20" x14ac:dyDescent="0.25">
      <c r="A4336" s="82">
        <v>4362</v>
      </c>
      <c r="P4336" s="86">
        <f t="shared" si="398"/>
        <v>0</v>
      </c>
      <c r="Q4336" s="87">
        <f t="shared" si="394"/>
        <v>1900</v>
      </c>
      <c r="R4336" s="87">
        <f t="shared" si="395"/>
        <v>1</v>
      </c>
      <c r="S4336" s="87">
        <f t="shared" si="396"/>
        <v>0</v>
      </c>
      <c r="T4336" s="86">
        <f t="shared" si="397"/>
        <v>0</v>
      </c>
    </row>
    <row r="4337" spans="1:20" x14ac:dyDescent="0.25">
      <c r="A4337" s="82">
        <v>4363</v>
      </c>
      <c r="P4337" s="86">
        <f t="shared" si="398"/>
        <v>0</v>
      </c>
      <c r="Q4337" s="87">
        <f t="shared" si="394"/>
        <v>1900</v>
      </c>
      <c r="R4337" s="87">
        <f t="shared" si="395"/>
        <v>1</v>
      </c>
      <c r="S4337" s="87">
        <f t="shared" si="396"/>
        <v>0</v>
      </c>
      <c r="T4337" s="86">
        <f t="shared" si="397"/>
        <v>0</v>
      </c>
    </row>
    <row r="4338" spans="1:20" x14ac:dyDescent="0.25">
      <c r="A4338" s="82">
        <v>4364</v>
      </c>
      <c r="P4338" s="86">
        <f t="shared" si="398"/>
        <v>0</v>
      </c>
      <c r="Q4338" s="87">
        <f t="shared" si="394"/>
        <v>1900</v>
      </c>
      <c r="R4338" s="87">
        <f t="shared" si="395"/>
        <v>1</v>
      </c>
      <c r="S4338" s="87">
        <f t="shared" si="396"/>
        <v>0</v>
      </c>
      <c r="T4338" s="86">
        <f t="shared" si="397"/>
        <v>0</v>
      </c>
    </row>
    <row r="4339" spans="1:20" x14ac:dyDescent="0.25">
      <c r="A4339" s="82">
        <v>4365</v>
      </c>
      <c r="P4339" s="86">
        <f t="shared" si="398"/>
        <v>0</v>
      </c>
      <c r="Q4339" s="87">
        <f t="shared" si="394"/>
        <v>1900</v>
      </c>
      <c r="R4339" s="87">
        <f t="shared" si="395"/>
        <v>1</v>
      </c>
      <c r="S4339" s="87">
        <f t="shared" si="396"/>
        <v>0</v>
      </c>
      <c r="T4339" s="86">
        <f t="shared" si="397"/>
        <v>0</v>
      </c>
    </row>
    <row r="4340" spans="1:20" x14ac:dyDescent="0.25">
      <c r="A4340" s="82">
        <v>4366</v>
      </c>
      <c r="P4340" s="86">
        <f t="shared" si="398"/>
        <v>0</v>
      </c>
      <c r="Q4340" s="87">
        <f t="shared" si="394"/>
        <v>1900</v>
      </c>
      <c r="R4340" s="87">
        <f t="shared" si="395"/>
        <v>1</v>
      </c>
      <c r="S4340" s="87">
        <f t="shared" si="396"/>
        <v>0</v>
      </c>
      <c r="T4340" s="86">
        <f t="shared" si="397"/>
        <v>0</v>
      </c>
    </row>
    <row r="4341" spans="1:20" x14ac:dyDescent="0.25">
      <c r="A4341" s="82">
        <v>4367</v>
      </c>
      <c r="P4341" s="86">
        <f t="shared" si="398"/>
        <v>0</v>
      </c>
      <c r="Q4341" s="87">
        <f t="shared" si="394"/>
        <v>1900</v>
      </c>
      <c r="R4341" s="87">
        <f t="shared" si="395"/>
        <v>1</v>
      </c>
      <c r="S4341" s="87">
        <f t="shared" si="396"/>
        <v>0</v>
      </c>
      <c r="T4341" s="86">
        <f t="shared" si="397"/>
        <v>0</v>
      </c>
    </row>
    <row r="4342" spans="1:20" x14ac:dyDescent="0.25">
      <c r="A4342" s="82">
        <v>4368</v>
      </c>
      <c r="P4342" s="86">
        <f t="shared" si="398"/>
        <v>0</v>
      </c>
      <c r="Q4342" s="87">
        <f t="shared" si="394"/>
        <v>1900</v>
      </c>
      <c r="R4342" s="87">
        <f t="shared" si="395"/>
        <v>1</v>
      </c>
      <c r="S4342" s="87">
        <f t="shared" si="396"/>
        <v>0</v>
      </c>
      <c r="T4342" s="86">
        <f t="shared" si="397"/>
        <v>0</v>
      </c>
    </row>
    <row r="4343" spans="1:20" x14ac:dyDescent="0.25">
      <c r="A4343" s="82">
        <v>4369</v>
      </c>
      <c r="P4343" s="86">
        <f t="shared" si="398"/>
        <v>0</v>
      </c>
      <c r="Q4343" s="87">
        <f t="shared" si="394"/>
        <v>1900</v>
      </c>
      <c r="R4343" s="87">
        <f t="shared" si="395"/>
        <v>1</v>
      </c>
      <c r="S4343" s="87">
        <f t="shared" si="396"/>
        <v>0</v>
      </c>
      <c r="T4343" s="86">
        <f t="shared" si="397"/>
        <v>0</v>
      </c>
    </row>
    <row r="4344" spans="1:20" x14ac:dyDescent="0.25">
      <c r="A4344" s="82">
        <v>4370</v>
      </c>
      <c r="P4344" s="86">
        <f t="shared" si="398"/>
        <v>0</v>
      </c>
      <c r="Q4344" s="87">
        <f t="shared" si="394"/>
        <v>1900</v>
      </c>
      <c r="R4344" s="87">
        <f t="shared" si="395"/>
        <v>1</v>
      </c>
      <c r="S4344" s="87">
        <f t="shared" si="396"/>
        <v>0</v>
      </c>
      <c r="T4344" s="86">
        <f t="shared" si="397"/>
        <v>0</v>
      </c>
    </row>
    <row r="4345" spans="1:20" x14ac:dyDescent="0.25">
      <c r="A4345" s="82">
        <v>4371</v>
      </c>
      <c r="P4345" s="86">
        <f t="shared" si="398"/>
        <v>0</v>
      </c>
      <c r="Q4345" s="87">
        <f t="shared" si="394"/>
        <v>1900</v>
      </c>
      <c r="R4345" s="87">
        <f t="shared" si="395"/>
        <v>1</v>
      </c>
      <c r="S4345" s="87">
        <f t="shared" si="396"/>
        <v>0</v>
      </c>
      <c r="T4345" s="86">
        <f t="shared" si="397"/>
        <v>0</v>
      </c>
    </row>
    <row r="4346" spans="1:20" x14ac:dyDescent="0.25">
      <c r="A4346" s="82">
        <v>4372</v>
      </c>
      <c r="P4346" s="86">
        <f t="shared" si="398"/>
        <v>0</v>
      </c>
      <c r="Q4346" s="87">
        <f t="shared" si="394"/>
        <v>1900</v>
      </c>
      <c r="R4346" s="87">
        <f t="shared" si="395"/>
        <v>1</v>
      </c>
      <c r="S4346" s="87">
        <f t="shared" si="396"/>
        <v>0</v>
      </c>
      <c r="T4346" s="86">
        <f t="shared" si="397"/>
        <v>0</v>
      </c>
    </row>
    <row r="4347" spans="1:20" x14ac:dyDescent="0.25">
      <c r="A4347" s="82">
        <v>4373</v>
      </c>
      <c r="P4347" s="86">
        <f t="shared" si="398"/>
        <v>0</v>
      </c>
      <c r="Q4347" s="87">
        <f t="shared" si="394"/>
        <v>1900</v>
      </c>
      <c r="R4347" s="87">
        <f t="shared" si="395"/>
        <v>1</v>
      </c>
      <c r="S4347" s="87">
        <f t="shared" si="396"/>
        <v>0</v>
      </c>
      <c r="T4347" s="86">
        <f t="shared" si="397"/>
        <v>0</v>
      </c>
    </row>
    <row r="4348" spans="1:20" x14ac:dyDescent="0.25">
      <c r="A4348" s="82">
        <v>4374</v>
      </c>
      <c r="P4348" s="86">
        <f t="shared" si="398"/>
        <v>0</v>
      </c>
      <c r="Q4348" s="87">
        <f t="shared" si="394"/>
        <v>1900</v>
      </c>
      <c r="R4348" s="87">
        <f t="shared" si="395"/>
        <v>1</v>
      </c>
      <c r="S4348" s="87">
        <f t="shared" si="396"/>
        <v>0</v>
      </c>
      <c r="T4348" s="86">
        <f t="shared" si="397"/>
        <v>0</v>
      </c>
    </row>
    <row r="4349" spans="1:20" x14ac:dyDescent="0.25">
      <c r="A4349" s="82">
        <v>4375</v>
      </c>
      <c r="P4349" s="86">
        <f t="shared" si="398"/>
        <v>0</v>
      </c>
      <c r="Q4349" s="87">
        <f t="shared" si="394"/>
        <v>1900</v>
      </c>
      <c r="R4349" s="87">
        <f t="shared" si="395"/>
        <v>1</v>
      </c>
      <c r="S4349" s="87">
        <f t="shared" si="396"/>
        <v>0</v>
      </c>
      <c r="T4349" s="86">
        <f t="shared" si="397"/>
        <v>0</v>
      </c>
    </row>
    <row r="4350" spans="1:20" x14ac:dyDescent="0.25">
      <c r="A4350" s="82">
        <v>4376</v>
      </c>
      <c r="P4350" s="86">
        <f t="shared" si="398"/>
        <v>0</v>
      </c>
      <c r="Q4350" s="87">
        <f t="shared" si="394"/>
        <v>1900</v>
      </c>
      <c r="R4350" s="87">
        <f t="shared" si="395"/>
        <v>1</v>
      </c>
      <c r="S4350" s="87">
        <f t="shared" si="396"/>
        <v>0</v>
      </c>
      <c r="T4350" s="86">
        <f t="shared" si="397"/>
        <v>0</v>
      </c>
    </row>
    <row r="4351" spans="1:20" x14ac:dyDescent="0.25">
      <c r="A4351" s="82">
        <v>4377</v>
      </c>
      <c r="P4351" s="86">
        <f t="shared" si="398"/>
        <v>0</v>
      </c>
      <c r="Q4351" s="87">
        <f t="shared" si="394"/>
        <v>1900</v>
      </c>
      <c r="R4351" s="87">
        <f t="shared" si="395"/>
        <v>1</v>
      </c>
      <c r="S4351" s="87">
        <f t="shared" si="396"/>
        <v>0</v>
      </c>
      <c r="T4351" s="86">
        <f t="shared" si="397"/>
        <v>0</v>
      </c>
    </row>
    <row r="4352" spans="1:20" x14ac:dyDescent="0.25">
      <c r="A4352" s="82">
        <v>4378</v>
      </c>
      <c r="P4352" s="86">
        <f t="shared" si="398"/>
        <v>0</v>
      </c>
      <c r="Q4352" s="87">
        <f t="shared" si="394"/>
        <v>1900</v>
      </c>
      <c r="R4352" s="87">
        <f t="shared" si="395"/>
        <v>1</v>
      </c>
      <c r="S4352" s="87">
        <f t="shared" si="396"/>
        <v>0</v>
      </c>
      <c r="T4352" s="86">
        <f t="shared" si="397"/>
        <v>0</v>
      </c>
    </row>
    <row r="4353" spans="1:20" x14ac:dyDescent="0.25">
      <c r="A4353" s="82">
        <v>4379</v>
      </c>
      <c r="P4353" s="86">
        <f t="shared" si="398"/>
        <v>0</v>
      </c>
      <c r="Q4353" s="87">
        <f t="shared" si="394"/>
        <v>1900</v>
      </c>
      <c r="R4353" s="87">
        <f t="shared" si="395"/>
        <v>1</v>
      </c>
      <c r="S4353" s="87">
        <f t="shared" si="396"/>
        <v>0</v>
      </c>
      <c r="T4353" s="86">
        <f t="shared" si="397"/>
        <v>0</v>
      </c>
    </row>
    <row r="4354" spans="1:20" x14ac:dyDescent="0.25">
      <c r="A4354" s="82">
        <v>4380</v>
      </c>
      <c r="P4354" s="86">
        <f t="shared" si="398"/>
        <v>0</v>
      </c>
      <c r="Q4354" s="87">
        <f t="shared" si="394"/>
        <v>1900</v>
      </c>
      <c r="R4354" s="87">
        <f t="shared" si="395"/>
        <v>1</v>
      </c>
      <c r="S4354" s="87">
        <f t="shared" si="396"/>
        <v>0</v>
      </c>
      <c r="T4354" s="86">
        <f t="shared" si="397"/>
        <v>0</v>
      </c>
    </row>
    <row r="4355" spans="1:20" x14ac:dyDescent="0.25">
      <c r="A4355" s="82">
        <v>4381</v>
      </c>
      <c r="P4355" s="86">
        <f t="shared" si="398"/>
        <v>0</v>
      </c>
      <c r="Q4355" s="87">
        <f t="shared" si="394"/>
        <v>1900</v>
      </c>
      <c r="R4355" s="87">
        <f t="shared" si="395"/>
        <v>1</v>
      </c>
      <c r="S4355" s="87">
        <f t="shared" si="396"/>
        <v>0</v>
      </c>
      <c r="T4355" s="86">
        <f t="shared" si="397"/>
        <v>0</v>
      </c>
    </row>
    <row r="4356" spans="1:20" x14ac:dyDescent="0.25">
      <c r="A4356" s="82">
        <v>4382</v>
      </c>
      <c r="P4356" s="86">
        <f t="shared" si="398"/>
        <v>0</v>
      </c>
      <c r="Q4356" s="87">
        <f t="shared" si="394"/>
        <v>1900</v>
      </c>
      <c r="R4356" s="87">
        <f t="shared" si="395"/>
        <v>1</v>
      </c>
      <c r="S4356" s="87">
        <f t="shared" si="396"/>
        <v>0</v>
      </c>
      <c r="T4356" s="86">
        <f t="shared" si="397"/>
        <v>0</v>
      </c>
    </row>
    <row r="4357" spans="1:20" x14ac:dyDescent="0.25">
      <c r="A4357" s="82">
        <v>4383</v>
      </c>
      <c r="P4357" s="86">
        <f t="shared" si="398"/>
        <v>0</v>
      </c>
      <c r="Q4357" s="87">
        <f t="shared" si="394"/>
        <v>1900</v>
      </c>
      <c r="R4357" s="87">
        <f t="shared" si="395"/>
        <v>1</v>
      </c>
      <c r="S4357" s="87">
        <f t="shared" si="396"/>
        <v>0</v>
      </c>
      <c r="T4357" s="86">
        <f t="shared" si="397"/>
        <v>0</v>
      </c>
    </row>
    <row r="4358" spans="1:20" x14ac:dyDescent="0.25">
      <c r="A4358" s="82">
        <v>4384</v>
      </c>
      <c r="P4358" s="86">
        <f t="shared" si="398"/>
        <v>0</v>
      </c>
      <c r="Q4358" s="87">
        <f t="shared" si="394"/>
        <v>1900</v>
      </c>
      <c r="R4358" s="87">
        <f t="shared" si="395"/>
        <v>1</v>
      </c>
      <c r="S4358" s="87">
        <f t="shared" si="396"/>
        <v>0</v>
      </c>
      <c r="T4358" s="86">
        <f t="shared" si="397"/>
        <v>0</v>
      </c>
    </row>
    <row r="4359" spans="1:20" x14ac:dyDescent="0.25">
      <c r="A4359" s="82">
        <v>4385</v>
      </c>
      <c r="P4359" s="86">
        <f t="shared" si="398"/>
        <v>0</v>
      </c>
      <c r="Q4359" s="87">
        <f t="shared" si="394"/>
        <v>1900</v>
      </c>
      <c r="R4359" s="87">
        <f t="shared" si="395"/>
        <v>1</v>
      </c>
      <c r="S4359" s="87">
        <f t="shared" si="396"/>
        <v>0</v>
      </c>
      <c r="T4359" s="86">
        <f t="shared" si="397"/>
        <v>0</v>
      </c>
    </row>
    <row r="4360" spans="1:20" x14ac:dyDescent="0.25">
      <c r="A4360" s="82">
        <v>4386</v>
      </c>
      <c r="P4360" s="86">
        <f t="shared" si="398"/>
        <v>0</v>
      </c>
      <c r="Q4360" s="87">
        <f t="shared" si="394"/>
        <v>1900</v>
      </c>
      <c r="R4360" s="87">
        <f t="shared" si="395"/>
        <v>1</v>
      </c>
      <c r="S4360" s="87">
        <f t="shared" si="396"/>
        <v>0</v>
      </c>
      <c r="T4360" s="86">
        <f t="shared" si="397"/>
        <v>0</v>
      </c>
    </row>
    <row r="4361" spans="1:20" x14ac:dyDescent="0.25">
      <c r="A4361" s="82">
        <v>4387</v>
      </c>
      <c r="P4361" s="86">
        <f t="shared" si="398"/>
        <v>0</v>
      </c>
      <c r="Q4361" s="87">
        <f t="shared" si="394"/>
        <v>1900</v>
      </c>
      <c r="R4361" s="87">
        <f t="shared" si="395"/>
        <v>1</v>
      </c>
      <c r="S4361" s="87">
        <f t="shared" si="396"/>
        <v>0</v>
      </c>
      <c r="T4361" s="86">
        <f t="shared" si="397"/>
        <v>0</v>
      </c>
    </row>
    <row r="4362" spans="1:20" x14ac:dyDescent="0.25">
      <c r="A4362" s="82">
        <v>4388</v>
      </c>
      <c r="P4362" s="86">
        <f t="shared" si="398"/>
        <v>0</v>
      </c>
      <c r="Q4362" s="87">
        <f t="shared" si="394"/>
        <v>1900</v>
      </c>
      <c r="R4362" s="87">
        <f t="shared" si="395"/>
        <v>1</v>
      </c>
      <c r="S4362" s="87">
        <f t="shared" si="396"/>
        <v>0</v>
      </c>
      <c r="T4362" s="86">
        <f t="shared" si="397"/>
        <v>0</v>
      </c>
    </row>
    <row r="4363" spans="1:20" x14ac:dyDescent="0.25">
      <c r="A4363" s="82">
        <v>4389</v>
      </c>
      <c r="P4363" s="86">
        <f t="shared" si="398"/>
        <v>0</v>
      </c>
      <c r="Q4363" s="87">
        <f t="shared" si="394"/>
        <v>1900</v>
      </c>
      <c r="R4363" s="87">
        <f t="shared" si="395"/>
        <v>1</v>
      </c>
      <c r="S4363" s="87">
        <f t="shared" si="396"/>
        <v>0</v>
      </c>
      <c r="T4363" s="86">
        <f t="shared" si="397"/>
        <v>0</v>
      </c>
    </row>
    <row r="4364" spans="1:20" x14ac:dyDescent="0.25">
      <c r="A4364" s="82">
        <v>4390</v>
      </c>
      <c r="P4364" s="86">
        <f t="shared" si="398"/>
        <v>0</v>
      </c>
      <c r="Q4364" s="87">
        <f t="shared" si="394"/>
        <v>1900</v>
      </c>
      <c r="R4364" s="87">
        <f t="shared" si="395"/>
        <v>1</v>
      </c>
      <c r="S4364" s="87">
        <f t="shared" si="396"/>
        <v>0</v>
      </c>
      <c r="T4364" s="86">
        <f t="shared" si="397"/>
        <v>0</v>
      </c>
    </row>
    <row r="4365" spans="1:20" x14ac:dyDescent="0.25">
      <c r="A4365" s="82">
        <v>4391</v>
      </c>
      <c r="P4365" s="86">
        <f t="shared" si="398"/>
        <v>0</v>
      </c>
      <c r="Q4365" s="87">
        <f t="shared" si="394"/>
        <v>1900</v>
      </c>
      <c r="R4365" s="87">
        <f t="shared" si="395"/>
        <v>1</v>
      </c>
      <c r="S4365" s="87">
        <f t="shared" si="396"/>
        <v>0</v>
      </c>
      <c r="T4365" s="86">
        <f t="shared" si="397"/>
        <v>0</v>
      </c>
    </row>
    <row r="4366" spans="1:20" x14ac:dyDescent="0.25">
      <c r="A4366" s="82">
        <v>4392</v>
      </c>
      <c r="P4366" s="86">
        <f t="shared" si="398"/>
        <v>0</v>
      </c>
      <c r="Q4366" s="87">
        <f t="shared" si="394"/>
        <v>1900</v>
      </c>
      <c r="R4366" s="87">
        <f t="shared" si="395"/>
        <v>1</v>
      </c>
      <c r="S4366" s="87">
        <f t="shared" si="396"/>
        <v>0</v>
      </c>
      <c r="T4366" s="86">
        <f t="shared" si="397"/>
        <v>0</v>
      </c>
    </row>
    <row r="4367" spans="1:20" x14ac:dyDescent="0.25">
      <c r="A4367" s="82">
        <v>4393</v>
      </c>
      <c r="P4367" s="86">
        <f t="shared" si="398"/>
        <v>0</v>
      </c>
      <c r="Q4367" s="87">
        <f t="shared" si="394"/>
        <v>1900</v>
      </c>
      <c r="R4367" s="87">
        <f t="shared" si="395"/>
        <v>1</v>
      </c>
      <c r="S4367" s="87">
        <f t="shared" si="396"/>
        <v>0</v>
      </c>
      <c r="T4367" s="86">
        <f t="shared" si="397"/>
        <v>0</v>
      </c>
    </row>
    <row r="4368" spans="1:20" x14ac:dyDescent="0.25">
      <c r="A4368" s="82">
        <v>4394</v>
      </c>
      <c r="P4368" s="86">
        <f t="shared" si="398"/>
        <v>0</v>
      </c>
      <c r="Q4368" s="87">
        <f t="shared" si="394"/>
        <v>1900</v>
      </c>
      <c r="R4368" s="87">
        <f t="shared" si="395"/>
        <v>1</v>
      </c>
      <c r="S4368" s="87">
        <f t="shared" si="396"/>
        <v>0</v>
      </c>
      <c r="T4368" s="86">
        <f t="shared" si="397"/>
        <v>0</v>
      </c>
    </row>
    <row r="4369" spans="1:20" x14ac:dyDescent="0.25">
      <c r="A4369" s="82">
        <v>4395</v>
      </c>
      <c r="P4369" s="86">
        <f t="shared" si="398"/>
        <v>0</v>
      </c>
      <c r="Q4369" s="87">
        <f t="shared" si="394"/>
        <v>1900</v>
      </c>
      <c r="R4369" s="87">
        <f t="shared" si="395"/>
        <v>1</v>
      </c>
      <c r="S4369" s="87">
        <f t="shared" si="396"/>
        <v>0</v>
      </c>
      <c r="T4369" s="86">
        <f t="shared" si="397"/>
        <v>0</v>
      </c>
    </row>
    <row r="4370" spans="1:20" x14ac:dyDescent="0.25">
      <c r="A4370" s="82">
        <v>4396</v>
      </c>
      <c r="P4370" s="86">
        <f t="shared" si="398"/>
        <v>0</v>
      </c>
      <c r="Q4370" s="87">
        <f t="shared" si="394"/>
        <v>1900</v>
      </c>
      <c r="R4370" s="87">
        <f t="shared" si="395"/>
        <v>1</v>
      </c>
      <c r="S4370" s="87">
        <f t="shared" si="396"/>
        <v>0</v>
      </c>
      <c r="T4370" s="86">
        <f t="shared" si="397"/>
        <v>0</v>
      </c>
    </row>
    <row r="4371" spans="1:20" x14ac:dyDescent="0.25">
      <c r="A4371" s="82">
        <v>4397</v>
      </c>
      <c r="P4371" s="86">
        <f t="shared" si="398"/>
        <v>0</v>
      </c>
      <c r="Q4371" s="87">
        <f t="shared" si="394"/>
        <v>1900</v>
      </c>
      <c r="R4371" s="87">
        <f t="shared" si="395"/>
        <v>1</v>
      </c>
      <c r="S4371" s="87">
        <f t="shared" si="396"/>
        <v>0</v>
      </c>
      <c r="T4371" s="86">
        <f t="shared" si="397"/>
        <v>0</v>
      </c>
    </row>
    <row r="4372" spans="1:20" x14ac:dyDescent="0.25">
      <c r="A4372" s="82">
        <v>4398</v>
      </c>
      <c r="P4372" s="86">
        <f t="shared" si="398"/>
        <v>0</v>
      </c>
      <c r="Q4372" s="87">
        <f t="shared" si="394"/>
        <v>1900</v>
      </c>
      <c r="R4372" s="87">
        <f t="shared" si="395"/>
        <v>1</v>
      </c>
      <c r="S4372" s="87">
        <f t="shared" si="396"/>
        <v>0</v>
      </c>
      <c r="T4372" s="86">
        <f t="shared" si="397"/>
        <v>0</v>
      </c>
    </row>
    <row r="4373" spans="1:20" x14ac:dyDescent="0.25">
      <c r="A4373" s="82">
        <v>4399</v>
      </c>
      <c r="P4373" s="86">
        <f t="shared" si="398"/>
        <v>0</v>
      </c>
      <c r="Q4373" s="87">
        <f t="shared" si="394"/>
        <v>1900</v>
      </c>
      <c r="R4373" s="87">
        <f t="shared" si="395"/>
        <v>1</v>
      </c>
      <c r="S4373" s="87">
        <f t="shared" si="396"/>
        <v>0</v>
      </c>
      <c r="T4373" s="86">
        <f t="shared" si="397"/>
        <v>0</v>
      </c>
    </row>
    <row r="4374" spans="1:20" x14ac:dyDescent="0.25">
      <c r="A4374" s="82">
        <v>4400</v>
      </c>
      <c r="P4374" s="86">
        <f t="shared" si="398"/>
        <v>0</v>
      </c>
      <c r="Q4374" s="87">
        <f t="shared" si="394"/>
        <v>1900</v>
      </c>
      <c r="R4374" s="87">
        <f t="shared" si="395"/>
        <v>1</v>
      </c>
      <c r="S4374" s="87">
        <f t="shared" si="396"/>
        <v>0</v>
      </c>
      <c r="T4374" s="86">
        <f t="shared" si="397"/>
        <v>0</v>
      </c>
    </row>
    <row r="4375" spans="1:20" x14ac:dyDescent="0.25">
      <c r="A4375" s="82">
        <v>4401</v>
      </c>
      <c r="P4375" s="86">
        <f t="shared" si="398"/>
        <v>0</v>
      </c>
      <c r="Q4375" s="87">
        <f t="shared" si="394"/>
        <v>1900</v>
      </c>
      <c r="R4375" s="87">
        <f t="shared" si="395"/>
        <v>1</v>
      </c>
      <c r="S4375" s="87">
        <f t="shared" si="396"/>
        <v>0</v>
      </c>
      <c r="T4375" s="86">
        <f t="shared" si="397"/>
        <v>0</v>
      </c>
    </row>
    <row r="4376" spans="1:20" x14ac:dyDescent="0.25">
      <c r="A4376" s="82">
        <v>4402</v>
      </c>
      <c r="P4376" s="86">
        <f t="shared" si="398"/>
        <v>0</v>
      </c>
      <c r="Q4376" s="87">
        <f t="shared" si="394"/>
        <v>1900</v>
      </c>
      <c r="R4376" s="87">
        <f t="shared" si="395"/>
        <v>1</v>
      </c>
      <c r="S4376" s="87">
        <f t="shared" si="396"/>
        <v>0</v>
      </c>
      <c r="T4376" s="86">
        <f t="shared" si="397"/>
        <v>0</v>
      </c>
    </row>
    <row r="4377" spans="1:20" x14ac:dyDescent="0.25">
      <c r="A4377" s="82">
        <v>4403</v>
      </c>
      <c r="P4377" s="86">
        <f t="shared" si="398"/>
        <v>0</v>
      </c>
      <c r="Q4377" s="87">
        <f t="shared" si="394"/>
        <v>1900</v>
      </c>
      <c r="R4377" s="87">
        <f t="shared" si="395"/>
        <v>1</v>
      </c>
      <c r="S4377" s="87">
        <f t="shared" si="396"/>
        <v>0</v>
      </c>
      <c r="T4377" s="86">
        <f t="shared" si="397"/>
        <v>0</v>
      </c>
    </row>
    <row r="4378" spans="1:20" x14ac:dyDescent="0.25">
      <c r="A4378" s="82">
        <v>4404</v>
      </c>
      <c r="P4378" s="86">
        <f t="shared" si="398"/>
        <v>0</v>
      </c>
      <c r="Q4378" s="87">
        <f t="shared" si="394"/>
        <v>1900</v>
      </c>
      <c r="R4378" s="87">
        <f t="shared" si="395"/>
        <v>1</v>
      </c>
      <c r="S4378" s="87">
        <f t="shared" si="396"/>
        <v>0</v>
      </c>
      <c r="T4378" s="86">
        <f t="shared" si="397"/>
        <v>0</v>
      </c>
    </row>
    <row r="4379" spans="1:20" x14ac:dyDescent="0.25">
      <c r="A4379" s="82">
        <v>4405</v>
      </c>
      <c r="P4379" s="86">
        <f t="shared" si="398"/>
        <v>0</v>
      </c>
      <c r="Q4379" s="87">
        <f t="shared" si="394"/>
        <v>1900</v>
      </c>
      <c r="R4379" s="87">
        <f t="shared" si="395"/>
        <v>1</v>
      </c>
      <c r="S4379" s="87">
        <f t="shared" si="396"/>
        <v>0</v>
      </c>
      <c r="T4379" s="86">
        <f t="shared" si="397"/>
        <v>0</v>
      </c>
    </row>
    <row r="4380" spans="1:20" x14ac:dyDescent="0.25">
      <c r="A4380" s="82">
        <v>4406</v>
      </c>
      <c r="P4380" s="86">
        <f t="shared" si="398"/>
        <v>0</v>
      </c>
      <c r="Q4380" s="87">
        <f t="shared" si="394"/>
        <v>1900</v>
      </c>
      <c r="R4380" s="87">
        <f t="shared" si="395"/>
        <v>1</v>
      </c>
      <c r="S4380" s="87">
        <f t="shared" si="396"/>
        <v>0</v>
      </c>
      <c r="T4380" s="86">
        <f t="shared" si="397"/>
        <v>0</v>
      </c>
    </row>
    <row r="4381" spans="1:20" x14ac:dyDescent="0.25">
      <c r="A4381" s="82">
        <v>4407</v>
      </c>
      <c r="P4381" s="86">
        <f t="shared" si="398"/>
        <v>0</v>
      </c>
      <c r="Q4381" s="87">
        <f t="shared" ref="Q4381:Q4444" si="399">YEAR(B4381)</f>
        <v>1900</v>
      </c>
      <c r="R4381" s="87">
        <f t="shared" ref="R4381:R4444" si="400">MONTH(B4381)</f>
        <v>1</v>
      </c>
      <c r="S4381" s="87">
        <f t="shared" ref="S4381:S4444" si="401">DAY(B4381)</f>
        <v>0</v>
      </c>
      <c r="T4381" s="86">
        <f t="shared" ref="T4381:T4444" si="402">SUM(M4381:N4381)</f>
        <v>0</v>
      </c>
    </row>
    <row r="4382" spans="1:20" x14ac:dyDescent="0.25">
      <c r="A4382" s="82">
        <v>4408</v>
      </c>
      <c r="P4382" s="86">
        <f t="shared" si="398"/>
        <v>0</v>
      </c>
      <c r="Q4382" s="87">
        <f t="shared" si="399"/>
        <v>1900</v>
      </c>
      <c r="R4382" s="87">
        <f t="shared" si="400"/>
        <v>1</v>
      </c>
      <c r="S4382" s="87">
        <f t="shared" si="401"/>
        <v>0</v>
      </c>
      <c r="T4382" s="86">
        <f t="shared" si="402"/>
        <v>0</v>
      </c>
    </row>
    <row r="4383" spans="1:20" x14ac:dyDescent="0.25">
      <c r="A4383" s="82">
        <v>4409</v>
      </c>
      <c r="P4383" s="86">
        <f t="shared" si="398"/>
        <v>0</v>
      </c>
      <c r="Q4383" s="87">
        <f t="shared" si="399"/>
        <v>1900</v>
      </c>
      <c r="R4383" s="87">
        <f t="shared" si="400"/>
        <v>1</v>
      </c>
      <c r="S4383" s="87">
        <f t="shared" si="401"/>
        <v>0</v>
      </c>
      <c r="T4383" s="86">
        <f t="shared" si="402"/>
        <v>0</v>
      </c>
    </row>
    <row r="4384" spans="1:20" x14ac:dyDescent="0.25">
      <c r="A4384" s="82">
        <v>4410</v>
      </c>
      <c r="P4384" s="86">
        <f t="shared" si="398"/>
        <v>0</v>
      </c>
      <c r="Q4384" s="87">
        <f t="shared" si="399"/>
        <v>1900</v>
      </c>
      <c r="R4384" s="87">
        <f t="shared" si="400"/>
        <v>1</v>
      </c>
      <c r="S4384" s="87">
        <f t="shared" si="401"/>
        <v>0</v>
      </c>
      <c r="T4384" s="86">
        <f t="shared" si="402"/>
        <v>0</v>
      </c>
    </row>
    <row r="4385" spans="1:20" x14ac:dyDescent="0.25">
      <c r="A4385" s="82">
        <v>4411</v>
      </c>
      <c r="P4385" s="86">
        <f t="shared" si="398"/>
        <v>0</v>
      </c>
      <c r="Q4385" s="87">
        <f t="shared" si="399"/>
        <v>1900</v>
      </c>
      <c r="R4385" s="87">
        <f t="shared" si="400"/>
        <v>1</v>
      </c>
      <c r="S4385" s="87">
        <f t="shared" si="401"/>
        <v>0</v>
      </c>
      <c r="T4385" s="86">
        <f t="shared" si="402"/>
        <v>0</v>
      </c>
    </row>
    <row r="4386" spans="1:20" x14ac:dyDescent="0.25">
      <c r="A4386" s="82">
        <v>4412</v>
      </c>
      <c r="P4386" s="86">
        <f t="shared" si="398"/>
        <v>0</v>
      </c>
      <c r="Q4386" s="87">
        <f t="shared" si="399"/>
        <v>1900</v>
      </c>
      <c r="R4386" s="87">
        <f t="shared" si="400"/>
        <v>1</v>
      </c>
      <c r="S4386" s="87">
        <f t="shared" si="401"/>
        <v>0</v>
      </c>
      <c r="T4386" s="86">
        <f t="shared" si="402"/>
        <v>0</v>
      </c>
    </row>
    <row r="4387" spans="1:20" x14ac:dyDescent="0.25">
      <c r="A4387" s="82">
        <v>4413</v>
      </c>
      <c r="P4387" s="86">
        <f t="shared" si="398"/>
        <v>0</v>
      </c>
      <c r="Q4387" s="87">
        <f t="shared" si="399"/>
        <v>1900</v>
      </c>
      <c r="R4387" s="87">
        <f t="shared" si="400"/>
        <v>1</v>
      </c>
      <c r="S4387" s="87">
        <f t="shared" si="401"/>
        <v>0</v>
      </c>
      <c r="T4387" s="86">
        <f t="shared" si="402"/>
        <v>0</v>
      </c>
    </row>
    <row r="4388" spans="1:20" x14ac:dyDescent="0.25">
      <c r="A4388" s="82">
        <v>4414</v>
      </c>
      <c r="P4388" s="86">
        <f t="shared" si="398"/>
        <v>0</v>
      </c>
      <c r="Q4388" s="87">
        <f t="shared" si="399"/>
        <v>1900</v>
      </c>
      <c r="R4388" s="87">
        <f t="shared" si="400"/>
        <v>1</v>
      </c>
      <c r="S4388" s="87">
        <f t="shared" si="401"/>
        <v>0</v>
      </c>
      <c r="T4388" s="86">
        <f t="shared" si="402"/>
        <v>0</v>
      </c>
    </row>
    <row r="4389" spans="1:20" x14ac:dyDescent="0.25">
      <c r="A4389" s="82">
        <v>4415</v>
      </c>
      <c r="P4389" s="86">
        <f t="shared" si="398"/>
        <v>0</v>
      </c>
      <c r="Q4389" s="87">
        <f t="shared" si="399"/>
        <v>1900</v>
      </c>
      <c r="R4389" s="87">
        <f t="shared" si="400"/>
        <v>1</v>
      </c>
      <c r="S4389" s="87">
        <f t="shared" si="401"/>
        <v>0</v>
      </c>
      <c r="T4389" s="86">
        <f t="shared" si="402"/>
        <v>0</v>
      </c>
    </row>
    <row r="4390" spans="1:20" x14ac:dyDescent="0.25">
      <c r="A4390" s="82">
        <v>4416</v>
      </c>
      <c r="P4390" s="86">
        <f t="shared" si="398"/>
        <v>0</v>
      </c>
      <c r="Q4390" s="87">
        <f t="shared" si="399"/>
        <v>1900</v>
      </c>
      <c r="R4390" s="87">
        <f t="shared" si="400"/>
        <v>1</v>
      </c>
      <c r="S4390" s="87">
        <f t="shared" si="401"/>
        <v>0</v>
      </c>
      <c r="T4390" s="86">
        <f t="shared" si="402"/>
        <v>0</v>
      </c>
    </row>
    <row r="4391" spans="1:20" x14ac:dyDescent="0.25">
      <c r="A4391" s="82">
        <v>4417</v>
      </c>
      <c r="P4391" s="86">
        <f t="shared" si="398"/>
        <v>0</v>
      </c>
      <c r="Q4391" s="87">
        <f t="shared" si="399"/>
        <v>1900</v>
      </c>
      <c r="R4391" s="87">
        <f t="shared" si="400"/>
        <v>1</v>
      </c>
      <c r="S4391" s="87">
        <f t="shared" si="401"/>
        <v>0</v>
      </c>
      <c r="T4391" s="86">
        <f t="shared" si="402"/>
        <v>0</v>
      </c>
    </row>
    <row r="4392" spans="1:20" x14ac:dyDescent="0.25">
      <c r="A4392" s="82">
        <v>4418</v>
      </c>
      <c r="P4392" s="86">
        <f t="shared" si="398"/>
        <v>0</v>
      </c>
      <c r="Q4392" s="87">
        <f t="shared" si="399"/>
        <v>1900</v>
      </c>
      <c r="R4392" s="87">
        <f t="shared" si="400"/>
        <v>1</v>
      </c>
      <c r="S4392" s="87">
        <f t="shared" si="401"/>
        <v>0</v>
      </c>
      <c r="T4392" s="86">
        <f t="shared" si="402"/>
        <v>0</v>
      </c>
    </row>
    <row r="4393" spans="1:20" x14ac:dyDescent="0.25">
      <c r="A4393" s="82">
        <v>4419</v>
      </c>
      <c r="P4393" s="86">
        <f t="shared" si="398"/>
        <v>0</v>
      </c>
      <c r="Q4393" s="87">
        <f t="shared" si="399"/>
        <v>1900</v>
      </c>
      <c r="R4393" s="87">
        <f t="shared" si="400"/>
        <v>1</v>
      </c>
      <c r="S4393" s="87">
        <f t="shared" si="401"/>
        <v>0</v>
      </c>
      <c r="T4393" s="86">
        <f t="shared" si="402"/>
        <v>0</v>
      </c>
    </row>
    <row r="4394" spans="1:20" x14ac:dyDescent="0.25">
      <c r="A4394" s="82">
        <v>4420</v>
      </c>
      <c r="P4394" s="86">
        <f t="shared" si="398"/>
        <v>0</v>
      </c>
      <c r="Q4394" s="87">
        <f t="shared" si="399"/>
        <v>1900</v>
      </c>
      <c r="R4394" s="87">
        <f t="shared" si="400"/>
        <v>1</v>
      </c>
      <c r="S4394" s="87">
        <f t="shared" si="401"/>
        <v>0</v>
      </c>
      <c r="T4394" s="86">
        <f t="shared" si="402"/>
        <v>0</v>
      </c>
    </row>
    <row r="4395" spans="1:20" x14ac:dyDescent="0.25">
      <c r="A4395" s="82">
        <v>4421</v>
      </c>
      <c r="P4395" s="86">
        <f t="shared" ref="P4395:P4458" si="403">N4395-O4395</f>
        <v>0</v>
      </c>
      <c r="Q4395" s="87">
        <f t="shared" si="399"/>
        <v>1900</v>
      </c>
      <c r="R4395" s="87">
        <f t="shared" si="400"/>
        <v>1</v>
      </c>
      <c r="S4395" s="87">
        <f t="shared" si="401"/>
        <v>0</v>
      </c>
      <c r="T4395" s="86">
        <f t="shared" si="402"/>
        <v>0</v>
      </c>
    </row>
    <row r="4396" spans="1:20" x14ac:dyDescent="0.25">
      <c r="A4396" s="82">
        <v>4422</v>
      </c>
      <c r="P4396" s="86">
        <f t="shared" si="403"/>
        <v>0</v>
      </c>
      <c r="Q4396" s="87">
        <f t="shared" si="399"/>
        <v>1900</v>
      </c>
      <c r="R4396" s="87">
        <f t="shared" si="400"/>
        <v>1</v>
      </c>
      <c r="S4396" s="87">
        <f t="shared" si="401"/>
        <v>0</v>
      </c>
      <c r="T4396" s="86">
        <f t="shared" si="402"/>
        <v>0</v>
      </c>
    </row>
    <row r="4397" spans="1:20" x14ac:dyDescent="0.25">
      <c r="A4397" s="82">
        <v>4423</v>
      </c>
      <c r="P4397" s="86">
        <f t="shared" si="403"/>
        <v>0</v>
      </c>
      <c r="Q4397" s="87">
        <f t="shared" si="399"/>
        <v>1900</v>
      </c>
      <c r="R4397" s="87">
        <f t="shared" si="400"/>
        <v>1</v>
      </c>
      <c r="S4397" s="87">
        <f t="shared" si="401"/>
        <v>0</v>
      </c>
      <c r="T4397" s="86">
        <f t="shared" si="402"/>
        <v>0</v>
      </c>
    </row>
    <row r="4398" spans="1:20" x14ac:dyDescent="0.25">
      <c r="A4398" s="82">
        <v>4424</v>
      </c>
      <c r="P4398" s="86">
        <f t="shared" si="403"/>
        <v>0</v>
      </c>
      <c r="Q4398" s="87">
        <f t="shared" si="399"/>
        <v>1900</v>
      </c>
      <c r="R4398" s="87">
        <f t="shared" si="400"/>
        <v>1</v>
      </c>
      <c r="S4398" s="87">
        <f t="shared" si="401"/>
        <v>0</v>
      </c>
      <c r="T4398" s="86">
        <f t="shared" si="402"/>
        <v>0</v>
      </c>
    </row>
    <row r="4399" spans="1:20" x14ac:dyDescent="0.25">
      <c r="A4399" s="82">
        <v>4425</v>
      </c>
      <c r="P4399" s="86">
        <f t="shared" si="403"/>
        <v>0</v>
      </c>
      <c r="Q4399" s="87">
        <f t="shared" si="399"/>
        <v>1900</v>
      </c>
      <c r="R4399" s="87">
        <f t="shared" si="400"/>
        <v>1</v>
      </c>
      <c r="S4399" s="87">
        <f t="shared" si="401"/>
        <v>0</v>
      </c>
      <c r="T4399" s="86">
        <f t="shared" si="402"/>
        <v>0</v>
      </c>
    </row>
    <row r="4400" spans="1:20" x14ac:dyDescent="0.25">
      <c r="A4400" s="82">
        <v>4426</v>
      </c>
      <c r="P4400" s="86">
        <f t="shared" si="403"/>
        <v>0</v>
      </c>
      <c r="Q4400" s="87">
        <f t="shared" si="399"/>
        <v>1900</v>
      </c>
      <c r="R4400" s="87">
        <f t="shared" si="400"/>
        <v>1</v>
      </c>
      <c r="S4400" s="87">
        <f t="shared" si="401"/>
        <v>0</v>
      </c>
      <c r="T4400" s="86">
        <f t="shared" si="402"/>
        <v>0</v>
      </c>
    </row>
    <row r="4401" spans="1:20" x14ac:dyDescent="0.25">
      <c r="A4401" s="82">
        <v>4427</v>
      </c>
      <c r="P4401" s="86">
        <f t="shared" si="403"/>
        <v>0</v>
      </c>
      <c r="Q4401" s="87">
        <f t="shared" si="399"/>
        <v>1900</v>
      </c>
      <c r="R4401" s="87">
        <f t="shared" si="400"/>
        <v>1</v>
      </c>
      <c r="S4401" s="87">
        <f t="shared" si="401"/>
        <v>0</v>
      </c>
      <c r="T4401" s="86">
        <f t="shared" si="402"/>
        <v>0</v>
      </c>
    </row>
    <row r="4402" spans="1:20" x14ac:dyDescent="0.25">
      <c r="A4402" s="82">
        <v>4428</v>
      </c>
      <c r="P4402" s="86">
        <f t="shared" si="403"/>
        <v>0</v>
      </c>
      <c r="Q4402" s="87">
        <f t="shared" si="399"/>
        <v>1900</v>
      </c>
      <c r="R4402" s="87">
        <f t="shared" si="400"/>
        <v>1</v>
      </c>
      <c r="S4402" s="87">
        <f t="shared" si="401"/>
        <v>0</v>
      </c>
      <c r="T4402" s="86">
        <f t="shared" si="402"/>
        <v>0</v>
      </c>
    </row>
    <row r="4403" spans="1:20" x14ac:dyDescent="0.25">
      <c r="A4403" s="82">
        <v>4429</v>
      </c>
      <c r="P4403" s="86">
        <f t="shared" si="403"/>
        <v>0</v>
      </c>
      <c r="Q4403" s="87">
        <f t="shared" si="399"/>
        <v>1900</v>
      </c>
      <c r="R4403" s="87">
        <f t="shared" si="400"/>
        <v>1</v>
      </c>
      <c r="S4403" s="87">
        <f t="shared" si="401"/>
        <v>0</v>
      </c>
      <c r="T4403" s="86">
        <f t="shared" si="402"/>
        <v>0</v>
      </c>
    </row>
    <row r="4404" spans="1:20" x14ac:dyDescent="0.25">
      <c r="A4404" s="82">
        <v>4430</v>
      </c>
      <c r="P4404" s="86">
        <f t="shared" si="403"/>
        <v>0</v>
      </c>
      <c r="Q4404" s="87">
        <f t="shared" si="399"/>
        <v>1900</v>
      </c>
      <c r="R4404" s="87">
        <f t="shared" si="400"/>
        <v>1</v>
      </c>
      <c r="S4404" s="87">
        <f t="shared" si="401"/>
        <v>0</v>
      </c>
      <c r="T4404" s="86">
        <f t="shared" si="402"/>
        <v>0</v>
      </c>
    </row>
    <row r="4405" spans="1:20" x14ac:dyDescent="0.25">
      <c r="A4405" s="82">
        <v>4431</v>
      </c>
      <c r="P4405" s="86">
        <f t="shared" si="403"/>
        <v>0</v>
      </c>
      <c r="Q4405" s="87">
        <f t="shared" si="399"/>
        <v>1900</v>
      </c>
      <c r="R4405" s="87">
        <f t="shared" si="400"/>
        <v>1</v>
      </c>
      <c r="S4405" s="87">
        <f t="shared" si="401"/>
        <v>0</v>
      </c>
      <c r="T4405" s="86">
        <f t="shared" si="402"/>
        <v>0</v>
      </c>
    </row>
    <row r="4406" spans="1:20" x14ac:dyDescent="0.25">
      <c r="A4406" s="82">
        <v>4432</v>
      </c>
      <c r="P4406" s="86">
        <f t="shared" si="403"/>
        <v>0</v>
      </c>
      <c r="Q4406" s="87">
        <f t="shared" si="399"/>
        <v>1900</v>
      </c>
      <c r="R4406" s="87">
        <f t="shared" si="400"/>
        <v>1</v>
      </c>
      <c r="S4406" s="87">
        <f t="shared" si="401"/>
        <v>0</v>
      </c>
      <c r="T4406" s="86">
        <f t="shared" si="402"/>
        <v>0</v>
      </c>
    </row>
    <row r="4407" spans="1:20" x14ac:dyDescent="0.25">
      <c r="A4407" s="82">
        <v>4433</v>
      </c>
      <c r="P4407" s="86">
        <f t="shared" si="403"/>
        <v>0</v>
      </c>
      <c r="Q4407" s="87">
        <f t="shared" si="399"/>
        <v>1900</v>
      </c>
      <c r="R4407" s="87">
        <f t="shared" si="400"/>
        <v>1</v>
      </c>
      <c r="S4407" s="87">
        <f t="shared" si="401"/>
        <v>0</v>
      </c>
      <c r="T4407" s="86">
        <f t="shared" si="402"/>
        <v>0</v>
      </c>
    </row>
    <row r="4408" spans="1:20" x14ac:dyDescent="0.25">
      <c r="A4408" s="82">
        <v>4434</v>
      </c>
      <c r="P4408" s="86">
        <f t="shared" si="403"/>
        <v>0</v>
      </c>
      <c r="Q4408" s="87">
        <f t="shared" si="399"/>
        <v>1900</v>
      </c>
      <c r="R4408" s="87">
        <f t="shared" si="400"/>
        <v>1</v>
      </c>
      <c r="S4408" s="87">
        <f t="shared" si="401"/>
        <v>0</v>
      </c>
      <c r="T4408" s="86">
        <f t="shared" si="402"/>
        <v>0</v>
      </c>
    </row>
    <row r="4409" spans="1:20" x14ac:dyDescent="0.25">
      <c r="A4409" s="82">
        <v>4435</v>
      </c>
      <c r="P4409" s="86">
        <f t="shared" si="403"/>
        <v>0</v>
      </c>
      <c r="Q4409" s="87">
        <f t="shared" si="399"/>
        <v>1900</v>
      </c>
      <c r="R4409" s="87">
        <f t="shared" si="400"/>
        <v>1</v>
      </c>
      <c r="S4409" s="87">
        <f t="shared" si="401"/>
        <v>0</v>
      </c>
      <c r="T4409" s="86">
        <f t="shared" si="402"/>
        <v>0</v>
      </c>
    </row>
    <row r="4410" spans="1:20" x14ac:dyDescent="0.25">
      <c r="A4410" s="82">
        <v>4436</v>
      </c>
      <c r="P4410" s="86">
        <f t="shared" si="403"/>
        <v>0</v>
      </c>
      <c r="Q4410" s="87">
        <f t="shared" si="399"/>
        <v>1900</v>
      </c>
      <c r="R4410" s="87">
        <f t="shared" si="400"/>
        <v>1</v>
      </c>
      <c r="S4410" s="87">
        <f t="shared" si="401"/>
        <v>0</v>
      </c>
      <c r="T4410" s="86">
        <f t="shared" si="402"/>
        <v>0</v>
      </c>
    </row>
    <row r="4411" spans="1:20" x14ac:dyDescent="0.25">
      <c r="A4411" s="82">
        <v>4437</v>
      </c>
      <c r="P4411" s="86">
        <f t="shared" si="403"/>
        <v>0</v>
      </c>
      <c r="Q4411" s="87">
        <f t="shared" si="399"/>
        <v>1900</v>
      </c>
      <c r="R4411" s="87">
        <f t="shared" si="400"/>
        <v>1</v>
      </c>
      <c r="S4411" s="87">
        <f t="shared" si="401"/>
        <v>0</v>
      </c>
      <c r="T4411" s="86">
        <f t="shared" si="402"/>
        <v>0</v>
      </c>
    </row>
    <row r="4412" spans="1:20" x14ac:dyDescent="0.25">
      <c r="A4412" s="82">
        <v>4438</v>
      </c>
      <c r="P4412" s="86">
        <f t="shared" si="403"/>
        <v>0</v>
      </c>
      <c r="Q4412" s="87">
        <f t="shared" si="399"/>
        <v>1900</v>
      </c>
      <c r="R4412" s="87">
        <f t="shared" si="400"/>
        <v>1</v>
      </c>
      <c r="S4412" s="87">
        <f t="shared" si="401"/>
        <v>0</v>
      </c>
      <c r="T4412" s="86">
        <f t="shared" si="402"/>
        <v>0</v>
      </c>
    </row>
    <row r="4413" spans="1:20" x14ac:dyDescent="0.25">
      <c r="A4413" s="82">
        <v>4439</v>
      </c>
      <c r="P4413" s="86">
        <f t="shared" si="403"/>
        <v>0</v>
      </c>
      <c r="Q4413" s="87">
        <f t="shared" si="399"/>
        <v>1900</v>
      </c>
      <c r="R4413" s="87">
        <f t="shared" si="400"/>
        <v>1</v>
      </c>
      <c r="S4413" s="87">
        <f t="shared" si="401"/>
        <v>0</v>
      </c>
      <c r="T4413" s="86">
        <f t="shared" si="402"/>
        <v>0</v>
      </c>
    </row>
    <row r="4414" spans="1:20" x14ac:dyDescent="0.25">
      <c r="A4414" s="82">
        <v>4440</v>
      </c>
      <c r="P4414" s="86">
        <f t="shared" si="403"/>
        <v>0</v>
      </c>
      <c r="Q4414" s="87">
        <f t="shared" si="399"/>
        <v>1900</v>
      </c>
      <c r="R4414" s="87">
        <f t="shared" si="400"/>
        <v>1</v>
      </c>
      <c r="S4414" s="87">
        <f t="shared" si="401"/>
        <v>0</v>
      </c>
      <c r="T4414" s="86">
        <f t="shared" si="402"/>
        <v>0</v>
      </c>
    </row>
    <row r="4415" spans="1:20" x14ac:dyDescent="0.25">
      <c r="A4415" s="82">
        <v>4441</v>
      </c>
      <c r="P4415" s="86">
        <f t="shared" si="403"/>
        <v>0</v>
      </c>
      <c r="Q4415" s="87">
        <f t="shared" si="399"/>
        <v>1900</v>
      </c>
      <c r="R4415" s="87">
        <f t="shared" si="400"/>
        <v>1</v>
      </c>
      <c r="S4415" s="87">
        <f t="shared" si="401"/>
        <v>0</v>
      </c>
      <c r="T4415" s="86">
        <f t="shared" si="402"/>
        <v>0</v>
      </c>
    </row>
    <row r="4416" spans="1:20" x14ac:dyDescent="0.25">
      <c r="A4416" s="82">
        <v>4442</v>
      </c>
      <c r="P4416" s="86">
        <f t="shared" si="403"/>
        <v>0</v>
      </c>
      <c r="Q4416" s="87">
        <f t="shared" si="399"/>
        <v>1900</v>
      </c>
      <c r="R4416" s="87">
        <f t="shared" si="400"/>
        <v>1</v>
      </c>
      <c r="S4416" s="87">
        <f t="shared" si="401"/>
        <v>0</v>
      </c>
      <c r="T4416" s="86">
        <f t="shared" si="402"/>
        <v>0</v>
      </c>
    </row>
    <row r="4417" spans="1:20" x14ac:dyDescent="0.25">
      <c r="A4417" s="82">
        <v>4443</v>
      </c>
      <c r="P4417" s="86">
        <f t="shared" si="403"/>
        <v>0</v>
      </c>
      <c r="Q4417" s="87">
        <f t="shared" si="399"/>
        <v>1900</v>
      </c>
      <c r="R4417" s="87">
        <f t="shared" si="400"/>
        <v>1</v>
      </c>
      <c r="S4417" s="87">
        <f t="shared" si="401"/>
        <v>0</v>
      </c>
      <c r="T4417" s="86">
        <f t="shared" si="402"/>
        <v>0</v>
      </c>
    </row>
    <row r="4418" spans="1:20" x14ac:dyDescent="0.25">
      <c r="A4418" s="82">
        <v>4444</v>
      </c>
      <c r="P4418" s="86">
        <f t="shared" si="403"/>
        <v>0</v>
      </c>
      <c r="Q4418" s="87">
        <f t="shared" si="399"/>
        <v>1900</v>
      </c>
      <c r="R4418" s="87">
        <f t="shared" si="400"/>
        <v>1</v>
      </c>
      <c r="S4418" s="87">
        <f t="shared" si="401"/>
        <v>0</v>
      </c>
      <c r="T4418" s="86">
        <f t="shared" si="402"/>
        <v>0</v>
      </c>
    </row>
    <row r="4419" spans="1:20" x14ac:dyDescent="0.25">
      <c r="A4419" s="82">
        <v>4445</v>
      </c>
      <c r="P4419" s="86">
        <f t="shared" si="403"/>
        <v>0</v>
      </c>
      <c r="Q4419" s="87">
        <f t="shared" si="399"/>
        <v>1900</v>
      </c>
      <c r="R4419" s="87">
        <f t="shared" si="400"/>
        <v>1</v>
      </c>
      <c r="S4419" s="87">
        <f t="shared" si="401"/>
        <v>0</v>
      </c>
      <c r="T4419" s="86">
        <f t="shared" si="402"/>
        <v>0</v>
      </c>
    </row>
    <row r="4420" spans="1:20" x14ac:dyDescent="0.25">
      <c r="A4420" s="82">
        <v>4446</v>
      </c>
      <c r="P4420" s="86">
        <f t="shared" si="403"/>
        <v>0</v>
      </c>
      <c r="Q4420" s="87">
        <f t="shared" si="399"/>
        <v>1900</v>
      </c>
      <c r="R4420" s="87">
        <f t="shared" si="400"/>
        <v>1</v>
      </c>
      <c r="S4420" s="87">
        <f t="shared" si="401"/>
        <v>0</v>
      </c>
      <c r="T4420" s="86">
        <f t="shared" si="402"/>
        <v>0</v>
      </c>
    </row>
    <row r="4421" spans="1:20" x14ac:dyDescent="0.25">
      <c r="A4421" s="82">
        <v>4447</v>
      </c>
      <c r="P4421" s="86">
        <f t="shared" si="403"/>
        <v>0</v>
      </c>
      <c r="Q4421" s="87">
        <f t="shared" si="399"/>
        <v>1900</v>
      </c>
      <c r="R4421" s="87">
        <f t="shared" si="400"/>
        <v>1</v>
      </c>
      <c r="S4421" s="87">
        <f t="shared" si="401"/>
        <v>0</v>
      </c>
      <c r="T4421" s="86">
        <f t="shared" si="402"/>
        <v>0</v>
      </c>
    </row>
    <row r="4422" spans="1:20" x14ac:dyDescent="0.25">
      <c r="A4422" s="82">
        <v>4448</v>
      </c>
      <c r="P4422" s="86">
        <f t="shared" si="403"/>
        <v>0</v>
      </c>
      <c r="Q4422" s="87">
        <f t="shared" si="399"/>
        <v>1900</v>
      </c>
      <c r="R4422" s="87">
        <f t="shared" si="400"/>
        <v>1</v>
      </c>
      <c r="S4422" s="87">
        <f t="shared" si="401"/>
        <v>0</v>
      </c>
      <c r="T4422" s="86">
        <f t="shared" si="402"/>
        <v>0</v>
      </c>
    </row>
    <row r="4423" spans="1:20" x14ac:dyDescent="0.25">
      <c r="A4423" s="82">
        <v>4449</v>
      </c>
      <c r="P4423" s="86">
        <f t="shared" si="403"/>
        <v>0</v>
      </c>
      <c r="Q4423" s="87">
        <f t="shared" si="399"/>
        <v>1900</v>
      </c>
      <c r="R4423" s="87">
        <f t="shared" si="400"/>
        <v>1</v>
      </c>
      <c r="S4423" s="87">
        <f t="shared" si="401"/>
        <v>0</v>
      </c>
      <c r="T4423" s="86">
        <f t="shared" si="402"/>
        <v>0</v>
      </c>
    </row>
    <row r="4424" spans="1:20" x14ac:dyDescent="0.25">
      <c r="A4424" s="82">
        <v>4450</v>
      </c>
      <c r="P4424" s="86">
        <f t="shared" si="403"/>
        <v>0</v>
      </c>
      <c r="Q4424" s="87">
        <f t="shared" si="399"/>
        <v>1900</v>
      </c>
      <c r="R4424" s="87">
        <f t="shared" si="400"/>
        <v>1</v>
      </c>
      <c r="S4424" s="87">
        <f t="shared" si="401"/>
        <v>0</v>
      </c>
      <c r="T4424" s="86">
        <f t="shared" si="402"/>
        <v>0</v>
      </c>
    </row>
    <row r="4425" spans="1:20" x14ac:dyDescent="0.25">
      <c r="A4425" s="82">
        <v>4451</v>
      </c>
      <c r="P4425" s="86">
        <f t="shared" si="403"/>
        <v>0</v>
      </c>
      <c r="Q4425" s="87">
        <f t="shared" si="399"/>
        <v>1900</v>
      </c>
      <c r="R4425" s="87">
        <f t="shared" si="400"/>
        <v>1</v>
      </c>
      <c r="S4425" s="87">
        <f t="shared" si="401"/>
        <v>0</v>
      </c>
      <c r="T4425" s="86">
        <f t="shared" si="402"/>
        <v>0</v>
      </c>
    </row>
    <row r="4426" spans="1:20" x14ac:dyDescent="0.25">
      <c r="A4426" s="82">
        <v>4452</v>
      </c>
      <c r="P4426" s="86">
        <f t="shared" si="403"/>
        <v>0</v>
      </c>
      <c r="Q4426" s="87">
        <f t="shared" si="399"/>
        <v>1900</v>
      </c>
      <c r="R4426" s="87">
        <f t="shared" si="400"/>
        <v>1</v>
      </c>
      <c r="S4426" s="87">
        <f t="shared" si="401"/>
        <v>0</v>
      </c>
      <c r="T4426" s="86">
        <f t="shared" si="402"/>
        <v>0</v>
      </c>
    </row>
    <row r="4427" spans="1:20" x14ac:dyDescent="0.25">
      <c r="A4427" s="82">
        <v>4453</v>
      </c>
      <c r="P4427" s="86">
        <f t="shared" si="403"/>
        <v>0</v>
      </c>
      <c r="Q4427" s="87">
        <f t="shared" si="399"/>
        <v>1900</v>
      </c>
      <c r="R4427" s="87">
        <f t="shared" si="400"/>
        <v>1</v>
      </c>
      <c r="S4427" s="87">
        <f t="shared" si="401"/>
        <v>0</v>
      </c>
      <c r="T4427" s="86">
        <f t="shared" si="402"/>
        <v>0</v>
      </c>
    </row>
    <row r="4428" spans="1:20" x14ac:dyDescent="0.25">
      <c r="A4428" s="82">
        <v>4454</v>
      </c>
      <c r="P4428" s="86">
        <f t="shared" si="403"/>
        <v>0</v>
      </c>
      <c r="Q4428" s="87">
        <f t="shared" si="399"/>
        <v>1900</v>
      </c>
      <c r="R4428" s="87">
        <f t="shared" si="400"/>
        <v>1</v>
      </c>
      <c r="S4428" s="87">
        <f t="shared" si="401"/>
        <v>0</v>
      </c>
      <c r="T4428" s="86">
        <f t="shared" si="402"/>
        <v>0</v>
      </c>
    </row>
    <row r="4429" spans="1:20" x14ac:dyDescent="0.25">
      <c r="A4429" s="82">
        <v>4455</v>
      </c>
      <c r="P4429" s="86">
        <f t="shared" si="403"/>
        <v>0</v>
      </c>
      <c r="Q4429" s="87">
        <f t="shared" si="399"/>
        <v>1900</v>
      </c>
      <c r="R4429" s="87">
        <f t="shared" si="400"/>
        <v>1</v>
      </c>
      <c r="S4429" s="87">
        <f t="shared" si="401"/>
        <v>0</v>
      </c>
      <c r="T4429" s="86">
        <f t="shared" si="402"/>
        <v>0</v>
      </c>
    </row>
    <row r="4430" spans="1:20" x14ac:dyDescent="0.25">
      <c r="A4430" s="82">
        <v>4456</v>
      </c>
      <c r="P4430" s="86">
        <f t="shared" si="403"/>
        <v>0</v>
      </c>
      <c r="Q4430" s="87">
        <f t="shared" si="399"/>
        <v>1900</v>
      </c>
      <c r="R4430" s="87">
        <f t="shared" si="400"/>
        <v>1</v>
      </c>
      <c r="S4430" s="87">
        <f t="shared" si="401"/>
        <v>0</v>
      </c>
      <c r="T4430" s="86">
        <f t="shared" si="402"/>
        <v>0</v>
      </c>
    </row>
    <row r="4431" spans="1:20" x14ac:dyDescent="0.25">
      <c r="A4431" s="82">
        <v>4457</v>
      </c>
      <c r="P4431" s="86">
        <f t="shared" si="403"/>
        <v>0</v>
      </c>
      <c r="Q4431" s="87">
        <f t="shared" si="399"/>
        <v>1900</v>
      </c>
      <c r="R4431" s="87">
        <f t="shared" si="400"/>
        <v>1</v>
      </c>
      <c r="S4431" s="87">
        <f t="shared" si="401"/>
        <v>0</v>
      </c>
      <c r="T4431" s="86">
        <f t="shared" si="402"/>
        <v>0</v>
      </c>
    </row>
    <row r="4432" spans="1:20" x14ac:dyDescent="0.25">
      <c r="A4432" s="82">
        <v>4458</v>
      </c>
      <c r="P4432" s="86">
        <f t="shared" si="403"/>
        <v>0</v>
      </c>
      <c r="Q4432" s="87">
        <f t="shared" si="399"/>
        <v>1900</v>
      </c>
      <c r="R4432" s="87">
        <f t="shared" si="400"/>
        <v>1</v>
      </c>
      <c r="S4432" s="87">
        <f t="shared" si="401"/>
        <v>0</v>
      </c>
      <c r="T4432" s="86">
        <f t="shared" si="402"/>
        <v>0</v>
      </c>
    </row>
    <row r="4433" spans="1:20" x14ac:dyDescent="0.25">
      <c r="A4433" s="82">
        <v>4459</v>
      </c>
      <c r="P4433" s="86">
        <f t="shared" si="403"/>
        <v>0</v>
      </c>
      <c r="Q4433" s="87">
        <f t="shared" si="399"/>
        <v>1900</v>
      </c>
      <c r="R4433" s="87">
        <f t="shared" si="400"/>
        <v>1</v>
      </c>
      <c r="S4433" s="87">
        <f t="shared" si="401"/>
        <v>0</v>
      </c>
      <c r="T4433" s="86">
        <f t="shared" si="402"/>
        <v>0</v>
      </c>
    </row>
    <row r="4434" spans="1:20" x14ac:dyDescent="0.25">
      <c r="A4434" s="82">
        <v>4460</v>
      </c>
      <c r="P4434" s="86">
        <f t="shared" si="403"/>
        <v>0</v>
      </c>
      <c r="Q4434" s="87">
        <f t="shared" si="399"/>
        <v>1900</v>
      </c>
      <c r="R4434" s="87">
        <f t="shared" si="400"/>
        <v>1</v>
      </c>
      <c r="S4434" s="87">
        <f t="shared" si="401"/>
        <v>0</v>
      </c>
      <c r="T4434" s="86">
        <f t="shared" si="402"/>
        <v>0</v>
      </c>
    </row>
    <row r="4435" spans="1:20" x14ac:dyDescent="0.25">
      <c r="A4435" s="82">
        <v>4461</v>
      </c>
      <c r="P4435" s="86">
        <f t="shared" si="403"/>
        <v>0</v>
      </c>
      <c r="Q4435" s="87">
        <f t="shared" si="399"/>
        <v>1900</v>
      </c>
      <c r="R4435" s="87">
        <f t="shared" si="400"/>
        <v>1</v>
      </c>
      <c r="S4435" s="87">
        <f t="shared" si="401"/>
        <v>0</v>
      </c>
      <c r="T4435" s="86">
        <f t="shared" si="402"/>
        <v>0</v>
      </c>
    </row>
    <row r="4436" spans="1:20" x14ac:dyDescent="0.25">
      <c r="A4436" s="82">
        <v>4462</v>
      </c>
      <c r="P4436" s="86">
        <f t="shared" si="403"/>
        <v>0</v>
      </c>
      <c r="Q4436" s="87">
        <f t="shared" si="399"/>
        <v>1900</v>
      </c>
      <c r="R4436" s="87">
        <f t="shared" si="400"/>
        <v>1</v>
      </c>
      <c r="S4436" s="87">
        <f t="shared" si="401"/>
        <v>0</v>
      </c>
      <c r="T4436" s="86">
        <f t="shared" si="402"/>
        <v>0</v>
      </c>
    </row>
    <row r="4437" spans="1:20" x14ac:dyDescent="0.25">
      <c r="A4437" s="82">
        <v>4463</v>
      </c>
      <c r="P4437" s="86">
        <f t="shared" si="403"/>
        <v>0</v>
      </c>
      <c r="Q4437" s="87">
        <f t="shared" si="399"/>
        <v>1900</v>
      </c>
      <c r="R4437" s="87">
        <f t="shared" si="400"/>
        <v>1</v>
      </c>
      <c r="S4437" s="87">
        <f t="shared" si="401"/>
        <v>0</v>
      </c>
      <c r="T4437" s="86">
        <f t="shared" si="402"/>
        <v>0</v>
      </c>
    </row>
    <row r="4438" spans="1:20" x14ac:dyDescent="0.25">
      <c r="A4438" s="82">
        <v>4464</v>
      </c>
      <c r="P4438" s="86">
        <f t="shared" si="403"/>
        <v>0</v>
      </c>
      <c r="Q4438" s="87">
        <f t="shared" si="399"/>
        <v>1900</v>
      </c>
      <c r="R4438" s="87">
        <f t="shared" si="400"/>
        <v>1</v>
      </c>
      <c r="S4438" s="87">
        <f t="shared" si="401"/>
        <v>0</v>
      </c>
      <c r="T4438" s="86">
        <f t="shared" si="402"/>
        <v>0</v>
      </c>
    </row>
    <row r="4439" spans="1:20" x14ac:dyDescent="0.25">
      <c r="A4439" s="82">
        <v>4465</v>
      </c>
      <c r="P4439" s="86">
        <f t="shared" si="403"/>
        <v>0</v>
      </c>
      <c r="Q4439" s="87">
        <f t="shared" si="399"/>
        <v>1900</v>
      </c>
      <c r="R4439" s="87">
        <f t="shared" si="400"/>
        <v>1</v>
      </c>
      <c r="S4439" s="87">
        <f t="shared" si="401"/>
        <v>0</v>
      </c>
      <c r="T4439" s="86">
        <f t="shared" si="402"/>
        <v>0</v>
      </c>
    </row>
    <row r="4440" spans="1:20" x14ac:dyDescent="0.25">
      <c r="A4440" s="82">
        <v>4466</v>
      </c>
      <c r="P4440" s="86">
        <f t="shared" si="403"/>
        <v>0</v>
      </c>
      <c r="Q4440" s="87">
        <f t="shared" si="399"/>
        <v>1900</v>
      </c>
      <c r="R4440" s="87">
        <f t="shared" si="400"/>
        <v>1</v>
      </c>
      <c r="S4440" s="87">
        <f t="shared" si="401"/>
        <v>0</v>
      </c>
      <c r="T4440" s="86">
        <f t="shared" si="402"/>
        <v>0</v>
      </c>
    </row>
    <row r="4441" spans="1:20" x14ac:dyDescent="0.25">
      <c r="A4441" s="82">
        <v>4467</v>
      </c>
      <c r="P4441" s="86">
        <f t="shared" si="403"/>
        <v>0</v>
      </c>
      <c r="Q4441" s="87">
        <f t="shared" si="399"/>
        <v>1900</v>
      </c>
      <c r="R4441" s="87">
        <f t="shared" si="400"/>
        <v>1</v>
      </c>
      <c r="S4441" s="87">
        <f t="shared" si="401"/>
        <v>0</v>
      </c>
      <c r="T4441" s="86">
        <f t="shared" si="402"/>
        <v>0</v>
      </c>
    </row>
    <row r="4442" spans="1:20" x14ac:dyDescent="0.25">
      <c r="A4442" s="82">
        <v>4468</v>
      </c>
      <c r="P4442" s="86">
        <f t="shared" si="403"/>
        <v>0</v>
      </c>
      <c r="Q4442" s="87">
        <f t="shared" si="399"/>
        <v>1900</v>
      </c>
      <c r="R4442" s="87">
        <f t="shared" si="400"/>
        <v>1</v>
      </c>
      <c r="S4442" s="87">
        <f t="shared" si="401"/>
        <v>0</v>
      </c>
      <c r="T4442" s="86">
        <f t="shared" si="402"/>
        <v>0</v>
      </c>
    </row>
    <row r="4443" spans="1:20" x14ac:dyDescent="0.25">
      <c r="A4443" s="82">
        <v>4469</v>
      </c>
      <c r="P4443" s="86">
        <f t="shared" si="403"/>
        <v>0</v>
      </c>
      <c r="Q4443" s="87">
        <f t="shared" si="399"/>
        <v>1900</v>
      </c>
      <c r="R4443" s="87">
        <f t="shared" si="400"/>
        <v>1</v>
      </c>
      <c r="S4443" s="87">
        <f t="shared" si="401"/>
        <v>0</v>
      </c>
      <c r="T4443" s="86">
        <f t="shared" si="402"/>
        <v>0</v>
      </c>
    </row>
    <row r="4444" spans="1:20" x14ac:dyDescent="0.25">
      <c r="A4444" s="82">
        <v>4470</v>
      </c>
      <c r="P4444" s="86">
        <f t="shared" si="403"/>
        <v>0</v>
      </c>
      <c r="Q4444" s="87">
        <f t="shared" si="399"/>
        <v>1900</v>
      </c>
      <c r="R4444" s="87">
        <f t="shared" si="400"/>
        <v>1</v>
      </c>
      <c r="S4444" s="87">
        <f t="shared" si="401"/>
        <v>0</v>
      </c>
      <c r="T4444" s="86">
        <f t="shared" si="402"/>
        <v>0</v>
      </c>
    </row>
    <row r="4445" spans="1:20" x14ac:dyDescent="0.25">
      <c r="A4445" s="82">
        <v>4471</v>
      </c>
      <c r="P4445" s="86">
        <f t="shared" si="403"/>
        <v>0</v>
      </c>
      <c r="Q4445" s="87">
        <f t="shared" ref="Q4445:Q4508" si="404">YEAR(B4445)</f>
        <v>1900</v>
      </c>
      <c r="R4445" s="87">
        <f t="shared" ref="R4445:R4508" si="405">MONTH(B4445)</f>
        <v>1</v>
      </c>
      <c r="S4445" s="87">
        <f t="shared" ref="S4445:S4508" si="406">DAY(B4445)</f>
        <v>0</v>
      </c>
      <c r="T4445" s="86">
        <f t="shared" ref="T4445:T4508" si="407">SUM(M4445:N4445)</f>
        <v>0</v>
      </c>
    </row>
    <row r="4446" spans="1:20" x14ac:dyDescent="0.25">
      <c r="A4446" s="82">
        <v>4472</v>
      </c>
      <c r="P4446" s="86">
        <f t="shared" si="403"/>
        <v>0</v>
      </c>
      <c r="Q4446" s="87">
        <f t="shared" si="404"/>
        <v>1900</v>
      </c>
      <c r="R4446" s="87">
        <f t="shared" si="405"/>
        <v>1</v>
      </c>
      <c r="S4446" s="87">
        <f t="shared" si="406"/>
        <v>0</v>
      </c>
      <c r="T4446" s="86">
        <f t="shared" si="407"/>
        <v>0</v>
      </c>
    </row>
    <row r="4447" spans="1:20" x14ac:dyDescent="0.25">
      <c r="A4447" s="82">
        <v>4473</v>
      </c>
      <c r="P4447" s="86">
        <f t="shared" si="403"/>
        <v>0</v>
      </c>
      <c r="Q4447" s="87">
        <f t="shared" si="404"/>
        <v>1900</v>
      </c>
      <c r="R4447" s="87">
        <f t="shared" si="405"/>
        <v>1</v>
      </c>
      <c r="S4447" s="87">
        <f t="shared" si="406"/>
        <v>0</v>
      </c>
      <c r="T4447" s="86">
        <f t="shared" si="407"/>
        <v>0</v>
      </c>
    </row>
    <row r="4448" spans="1:20" x14ac:dyDescent="0.25">
      <c r="A4448" s="82">
        <v>4474</v>
      </c>
      <c r="P4448" s="86">
        <f t="shared" si="403"/>
        <v>0</v>
      </c>
      <c r="Q4448" s="87">
        <f t="shared" si="404"/>
        <v>1900</v>
      </c>
      <c r="R4448" s="87">
        <f t="shared" si="405"/>
        <v>1</v>
      </c>
      <c r="S4448" s="87">
        <f t="shared" si="406"/>
        <v>0</v>
      </c>
      <c r="T4448" s="86">
        <f t="shared" si="407"/>
        <v>0</v>
      </c>
    </row>
    <row r="4449" spans="1:20" x14ac:dyDescent="0.25">
      <c r="A4449" s="82">
        <v>4475</v>
      </c>
      <c r="P4449" s="86">
        <f t="shared" si="403"/>
        <v>0</v>
      </c>
      <c r="Q4449" s="87">
        <f t="shared" si="404"/>
        <v>1900</v>
      </c>
      <c r="R4449" s="87">
        <f t="shared" si="405"/>
        <v>1</v>
      </c>
      <c r="S4449" s="87">
        <f t="shared" si="406"/>
        <v>0</v>
      </c>
      <c r="T4449" s="86">
        <f t="shared" si="407"/>
        <v>0</v>
      </c>
    </row>
    <row r="4450" spans="1:20" x14ac:dyDescent="0.25">
      <c r="A4450" s="82">
        <v>4476</v>
      </c>
      <c r="P4450" s="86">
        <f t="shared" si="403"/>
        <v>0</v>
      </c>
      <c r="Q4450" s="87">
        <f t="shared" si="404"/>
        <v>1900</v>
      </c>
      <c r="R4450" s="87">
        <f t="shared" si="405"/>
        <v>1</v>
      </c>
      <c r="S4450" s="87">
        <f t="shared" si="406"/>
        <v>0</v>
      </c>
      <c r="T4450" s="86">
        <f t="shared" si="407"/>
        <v>0</v>
      </c>
    </row>
    <row r="4451" spans="1:20" x14ac:dyDescent="0.25">
      <c r="A4451" s="82">
        <v>4477</v>
      </c>
      <c r="P4451" s="86">
        <f t="shared" si="403"/>
        <v>0</v>
      </c>
      <c r="Q4451" s="87">
        <f t="shared" si="404"/>
        <v>1900</v>
      </c>
      <c r="R4451" s="87">
        <f t="shared" si="405"/>
        <v>1</v>
      </c>
      <c r="S4451" s="87">
        <f t="shared" si="406"/>
        <v>0</v>
      </c>
      <c r="T4451" s="86">
        <f t="shared" si="407"/>
        <v>0</v>
      </c>
    </row>
    <row r="4452" spans="1:20" x14ac:dyDescent="0.25">
      <c r="A4452" s="82">
        <v>4478</v>
      </c>
      <c r="P4452" s="86">
        <f t="shared" si="403"/>
        <v>0</v>
      </c>
      <c r="Q4452" s="87">
        <f t="shared" si="404"/>
        <v>1900</v>
      </c>
      <c r="R4452" s="87">
        <f t="shared" si="405"/>
        <v>1</v>
      </c>
      <c r="S4452" s="87">
        <f t="shared" si="406"/>
        <v>0</v>
      </c>
      <c r="T4452" s="86">
        <f t="shared" si="407"/>
        <v>0</v>
      </c>
    </row>
    <row r="4453" spans="1:20" x14ac:dyDescent="0.25">
      <c r="A4453" s="82">
        <v>4479</v>
      </c>
      <c r="P4453" s="86">
        <f t="shared" si="403"/>
        <v>0</v>
      </c>
      <c r="Q4453" s="87">
        <f t="shared" si="404"/>
        <v>1900</v>
      </c>
      <c r="R4453" s="87">
        <f t="shared" si="405"/>
        <v>1</v>
      </c>
      <c r="S4453" s="87">
        <f t="shared" si="406"/>
        <v>0</v>
      </c>
      <c r="T4453" s="86">
        <f t="shared" si="407"/>
        <v>0</v>
      </c>
    </row>
    <row r="4454" spans="1:20" x14ac:dyDescent="0.25">
      <c r="A4454" s="82">
        <v>4480</v>
      </c>
      <c r="P4454" s="86">
        <f t="shared" si="403"/>
        <v>0</v>
      </c>
      <c r="Q4454" s="87">
        <f t="shared" si="404"/>
        <v>1900</v>
      </c>
      <c r="R4454" s="87">
        <f t="shared" si="405"/>
        <v>1</v>
      </c>
      <c r="S4454" s="87">
        <f t="shared" si="406"/>
        <v>0</v>
      </c>
      <c r="T4454" s="86">
        <f t="shared" si="407"/>
        <v>0</v>
      </c>
    </row>
    <row r="4455" spans="1:20" x14ac:dyDescent="0.25">
      <c r="A4455" s="82">
        <v>4481</v>
      </c>
      <c r="P4455" s="86">
        <f t="shared" si="403"/>
        <v>0</v>
      </c>
      <c r="Q4455" s="87">
        <f t="shared" si="404"/>
        <v>1900</v>
      </c>
      <c r="R4455" s="87">
        <f t="shared" si="405"/>
        <v>1</v>
      </c>
      <c r="S4455" s="87">
        <f t="shared" si="406"/>
        <v>0</v>
      </c>
      <c r="T4455" s="86">
        <f t="shared" si="407"/>
        <v>0</v>
      </c>
    </row>
    <row r="4456" spans="1:20" x14ac:dyDescent="0.25">
      <c r="A4456" s="82">
        <v>4482</v>
      </c>
      <c r="P4456" s="86">
        <f t="shared" si="403"/>
        <v>0</v>
      </c>
      <c r="Q4456" s="87">
        <f t="shared" si="404"/>
        <v>1900</v>
      </c>
      <c r="R4456" s="87">
        <f t="shared" si="405"/>
        <v>1</v>
      </c>
      <c r="S4456" s="87">
        <f t="shared" si="406"/>
        <v>0</v>
      </c>
      <c r="T4456" s="86">
        <f t="shared" si="407"/>
        <v>0</v>
      </c>
    </row>
    <row r="4457" spans="1:20" x14ac:dyDescent="0.25">
      <c r="A4457" s="82">
        <v>4483</v>
      </c>
      <c r="P4457" s="86">
        <f t="shared" si="403"/>
        <v>0</v>
      </c>
      <c r="Q4457" s="87">
        <f t="shared" si="404"/>
        <v>1900</v>
      </c>
      <c r="R4457" s="87">
        <f t="shared" si="405"/>
        <v>1</v>
      </c>
      <c r="S4457" s="87">
        <f t="shared" si="406"/>
        <v>0</v>
      </c>
      <c r="T4457" s="86">
        <f t="shared" si="407"/>
        <v>0</v>
      </c>
    </row>
    <row r="4458" spans="1:20" x14ac:dyDescent="0.25">
      <c r="A4458" s="82">
        <v>4484</v>
      </c>
      <c r="P4458" s="86">
        <f t="shared" si="403"/>
        <v>0</v>
      </c>
      <c r="Q4458" s="87">
        <f t="shared" si="404"/>
        <v>1900</v>
      </c>
      <c r="R4458" s="87">
        <f t="shared" si="405"/>
        <v>1</v>
      </c>
      <c r="S4458" s="87">
        <f t="shared" si="406"/>
        <v>0</v>
      </c>
      <c r="T4458" s="86">
        <f t="shared" si="407"/>
        <v>0</v>
      </c>
    </row>
    <row r="4459" spans="1:20" x14ac:dyDescent="0.25">
      <c r="A4459" s="82">
        <v>4485</v>
      </c>
      <c r="P4459" s="86">
        <f t="shared" ref="P4459:P4522" si="408">N4459-O4459</f>
        <v>0</v>
      </c>
      <c r="Q4459" s="87">
        <f t="shared" si="404"/>
        <v>1900</v>
      </c>
      <c r="R4459" s="87">
        <f t="shared" si="405"/>
        <v>1</v>
      </c>
      <c r="S4459" s="87">
        <f t="shared" si="406"/>
        <v>0</v>
      </c>
      <c r="T4459" s="86">
        <f t="shared" si="407"/>
        <v>0</v>
      </c>
    </row>
    <row r="4460" spans="1:20" x14ac:dyDescent="0.25">
      <c r="A4460" s="82">
        <v>4486</v>
      </c>
      <c r="P4460" s="86">
        <f t="shared" si="408"/>
        <v>0</v>
      </c>
      <c r="Q4460" s="87">
        <f t="shared" si="404"/>
        <v>1900</v>
      </c>
      <c r="R4460" s="87">
        <f t="shared" si="405"/>
        <v>1</v>
      </c>
      <c r="S4460" s="87">
        <f t="shared" si="406"/>
        <v>0</v>
      </c>
      <c r="T4460" s="86">
        <f t="shared" si="407"/>
        <v>0</v>
      </c>
    </row>
    <row r="4461" spans="1:20" x14ac:dyDescent="0.25">
      <c r="A4461" s="82">
        <v>4487</v>
      </c>
      <c r="P4461" s="86">
        <f t="shared" si="408"/>
        <v>0</v>
      </c>
      <c r="Q4461" s="87">
        <f t="shared" si="404"/>
        <v>1900</v>
      </c>
      <c r="R4461" s="87">
        <f t="shared" si="405"/>
        <v>1</v>
      </c>
      <c r="S4461" s="87">
        <f t="shared" si="406"/>
        <v>0</v>
      </c>
      <c r="T4461" s="86">
        <f t="shared" si="407"/>
        <v>0</v>
      </c>
    </row>
    <row r="4462" spans="1:20" x14ac:dyDescent="0.25">
      <c r="A4462" s="82">
        <v>4488</v>
      </c>
      <c r="P4462" s="86">
        <f t="shared" si="408"/>
        <v>0</v>
      </c>
      <c r="Q4462" s="87">
        <f t="shared" si="404"/>
        <v>1900</v>
      </c>
      <c r="R4462" s="87">
        <f t="shared" si="405"/>
        <v>1</v>
      </c>
      <c r="S4462" s="87">
        <f t="shared" si="406"/>
        <v>0</v>
      </c>
      <c r="T4462" s="86">
        <f t="shared" si="407"/>
        <v>0</v>
      </c>
    </row>
    <row r="4463" spans="1:20" x14ac:dyDescent="0.25">
      <c r="A4463" s="82">
        <v>4489</v>
      </c>
      <c r="P4463" s="86">
        <f t="shared" si="408"/>
        <v>0</v>
      </c>
      <c r="Q4463" s="87">
        <f t="shared" si="404"/>
        <v>1900</v>
      </c>
      <c r="R4463" s="87">
        <f t="shared" si="405"/>
        <v>1</v>
      </c>
      <c r="S4463" s="87">
        <f t="shared" si="406"/>
        <v>0</v>
      </c>
      <c r="T4463" s="86">
        <f t="shared" si="407"/>
        <v>0</v>
      </c>
    </row>
    <row r="4464" spans="1:20" x14ac:dyDescent="0.25">
      <c r="A4464" s="82">
        <v>4490</v>
      </c>
      <c r="P4464" s="86">
        <f t="shared" si="408"/>
        <v>0</v>
      </c>
      <c r="Q4464" s="87">
        <f t="shared" si="404"/>
        <v>1900</v>
      </c>
      <c r="R4464" s="87">
        <f t="shared" si="405"/>
        <v>1</v>
      </c>
      <c r="S4464" s="87">
        <f t="shared" si="406"/>
        <v>0</v>
      </c>
      <c r="T4464" s="86">
        <f t="shared" si="407"/>
        <v>0</v>
      </c>
    </row>
    <row r="4465" spans="1:20" x14ac:dyDescent="0.25">
      <c r="A4465" s="82">
        <v>4491</v>
      </c>
      <c r="P4465" s="86">
        <f t="shared" si="408"/>
        <v>0</v>
      </c>
      <c r="Q4465" s="87">
        <f t="shared" si="404"/>
        <v>1900</v>
      </c>
      <c r="R4465" s="87">
        <f t="shared" si="405"/>
        <v>1</v>
      </c>
      <c r="S4465" s="87">
        <f t="shared" si="406"/>
        <v>0</v>
      </c>
      <c r="T4465" s="86">
        <f t="shared" si="407"/>
        <v>0</v>
      </c>
    </row>
    <row r="4466" spans="1:20" x14ac:dyDescent="0.25">
      <c r="A4466" s="82">
        <v>4492</v>
      </c>
      <c r="P4466" s="86">
        <f t="shared" si="408"/>
        <v>0</v>
      </c>
      <c r="Q4466" s="87">
        <f t="shared" si="404"/>
        <v>1900</v>
      </c>
      <c r="R4466" s="87">
        <f t="shared" si="405"/>
        <v>1</v>
      </c>
      <c r="S4466" s="87">
        <f t="shared" si="406"/>
        <v>0</v>
      </c>
      <c r="T4466" s="86">
        <f t="shared" si="407"/>
        <v>0</v>
      </c>
    </row>
    <row r="4467" spans="1:20" x14ac:dyDescent="0.25">
      <c r="A4467" s="82">
        <v>4493</v>
      </c>
      <c r="P4467" s="86">
        <f t="shared" si="408"/>
        <v>0</v>
      </c>
      <c r="Q4467" s="87">
        <f t="shared" si="404"/>
        <v>1900</v>
      </c>
      <c r="R4467" s="87">
        <f t="shared" si="405"/>
        <v>1</v>
      </c>
      <c r="S4467" s="87">
        <f t="shared" si="406"/>
        <v>0</v>
      </c>
      <c r="T4467" s="86">
        <f t="shared" si="407"/>
        <v>0</v>
      </c>
    </row>
    <row r="4468" spans="1:20" x14ac:dyDescent="0.25">
      <c r="A4468" s="82">
        <v>4494</v>
      </c>
      <c r="P4468" s="86">
        <f t="shared" si="408"/>
        <v>0</v>
      </c>
      <c r="Q4468" s="87">
        <f t="shared" si="404"/>
        <v>1900</v>
      </c>
      <c r="R4468" s="87">
        <f t="shared" si="405"/>
        <v>1</v>
      </c>
      <c r="S4468" s="87">
        <f t="shared" si="406"/>
        <v>0</v>
      </c>
      <c r="T4468" s="86">
        <f t="shared" si="407"/>
        <v>0</v>
      </c>
    </row>
    <row r="4469" spans="1:20" x14ac:dyDescent="0.25">
      <c r="A4469" s="82">
        <v>4495</v>
      </c>
      <c r="P4469" s="86">
        <f t="shared" si="408"/>
        <v>0</v>
      </c>
      <c r="Q4469" s="87">
        <f t="shared" si="404"/>
        <v>1900</v>
      </c>
      <c r="R4469" s="87">
        <f t="shared" si="405"/>
        <v>1</v>
      </c>
      <c r="S4469" s="87">
        <f t="shared" si="406"/>
        <v>0</v>
      </c>
      <c r="T4469" s="86">
        <f t="shared" si="407"/>
        <v>0</v>
      </c>
    </row>
    <row r="4470" spans="1:20" x14ac:dyDescent="0.25">
      <c r="A4470" s="82">
        <v>4496</v>
      </c>
      <c r="P4470" s="86">
        <f t="shared" si="408"/>
        <v>0</v>
      </c>
      <c r="Q4470" s="87">
        <f t="shared" si="404"/>
        <v>1900</v>
      </c>
      <c r="R4470" s="87">
        <f t="shared" si="405"/>
        <v>1</v>
      </c>
      <c r="S4470" s="87">
        <f t="shared" si="406"/>
        <v>0</v>
      </c>
      <c r="T4470" s="86">
        <f t="shared" si="407"/>
        <v>0</v>
      </c>
    </row>
    <row r="4471" spans="1:20" x14ac:dyDescent="0.25">
      <c r="A4471" s="82">
        <v>4497</v>
      </c>
      <c r="P4471" s="86">
        <f t="shared" si="408"/>
        <v>0</v>
      </c>
      <c r="Q4471" s="87">
        <f t="shared" si="404"/>
        <v>1900</v>
      </c>
      <c r="R4471" s="87">
        <f t="shared" si="405"/>
        <v>1</v>
      </c>
      <c r="S4471" s="87">
        <f t="shared" si="406"/>
        <v>0</v>
      </c>
      <c r="T4471" s="86">
        <f t="shared" si="407"/>
        <v>0</v>
      </c>
    </row>
    <row r="4472" spans="1:20" x14ac:dyDescent="0.25">
      <c r="A4472" s="82">
        <v>4498</v>
      </c>
      <c r="P4472" s="86">
        <f t="shared" si="408"/>
        <v>0</v>
      </c>
      <c r="Q4472" s="87">
        <f t="shared" si="404"/>
        <v>1900</v>
      </c>
      <c r="R4472" s="87">
        <f t="shared" si="405"/>
        <v>1</v>
      </c>
      <c r="S4472" s="87">
        <f t="shared" si="406"/>
        <v>0</v>
      </c>
      <c r="T4472" s="86">
        <f t="shared" si="407"/>
        <v>0</v>
      </c>
    </row>
    <row r="4473" spans="1:20" x14ac:dyDescent="0.25">
      <c r="A4473" s="82">
        <v>4499</v>
      </c>
      <c r="P4473" s="86">
        <f t="shared" si="408"/>
        <v>0</v>
      </c>
      <c r="Q4473" s="87">
        <f t="shared" si="404"/>
        <v>1900</v>
      </c>
      <c r="R4473" s="87">
        <f t="shared" si="405"/>
        <v>1</v>
      </c>
      <c r="S4473" s="87">
        <f t="shared" si="406"/>
        <v>0</v>
      </c>
      <c r="T4473" s="86">
        <f t="shared" si="407"/>
        <v>0</v>
      </c>
    </row>
    <row r="4474" spans="1:20" x14ac:dyDescent="0.25">
      <c r="A4474" s="82">
        <v>4500</v>
      </c>
      <c r="P4474" s="86">
        <f t="shared" si="408"/>
        <v>0</v>
      </c>
      <c r="Q4474" s="87">
        <f t="shared" si="404"/>
        <v>1900</v>
      </c>
      <c r="R4474" s="87">
        <f t="shared" si="405"/>
        <v>1</v>
      </c>
      <c r="S4474" s="87">
        <f t="shared" si="406"/>
        <v>0</v>
      </c>
      <c r="T4474" s="86">
        <f t="shared" si="407"/>
        <v>0</v>
      </c>
    </row>
    <row r="4475" spans="1:20" x14ac:dyDescent="0.25">
      <c r="A4475" s="82">
        <v>4501</v>
      </c>
      <c r="P4475" s="86">
        <f t="shared" si="408"/>
        <v>0</v>
      </c>
      <c r="Q4475" s="87">
        <f t="shared" si="404"/>
        <v>1900</v>
      </c>
      <c r="R4475" s="87">
        <f t="shared" si="405"/>
        <v>1</v>
      </c>
      <c r="S4475" s="87">
        <f t="shared" si="406"/>
        <v>0</v>
      </c>
      <c r="T4475" s="86">
        <f t="shared" si="407"/>
        <v>0</v>
      </c>
    </row>
    <row r="4476" spans="1:20" x14ac:dyDescent="0.25">
      <c r="A4476" s="82">
        <v>4502</v>
      </c>
      <c r="P4476" s="86">
        <f t="shared" si="408"/>
        <v>0</v>
      </c>
      <c r="Q4476" s="87">
        <f t="shared" si="404"/>
        <v>1900</v>
      </c>
      <c r="R4476" s="87">
        <f t="shared" si="405"/>
        <v>1</v>
      </c>
      <c r="S4476" s="87">
        <f t="shared" si="406"/>
        <v>0</v>
      </c>
      <c r="T4476" s="86">
        <f t="shared" si="407"/>
        <v>0</v>
      </c>
    </row>
    <row r="4477" spans="1:20" x14ac:dyDescent="0.25">
      <c r="A4477" s="82">
        <v>4503</v>
      </c>
      <c r="P4477" s="86">
        <f t="shared" si="408"/>
        <v>0</v>
      </c>
      <c r="Q4477" s="87">
        <f t="shared" si="404"/>
        <v>1900</v>
      </c>
      <c r="R4477" s="87">
        <f t="shared" si="405"/>
        <v>1</v>
      </c>
      <c r="S4477" s="87">
        <f t="shared" si="406"/>
        <v>0</v>
      </c>
      <c r="T4477" s="86">
        <f t="shared" si="407"/>
        <v>0</v>
      </c>
    </row>
    <row r="4478" spans="1:20" x14ac:dyDescent="0.25">
      <c r="A4478" s="82">
        <v>4504</v>
      </c>
      <c r="P4478" s="86">
        <f t="shared" si="408"/>
        <v>0</v>
      </c>
      <c r="Q4478" s="87">
        <f t="shared" si="404"/>
        <v>1900</v>
      </c>
      <c r="R4478" s="87">
        <f t="shared" si="405"/>
        <v>1</v>
      </c>
      <c r="S4478" s="87">
        <f t="shared" si="406"/>
        <v>0</v>
      </c>
      <c r="T4478" s="86">
        <f t="shared" si="407"/>
        <v>0</v>
      </c>
    </row>
    <row r="4479" spans="1:20" x14ac:dyDescent="0.25">
      <c r="A4479" s="82">
        <v>4505</v>
      </c>
      <c r="P4479" s="86">
        <f t="shared" si="408"/>
        <v>0</v>
      </c>
      <c r="Q4479" s="87">
        <f t="shared" si="404"/>
        <v>1900</v>
      </c>
      <c r="R4479" s="87">
        <f t="shared" si="405"/>
        <v>1</v>
      </c>
      <c r="S4479" s="87">
        <f t="shared" si="406"/>
        <v>0</v>
      </c>
      <c r="T4479" s="86">
        <f t="shared" si="407"/>
        <v>0</v>
      </c>
    </row>
    <row r="4480" spans="1:20" x14ac:dyDescent="0.25">
      <c r="A4480" s="82">
        <v>4506</v>
      </c>
      <c r="P4480" s="86">
        <f t="shared" si="408"/>
        <v>0</v>
      </c>
      <c r="Q4480" s="87">
        <f t="shared" si="404"/>
        <v>1900</v>
      </c>
      <c r="R4480" s="87">
        <f t="shared" si="405"/>
        <v>1</v>
      </c>
      <c r="S4480" s="87">
        <f t="shared" si="406"/>
        <v>0</v>
      </c>
      <c r="T4480" s="86">
        <f t="shared" si="407"/>
        <v>0</v>
      </c>
    </row>
    <row r="4481" spans="1:20" x14ac:dyDescent="0.25">
      <c r="A4481" s="82">
        <v>4507</v>
      </c>
      <c r="P4481" s="86">
        <f t="shared" si="408"/>
        <v>0</v>
      </c>
      <c r="Q4481" s="87">
        <f t="shared" si="404"/>
        <v>1900</v>
      </c>
      <c r="R4481" s="87">
        <f t="shared" si="405"/>
        <v>1</v>
      </c>
      <c r="S4481" s="87">
        <f t="shared" si="406"/>
        <v>0</v>
      </c>
      <c r="T4481" s="86">
        <f t="shared" si="407"/>
        <v>0</v>
      </c>
    </row>
    <row r="4482" spans="1:20" x14ac:dyDescent="0.25">
      <c r="A4482" s="82">
        <v>4508</v>
      </c>
      <c r="P4482" s="86">
        <f t="shared" si="408"/>
        <v>0</v>
      </c>
      <c r="Q4482" s="87">
        <f t="shared" si="404"/>
        <v>1900</v>
      </c>
      <c r="R4482" s="87">
        <f t="shared" si="405"/>
        <v>1</v>
      </c>
      <c r="S4482" s="87">
        <f t="shared" si="406"/>
        <v>0</v>
      </c>
      <c r="T4482" s="86">
        <f t="shared" si="407"/>
        <v>0</v>
      </c>
    </row>
    <row r="4483" spans="1:20" x14ac:dyDescent="0.25">
      <c r="A4483" s="82">
        <v>4509</v>
      </c>
      <c r="P4483" s="86">
        <f t="shared" si="408"/>
        <v>0</v>
      </c>
      <c r="Q4483" s="87">
        <f t="shared" si="404"/>
        <v>1900</v>
      </c>
      <c r="R4483" s="87">
        <f t="shared" si="405"/>
        <v>1</v>
      </c>
      <c r="S4483" s="87">
        <f t="shared" si="406"/>
        <v>0</v>
      </c>
      <c r="T4483" s="86">
        <f t="shared" si="407"/>
        <v>0</v>
      </c>
    </row>
    <row r="4484" spans="1:20" x14ac:dyDescent="0.25">
      <c r="A4484" s="82">
        <v>4510</v>
      </c>
      <c r="P4484" s="86">
        <f t="shared" si="408"/>
        <v>0</v>
      </c>
      <c r="Q4484" s="87">
        <f t="shared" si="404"/>
        <v>1900</v>
      </c>
      <c r="R4484" s="87">
        <f t="shared" si="405"/>
        <v>1</v>
      </c>
      <c r="S4484" s="87">
        <f t="shared" si="406"/>
        <v>0</v>
      </c>
      <c r="T4484" s="86">
        <f t="shared" si="407"/>
        <v>0</v>
      </c>
    </row>
    <row r="4485" spans="1:20" x14ac:dyDescent="0.25">
      <c r="A4485" s="82">
        <v>4511</v>
      </c>
      <c r="P4485" s="86">
        <f t="shared" si="408"/>
        <v>0</v>
      </c>
      <c r="Q4485" s="87">
        <f t="shared" si="404"/>
        <v>1900</v>
      </c>
      <c r="R4485" s="87">
        <f t="shared" si="405"/>
        <v>1</v>
      </c>
      <c r="S4485" s="87">
        <f t="shared" si="406"/>
        <v>0</v>
      </c>
      <c r="T4485" s="86">
        <f t="shared" si="407"/>
        <v>0</v>
      </c>
    </row>
    <row r="4486" spans="1:20" x14ac:dyDescent="0.25">
      <c r="A4486" s="82">
        <v>4512</v>
      </c>
      <c r="P4486" s="86">
        <f t="shared" si="408"/>
        <v>0</v>
      </c>
      <c r="Q4486" s="87">
        <f t="shared" si="404"/>
        <v>1900</v>
      </c>
      <c r="R4486" s="87">
        <f t="shared" si="405"/>
        <v>1</v>
      </c>
      <c r="S4486" s="87">
        <f t="shared" si="406"/>
        <v>0</v>
      </c>
      <c r="T4486" s="86">
        <f t="shared" si="407"/>
        <v>0</v>
      </c>
    </row>
    <row r="4487" spans="1:20" x14ac:dyDescent="0.25">
      <c r="A4487" s="82">
        <v>4513</v>
      </c>
      <c r="P4487" s="86">
        <f t="shared" si="408"/>
        <v>0</v>
      </c>
      <c r="Q4487" s="87">
        <f t="shared" si="404"/>
        <v>1900</v>
      </c>
      <c r="R4487" s="87">
        <f t="shared" si="405"/>
        <v>1</v>
      </c>
      <c r="S4487" s="87">
        <f t="shared" si="406"/>
        <v>0</v>
      </c>
      <c r="T4487" s="86">
        <f t="shared" si="407"/>
        <v>0</v>
      </c>
    </row>
    <row r="4488" spans="1:20" x14ac:dyDescent="0.25">
      <c r="A4488" s="82">
        <v>4514</v>
      </c>
      <c r="P4488" s="86">
        <f t="shared" si="408"/>
        <v>0</v>
      </c>
      <c r="Q4488" s="87">
        <f t="shared" si="404"/>
        <v>1900</v>
      </c>
      <c r="R4488" s="87">
        <f t="shared" si="405"/>
        <v>1</v>
      </c>
      <c r="S4488" s="87">
        <f t="shared" si="406"/>
        <v>0</v>
      </c>
      <c r="T4488" s="86">
        <f t="shared" si="407"/>
        <v>0</v>
      </c>
    </row>
    <row r="4489" spans="1:20" x14ac:dyDescent="0.25">
      <c r="A4489" s="82">
        <v>4515</v>
      </c>
      <c r="P4489" s="86">
        <f t="shared" si="408"/>
        <v>0</v>
      </c>
      <c r="Q4489" s="87">
        <f t="shared" si="404"/>
        <v>1900</v>
      </c>
      <c r="R4489" s="87">
        <f t="shared" si="405"/>
        <v>1</v>
      </c>
      <c r="S4489" s="87">
        <f t="shared" si="406"/>
        <v>0</v>
      </c>
      <c r="T4489" s="86">
        <f t="shared" si="407"/>
        <v>0</v>
      </c>
    </row>
    <row r="4490" spans="1:20" x14ac:dyDescent="0.25">
      <c r="A4490" s="82">
        <v>4516</v>
      </c>
      <c r="P4490" s="86">
        <f t="shared" si="408"/>
        <v>0</v>
      </c>
      <c r="Q4490" s="87">
        <f t="shared" si="404"/>
        <v>1900</v>
      </c>
      <c r="R4490" s="87">
        <f t="shared" si="405"/>
        <v>1</v>
      </c>
      <c r="S4490" s="87">
        <f t="shared" si="406"/>
        <v>0</v>
      </c>
      <c r="T4490" s="86">
        <f t="shared" si="407"/>
        <v>0</v>
      </c>
    </row>
    <row r="4491" spans="1:20" x14ac:dyDescent="0.25">
      <c r="A4491" s="82">
        <v>4517</v>
      </c>
      <c r="P4491" s="86">
        <f t="shared" si="408"/>
        <v>0</v>
      </c>
      <c r="Q4491" s="87">
        <f t="shared" si="404"/>
        <v>1900</v>
      </c>
      <c r="R4491" s="87">
        <f t="shared" si="405"/>
        <v>1</v>
      </c>
      <c r="S4491" s="87">
        <f t="shared" si="406"/>
        <v>0</v>
      </c>
      <c r="T4491" s="86">
        <f t="shared" si="407"/>
        <v>0</v>
      </c>
    </row>
    <row r="4492" spans="1:20" x14ac:dyDescent="0.25">
      <c r="A4492" s="82">
        <v>4518</v>
      </c>
      <c r="P4492" s="86">
        <f t="shared" si="408"/>
        <v>0</v>
      </c>
      <c r="Q4492" s="87">
        <f t="shared" si="404"/>
        <v>1900</v>
      </c>
      <c r="R4492" s="87">
        <f t="shared" si="405"/>
        <v>1</v>
      </c>
      <c r="S4492" s="87">
        <f t="shared" si="406"/>
        <v>0</v>
      </c>
      <c r="T4492" s="86">
        <f t="shared" si="407"/>
        <v>0</v>
      </c>
    </row>
    <row r="4493" spans="1:20" x14ac:dyDescent="0.25">
      <c r="A4493" s="82">
        <v>4519</v>
      </c>
      <c r="P4493" s="86">
        <f t="shared" si="408"/>
        <v>0</v>
      </c>
      <c r="Q4493" s="87">
        <f t="shared" si="404"/>
        <v>1900</v>
      </c>
      <c r="R4493" s="87">
        <f t="shared" si="405"/>
        <v>1</v>
      </c>
      <c r="S4493" s="87">
        <f t="shared" si="406"/>
        <v>0</v>
      </c>
      <c r="T4493" s="86">
        <f t="shared" si="407"/>
        <v>0</v>
      </c>
    </row>
    <row r="4494" spans="1:20" x14ac:dyDescent="0.25">
      <c r="A4494" s="82">
        <v>4520</v>
      </c>
      <c r="P4494" s="86">
        <f t="shared" si="408"/>
        <v>0</v>
      </c>
      <c r="Q4494" s="87">
        <f t="shared" si="404"/>
        <v>1900</v>
      </c>
      <c r="R4494" s="87">
        <f t="shared" si="405"/>
        <v>1</v>
      </c>
      <c r="S4494" s="87">
        <f t="shared" si="406"/>
        <v>0</v>
      </c>
      <c r="T4494" s="86">
        <f t="shared" si="407"/>
        <v>0</v>
      </c>
    </row>
    <row r="4495" spans="1:20" x14ac:dyDescent="0.25">
      <c r="A4495" s="82">
        <v>4521</v>
      </c>
      <c r="P4495" s="86">
        <f t="shared" si="408"/>
        <v>0</v>
      </c>
      <c r="Q4495" s="87">
        <f t="shared" si="404"/>
        <v>1900</v>
      </c>
      <c r="R4495" s="87">
        <f t="shared" si="405"/>
        <v>1</v>
      </c>
      <c r="S4495" s="87">
        <f t="shared" si="406"/>
        <v>0</v>
      </c>
      <c r="T4495" s="86">
        <f t="shared" si="407"/>
        <v>0</v>
      </c>
    </row>
    <row r="4496" spans="1:20" x14ac:dyDescent="0.25">
      <c r="A4496" s="82">
        <v>4522</v>
      </c>
      <c r="P4496" s="86">
        <f t="shared" si="408"/>
        <v>0</v>
      </c>
      <c r="Q4496" s="87">
        <f t="shared" si="404"/>
        <v>1900</v>
      </c>
      <c r="R4496" s="87">
        <f t="shared" si="405"/>
        <v>1</v>
      </c>
      <c r="S4496" s="87">
        <f t="shared" si="406"/>
        <v>0</v>
      </c>
      <c r="T4496" s="86">
        <f t="shared" si="407"/>
        <v>0</v>
      </c>
    </row>
    <row r="4497" spans="1:20" x14ac:dyDescent="0.25">
      <c r="A4497" s="82">
        <v>4523</v>
      </c>
      <c r="P4497" s="86">
        <f t="shared" si="408"/>
        <v>0</v>
      </c>
      <c r="Q4497" s="87">
        <f t="shared" si="404"/>
        <v>1900</v>
      </c>
      <c r="R4497" s="87">
        <f t="shared" si="405"/>
        <v>1</v>
      </c>
      <c r="S4497" s="87">
        <f t="shared" si="406"/>
        <v>0</v>
      </c>
      <c r="T4497" s="86">
        <f t="shared" si="407"/>
        <v>0</v>
      </c>
    </row>
    <row r="4498" spans="1:20" x14ac:dyDescent="0.25">
      <c r="A4498" s="82">
        <v>4524</v>
      </c>
      <c r="P4498" s="86">
        <f t="shared" si="408"/>
        <v>0</v>
      </c>
      <c r="Q4498" s="87">
        <f t="shared" si="404"/>
        <v>1900</v>
      </c>
      <c r="R4498" s="87">
        <f t="shared" si="405"/>
        <v>1</v>
      </c>
      <c r="S4498" s="87">
        <f t="shared" si="406"/>
        <v>0</v>
      </c>
      <c r="T4498" s="86">
        <f t="shared" si="407"/>
        <v>0</v>
      </c>
    </row>
    <row r="4499" spans="1:20" x14ac:dyDescent="0.25">
      <c r="A4499" s="82">
        <v>4525</v>
      </c>
      <c r="P4499" s="86">
        <f t="shared" si="408"/>
        <v>0</v>
      </c>
      <c r="Q4499" s="87">
        <f t="shared" si="404"/>
        <v>1900</v>
      </c>
      <c r="R4499" s="87">
        <f t="shared" si="405"/>
        <v>1</v>
      </c>
      <c r="S4499" s="87">
        <f t="shared" si="406"/>
        <v>0</v>
      </c>
      <c r="T4499" s="86">
        <f t="shared" si="407"/>
        <v>0</v>
      </c>
    </row>
    <row r="4500" spans="1:20" x14ac:dyDescent="0.25">
      <c r="A4500" s="82">
        <v>4526</v>
      </c>
      <c r="P4500" s="86">
        <f t="shared" si="408"/>
        <v>0</v>
      </c>
      <c r="Q4500" s="87">
        <f t="shared" si="404"/>
        <v>1900</v>
      </c>
      <c r="R4500" s="87">
        <f t="shared" si="405"/>
        <v>1</v>
      </c>
      <c r="S4500" s="87">
        <f t="shared" si="406"/>
        <v>0</v>
      </c>
      <c r="T4500" s="86">
        <f t="shared" si="407"/>
        <v>0</v>
      </c>
    </row>
    <row r="4501" spans="1:20" x14ac:dyDescent="0.25">
      <c r="A4501" s="82">
        <v>4527</v>
      </c>
      <c r="P4501" s="86">
        <f t="shared" si="408"/>
        <v>0</v>
      </c>
      <c r="Q4501" s="87">
        <f t="shared" si="404"/>
        <v>1900</v>
      </c>
      <c r="R4501" s="87">
        <f t="shared" si="405"/>
        <v>1</v>
      </c>
      <c r="S4501" s="87">
        <f t="shared" si="406"/>
        <v>0</v>
      </c>
      <c r="T4501" s="86">
        <f t="shared" si="407"/>
        <v>0</v>
      </c>
    </row>
    <row r="4502" spans="1:20" x14ac:dyDescent="0.25">
      <c r="A4502" s="82">
        <v>4528</v>
      </c>
      <c r="P4502" s="86">
        <f t="shared" si="408"/>
        <v>0</v>
      </c>
      <c r="Q4502" s="87">
        <f t="shared" si="404"/>
        <v>1900</v>
      </c>
      <c r="R4502" s="87">
        <f t="shared" si="405"/>
        <v>1</v>
      </c>
      <c r="S4502" s="87">
        <f t="shared" si="406"/>
        <v>0</v>
      </c>
      <c r="T4502" s="86">
        <f t="shared" si="407"/>
        <v>0</v>
      </c>
    </row>
    <row r="4503" spans="1:20" x14ac:dyDescent="0.25">
      <c r="A4503" s="82">
        <v>4529</v>
      </c>
      <c r="P4503" s="86">
        <f t="shared" si="408"/>
        <v>0</v>
      </c>
      <c r="Q4503" s="87">
        <f t="shared" si="404"/>
        <v>1900</v>
      </c>
      <c r="R4503" s="87">
        <f t="shared" si="405"/>
        <v>1</v>
      </c>
      <c r="S4503" s="87">
        <f t="shared" si="406"/>
        <v>0</v>
      </c>
      <c r="T4503" s="86">
        <f t="shared" si="407"/>
        <v>0</v>
      </c>
    </row>
    <row r="4504" spans="1:20" x14ac:dyDescent="0.25">
      <c r="A4504" s="82">
        <v>4530</v>
      </c>
      <c r="P4504" s="86">
        <f t="shared" si="408"/>
        <v>0</v>
      </c>
      <c r="Q4504" s="87">
        <f t="shared" si="404"/>
        <v>1900</v>
      </c>
      <c r="R4504" s="87">
        <f t="shared" si="405"/>
        <v>1</v>
      </c>
      <c r="S4504" s="87">
        <f t="shared" si="406"/>
        <v>0</v>
      </c>
      <c r="T4504" s="86">
        <f t="shared" si="407"/>
        <v>0</v>
      </c>
    </row>
    <row r="4505" spans="1:20" x14ac:dyDescent="0.25">
      <c r="A4505" s="82">
        <v>4531</v>
      </c>
      <c r="P4505" s="86">
        <f t="shared" si="408"/>
        <v>0</v>
      </c>
      <c r="Q4505" s="87">
        <f t="shared" si="404"/>
        <v>1900</v>
      </c>
      <c r="R4505" s="87">
        <f t="shared" si="405"/>
        <v>1</v>
      </c>
      <c r="S4505" s="87">
        <f t="shared" si="406"/>
        <v>0</v>
      </c>
      <c r="T4505" s="86">
        <f t="shared" si="407"/>
        <v>0</v>
      </c>
    </row>
    <row r="4506" spans="1:20" x14ac:dyDescent="0.25">
      <c r="A4506" s="82">
        <v>4532</v>
      </c>
      <c r="P4506" s="86">
        <f t="shared" si="408"/>
        <v>0</v>
      </c>
      <c r="Q4506" s="87">
        <f t="shared" si="404"/>
        <v>1900</v>
      </c>
      <c r="R4506" s="87">
        <f t="shared" si="405"/>
        <v>1</v>
      </c>
      <c r="S4506" s="87">
        <f t="shared" si="406"/>
        <v>0</v>
      </c>
      <c r="T4506" s="86">
        <f t="shared" si="407"/>
        <v>0</v>
      </c>
    </row>
    <row r="4507" spans="1:20" x14ac:dyDescent="0.25">
      <c r="A4507" s="82">
        <v>4533</v>
      </c>
      <c r="P4507" s="86">
        <f t="shared" si="408"/>
        <v>0</v>
      </c>
      <c r="Q4507" s="87">
        <f t="shared" si="404"/>
        <v>1900</v>
      </c>
      <c r="R4507" s="87">
        <f t="shared" si="405"/>
        <v>1</v>
      </c>
      <c r="S4507" s="87">
        <f t="shared" si="406"/>
        <v>0</v>
      </c>
      <c r="T4507" s="86">
        <f t="shared" si="407"/>
        <v>0</v>
      </c>
    </row>
    <row r="4508" spans="1:20" x14ac:dyDescent="0.25">
      <c r="A4508" s="82">
        <v>4534</v>
      </c>
      <c r="P4508" s="86">
        <f t="shared" si="408"/>
        <v>0</v>
      </c>
      <c r="Q4508" s="87">
        <f t="shared" si="404"/>
        <v>1900</v>
      </c>
      <c r="R4508" s="87">
        <f t="shared" si="405"/>
        <v>1</v>
      </c>
      <c r="S4508" s="87">
        <f t="shared" si="406"/>
        <v>0</v>
      </c>
      <c r="T4508" s="86">
        <f t="shared" si="407"/>
        <v>0</v>
      </c>
    </row>
    <row r="4509" spans="1:20" x14ac:dyDescent="0.25">
      <c r="A4509" s="82">
        <v>4535</v>
      </c>
      <c r="P4509" s="86">
        <f t="shared" si="408"/>
        <v>0</v>
      </c>
      <c r="Q4509" s="87">
        <f t="shared" ref="Q4509:Q4572" si="409">YEAR(B4509)</f>
        <v>1900</v>
      </c>
      <c r="R4509" s="87">
        <f t="shared" ref="R4509:R4572" si="410">MONTH(B4509)</f>
        <v>1</v>
      </c>
      <c r="S4509" s="87">
        <f t="shared" ref="S4509:S4572" si="411">DAY(B4509)</f>
        <v>0</v>
      </c>
      <c r="T4509" s="86">
        <f t="shared" ref="T4509:T4572" si="412">SUM(M4509:N4509)</f>
        <v>0</v>
      </c>
    </row>
    <row r="4510" spans="1:20" x14ac:dyDescent="0.25">
      <c r="A4510" s="82">
        <v>4536</v>
      </c>
      <c r="P4510" s="86">
        <f t="shared" si="408"/>
        <v>0</v>
      </c>
      <c r="Q4510" s="87">
        <f t="shared" si="409"/>
        <v>1900</v>
      </c>
      <c r="R4510" s="87">
        <f t="shared" si="410"/>
        <v>1</v>
      </c>
      <c r="S4510" s="87">
        <f t="shared" si="411"/>
        <v>0</v>
      </c>
      <c r="T4510" s="86">
        <f t="shared" si="412"/>
        <v>0</v>
      </c>
    </row>
    <row r="4511" spans="1:20" x14ac:dyDescent="0.25">
      <c r="A4511" s="82">
        <v>4537</v>
      </c>
      <c r="P4511" s="86">
        <f t="shared" si="408"/>
        <v>0</v>
      </c>
      <c r="Q4511" s="87">
        <f t="shared" si="409"/>
        <v>1900</v>
      </c>
      <c r="R4511" s="87">
        <f t="shared" si="410"/>
        <v>1</v>
      </c>
      <c r="S4511" s="87">
        <f t="shared" si="411"/>
        <v>0</v>
      </c>
      <c r="T4511" s="86">
        <f t="shared" si="412"/>
        <v>0</v>
      </c>
    </row>
    <row r="4512" spans="1:20" x14ac:dyDescent="0.25">
      <c r="A4512" s="82">
        <v>4538</v>
      </c>
      <c r="P4512" s="86">
        <f t="shared" si="408"/>
        <v>0</v>
      </c>
      <c r="Q4512" s="87">
        <f t="shared" si="409"/>
        <v>1900</v>
      </c>
      <c r="R4512" s="87">
        <f t="shared" si="410"/>
        <v>1</v>
      </c>
      <c r="S4512" s="87">
        <f t="shared" si="411"/>
        <v>0</v>
      </c>
      <c r="T4512" s="86">
        <f t="shared" si="412"/>
        <v>0</v>
      </c>
    </row>
    <row r="4513" spans="1:20" x14ac:dyDescent="0.25">
      <c r="A4513" s="82">
        <v>4539</v>
      </c>
      <c r="P4513" s="86">
        <f t="shared" si="408"/>
        <v>0</v>
      </c>
      <c r="Q4513" s="87">
        <f t="shared" si="409"/>
        <v>1900</v>
      </c>
      <c r="R4513" s="87">
        <f t="shared" si="410"/>
        <v>1</v>
      </c>
      <c r="S4513" s="87">
        <f t="shared" si="411"/>
        <v>0</v>
      </c>
      <c r="T4513" s="86">
        <f t="shared" si="412"/>
        <v>0</v>
      </c>
    </row>
    <row r="4514" spans="1:20" x14ac:dyDescent="0.25">
      <c r="A4514" s="82">
        <v>4540</v>
      </c>
      <c r="P4514" s="86">
        <f t="shared" si="408"/>
        <v>0</v>
      </c>
      <c r="Q4514" s="87">
        <f t="shared" si="409"/>
        <v>1900</v>
      </c>
      <c r="R4514" s="87">
        <f t="shared" si="410"/>
        <v>1</v>
      </c>
      <c r="S4514" s="87">
        <f t="shared" si="411"/>
        <v>0</v>
      </c>
      <c r="T4514" s="86">
        <f t="shared" si="412"/>
        <v>0</v>
      </c>
    </row>
    <row r="4515" spans="1:20" x14ac:dyDescent="0.25">
      <c r="A4515" s="82">
        <v>4541</v>
      </c>
      <c r="P4515" s="86">
        <f t="shared" si="408"/>
        <v>0</v>
      </c>
      <c r="Q4515" s="87">
        <f t="shared" si="409"/>
        <v>1900</v>
      </c>
      <c r="R4515" s="87">
        <f t="shared" si="410"/>
        <v>1</v>
      </c>
      <c r="S4515" s="87">
        <f t="shared" si="411"/>
        <v>0</v>
      </c>
      <c r="T4515" s="86">
        <f t="shared" si="412"/>
        <v>0</v>
      </c>
    </row>
    <row r="4516" spans="1:20" x14ac:dyDescent="0.25">
      <c r="A4516" s="82">
        <v>4542</v>
      </c>
      <c r="P4516" s="86">
        <f t="shared" si="408"/>
        <v>0</v>
      </c>
      <c r="Q4516" s="87">
        <f t="shared" si="409"/>
        <v>1900</v>
      </c>
      <c r="R4516" s="87">
        <f t="shared" si="410"/>
        <v>1</v>
      </c>
      <c r="S4516" s="87">
        <f t="shared" si="411"/>
        <v>0</v>
      </c>
      <c r="T4516" s="86">
        <f t="shared" si="412"/>
        <v>0</v>
      </c>
    </row>
    <row r="4517" spans="1:20" x14ac:dyDescent="0.25">
      <c r="A4517" s="82">
        <v>4543</v>
      </c>
      <c r="P4517" s="86">
        <f t="shared" si="408"/>
        <v>0</v>
      </c>
      <c r="Q4517" s="87">
        <f t="shared" si="409"/>
        <v>1900</v>
      </c>
      <c r="R4517" s="87">
        <f t="shared" si="410"/>
        <v>1</v>
      </c>
      <c r="S4517" s="87">
        <f t="shared" si="411"/>
        <v>0</v>
      </c>
      <c r="T4517" s="86">
        <f t="shared" si="412"/>
        <v>0</v>
      </c>
    </row>
    <row r="4518" spans="1:20" x14ac:dyDescent="0.25">
      <c r="A4518" s="82">
        <v>4544</v>
      </c>
      <c r="P4518" s="86">
        <f t="shared" si="408"/>
        <v>0</v>
      </c>
      <c r="Q4518" s="87">
        <f t="shared" si="409"/>
        <v>1900</v>
      </c>
      <c r="R4518" s="87">
        <f t="shared" si="410"/>
        <v>1</v>
      </c>
      <c r="S4518" s="87">
        <f t="shared" si="411"/>
        <v>0</v>
      </c>
      <c r="T4518" s="86">
        <f t="shared" si="412"/>
        <v>0</v>
      </c>
    </row>
    <row r="4519" spans="1:20" x14ac:dyDescent="0.25">
      <c r="A4519" s="82">
        <v>4545</v>
      </c>
      <c r="P4519" s="86">
        <f t="shared" si="408"/>
        <v>0</v>
      </c>
      <c r="Q4519" s="87">
        <f t="shared" si="409"/>
        <v>1900</v>
      </c>
      <c r="R4519" s="87">
        <f t="shared" si="410"/>
        <v>1</v>
      </c>
      <c r="S4519" s="87">
        <f t="shared" si="411"/>
        <v>0</v>
      </c>
      <c r="T4519" s="86">
        <f t="shared" si="412"/>
        <v>0</v>
      </c>
    </row>
    <row r="4520" spans="1:20" x14ac:dyDescent="0.25">
      <c r="A4520" s="82">
        <v>4546</v>
      </c>
      <c r="P4520" s="86">
        <f t="shared" si="408"/>
        <v>0</v>
      </c>
      <c r="Q4520" s="87">
        <f t="shared" si="409"/>
        <v>1900</v>
      </c>
      <c r="R4520" s="87">
        <f t="shared" si="410"/>
        <v>1</v>
      </c>
      <c r="S4520" s="87">
        <f t="shared" si="411"/>
        <v>0</v>
      </c>
      <c r="T4520" s="86">
        <f t="shared" si="412"/>
        <v>0</v>
      </c>
    </row>
    <row r="4521" spans="1:20" x14ac:dyDescent="0.25">
      <c r="A4521" s="82">
        <v>4547</v>
      </c>
      <c r="P4521" s="86">
        <f t="shared" si="408"/>
        <v>0</v>
      </c>
      <c r="Q4521" s="87">
        <f t="shared" si="409"/>
        <v>1900</v>
      </c>
      <c r="R4521" s="87">
        <f t="shared" si="410"/>
        <v>1</v>
      </c>
      <c r="S4521" s="87">
        <f t="shared" si="411"/>
        <v>0</v>
      </c>
      <c r="T4521" s="86">
        <f t="shared" si="412"/>
        <v>0</v>
      </c>
    </row>
    <row r="4522" spans="1:20" x14ac:dyDescent="0.25">
      <c r="A4522" s="82">
        <v>4548</v>
      </c>
      <c r="P4522" s="86">
        <f t="shared" si="408"/>
        <v>0</v>
      </c>
      <c r="Q4522" s="87">
        <f t="shared" si="409"/>
        <v>1900</v>
      </c>
      <c r="R4522" s="87">
        <f t="shared" si="410"/>
        <v>1</v>
      </c>
      <c r="S4522" s="87">
        <f t="shared" si="411"/>
        <v>0</v>
      </c>
      <c r="T4522" s="86">
        <f t="shared" si="412"/>
        <v>0</v>
      </c>
    </row>
    <row r="4523" spans="1:20" x14ac:dyDescent="0.25">
      <c r="A4523" s="82">
        <v>4549</v>
      </c>
      <c r="P4523" s="86">
        <f t="shared" ref="P4523:P4586" si="413">N4523-O4523</f>
        <v>0</v>
      </c>
      <c r="Q4523" s="87">
        <f t="shared" si="409"/>
        <v>1900</v>
      </c>
      <c r="R4523" s="87">
        <f t="shared" si="410"/>
        <v>1</v>
      </c>
      <c r="S4523" s="87">
        <f t="shared" si="411"/>
        <v>0</v>
      </c>
      <c r="T4523" s="86">
        <f t="shared" si="412"/>
        <v>0</v>
      </c>
    </row>
    <row r="4524" spans="1:20" x14ac:dyDescent="0.25">
      <c r="A4524" s="82">
        <v>4550</v>
      </c>
      <c r="P4524" s="86">
        <f t="shared" si="413"/>
        <v>0</v>
      </c>
      <c r="Q4524" s="87">
        <f t="shared" si="409"/>
        <v>1900</v>
      </c>
      <c r="R4524" s="87">
        <f t="shared" si="410"/>
        <v>1</v>
      </c>
      <c r="S4524" s="87">
        <f t="shared" si="411"/>
        <v>0</v>
      </c>
      <c r="T4524" s="86">
        <f t="shared" si="412"/>
        <v>0</v>
      </c>
    </row>
    <row r="4525" spans="1:20" x14ac:dyDescent="0.25">
      <c r="A4525" s="82">
        <v>4551</v>
      </c>
      <c r="P4525" s="86">
        <f t="shared" si="413"/>
        <v>0</v>
      </c>
      <c r="Q4525" s="87">
        <f t="shared" si="409"/>
        <v>1900</v>
      </c>
      <c r="R4525" s="87">
        <f t="shared" si="410"/>
        <v>1</v>
      </c>
      <c r="S4525" s="87">
        <f t="shared" si="411"/>
        <v>0</v>
      </c>
      <c r="T4525" s="86">
        <f t="shared" si="412"/>
        <v>0</v>
      </c>
    </row>
    <row r="4526" spans="1:20" x14ac:dyDescent="0.25">
      <c r="A4526" s="82">
        <v>4552</v>
      </c>
      <c r="P4526" s="86">
        <f t="shared" si="413"/>
        <v>0</v>
      </c>
      <c r="Q4526" s="87">
        <f t="shared" si="409"/>
        <v>1900</v>
      </c>
      <c r="R4526" s="87">
        <f t="shared" si="410"/>
        <v>1</v>
      </c>
      <c r="S4526" s="87">
        <f t="shared" si="411"/>
        <v>0</v>
      </c>
      <c r="T4526" s="86">
        <f t="shared" si="412"/>
        <v>0</v>
      </c>
    </row>
    <row r="4527" spans="1:20" x14ac:dyDescent="0.25">
      <c r="A4527" s="82">
        <v>4553</v>
      </c>
      <c r="P4527" s="86">
        <f t="shared" si="413"/>
        <v>0</v>
      </c>
      <c r="Q4527" s="87">
        <f t="shared" si="409"/>
        <v>1900</v>
      </c>
      <c r="R4527" s="87">
        <f t="shared" si="410"/>
        <v>1</v>
      </c>
      <c r="S4527" s="87">
        <f t="shared" si="411"/>
        <v>0</v>
      </c>
      <c r="T4527" s="86">
        <f t="shared" si="412"/>
        <v>0</v>
      </c>
    </row>
    <row r="4528" spans="1:20" x14ac:dyDescent="0.25">
      <c r="A4528" s="82">
        <v>4554</v>
      </c>
      <c r="P4528" s="86">
        <f t="shared" si="413"/>
        <v>0</v>
      </c>
      <c r="Q4528" s="87">
        <f t="shared" si="409"/>
        <v>1900</v>
      </c>
      <c r="R4528" s="87">
        <f t="shared" si="410"/>
        <v>1</v>
      </c>
      <c r="S4528" s="87">
        <f t="shared" si="411"/>
        <v>0</v>
      </c>
      <c r="T4528" s="86">
        <f t="shared" si="412"/>
        <v>0</v>
      </c>
    </row>
    <row r="4529" spans="1:20" x14ac:dyDescent="0.25">
      <c r="A4529" s="82">
        <v>4555</v>
      </c>
      <c r="P4529" s="86">
        <f t="shared" si="413"/>
        <v>0</v>
      </c>
      <c r="Q4529" s="87">
        <f t="shared" si="409"/>
        <v>1900</v>
      </c>
      <c r="R4529" s="87">
        <f t="shared" si="410"/>
        <v>1</v>
      </c>
      <c r="S4529" s="87">
        <f t="shared" si="411"/>
        <v>0</v>
      </c>
      <c r="T4529" s="86">
        <f t="shared" si="412"/>
        <v>0</v>
      </c>
    </row>
    <row r="4530" spans="1:20" x14ac:dyDescent="0.25">
      <c r="A4530" s="82">
        <v>4556</v>
      </c>
      <c r="P4530" s="86">
        <f t="shared" si="413"/>
        <v>0</v>
      </c>
      <c r="Q4530" s="87">
        <f t="shared" si="409"/>
        <v>1900</v>
      </c>
      <c r="R4530" s="87">
        <f t="shared" si="410"/>
        <v>1</v>
      </c>
      <c r="S4530" s="87">
        <f t="shared" si="411"/>
        <v>0</v>
      </c>
      <c r="T4530" s="86">
        <f t="shared" si="412"/>
        <v>0</v>
      </c>
    </row>
    <row r="4531" spans="1:20" x14ac:dyDescent="0.25">
      <c r="A4531" s="82">
        <v>4557</v>
      </c>
      <c r="P4531" s="86">
        <f t="shared" si="413"/>
        <v>0</v>
      </c>
      <c r="Q4531" s="87">
        <f t="shared" si="409"/>
        <v>1900</v>
      </c>
      <c r="R4531" s="87">
        <f t="shared" si="410"/>
        <v>1</v>
      </c>
      <c r="S4531" s="87">
        <f t="shared" si="411"/>
        <v>0</v>
      </c>
      <c r="T4531" s="86">
        <f t="shared" si="412"/>
        <v>0</v>
      </c>
    </row>
    <row r="4532" spans="1:20" x14ac:dyDescent="0.25">
      <c r="A4532" s="82">
        <v>4558</v>
      </c>
      <c r="P4532" s="86">
        <f t="shared" si="413"/>
        <v>0</v>
      </c>
      <c r="Q4532" s="87">
        <f t="shared" si="409"/>
        <v>1900</v>
      </c>
      <c r="R4532" s="87">
        <f t="shared" si="410"/>
        <v>1</v>
      </c>
      <c r="S4532" s="87">
        <f t="shared" si="411"/>
        <v>0</v>
      </c>
      <c r="T4532" s="86">
        <f t="shared" si="412"/>
        <v>0</v>
      </c>
    </row>
    <row r="4533" spans="1:20" x14ac:dyDescent="0.25">
      <c r="A4533" s="82">
        <v>4559</v>
      </c>
      <c r="P4533" s="86">
        <f t="shared" si="413"/>
        <v>0</v>
      </c>
      <c r="Q4533" s="87">
        <f t="shared" si="409"/>
        <v>1900</v>
      </c>
      <c r="R4533" s="87">
        <f t="shared" si="410"/>
        <v>1</v>
      </c>
      <c r="S4533" s="87">
        <f t="shared" si="411"/>
        <v>0</v>
      </c>
      <c r="T4533" s="86">
        <f t="shared" si="412"/>
        <v>0</v>
      </c>
    </row>
    <row r="4534" spans="1:20" x14ac:dyDescent="0.25">
      <c r="A4534" s="82">
        <v>4560</v>
      </c>
      <c r="P4534" s="86">
        <f t="shared" si="413"/>
        <v>0</v>
      </c>
      <c r="Q4534" s="87">
        <f t="shared" si="409"/>
        <v>1900</v>
      </c>
      <c r="R4534" s="87">
        <f t="shared" si="410"/>
        <v>1</v>
      </c>
      <c r="S4534" s="87">
        <f t="shared" si="411"/>
        <v>0</v>
      </c>
      <c r="T4534" s="86">
        <f t="shared" si="412"/>
        <v>0</v>
      </c>
    </row>
    <row r="4535" spans="1:20" x14ac:dyDescent="0.25">
      <c r="A4535" s="82">
        <v>4561</v>
      </c>
      <c r="P4535" s="86">
        <f t="shared" si="413"/>
        <v>0</v>
      </c>
      <c r="Q4535" s="87">
        <f t="shared" si="409"/>
        <v>1900</v>
      </c>
      <c r="R4535" s="87">
        <f t="shared" si="410"/>
        <v>1</v>
      </c>
      <c r="S4535" s="87">
        <f t="shared" si="411"/>
        <v>0</v>
      </c>
      <c r="T4535" s="86">
        <f t="shared" si="412"/>
        <v>0</v>
      </c>
    </row>
    <row r="4536" spans="1:20" x14ac:dyDescent="0.25">
      <c r="A4536" s="82">
        <v>4562</v>
      </c>
      <c r="P4536" s="86">
        <f t="shared" si="413"/>
        <v>0</v>
      </c>
      <c r="Q4536" s="87">
        <f t="shared" si="409"/>
        <v>1900</v>
      </c>
      <c r="R4536" s="87">
        <f t="shared" si="410"/>
        <v>1</v>
      </c>
      <c r="S4536" s="87">
        <f t="shared" si="411"/>
        <v>0</v>
      </c>
      <c r="T4536" s="86">
        <f t="shared" si="412"/>
        <v>0</v>
      </c>
    </row>
    <row r="4537" spans="1:20" x14ac:dyDescent="0.25">
      <c r="A4537" s="82">
        <v>4563</v>
      </c>
      <c r="P4537" s="86">
        <f t="shared" si="413"/>
        <v>0</v>
      </c>
      <c r="Q4537" s="87">
        <f t="shared" si="409"/>
        <v>1900</v>
      </c>
      <c r="R4537" s="87">
        <f t="shared" si="410"/>
        <v>1</v>
      </c>
      <c r="S4537" s="87">
        <f t="shared" si="411"/>
        <v>0</v>
      </c>
      <c r="T4537" s="86">
        <f t="shared" si="412"/>
        <v>0</v>
      </c>
    </row>
    <row r="4538" spans="1:20" x14ac:dyDescent="0.25">
      <c r="A4538" s="82">
        <v>4564</v>
      </c>
      <c r="P4538" s="86">
        <f t="shared" si="413"/>
        <v>0</v>
      </c>
      <c r="Q4538" s="87">
        <f t="shared" si="409"/>
        <v>1900</v>
      </c>
      <c r="R4538" s="87">
        <f t="shared" si="410"/>
        <v>1</v>
      </c>
      <c r="S4538" s="87">
        <f t="shared" si="411"/>
        <v>0</v>
      </c>
      <c r="T4538" s="86">
        <f t="shared" si="412"/>
        <v>0</v>
      </c>
    </row>
    <row r="4539" spans="1:20" x14ac:dyDescent="0.25">
      <c r="A4539" s="82">
        <v>4565</v>
      </c>
      <c r="P4539" s="86">
        <f t="shared" si="413"/>
        <v>0</v>
      </c>
      <c r="Q4539" s="87">
        <f t="shared" si="409"/>
        <v>1900</v>
      </c>
      <c r="R4539" s="87">
        <f t="shared" si="410"/>
        <v>1</v>
      </c>
      <c r="S4539" s="87">
        <f t="shared" si="411"/>
        <v>0</v>
      </c>
      <c r="T4539" s="86">
        <f t="shared" si="412"/>
        <v>0</v>
      </c>
    </row>
    <row r="4540" spans="1:20" x14ac:dyDescent="0.25">
      <c r="A4540" s="82">
        <v>4566</v>
      </c>
      <c r="P4540" s="86">
        <f t="shared" si="413"/>
        <v>0</v>
      </c>
      <c r="Q4540" s="87">
        <f t="shared" si="409"/>
        <v>1900</v>
      </c>
      <c r="R4540" s="87">
        <f t="shared" si="410"/>
        <v>1</v>
      </c>
      <c r="S4540" s="87">
        <f t="shared" si="411"/>
        <v>0</v>
      </c>
      <c r="T4540" s="86">
        <f t="shared" si="412"/>
        <v>0</v>
      </c>
    </row>
    <row r="4541" spans="1:20" x14ac:dyDescent="0.25">
      <c r="A4541" s="82">
        <v>4567</v>
      </c>
      <c r="P4541" s="86">
        <f t="shared" si="413"/>
        <v>0</v>
      </c>
      <c r="Q4541" s="87">
        <f t="shared" si="409"/>
        <v>1900</v>
      </c>
      <c r="R4541" s="87">
        <f t="shared" si="410"/>
        <v>1</v>
      </c>
      <c r="S4541" s="87">
        <f t="shared" si="411"/>
        <v>0</v>
      </c>
      <c r="T4541" s="86">
        <f t="shared" si="412"/>
        <v>0</v>
      </c>
    </row>
    <row r="4542" spans="1:20" x14ac:dyDescent="0.25">
      <c r="A4542" s="82">
        <v>4568</v>
      </c>
      <c r="P4542" s="86">
        <f t="shared" si="413"/>
        <v>0</v>
      </c>
      <c r="Q4542" s="87">
        <f t="shared" si="409"/>
        <v>1900</v>
      </c>
      <c r="R4542" s="87">
        <f t="shared" si="410"/>
        <v>1</v>
      </c>
      <c r="S4542" s="87">
        <f t="shared" si="411"/>
        <v>0</v>
      </c>
      <c r="T4542" s="86">
        <f t="shared" si="412"/>
        <v>0</v>
      </c>
    </row>
    <row r="4543" spans="1:20" x14ac:dyDescent="0.25">
      <c r="A4543" s="82">
        <v>4569</v>
      </c>
      <c r="P4543" s="86">
        <f t="shared" si="413"/>
        <v>0</v>
      </c>
      <c r="Q4543" s="87">
        <f t="shared" si="409"/>
        <v>1900</v>
      </c>
      <c r="R4543" s="87">
        <f t="shared" si="410"/>
        <v>1</v>
      </c>
      <c r="S4543" s="87">
        <f t="shared" si="411"/>
        <v>0</v>
      </c>
      <c r="T4543" s="86">
        <f t="shared" si="412"/>
        <v>0</v>
      </c>
    </row>
    <row r="4544" spans="1:20" x14ac:dyDescent="0.25">
      <c r="A4544" s="82">
        <v>4570</v>
      </c>
      <c r="P4544" s="86">
        <f t="shared" si="413"/>
        <v>0</v>
      </c>
      <c r="Q4544" s="87">
        <f t="shared" si="409"/>
        <v>1900</v>
      </c>
      <c r="R4544" s="87">
        <f t="shared" si="410"/>
        <v>1</v>
      </c>
      <c r="S4544" s="87">
        <f t="shared" si="411"/>
        <v>0</v>
      </c>
      <c r="T4544" s="86">
        <f t="shared" si="412"/>
        <v>0</v>
      </c>
    </row>
    <row r="4545" spans="1:20" x14ac:dyDescent="0.25">
      <c r="A4545" s="82">
        <v>4571</v>
      </c>
      <c r="P4545" s="86">
        <f t="shared" si="413"/>
        <v>0</v>
      </c>
      <c r="Q4545" s="87">
        <f t="shared" si="409"/>
        <v>1900</v>
      </c>
      <c r="R4545" s="87">
        <f t="shared" si="410"/>
        <v>1</v>
      </c>
      <c r="S4545" s="87">
        <f t="shared" si="411"/>
        <v>0</v>
      </c>
      <c r="T4545" s="86">
        <f t="shared" si="412"/>
        <v>0</v>
      </c>
    </row>
    <row r="4546" spans="1:20" x14ac:dyDescent="0.25">
      <c r="A4546" s="82">
        <v>4572</v>
      </c>
      <c r="P4546" s="86">
        <f t="shared" si="413"/>
        <v>0</v>
      </c>
      <c r="Q4546" s="87">
        <f t="shared" si="409"/>
        <v>1900</v>
      </c>
      <c r="R4546" s="87">
        <f t="shared" si="410"/>
        <v>1</v>
      </c>
      <c r="S4546" s="87">
        <f t="shared" si="411"/>
        <v>0</v>
      </c>
      <c r="T4546" s="86">
        <f t="shared" si="412"/>
        <v>0</v>
      </c>
    </row>
    <row r="4547" spans="1:20" x14ac:dyDescent="0.25">
      <c r="A4547" s="82">
        <v>4573</v>
      </c>
      <c r="P4547" s="86">
        <f t="shared" si="413"/>
        <v>0</v>
      </c>
      <c r="Q4547" s="87">
        <f t="shared" si="409"/>
        <v>1900</v>
      </c>
      <c r="R4547" s="87">
        <f t="shared" si="410"/>
        <v>1</v>
      </c>
      <c r="S4547" s="87">
        <f t="shared" si="411"/>
        <v>0</v>
      </c>
      <c r="T4547" s="86">
        <f t="shared" si="412"/>
        <v>0</v>
      </c>
    </row>
    <row r="4548" spans="1:20" x14ac:dyDescent="0.25">
      <c r="A4548" s="82">
        <v>4574</v>
      </c>
      <c r="P4548" s="86">
        <f t="shared" si="413"/>
        <v>0</v>
      </c>
      <c r="Q4548" s="87">
        <f t="shared" si="409"/>
        <v>1900</v>
      </c>
      <c r="R4548" s="87">
        <f t="shared" si="410"/>
        <v>1</v>
      </c>
      <c r="S4548" s="87">
        <f t="shared" si="411"/>
        <v>0</v>
      </c>
      <c r="T4548" s="86">
        <f t="shared" si="412"/>
        <v>0</v>
      </c>
    </row>
    <row r="4549" spans="1:20" x14ac:dyDescent="0.25">
      <c r="A4549" s="82">
        <v>4575</v>
      </c>
      <c r="P4549" s="86">
        <f t="shared" si="413"/>
        <v>0</v>
      </c>
      <c r="Q4549" s="87">
        <f t="shared" si="409"/>
        <v>1900</v>
      </c>
      <c r="R4549" s="87">
        <f t="shared" si="410"/>
        <v>1</v>
      </c>
      <c r="S4549" s="87">
        <f t="shared" si="411"/>
        <v>0</v>
      </c>
      <c r="T4549" s="86">
        <f t="shared" si="412"/>
        <v>0</v>
      </c>
    </row>
    <row r="4550" spans="1:20" x14ac:dyDescent="0.25">
      <c r="A4550" s="82">
        <v>4576</v>
      </c>
      <c r="P4550" s="86">
        <f t="shared" si="413"/>
        <v>0</v>
      </c>
      <c r="Q4550" s="87">
        <f t="shared" si="409"/>
        <v>1900</v>
      </c>
      <c r="R4550" s="87">
        <f t="shared" si="410"/>
        <v>1</v>
      </c>
      <c r="S4550" s="87">
        <f t="shared" si="411"/>
        <v>0</v>
      </c>
      <c r="T4550" s="86">
        <f t="shared" si="412"/>
        <v>0</v>
      </c>
    </row>
    <row r="4551" spans="1:20" x14ac:dyDescent="0.25">
      <c r="A4551" s="82">
        <v>4577</v>
      </c>
      <c r="P4551" s="86">
        <f t="shared" si="413"/>
        <v>0</v>
      </c>
      <c r="Q4551" s="87">
        <f t="shared" si="409"/>
        <v>1900</v>
      </c>
      <c r="R4551" s="87">
        <f t="shared" si="410"/>
        <v>1</v>
      </c>
      <c r="S4551" s="87">
        <f t="shared" si="411"/>
        <v>0</v>
      </c>
      <c r="T4551" s="86">
        <f t="shared" si="412"/>
        <v>0</v>
      </c>
    </row>
    <row r="4552" spans="1:20" x14ac:dyDescent="0.25">
      <c r="A4552" s="82">
        <v>4578</v>
      </c>
      <c r="P4552" s="86">
        <f t="shared" si="413"/>
        <v>0</v>
      </c>
      <c r="Q4552" s="87">
        <f t="shared" si="409"/>
        <v>1900</v>
      </c>
      <c r="R4552" s="87">
        <f t="shared" si="410"/>
        <v>1</v>
      </c>
      <c r="S4552" s="87">
        <f t="shared" si="411"/>
        <v>0</v>
      </c>
      <c r="T4552" s="86">
        <f t="shared" si="412"/>
        <v>0</v>
      </c>
    </row>
    <row r="4553" spans="1:20" x14ac:dyDescent="0.25">
      <c r="A4553" s="82">
        <v>4579</v>
      </c>
      <c r="P4553" s="86">
        <f t="shared" si="413"/>
        <v>0</v>
      </c>
      <c r="Q4553" s="87">
        <f t="shared" si="409"/>
        <v>1900</v>
      </c>
      <c r="R4553" s="87">
        <f t="shared" si="410"/>
        <v>1</v>
      </c>
      <c r="S4553" s="87">
        <f t="shared" si="411"/>
        <v>0</v>
      </c>
      <c r="T4553" s="86">
        <f t="shared" si="412"/>
        <v>0</v>
      </c>
    </row>
    <row r="4554" spans="1:20" x14ac:dyDescent="0.25">
      <c r="A4554" s="82">
        <v>4580</v>
      </c>
      <c r="P4554" s="86">
        <f t="shared" si="413"/>
        <v>0</v>
      </c>
      <c r="Q4554" s="87">
        <f t="shared" si="409"/>
        <v>1900</v>
      </c>
      <c r="R4554" s="87">
        <f t="shared" si="410"/>
        <v>1</v>
      </c>
      <c r="S4554" s="87">
        <f t="shared" si="411"/>
        <v>0</v>
      </c>
      <c r="T4554" s="86">
        <f t="shared" si="412"/>
        <v>0</v>
      </c>
    </row>
    <row r="4555" spans="1:20" x14ac:dyDescent="0.25">
      <c r="A4555" s="82">
        <v>4581</v>
      </c>
      <c r="P4555" s="86">
        <f t="shared" si="413"/>
        <v>0</v>
      </c>
      <c r="Q4555" s="87">
        <f t="shared" si="409"/>
        <v>1900</v>
      </c>
      <c r="R4555" s="87">
        <f t="shared" si="410"/>
        <v>1</v>
      </c>
      <c r="S4555" s="87">
        <f t="shared" si="411"/>
        <v>0</v>
      </c>
      <c r="T4555" s="86">
        <f t="shared" si="412"/>
        <v>0</v>
      </c>
    </row>
    <row r="4556" spans="1:20" x14ac:dyDescent="0.25">
      <c r="A4556" s="82">
        <v>4582</v>
      </c>
      <c r="P4556" s="86">
        <f t="shared" si="413"/>
        <v>0</v>
      </c>
      <c r="Q4556" s="87">
        <f t="shared" si="409"/>
        <v>1900</v>
      </c>
      <c r="R4556" s="87">
        <f t="shared" si="410"/>
        <v>1</v>
      </c>
      <c r="S4556" s="87">
        <f t="shared" si="411"/>
        <v>0</v>
      </c>
      <c r="T4556" s="86">
        <f t="shared" si="412"/>
        <v>0</v>
      </c>
    </row>
    <row r="4557" spans="1:20" x14ac:dyDescent="0.25">
      <c r="A4557" s="82">
        <v>4583</v>
      </c>
      <c r="P4557" s="86">
        <f t="shared" si="413"/>
        <v>0</v>
      </c>
      <c r="Q4557" s="87">
        <f t="shared" si="409"/>
        <v>1900</v>
      </c>
      <c r="R4557" s="87">
        <f t="shared" si="410"/>
        <v>1</v>
      </c>
      <c r="S4557" s="87">
        <f t="shared" si="411"/>
        <v>0</v>
      </c>
      <c r="T4557" s="86">
        <f t="shared" si="412"/>
        <v>0</v>
      </c>
    </row>
    <row r="4558" spans="1:20" x14ac:dyDescent="0.25">
      <c r="A4558" s="82">
        <v>4584</v>
      </c>
      <c r="P4558" s="86">
        <f t="shared" si="413"/>
        <v>0</v>
      </c>
      <c r="Q4558" s="87">
        <f t="shared" si="409"/>
        <v>1900</v>
      </c>
      <c r="R4558" s="87">
        <f t="shared" si="410"/>
        <v>1</v>
      </c>
      <c r="S4558" s="87">
        <f t="shared" si="411"/>
        <v>0</v>
      </c>
      <c r="T4558" s="86">
        <f t="shared" si="412"/>
        <v>0</v>
      </c>
    </row>
    <row r="4559" spans="1:20" x14ac:dyDescent="0.25">
      <c r="A4559" s="82">
        <v>4585</v>
      </c>
      <c r="P4559" s="86">
        <f t="shared" si="413"/>
        <v>0</v>
      </c>
      <c r="Q4559" s="87">
        <f t="shared" si="409"/>
        <v>1900</v>
      </c>
      <c r="R4559" s="87">
        <f t="shared" si="410"/>
        <v>1</v>
      </c>
      <c r="S4559" s="87">
        <f t="shared" si="411"/>
        <v>0</v>
      </c>
      <c r="T4559" s="86">
        <f t="shared" si="412"/>
        <v>0</v>
      </c>
    </row>
    <row r="4560" spans="1:20" x14ac:dyDescent="0.25">
      <c r="A4560" s="82">
        <v>4586</v>
      </c>
      <c r="P4560" s="86">
        <f t="shared" si="413"/>
        <v>0</v>
      </c>
      <c r="Q4560" s="87">
        <f t="shared" si="409"/>
        <v>1900</v>
      </c>
      <c r="R4560" s="87">
        <f t="shared" si="410"/>
        <v>1</v>
      </c>
      <c r="S4560" s="87">
        <f t="shared" si="411"/>
        <v>0</v>
      </c>
      <c r="T4560" s="86">
        <f t="shared" si="412"/>
        <v>0</v>
      </c>
    </row>
    <row r="4561" spans="1:20" x14ac:dyDescent="0.25">
      <c r="A4561" s="82">
        <v>4587</v>
      </c>
      <c r="P4561" s="86">
        <f t="shared" si="413"/>
        <v>0</v>
      </c>
      <c r="Q4561" s="87">
        <f t="shared" si="409"/>
        <v>1900</v>
      </c>
      <c r="R4561" s="87">
        <f t="shared" si="410"/>
        <v>1</v>
      </c>
      <c r="S4561" s="87">
        <f t="shared" si="411"/>
        <v>0</v>
      </c>
      <c r="T4561" s="86">
        <f t="shared" si="412"/>
        <v>0</v>
      </c>
    </row>
    <row r="4562" spans="1:20" x14ac:dyDescent="0.25">
      <c r="A4562" s="82">
        <v>4588</v>
      </c>
      <c r="P4562" s="86">
        <f t="shared" si="413"/>
        <v>0</v>
      </c>
      <c r="Q4562" s="87">
        <f t="shared" si="409"/>
        <v>1900</v>
      </c>
      <c r="R4562" s="87">
        <f t="shared" si="410"/>
        <v>1</v>
      </c>
      <c r="S4562" s="87">
        <f t="shared" si="411"/>
        <v>0</v>
      </c>
      <c r="T4562" s="86">
        <f t="shared" si="412"/>
        <v>0</v>
      </c>
    </row>
    <row r="4563" spans="1:20" x14ac:dyDescent="0.25">
      <c r="A4563" s="82">
        <v>4589</v>
      </c>
      <c r="P4563" s="86">
        <f t="shared" si="413"/>
        <v>0</v>
      </c>
      <c r="Q4563" s="87">
        <f t="shared" si="409"/>
        <v>1900</v>
      </c>
      <c r="R4563" s="87">
        <f t="shared" si="410"/>
        <v>1</v>
      </c>
      <c r="S4563" s="87">
        <f t="shared" si="411"/>
        <v>0</v>
      </c>
      <c r="T4563" s="86">
        <f t="shared" si="412"/>
        <v>0</v>
      </c>
    </row>
    <row r="4564" spans="1:20" x14ac:dyDescent="0.25">
      <c r="A4564" s="82">
        <v>4590</v>
      </c>
      <c r="P4564" s="86">
        <f t="shared" si="413"/>
        <v>0</v>
      </c>
      <c r="Q4564" s="87">
        <f t="shared" si="409"/>
        <v>1900</v>
      </c>
      <c r="R4564" s="87">
        <f t="shared" si="410"/>
        <v>1</v>
      </c>
      <c r="S4564" s="87">
        <f t="shared" si="411"/>
        <v>0</v>
      </c>
      <c r="T4564" s="86">
        <f t="shared" si="412"/>
        <v>0</v>
      </c>
    </row>
    <row r="4565" spans="1:20" x14ac:dyDescent="0.25">
      <c r="A4565" s="82">
        <v>4591</v>
      </c>
      <c r="P4565" s="86">
        <f t="shared" si="413"/>
        <v>0</v>
      </c>
      <c r="Q4565" s="87">
        <f t="shared" si="409"/>
        <v>1900</v>
      </c>
      <c r="R4565" s="87">
        <f t="shared" si="410"/>
        <v>1</v>
      </c>
      <c r="S4565" s="87">
        <f t="shared" si="411"/>
        <v>0</v>
      </c>
      <c r="T4565" s="86">
        <f t="shared" si="412"/>
        <v>0</v>
      </c>
    </row>
    <row r="4566" spans="1:20" x14ac:dyDescent="0.25">
      <c r="A4566" s="82">
        <v>4592</v>
      </c>
      <c r="P4566" s="86">
        <f t="shared" si="413"/>
        <v>0</v>
      </c>
      <c r="Q4566" s="87">
        <f t="shared" si="409"/>
        <v>1900</v>
      </c>
      <c r="R4566" s="87">
        <f t="shared" si="410"/>
        <v>1</v>
      </c>
      <c r="S4566" s="87">
        <f t="shared" si="411"/>
        <v>0</v>
      </c>
      <c r="T4566" s="86">
        <f t="shared" si="412"/>
        <v>0</v>
      </c>
    </row>
    <row r="4567" spans="1:20" x14ac:dyDescent="0.25">
      <c r="A4567" s="82">
        <v>4593</v>
      </c>
      <c r="P4567" s="86">
        <f t="shared" si="413"/>
        <v>0</v>
      </c>
      <c r="Q4567" s="87">
        <f t="shared" si="409"/>
        <v>1900</v>
      </c>
      <c r="R4567" s="87">
        <f t="shared" si="410"/>
        <v>1</v>
      </c>
      <c r="S4567" s="87">
        <f t="shared" si="411"/>
        <v>0</v>
      </c>
      <c r="T4567" s="86">
        <f t="shared" si="412"/>
        <v>0</v>
      </c>
    </row>
    <row r="4568" spans="1:20" x14ac:dyDescent="0.25">
      <c r="A4568" s="82">
        <v>4594</v>
      </c>
      <c r="P4568" s="86">
        <f t="shared" si="413"/>
        <v>0</v>
      </c>
      <c r="Q4568" s="87">
        <f t="shared" si="409"/>
        <v>1900</v>
      </c>
      <c r="R4568" s="87">
        <f t="shared" si="410"/>
        <v>1</v>
      </c>
      <c r="S4568" s="87">
        <f t="shared" si="411"/>
        <v>0</v>
      </c>
      <c r="T4568" s="86">
        <f t="shared" si="412"/>
        <v>0</v>
      </c>
    </row>
    <row r="4569" spans="1:20" x14ac:dyDescent="0.25">
      <c r="A4569" s="82">
        <v>4595</v>
      </c>
      <c r="P4569" s="86">
        <f t="shared" si="413"/>
        <v>0</v>
      </c>
      <c r="Q4569" s="87">
        <f t="shared" si="409"/>
        <v>1900</v>
      </c>
      <c r="R4569" s="87">
        <f t="shared" si="410"/>
        <v>1</v>
      </c>
      <c r="S4569" s="87">
        <f t="shared" si="411"/>
        <v>0</v>
      </c>
      <c r="T4569" s="86">
        <f t="shared" si="412"/>
        <v>0</v>
      </c>
    </row>
    <row r="4570" spans="1:20" x14ac:dyDescent="0.25">
      <c r="A4570" s="82">
        <v>4596</v>
      </c>
      <c r="P4570" s="86">
        <f t="shared" si="413"/>
        <v>0</v>
      </c>
      <c r="Q4570" s="87">
        <f t="shared" si="409"/>
        <v>1900</v>
      </c>
      <c r="R4570" s="87">
        <f t="shared" si="410"/>
        <v>1</v>
      </c>
      <c r="S4570" s="87">
        <f t="shared" si="411"/>
        <v>0</v>
      </c>
      <c r="T4570" s="86">
        <f t="shared" si="412"/>
        <v>0</v>
      </c>
    </row>
    <row r="4571" spans="1:20" x14ac:dyDescent="0.25">
      <c r="A4571" s="82">
        <v>4597</v>
      </c>
      <c r="P4571" s="86">
        <f t="shared" si="413"/>
        <v>0</v>
      </c>
      <c r="Q4571" s="87">
        <f t="shared" si="409"/>
        <v>1900</v>
      </c>
      <c r="R4571" s="87">
        <f t="shared" si="410"/>
        <v>1</v>
      </c>
      <c r="S4571" s="87">
        <f t="shared" si="411"/>
        <v>0</v>
      </c>
      <c r="T4571" s="86">
        <f t="shared" si="412"/>
        <v>0</v>
      </c>
    </row>
    <row r="4572" spans="1:20" x14ac:dyDescent="0.25">
      <c r="A4572" s="82">
        <v>4598</v>
      </c>
      <c r="P4572" s="86">
        <f t="shared" si="413"/>
        <v>0</v>
      </c>
      <c r="Q4572" s="87">
        <f t="shared" si="409"/>
        <v>1900</v>
      </c>
      <c r="R4572" s="87">
        <f t="shared" si="410"/>
        <v>1</v>
      </c>
      <c r="S4572" s="87">
        <f t="shared" si="411"/>
        <v>0</v>
      </c>
      <c r="T4572" s="86">
        <f t="shared" si="412"/>
        <v>0</v>
      </c>
    </row>
    <row r="4573" spans="1:20" x14ac:dyDescent="0.25">
      <c r="A4573" s="82">
        <v>4599</v>
      </c>
      <c r="P4573" s="86">
        <f t="shared" si="413"/>
        <v>0</v>
      </c>
      <c r="Q4573" s="87">
        <f t="shared" ref="Q4573:Q4636" si="414">YEAR(B4573)</f>
        <v>1900</v>
      </c>
      <c r="R4573" s="87">
        <f t="shared" ref="R4573:R4636" si="415">MONTH(B4573)</f>
        <v>1</v>
      </c>
      <c r="S4573" s="87">
        <f t="shared" ref="S4573:S4636" si="416">DAY(B4573)</f>
        <v>0</v>
      </c>
      <c r="T4573" s="86">
        <f t="shared" ref="T4573:T4636" si="417">SUM(M4573:N4573)</f>
        <v>0</v>
      </c>
    </row>
    <row r="4574" spans="1:20" x14ac:dyDescent="0.25">
      <c r="A4574" s="82">
        <v>4600</v>
      </c>
      <c r="P4574" s="86">
        <f t="shared" si="413"/>
        <v>0</v>
      </c>
      <c r="Q4574" s="87">
        <f t="shared" si="414"/>
        <v>1900</v>
      </c>
      <c r="R4574" s="87">
        <f t="shared" si="415"/>
        <v>1</v>
      </c>
      <c r="S4574" s="87">
        <f t="shared" si="416"/>
        <v>0</v>
      </c>
      <c r="T4574" s="86">
        <f t="shared" si="417"/>
        <v>0</v>
      </c>
    </row>
    <row r="4575" spans="1:20" x14ac:dyDescent="0.25">
      <c r="A4575" s="82">
        <v>4601</v>
      </c>
      <c r="P4575" s="86">
        <f t="shared" si="413"/>
        <v>0</v>
      </c>
      <c r="Q4575" s="87">
        <f t="shared" si="414"/>
        <v>1900</v>
      </c>
      <c r="R4575" s="87">
        <f t="shared" si="415"/>
        <v>1</v>
      </c>
      <c r="S4575" s="87">
        <f t="shared" si="416"/>
        <v>0</v>
      </c>
      <c r="T4575" s="86">
        <f t="shared" si="417"/>
        <v>0</v>
      </c>
    </row>
    <row r="4576" spans="1:20" x14ac:dyDescent="0.25">
      <c r="A4576" s="82">
        <v>4602</v>
      </c>
      <c r="P4576" s="86">
        <f t="shared" si="413"/>
        <v>0</v>
      </c>
      <c r="Q4576" s="87">
        <f t="shared" si="414"/>
        <v>1900</v>
      </c>
      <c r="R4576" s="87">
        <f t="shared" si="415"/>
        <v>1</v>
      </c>
      <c r="S4576" s="87">
        <f t="shared" si="416"/>
        <v>0</v>
      </c>
      <c r="T4576" s="86">
        <f t="shared" si="417"/>
        <v>0</v>
      </c>
    </row>
    <row r="4577" spans="1:20" x14ac:dyDescent="0.25">
      <c r="A4577" s="82">
        <v>4603</v>
      </c>
      <c r="P4577" s="86">
        <f t="shared" si="413"/>
        <v>0</v>
      </c>
      <c r="Q4577" s="87">
        <f t="shared" si="414"/>
        <v>1900</v>
      </c>
      <c r="R4577" s="87">
        <f t="shared" si="415"/>
        <v>1</v>
      </c>
      <c r="S4577" s="87">
        <f t="shared" si="416"/>
        <v>0</v>
      </c>
      <c r="T4577" s="86">
        <f t="shared" si="417"/>
        <v>0</v>
      </c>
    </row>
    <row r="4578" spans="1:20" x14ac:dyDescent="0.25">
      <c r="A4578" s="82">
        <v>4604</v>
      </c>
      <c r="P4578" s="86">
        <f t="shared" si="413"/>
        <v>0</v>
      </c>
      <c r="Q4578" s="87">
        <f t="shared" si="414"/>
        <v>1900</v>
      </c>
      <c r="R4578" s="87">
        <f t="shared" si="415"/>
        <v>1</v>
      </c>
      <c r="S4578" s="87">
        <f t="shared" si="416"/>
        <v>0</v>
      </c>
      <c r="T4578" s="86">
        <f t="shared" si="417"/>
        <v>0</v>
      </c>
    </row>
    <row r="4579" spans="1:20" x14ac:dyDescent="0.25">
      <c r="A4579" s="82">
        <v>4605</v>
      </c>
      <c r="P4579" s="86">
        <f t="shared" si="413"/>
        <v>0</v>
      </c>
      <c r="Q4579" s="87">
        <f t="shared" si="414"/>
        <v>1900</v>
      </c>
      <c r="R4579" s="87">
        <f t="shared" si="415"/>
        <v>1</v>
      </c>
      <c r="S4579" s="87">
        <f t="shared" si="416"/>
        <v>0</v>
      </c>
      <c r="T4579" s="86">
        <f t="shared" si="417"/>
        <v>0</v>
      </c>
    </row>
    <row r="4580" spans="1:20" x14ac:dyDescent="0.25">
      <c r="A4580" s="82">
        <v>4606</v>
      </c>
      <c r="P4580" s="86">
        <f t="shared" si="413"/>
        <v>0</v>
      </c>
      <c r="Q4580" s="87">
        <f t="shared" si="414"/>
        <v>1900</v>
      </c>
      <c r="R4580" s="87">
        <f t="shared" si="415"/>
        <v>1</v>
      </c>
      <c r="S4580" s="87">
        <f t="shared" si="416"/>
        <v>0</v>
      </c>
      <c r="T4580" s="86">
        <f t="shared" si="417"/>
        <v>0</v>
      </c>
    </row>
    <row r="4581" spans="1:20" x14ac:dyDescent="0.25">
      <c r="A4581" s="82">
        <v>4607</v>
      </c>
      <c r="P4581" s="86">
        <f t="shared" si="413"/>
        <v>0</v>
      </c>
      <c r="Q4581" s="87">
        <f t="shared" si="414"/>
        <v>1900</v>
      </c>
      <c r="R4581" s="87">
        <f t="shared" si="415"/>
        <v>1</v>
      </c>
      <c r="S4581" s="87">
        <f t="shared" si="416"/>
        <v>0</v>
      </c>
      <c r="T4581" s="86">
        <f t="shared" si="417"/>
        <v>0</v>
      </c>
    </row>
    <row r="4582" spans="1:20" x14ac:dyDescent="0.25">
      <c r="A4582" s="82">
        <v>4608</v>
      </c>
      <c r="P4582" s="86">
        <f t="shared" si="413"/>
        <v>0</v>
      </c>
      <c r="Q4582" s="87">
        <f t="shared" si="414"/>
        <v>1900</v>
      </c>
      <c r="R4582" s="87">
        <f t="shared" si="415"/>
        <v>1</v>
      </c>
      <c r="S4582" s="87">
        <f t="shared" si="416"/>
        <v>0</v>
      </c>
      <c r="T4582" s="86">
        <f t="shared" si="417"/>
        <v>0</v>
      </c>
    </row>
    <row r="4583" spans="1:20" x14ac:dyDescent="0.25">
      <c r="A4583" s="82">
        <v>4609</v>
      </c>
      <c r="P4583" s="86">
        <f t="shared" si="413"/>
        <v>0</v>
      </c>
      <c r="Q4583" s="87">
        <f t="shared" si="414"/>
        <v>1900</v>
      </c>
      <c r="R4583" s="87">
        <f t="shared" si="415"/>
        <v>1</v>
      </c>
      <c r="S4583" s="87">
        <f t="shared" si="416"/>
        <v>0</v>
      </c>
      <c r="T4583" s="86">
        <f t="shared" si="417"/>
        <v>0</v>
      </c>
    </row>
    <row r="4584" spans="1:20" x14ac:dyDescent="0.25">
      <c r="A4584" s="82">
        <v>4610</v>
      </c>
      <c r="P4584" s="86">
        <f t="shared" si="413"/>
        <v>0</v>
      </c>
      <c r="Q4584" s="87">
        <f t="shared" si="414"/>
        <v>1900</v>
      </c>
      <c r="R4584" s="87">
        <f t="shared" si="415"/>
        <v>1</v>
      </c>
      <c r="S4584" s="87">
        <f t="shared" si="416"/>
        <v>0</v>
      </c>
      <c r="T4584" s="86">
        <f t="shared" si="417"/>
        <v>0</v>
      </c>
    </row>
    <row r="4585" spans="1:20" x14ac:dyDescent="0.25">
      <c r="A4585" s="82">
        <v>4611</v>
      </c>
      <c r="P4585" s="86">
        <f t="shared" si="413"/>
        <v>0</v>
      </c>
      <c r="Q4585" s="87">
        <f t="shared" si="414"/>
        <v>1900</v>
      </c>
      <c r="R4585" s="87">
        <f t="shared" si="415"/>
        <v>1</v>
      </c>
      <c r="S4585" s="87">
        <f t="shared" si="416"/>
        <v>0</v>
      </c>
      <c r="T4585" s="86">
        <f t="shared" si="417"/>
        <v>0</v>
      </c>
    </row>
    <row r="4586" spans="1:20" x14ac:dyDescent="0.25">
      <c r="A4586" s="82">
        <v>4612</v>
      </c>
      <c r="P4586" s="86">
        <f t="shared" si="413"/>
        <v>0</v>
      </c>
      <c r="Q4586" s="87">
        <f t="shared" si="414"/>
        <v>1900</v>
      </c>
      <c r="R4586" s="87">
        <f t="shared" si="415"/>
        <v>1</v>
      </c>
      <c r="S4586" s="87">
        <f t="shared" si="416"/>
        <v>0</v>
      </c>
      <c r="T4586" s="86">
        <f t="shared" si="417"/>
        <v>0</v>
      </c>
    </row>
    <row r="4587" spans="1:20" x14ac:dyDescent="0.25">
      <c r="A4587" s="82">
        <v>4613</v>
      </c>
      <c r="P4587" s="86">
        <f t="shared" ref="P4587:P4650" si="418">N4587-O4587</f>
        <v>0</v>
      </c>
      <c r="Q4587" s="87">
        <f t="shared" si="414"/>
        <v>1900</v>
      </c>
      <c r="R4587" s="87">
        <f t="shared" si="415"/>
        <v>1</v>
      </c>
      <c r="S4587" s="87">
        <f t="shared" si="416"/>
        <v>0</v>
      </c>
      <c r="T4587" s="86">
        <f t="shared" si="417"/>
        <v>0</v>
      </c>
    </row>
    <row r="4588" spans="1:20" x14ac:dyDescent="0.25">
      <c r="A4588" s="82">
        <v>4614</v>
      </c>
      <c r="P4588" s="86">
        <f t="shared" si="418"/>
        <v>0</v>
      </c>
      <c r="Q4588" s="87">
        <f t="shared" si="414"/>
        <v>1900</v>
      </c>
      <c r="R4588" s="87">
        <f t="shared" si="415"/>
        <v>1</v>
      </c>
      <c r="S4588" s="87">
        <f t="shared" si="416"/>
        <v>0</v>
      </c>
      <c r="T4588" s="86">
        <f t="shared" si="417"/>
        <v>0</v>
      </c>
    </row>
    <row r="4589" spans="1:20" x14ac:dyDescent="0.25">
      <c r="A4589" s="82">
        <v>4615</v>
      </c>
      <c r="P4589" s="86">
        <f t="shared" si="418"/>
        <v>0</v>
      </c>
      <c r="Q4589" s="87">
        <f t="shared" si="414"/>
        <v>1900</v>
      </c>
      <c r="R4589" s="87">
        <f t="shared" si="415"/>
        <v>1</v>
      </c>
      <c r="S4589" s="87">
        <f t="shared" si="416"/>
        <v>0</v>
      </c>
      <c r="T4589" s="86">
        <f t="shared" si="417"/>
        <v>0</v>
      </c>
    </row>
    <row r="4590" spans="1:20" x14ac:dyDescent="0.25">
      <c r="A4590" s="82">
        <v>4616</v>
      </c>
      <c r="P4590" s="86">
        <f t="shared" si="418"/>
        <v>0</v>
      </c>
      <c r="Q4590" s="87">
        <f t="shared" si="414"/>
        <v>1900</v>
      </c>
      <c r="R4590" s="87">
        <f t="shared" si="415"/>
        <v>1</v>
      </c>
      <c r="S4590" s="87">
        <f t="shared" si="416"/>
        <v>0</v>
      </c>
      <c r="T4590" s="86">
        <f t="shared" si="417"/>
        <v>0</v>
      </c>
    </row>
    <row r="4591" spans="1:20" x14ac:dyDescent="0.25">
      <c r="A4591" s="82">
        <v>4617</v>
      </c>
      <c r="P4591" s="86">
        <f t="shared" si="418"/>
        <v>0</v>
      </c>
      <c r="Q4591" s="87">
        <f t="shared" si="414"/>
        <v>1900</v>
      </c>
      <c r="R4591" s="87">
        <f t="shared" si="415"/>
        <v>1</v>
      </c>
      <c r="S4591" s="87">
        <f t="shared" si="416"/>
        <v>0</v>
      </c>
      <c r="T4591" s="86">
        <f t="shared" si="417"/>
        <v>0</v>
      </c>
    </row>
    <row r="4592" spans="1:20" x14ac:dyDescent="0.25">
      <c r="A4592" s="82">
        <v>4618</v>
      </c>
      <c r="P4592" s="86">
        <f t="shared" si="418"/>
        <v>0</v>
      </c>
      <c r="Q4592" s="87">
        <f t="shared" si="414"/>
        <v>1900</v>
      </c>
      <c r="R4592" s="87">
        <f t="shared" si="415"/>
        <v>1</v>
      </c>
      <c r="S4592" s="87">
        <f t="shared" si="416"/>
        <v>0</v>
      </c>
      <c r="T4592" s="86">
        <f t="shared" si="417"/>
        <v>0</v>
      </c>
    </row>
    <row r="4593" spans="1:20" x14ac:dyDescent="0.25">
      <c r="A4593" s="82">
        <v>4619</v>
      </c>
      <c r="P4593" s="86">
        <f t="shared" si="418"/>
        <v>0</v>
      </c>
      <c r="Q4593" s="87">
        <f t="shared" si="414"/>
        <v>1900</v>
      </c>
      <c r="R4593" s="87">
        <f t="shared" si="415"/>
        <v>1</v>
      </c>
      <c r="S4593" s="87">
        <f t="shared" si="416"/>
        <v>0</v>
      </c>
      <c r="T4593" s="86">
        <f t="shared" si="417"/>
        <v>0</v>
      </c>
    </row>
    <row r="4594" spans="1:20" x14ac:dyDescent="0.25">
      <c r="A4594" s="82">
        <v>4620</v>
      </c>
      <c r="P4594" s="86">
        <f t="shared" si="418"/>
        <v>0</v>
      </c>
      <c r="Q4594" s="87">
        <f t="shared" si="414"/>
        <v>1900</v>
      </c>
      <c r="R4594" s="87">
        <f t="shared" si="415"/>
        <v>1</v>
      </c>
      <c r="S4594" s="87">
        <f t="shared" si="416"/>
        <v>0</v>
      </c>
      <c r="T4594" s="86">
        <f t="shared" si="417"/>
        <v>0</v>
      </c>
    </row>
    <row r="4595" spans="1:20" x14ac:dyDescent="0.25">
      <c r="A4595" s="82">
        <v>4621</v>
      </c>
      <c r="P4595" s="86">
        <f t="shared" si="418"/>
        <v>0</v>
      </c>
      <c r="Q4595" s="87">
        <f t="shared" si="414"/>
        <v>1900</v>
      </c>
      <c r="R4595" s="87">
        <f t="shared" si="415"/>
        <v>1</v>
      </c>
      <c r="S4595" s="87">
        <f t="shared" si="416"/>
        <v>0</v>
      </c>
      <c r="T4595" s="86">
        <f t="shared" si="417"/>
        <v>0</v>
      </c>
    </row>
    <row r="4596" spans="1:20" x14ac:dyDescent="0.25">
      <c r="A4596" s="82">
        <v>4622</v>
      </c>
      <c r="P4596" s="86">
        <f t="shared" si="418"/>
        <v>0</v>
      </c>
      <c r="Q4596" s="87">
        <f t="shared" si="414"/>
        <v>1900</v>
      </c>
      <c r="R4596" s="87">
        <f t="shared" si="415"/>
        <v>1</v>
      </c>
      <c r="S4596" s="87">
        <f t="shared" si="416"/>
        <v>0</v>
      </c>
      <c r="T4596" s="86">
        <f t="shared" si="417"/>
        <v>0</v>
      </c>
    </row>
    <row r="4597" spans="1:20" x14ac:dyDescent="0.25">
      <c r="A4597" s="82">
        <v>4623</v>
      </c>
      <c r="P4597" s="86">
        <f t="shared" si="418"/>
        <v>0</v>
      </c>
      <c r="Q4597" s="87">
        <f t="shared" si="414"/>
        <v>1900</v>
      </c>
      <c r="R4597" s="87">
        <f t="shared" si="415"/>
        <v>1</v>
      </c>
      <c r="S4597" s="87">
        <f t="shared" si="416"/>
        <v>0</v>
      </c>
      <c r="T4597" s="86">
        <f t="shared" si="417"/>
        <v>0</v>
      </c>
    </row>
    <row r="4598" spans="1:20" x14ac:dyDescent="0.25">
      <c r="A4598" s="82">
        <v>4624</v>
      </c>
      <c r="P4598" s="86">
        <f t="shared" si="418"/>
        <v>0</v>
      </c>
      <c r="Q4598" s="87">
        <f t="shared" si="414"/>
        <v>1900</v>
      </c>
      <c r="R4598" s="87">
        <f t="shared" si="415"/>
        <v>1</v>
      </c>
      <c r="S4598" s="87">
        <f t="shared" si="416"/>
        <v>0</v>
      </c>
      <c r="T4598" s="86">
        <f t="shared" si="417"/>
        <v>0</v>
      </c>
    </row>
    <row r="4599" spans="1:20" x14ac:dyDescent="0.25">
      <c r="A4599" s="82">
        <v>4625</v>
      </c>
      <c r="P4599" s="86">
        <f t="shared" si="418"/>
        <v>0</v>
      </c>
      <c r="Q4599" s="87">
        <f t="shared" si="414"/>
        <v>1900</v>
      </c>
      <c r="R4599" s="87">
        <f t="shared" si="415"/>
        <v>1</v>
      </c>
      <c r="S4599" s="87">
        <f t="shared" si="416"/>
        <v>0</v>
      </c>
      <c r="T4599" s="86">
        <f t="shared" si="417"/>
        <v>0</v>
      </c>
    </row>
    <row r="4600" spans="1:20" x14ac:dyDescent="0.25">
      <c r="A4600" s="82">
        <v>4626</v>
      </c>
      <c r="P4600" s="86">
        <f t="shared" si="418"/>
        <v>0</v>
      </c>
      <c r="Q4600" s="87">
        <f t="shared" si="414"/>
        <v>1900</v>
      </c>
      <c r="R4600" s="87">
        <f t="shared" si="415"/>
        <v>1</v>
      </c>
      <c r="S4600" s="87">
        <f t="shared" si="416"/>
        <v>0</v>
      </c>
      <c r="T4600" s="86">
        <f t="shared" si="417"/>
        <v>0</v>
      </c>
    </row>
    <row r="4601" spans="1:20" x14ac:dyDescent="0.25">
      <c r="A4601" s="82">
        <v>4627</v>
      </c>
      <c r="P4601" s="86">
        <f t="shared" si="418"/>
        <v>0</v>
      </c>
      <c r="Q4601" s="87">
        <f t="shared" si="414"/>
        <v>1900</v>
      </c>
      <c r="R4601" s="87">
        <f t="shared" si="415"/>
        <v>1</v>
      </c>
      <c r="S4601" s="87">
        <f t="shared" si="416"/>
        <v>0</v>
      </c>
      <c r="T4601" s="86">
        <f t="shared" si="417"/>
        <v>0</v>
      </c>
    </row>
    <row r="4602" spans="1:20" x14ac:dyDescent="0.25">
      <c r="A4602" s="82">
        <v>4628</v>
      </c>
      <c r="P4602" s="86">
        <f t="shared" si="418"/>
        <v>0</v>
      </c>
      <c r="Q4602" s="87">
        <f t="shared" si="414"/>
        <v>1900</v>
      </c>
      <c r="R4602" s="87">
        <f t="shared" si="415"/>
        <v>1</v>
      </c>
      <c r="S4602" s="87">
        <f t="shared" si="416"/>
        <v>0</v>
      </c>
      <c r="T4602" s="86">
        <f t="shared" si="417"/>
        <v>0</v>
      </c>
    </row>
    <row r="4603" spans="1:20" x14ac:dyDescent="0.25">
      <c r="A4603" s="82">
        <v>4629</v>
      </c>
      <c r="P4603" s="86">
        <f t="shared" si="418"/>
        <v>0</v>
      </c>
      <c r="Q4603" s="87">
        <f t="shared" si="414"/>
        <v>1900</v>
      </c>
      <c r="R4603" s="87">
        <f t="shared" si="415"/>
        <v>1</v>
      </c>
      <c r="S4603" s="87">
        <f t="shared" si="416"/>
        <v>0</v>
      </c>
      <c r="T4603" s="86">
        <f t="shared" si="417"/>
        <v>0</v>
      </c>
    </row>
    <row r="4604" spans="1:20" x14ac:dyDescent="0.25">
      <c r="A4604" s="82">
        <v>4630</v>
      </c>
      <c r="P4604" s="86">
        <f t="shared" si="418"/>
        <v>0</v>
      </c>
      <c r="Q4604" s="87">
        <f t="shared" si="414"/>
        <v>1900</v>
      </c>
      <c r="R4604" s="87">
        <f t="shared" si="415"/>
        <v>1</v>
      </c>
      <c r="S4604" s="87">
        <f t="shared" si="416"/>
        <v>0</v>
      </c>
      <c r="T4604" s="86">
        <f t="shared" si="417"/>
        <v>0</v>
      </c>
    </row>
    <row r="4605" spans="1:20" x14ac:dyDescent="0.25">
      <c r="A4605" s="82">
        <v>4631</v>
      </c>
      <c r="P4605" s="86">
        <f t="shared" si="418"/>
        <v>0</v>
      </c>
      <c r="Q4605" s="87">
        <f t="shared" si="414"/>
        <v>1900</v>
      </c>
      <c r="R4605" s="87">
        <f t="shared" si="415"/>
        <v>1</v>
      </c>
      <c r="S4605" s="87">
        <f t="shared" si="416"/>
        <v>0</v>
      </c>
      <c r="T4605" s="86">
        <f t="shared" si="417"/>
        <v>0</v>
      </c>
    </row>
    <row r="4606" spans="1:20" x14ac:dyDescent="0.25">
      <c r="A4606" s="82">
        <v>4632</v>
      </c>
      <c r="P4606" s="86">
        <f t="shared" si="418"/>
        <v>0</v>
      </c>
      <c r="Q4606" s="87">
        <f t="shared" si="414"/>
        <v>1900</v>
      </c>
      <c r="R4606" s="87">
        <f t="shared" si="415"/>
        <v>1</v>
      </c>
      <c r="S4606" s="87">
        <f t="shared" si="416"/>
        <v>0</v>
      </c>
      <c r="T4606" s="86">
        <f t="shared" si="417"/>
        <v>0</v>
      </c>
    </row>
    <row r="4607" spans="1:20" x14ac:dyDescent="0.25">
      <c r="A4607" s="82">
        <v>4633</v>
      </c>
      <c r="P4607" s="86">
        <f t="shared" si="418"/>
        <v>0</v>
      </c>
      <c r="Q4607" s="87">
        <f t="shared" si="414"/>
        <v>1900</v>
      </c>
      <c r="R4607" s="87">
        <f t="shared" si="415"/>
        <v>1</v>
      </c>
      <c r="S4607" s="87">
        <f t="shared" si="416"/>
        <v>0</v>
      </c>
      <c r="T4607" s="86">
        <f t="shared" si="417"/>
        <v>0</v>
      </c>
    </row>
    <row r="4608" spans="1:20" x14ac:dyDescent="0.25">
      <c r="A4608" s="82">
        <v>4634</v>
      </c>
      <c r="P4608" s="86">
        <f t="shared" si="418"/>
        <v>0</v>
      </c>
      <c r="Q4608" s="87">
        <f t="shared" si="414"/>
        <v>1900</v>
      </c>
      <c r="R4608" s="87">
        <f t="shared" si="415"/>
        <v>1</v>
      </c>
      <c r="S4608" s="87">
        <f t="shared" si="416"/>
        <v>0</v>
      </c>
      <c r="T4608" s="86">
        <f t="shared" si="417"/>
        <v>0</v>
      </c>
    </row>
    <row r="4609" spans="1:20" x14ac:dyDescent="0.25">
      <c r="A4609" s="82">
        <v>4635</v>
      </c>
      <c r="P4609" s="86">
        <f t="shared" si="418"/>
        <v>0</v>
      </c>
      <c r="Q4609" s="87">
        <f t="shared" si="414"/>
        <v>1900</v>
      </c>
      <c r="R4609" s="87">
        <f t="shared" si="415"/>
        <v>1</v>
      </c>
      <c r="S4609" s="87">
        <f t="shared" si="416"/>
        <v>0</v>
      </c>
      <c r="T4609" s="86">
        <f t="shared" si="417"/>
        <v>0</v>
      </c>
    </row>
    <row r="4610" spans="1:20" x14ac:dyDescent="0.25">
      <c r="A4610" s="82">
        <v>4636</v>
      </c>
      <c r="P4610" s="86">
        <f t="shared" si="418"/>
        <v>0</v>
      </c>
      <c r="Q4610" s="87">
        <f t="shared" si="414"/>
        <v>1900</v>
      </c>
      <c r="R4610" s="87">
        <f t="shared" si="415"/>
        <v>1</v>
      </c>
      <c r="S4610" s="87">
        <f t="shared" si="416"/>
        <v>0</v>
      </c>
      <c r="T4610" s="86">
        <f t="shared" si="417"/>
        <v>0</v>
      </c>
    </row>
    <row r="4611" spans="1:20" x14ac:dyDescent="0.25">
      <c r="A4611" s="82">
        <v>4637</v>
      </c>
      <c r="P4611" s="86">
        <f t="shared" si="418"/>
        <v>0</v>
      </c>
      <c r="Q4611" s="87">
        <f t="shared" si="414"/>
        <v>1900</v>
      </c>
      <c r="R4611" s="87">
        <f t="shared" si="415"/>
        <v>1</v>
      </c>
      <c r="S4611" s="87">
        <f t="shared" si="416"/>
        <v>0</v>
      </c>
      <c r="T4611" s="86">
        <f t="shared" si="417"/>
        <v>0</v>
      </c>
    </row>
    <row r="4612" spans="1:20" x14ac:dyDescent="0.25">
      <c r="A4612" s="82">
        <v>4638</v>
      </c>
      <c r="P4612" s="86">
        <f t="shared" si="418"/>
        <v>0</v>
      </c>
      <c r="Q4612" s="87">
        <f t="shared" si="414"/>
        <v>1900</v>
      </c>
      <c r="R4612" s="87">
        <f t="shared" si="415"/>
        <v>1</v>
      </c>
      <c r="S4612" s="87">
        <f t="shared" si="416"/>
        <v>0</v>
      </c>
      <c r="T4612" s="86">
        <f t="shared" si="417"/>
        <v>0</v>
      </c>
    </row>
    <row r="4613" spans="1:20" x14ac:dyDescent="0.25">
      <c r="A4613" s="82">
        <v>4639</v>
      </c>
      <c r="P4613" s="86">
        <f t="shared" si="418"/>
        <v>0</v>
      </c>
      <c r="Q4613" s="87">
        <f t="shared" si="414"/>
        <v>1900</v>
      </c>
      <c r="R4613" s="87">
        <f t="shared" si="415"/>
        <v>1</v>
      </c>
      <c r="S4613" s="87">
        <f t="shared" si="416"/>
        <v>0</v>
      </c>
      <c r="T4613" s="86">
        <f t="shared" si="417"/>
        <v>0</v>
      </c>
    </row>
    <row r="4614" spans="1:20" x14ac:dyDescent="0.25">
      <c r="A4614" s="82">
        <v>4640</v>
      </c>
      <c r="P4614" s="86">
        <f t="shared" si="418"/>
        <v>0</v>
      </c>
      <c r="Q4614" s="87">
        <f t="shared" si="414"/>
        <v>1900</v>
      </c>
      <c r="R4614" s="87">
        <f t="shared" si="415"/>
        <v>1</v>
      </c>
      <c r="S4614" s="87">
        <f t="shared" si="416"/>
        <v>0</v>
      </c>
      <c r="T4614" s="86">
        <f t="shared" si="417"/>
        <v>0</v>
      </c>
    </row>
    <row r="4615" spans="1:20" x14ac:dyDescent="0.25">
      <c r="A4615" s="82">
        <v>4641</v>
      </c>
      <c r="P4615" s="86">
        <f t="shared" si="418"/>
        <v>0</v>
      </c>
      <c r="Q4615" s="87">
        <f t="shared" si="414"/>
        <v>1900</v>
      </c>
      <c r="R4615" s="87">
        <f t="shared" si="415"/>
        <v>1</v>
      </c>
      <c r="S4615" s="87">
        <f t="shared" si="416"/>
        <v>0</v>
      </c>
      <c r="T4615" s="86">
        <f t="shared" si="417"/>
        <v>0</v>
      </c>
    </row>
    <row r="4616" spans="1:20" x14ac:dyDescent="0.25">
      <c r="A4616" s="82">
        <v>4642</v>
      </c>
      <c r="P4616" s="86">
        <f t="shared" si="418"/>
        <v>0</v>
      </c>
      <c r="Q4616" s="87">
        <f t="shared" si="414"/>
        <v>1900</v>
      </c>
      <c r="R4616" s="87">
        <f t="shared" si="415"/>
        <v>1</v>
      </c>
      <c r="S4616" s="87">
        <f t="shared" si="416"/>
        <v>0</v>
      </c>
      <c r="T4616" s="86">
        <f t="shared" si="417"/>
        <v>0</v>
      </c>
    </row>
    <row r="4617" spans="1:20" x14ac:dyDescent="0.25">
      <c r="A4617" s="82">
        <v>4643</v>
      </c>
      <c r="P4617" s="86">
        <f t="shared" si="418"/>
        <v>0</v>
      </c>
      <c r="Q4617" s="87">
        <f t="shared" si="414"/>
        <v>1900</v>
      </c>
      <c r="R4617" s="87">
        <f t="shared" si="415"/>
        <v>1</v>
      </c>
      <c r="S4617" s="87">
        <f t="shared" si="416"/>
        <v>0</v>
      </c>
      <c r="T4617" s="86">
        <f t="shared" si="417"/>
        <v>0</v>
      </c>
    </row>
    <row r="4618" spans="1:20" x14ac:dyDescent="0.25">
      <c r="A4618" s="82">
        <v>4644</v>
      </c>
      <c r="P4618" s="86">
        <f t="shared" si="418"/>
        <v>0</v>
      </c>
      <c r="Q4618" s="87">
        <f t="shared" si="414"/>
        <v>1900</v>
      </c>
      <c r="R4618" s="87">
        <f t="shared" si="415"/>
        <v>1</v>
      </c>
      <c r="S4618" s="87">
        <f t="shared" si="416"/>
        <v>0</v>
      </c>
      <c r="T4618" s="86">
        <f t="shared" si="417"/>
        <v>0</v>
      </c>
    </row>
    <row r="4619" spans="1:20" x14ac:dyDescent="0.25">
      <c r="A4619" s="82">
        <v>4645</v>
      </c>
      <c r="P4619" s="86">
        <f t="shared" si="418"/>
        <v>0</v>
      </c>
      <c r="Q4619" s="87">
        <f t="shared" si="414"/>
        <v>1900</v>
      </c>
      <c r="R4619" s="87">
        <f t="shared" si="415"/>
        <v>1</v>
      </c>
      <c r="S4619" s="87">
        <f t="shared" si="416"/>
        <v>0</v>
      </c>
      <c r="T4619" s="86">
        <f t="shared" si="417"/>
        <v>0</v>
      </c>
    </row>
    <row r="4620" spans="1:20" x14ac:dyDescent="0.25">
      <c r="A4620" s="82">
        <v>4646</v>
      </c>
      <c r="P4620" s="86">
        <f t="shared" si="418"/>
        <v>0</v>
      </c>
      <c r="Q4620" s="87">
        <f t="shared" si="414"/>
        <v>1900</v>
      </c>
      <c r="R4620" s="87">
        <f t="shared" si="415"/>
        <v>1</v>
      </c>
      <c r="S4620" s="87">
        <f t="shared" si="416"/>
        <v>0</v>
      </c>
      <c r="T4620" s="86">
        <f t="shared" si="417"/>
        <v>0</v>
      </c>
    </row>
    <row r="4621" spans="1:20" x14ac:dyDescent="0.25">
      <c r="A4621" s="82">
        <v>4647</v>
      </c>
      <c r="P4621" s="86">
        <f t="shared" si="418"/>
        <v>0</v>
      </c>
      <c r="Q4621" s="87">
        <f t="shared" si="414"/>
        <v>1900</v>
      </c>
      <c r="R4621" s="87">
        <f t="shared" si="415"/>
        <v>1</v>
      </c>
      <c r="S4621" s="87">
        <f t="shared" si="416"/>
        <v>0</v>
      </c>
      <c r="T4621" s="86">
        <f t="shared" si="417"/>
        <v>0</v>
      </c>
    </row>
    <row r="4622" spans="1:20" x14ac:dyDescent="0.25">
      <c r="A4622" s="82">
        <v>4648</v>
      </c>
      <c r="P4622" s="86">
        <f t="shared" si="418"/>
        <v>0</v>
      </c>
      <c r="Q4622" s="87">
        <f t="shared" si="414"/>
        <v>1900</v>
      </c>
      <c r="R4622" s="87">
        <f t="shared" si="415"/>
        <v>1</v>
      </c>
      <c r="S4622" s="87">
        <f t="shared" si="416"/>
        <v>0</v>
      </c>
      <c r="T4622" s="86">
        <f t="shared" si="417"/>
        <v>0</v>
      </c>
    </row>
    <row r="4623" spans="1:20" x14ac:dyDescent="0.25">
      <c r="A4623" s="82">
        <v>4649</v>
      </c>
      <c r="P4623" s="86">
        <f t="shared" si="418"/>
        <v>0</v>
      </c>
      <c r="Q4623" s="87">
        <f t="shared" si="414"/>
        <v>1900</v>
      </c>
      <c r="R4623" s="87">
        <f t="shared" si="415"/>
        <v>1</v>
      </c>
      <c r="S4623" s="87">
        <f t="shared" si="416"/>
        <v>0</v>
      </c>
      <c r="T4623" s="86">
        <f t="shared" si="417"/>
        <v>0</v>
      </c>
    </row>
    <row r="4624" spans="1:20" x14ac:dyDescent="0.25">
      <c r="A4624" s="82">
        <v>4650</v>
      </c>
      <c r="P4624" s="86">
        <f t="shared" si="418"/>
        <v>0</v>
      </c>
      <c r="Q4624" s="87">
        <f t="shared" si="414"/>
        <v>1900</v>
      </c>
      <c r="R4624" s="87">
        <f t="shared" si="415"/>
        <v>1</v>
      </c>
      <c r="S4624" s="87">
        <f t="shared" si="416"/>
        <v>0</v>
      </c>
      <c r="T4624" s="86">
        <f t="shared" si="417"/>
        <v>0</v>
      </c>
    </row>
    <row r="4625" spans="1:20" x14ac:dyDescent="0.25">
      <c r="A4625" s="82">
        <v>4651</v>
      </c>
      <c r="P4625" s="86">
        <f t="shared" si="418"/>
        <v>0</v>
      </c>
      <c r="Q4625" s="87">
        <f t="shared" si="414"/>
        <v>1900</v>
      </c>
      <c r="R4625" s="87">
        <f t="shared" si="415"/>
        <v>1</v>
      </c>
      <c r="S4625" s="87">
        <f t="shared" si="416"/>
        <v>0</v>
      </c>
      <c r="T4625" s="86">
        <f t="shared" si="417"/>
        <v>0</v>
      </c>
    </row>
    <row r="4626" spans="1:20" x14ac:dyDescent="0.25">
      <c r="A4626" s="82">
        <v>4652</v>
      </c>
      <c r="P4626" s="86">
        <f t="shared" si="418"/>
        <v>0</v>
      </c>
      <c r="Q4626" s="87">
        <f t="shared" si="414"/>
        <v>1900</v>
      </c>
      <c r="R4626" s="87">
        <f t="shared" si="415"/>
        <v>1</v>
      </c>
      <c r="S4626" s="87">
        <f t="shared" si="416"/>
        <v>0</v>
      </c>
      <c r="T4626" s="86">
        <f t="shared" si="417"/>
        <v>0</v>
      </c>
    </row>
    <row r="4627" spans="1:20" x14ac:dyDescent="0.25">
      <c r="A4627" s="82">
        <v>4653</v>
      </c>
      <c r="P4627" s="86">
        <f t="shared" si="418"/>
        <v>0</v>
      </c>
      <c r="Q4627" s="87">
        <f t="shared" si="414"/>
        <v>1900</v>
      </c>
      <c r="R4627" s="87">
        <f t="shared" si="415"/>
        <v>1</v>
      </c>
      <c r="S4627" s="87">
        <f t="shared" si="416"/>
        <v>0</v>
      </c>
      <c r="T4627" s="86">
        <f t="shared" si="417"/>
        <v>0</v>
      </c>
    </row>
    <row r="4628" spans="1:20" x14ac:dyDescent="0.25">
      <c r="A4628" s="82">
        <v>4654</v>
      </c>
      <c r="P4628" s="86">
        <f t="shared" si="418"/>
        <v>0</v>
      </c>
      <c r="Q4628" s="87">
        <f t="shared" si="414"/>
        <v>1900</v>
      </c>
      <c r="R4628" s="87">
        <f t="shared" si="415"/>
        <v>1</v>
      </c>
      <c r="S4628" s="87">
        <f t="shared" si="416"/>
        <v>0</v>
      </c>
      <c r="T4628" s="86">
        <f t="shared" si="417"/>
        <v>0</v>
      </c>
    </row>
    <row r="4629" spans="1:20" x14ac:dyDescent="0.25">
      <c r="A4629" s="82">
        <v>4655</v>
      </c>
      <c r="P4629" s="86">
        <f t="shared" si="418"/>
        <v>0</v>
      </c>
      <c r="Q4629" s="87">
        <f t="shared" si="414"/>
        <v>1900</v>
      </c>
      <c r="R4629" s="87">
        <f t="shared" si="415"/>
        <v>1</v>
      </c>
      <c r="S4629" s="87">
        <f t="shared" si="416"/>
        <v>0</v>
      </c>
      <c r="T4629" s="86">
        <f t="shared" si="417"/>
        <v>0</v>
      </c>
    </row>
    <row r="4630" spans="1:20" x14ac:dyDescent="0.25">
      <c r="A4630" s="82">
        <v>4656</v>
      </c>
      <c r="P4630" s="86">
        <f t="shared" si="418"/>
        <v>0</v>
      </c>
      <c r="Q4630" s="87">
        <f t="shared" si="414"/>
        <v>1900</v>
      </c>
      <c r="R4630" s="87">
        <f t="shared" si="415"/>
        <v>1</v>
      </c>
      <c r="S4630" s="87">
        <f t="shared" si="416"/>
        <v>0</v>
      </c>
      <c r="T4630" s="86">
        <f t="shared" si="417"/>
        <v>0</v>
      </c>
    </row>
    <row r="4631" spans="1:20" x14ac:dyDescent="0.25">
      <c r="A4631" s="82">
        <v>4657</v>
      </c>
      <c r="P4631" s="86">
        <f t="shared" si="418"/>
        <v>0</v>
      </c>
      <c r="Q4631" s="87">
        <f t="shared" si="414"/>
        <v>1900</v>
      </c>
      <c r="R4631" s="87">
        <f t="shared" si="415"/>
        <v>1</v>
      </c>
      <c r="S4631" s="87">
        <f t="shared" si="416"/>
        <v>0</v>
      </c>
      <c r="T4631" s="86">
        <f t="shared" si="417"/>
        <v>0</v>
      </c>
    </row>
    <row r="4632" spans="1:20" x14ac:dyDescent="0.25">
      <c r="A4632" s="82">
        <v>4658</v>
      </c>
      <c r="P4632" s="86">
        <f t="shared" si="418"/>
        <v>0</v>
      </c>
      <c r="Q4632" s="87">
        <f t="shared" si="414"/>
        <v>1900</v>
      </c>
      <c r="R4632" s="87">
        <f t="shared" si="415"/>
        <v>1</v>
      </c>
      <c r="S4632" s="87">
        <f t="shared" si="416"/>
        <v>0</v>
      </c>
      <c r="T4632" s="86">
        <f t="shared" si="417"/>
        <v>0</v>
      </c>
    </row>
    <row r="4633" spans="1:20" x14ac:dyDescent="0.25">
      <c r="A4633" s="82">
        <v>4659</v>
      </c>
      <c r="P4633" s="86">
        <f t="shared" si="418"/>
        <v>0</v>
      </c>
      <c r="Q4633" s="87">
        <f t="shared" si="414"/>
        <v>1900</v>
      </c>
      <c r="R4633" s="87">
        <f t="shared" si="415"/>
        <v>1</v>
      </c>
      <c r="S4633" s="87">
        <f t="shared" si="416"/>
        <v>0</v>
      </c>
      <c r="T4633" s="86">
        <f t="shared" si="417"/>
        <v>0</v>
      </c>
    </row>
    <row r="4634" spans="1:20" x14ac:dyDescent="0.25">
      <c r="A4634" s="82">
        <v>4660</v>
      </c>
      <c r="P4634" s="86">
        <f t="shared" si="418"/>
        <v>0</v>
      </c>
      <c r="Q4634" s="87">
        <f t="shared" si="414"/>
        <v>1900</v>
      </c>
      <c r="R4634" s="87">
        <f t="shared" si="415"/>
        <v>1</v>
      </c>
      <c r="S4634" s="87">
        <f t="shared" si="416"/>
        <v>0</v>
      </c>
      <c r="T4634" s="86">
        <f t="shared" si="417"/>
        <v>0</v>
      </c>
    </row>
    <row r="4635" spans="1:20" x14ac:dyDescent="0.25">
      <c r="A4635" s="82">
        <v>4661</v>
      </c>
      <c r="P4635" s="86">
        <f t="shared" si="418"/>
        <v>0</v>
      </c>
      <c r="Q4635" s="87">
        <f t="shared" si="414"/>
        <v>1900</v>
      </c>
      <c r="R4635" s="87">
        <f t="shared" si="415"/>
        <v>1</v>
      </c>
      <c r="S4635" s="87">
        <f t="shared" si="416"/>
        <v>0</v>
      </c>
      <c r="T4635" s="86">
        <f t="shared" si="417"/>
        <v>0</v>
      </c>
    </row>
    <row r="4636" spans="1:20" x14ac:dyDescent="0.25">
      <c r="A4636" s="82">
        <v>4662</v>
      </c>
      <c r="P4636" s="86">
        <f t="shared" si="418"/>
        <v>0</v>
      </c>
      <c r="Q4636" s="87">
        <f t="shared" si="414"/>
        <v>1900</v>
      </c>
      <c r="R4636" s="87">
        <f t="shared" si="415"/>
        <v>1</v>
      </c>
      <c r="S4636" s="87">
        <f t="shared" si="416"/>
        <v>0</v>
      </c>
      <c r="T4636" s="86">
        <f t="shared" si="417"/>
        <v>0</v>
      </c>
    </row>
    <row r="4637" spans="1:20" x14ac:dyDescent="0.25">
      <c r="A4637" s="82">
        <v>4663</v>
      </c>
      <c r="P4637" s="86">
        <f t="shared" si="418"/>
        <v>0</v>
      </c>
      <c r="Q4637" s="87">
        <f t="shared" ref="Q4637:Q4700" si="419">YEAR(B4637)</f>
        <v>1900</v>
      </c>
      <c r="R4637" s="87">
        <f t="shared" ref="R4637:R4700" si="420">MONTH(B4637)</f>
        <v>1</v>
      </c>
      <c r="S4637" s="87">
        <f t="shared" ref="S4637:S4700" si="421">DAY(B4637)</f>
        <v>0</v>
      </c>
      <c r="T4637" s="86">
        <f t="shared" ref="T4637:T4700" si="422">SUM(M4637:N4637)</f>
        <v>0</v>
      </c>
    </row>
    <row r="4638" spans="1:20" x14ac:dyDescent="0.25">
      <c r="A4638" s="82">
        <v>4664</v>
      </c>
      <c r="P4638" s="86">
        <f t="shared" si="418"/>
        <v>0</v>
      </c>
      <c r="Q4638" s="87">
        <f t="shared" si="419"/>
        <v>1900</v>
      </c>
      <c r="R4638" s="87">
        <f t="shared" si="420"/>
        <v>1</v>
      </c>
      <c r="S4638" s="87">
        <f t="shared" si="421"/>
        <v>0</v>
      </c>
      <c r="T4638" s="86">
        <f t="shared" si="422"/>
        <v>0</v>
      </c>
    </row>
    <row r="4639" spans="1:20" x14ac:dyDescent="0.25">
      <c r="A4639" s="82">
        <v>4665</v>
      </c>
      <c r="P4639" s="86">
        <f t="shared" si="418"/>
        <v>0</v>
      </c>
      <c r="Q4639" s="87">
        <f t="shared" si="419"/>
        <v>1900</v>
      </c>
      <c r="R4639" s="87">
        <f t="shared" si="420"/>
        <v>1</v>
      </c>
      <c r="S4639" s="87">
        <f t="shared" si="421"/>
        <v>0</v>
      </c>
      <c r="T4639" s="86">
        <f t="shared" si="422"/>
        <v>0</v>
      </c>
    </row>
    <row r="4640" spans="1:20" x14ac:dyDescent="0.25">
      <c r="A4640" s="82">
        <v>4666</v>
      </c>
      <c r="P4640" s="86">
        <f t="shared" si="418"/>
        <v>0</v>
      </c>
      <c r="Q4640" s="87">
        <f t="shared" si="419"/>
        <v>1900</v>
      </c>
      <c r="R4640" s="87">
        <f t="shared" si="420"/>
        <v>1</v>
      </c>
      <c r="S4640" s="87">
        <f t="shared" si="421"/>
        <v>0</v>
      </c>
      <c r="T4640" s="86">
        <f t="shared" si="422"/>
        <v>0</v>
      </c>
    </row>
    <row r="4641" spans="1:20" x14ac:dyDescent="0.25">
      <c r="A4641" s="82">
        <v>4667</v>
      </c>
      <c r="P4641" s="86">
        <f t="shared" si="418"/>
        <v>0</v>
      </c>
      <c r="Q4641" s="87">
        <f t="shared" si="419"/>
        <v>1900</v>
      </c>
      <c r="R4641" s="87">
        <f t="shared" si="420"/>
        <v>1</v>
      </c>
      <c r="S4641" s="87">
        <f t="shared" si="421"/>
        <v>0</v>
      </c>
      <c r="T4641" s="86">
        <f t="shared" si="422"/>
        <v>0</v>
      </c>
    </row>
    <row r="4642" spans="1:20" x14ac:dyDescent="0.25">
      <c r="A4642" s="82">
        <v>4668</v>
      </c>
      <c r="P4642" s="86">
        <f t="shared" si="418"/>
        <v>0</v>
      </c>
      <c r="Q4642" s="87">
        <f t="shared" si="419"/>
        <v>1900</v>
      </c>
      <c r="R4642" s="87">
        <f t="shared" si="420"/>
        <v>1</v>
      </c>
      <c r="S4642" s="87">
        <f t="shared" si="421"/>
        <v>0</v>
      </c>
      <c r="T4642" s="86">
        <f t="shared" si="422"/>
        <v>0</v>
      </c>
    </row>
    <row r="4643" spans="1:20" x14ac:dyDescent="0.25">
      <c r="A4643" s="82">
        <v>4669</v>
      </c>
      <c r="P4643" s="86">
        <f t="shared" si="418"/>
        <v>0</v>
      </c>
      <c r="Q4643" s="87">
        <f t="shared" si="419"/>
        <v>1900</v>
      </c>
      <c r="R4643" s="87">
        <f t="shared" si="420"/>
        <v>1</v>
      </c>
      <c r="S4643" s="87">
        <f t="shared" si="421"/>
        <v>0</v>
      </c>
      <c r="T4643" s="86">
        <f t="shared" si="422"/>
        <v>0</v>
      </c>
    </row>
    <row r="4644" spans="1:20" x14ac:dyDescent="0.25">
      <c r="A4644" s="82">
        <v>4670</v>
      </c>
      <c r="P4644" s="86">
        <f t="shared" si="418"/>
        <v>0</v>
      </c>
      <c r="Q4644" s="87">
        <f t="shared" si="419"/>
        <v>1900</v>
      </c>
      <c r="R4644" s="87">
        <f t="shared" si="420"/>
        <v>1</v>
      </c>
      <c r="S4644" s="87">
        <f t="shared" si="421"/>
        <v>0</v>
      </c>
      <c r="T4644" s="86">
        <f t="shared" si="422"/>
        <v>0</v>
      </c>
    </row>
    <row r="4645" spans="1:20" x14ac:dyDescent="0.25">
      <c r="A4645" s="82">
        <v>4671</v>
      </c>
      <c r="P4645" s="86">
        <f t="shared" si="418"/>
        <v>0</v>
      </c>
      <c r="Q4645" s="87">
        <f t="shared" si="419"/>
        <v>1900</v>
      </c>
      <c r="R4645" s="87">
        <f t="shared" si="420"/>
        <v>1</v>
      </c>
      <c r="S4645" s="87">
        <f t="shared" si="421"/>
        <v>0</v>
      </c>
      <c r="T4645" s="86">
        <f t="shared" si="422"/>
        <v>0</v>
      </c>
    </row>
    <row r="4646" spans="1:20" x14ac:dyDescent="0.25">
      <c r="A4646" s="82">
        <v>4672</v>
      </c>
      <c r="P4646" s="86">
        <f t="shared" si="418"/>
        <v>0</v>
      </c>
      <c r="Q4646" s="87">
        <f t="shared" si="419"/>
        <v>1900</v>
      </c>
      <c r="R4646" s="87">
        <f t="shared" si="420"/>
        <v>1</v>
      </c>
      <c r="S4646" s="87">
        <f t="shared" si="421"/>
        <v>0</v>
      </c>
      <c r="T4646" s="86">
        <f t="shared" si="422"/>
        <v>0</v>
      </c>
    </row>
    <row r="4647" spans="1:20" x14ac:dyDescent="0.25">
      <c r="A4647" s="82">
        <v>4673</v>
      </c>
      <c r="P4647" s="86">
        <f t="shared" si="418"/>
        <v>0</v>
      </c>
      <c r="Q4647" s="87">
        <f t="shared" si="419"/>
        <v>1900</v>
      </c>
      <c r="R4647" s="87">
        <f t="shared" si="420"/>
        <v>1</v>
      </c>
      <c r="S4647" s="87">
        <f t="shared" si="421"/>
        <v>0</v>
      </c>
      <c r="T4647" s="86">
        <f t="shared" si="422"/>
        <v>0</v>
      </c>
    </row>
    <row r="4648" spans="1:20" x14ac:dyDescent="0.25">
      <c r="A4648" s="82">
        <v>4674</v>
      </c>
      <c r="P4648" s="86">
        <f t="shared" si="418"/>
        <v>0</v>
      </c>
      <c r="Q4648" s="87">
        <f t="shared" si="419"/>
        <v>1900</v>
      </c>
      <c r="R4648" s="87">
        <f t="shared" si="420"/>
        <v>1</v>
      </c>
      <c r="S4648" s="87">
        <f t="shared" si="421"/>
        <v>0</v>
      </c>
      <c r="T4648" s="86">
        <f t="shared" si="422"/>
        <v>0</v>
      </c>
    </row>
    <row r="4649" spans="1:20" x14ac:dyDescent="0.25">
      <c r="A4649" s="82">
        <v>4675</v>
      </c>
      <c r="P4649" s="86">
        <f t="shared" si="418"/>
        <v>0</v>
      </c>
      <c r="Q4649" s="87">
        <f t="shared" si="419"/>
        <v>1900</v>
      </c>
      <c r="R4649" s="87">
        <f t="shared" si="420"/>
        <v>1</v>
      </c>
      <c r="S4649" s="87">
        <f t="shared" si="421"/>
        <v>0</v>
      </c>
      <c r="T4649" s="86">
        <f t="shared" si="422"/>
        <v>0</v>
      </c>
    </row>
    <row r="4650" spans="1:20" x14ac:dyDescent="0.25">
      <c r="A4650" s="82">
        <v>4676</v>
      </c>
      <c r="P4650" s="86">
        <f t="shared" si="418"/>
        <v>0</v>
      </c>
      <c r="Q4650" s="87">
        <f t="shared" si="419"/>
        <v>1900</v>
      </c>
      <c r="R4650" s="87">
        <f t="shared" si="420"/>
        <v>1</v>
      </c>
      <c r="S4650" s="87">
        <f t="shared" si="421"/>
        <v>0</v>
      </c>
      <c r="T4650" s="86">
        <f t="shared" si="422"/>
        <v>0</v>
      </c>
    </row>
    <row r="4651" spans="1:20" x14ac:dyDescent="0.25">
      <c r="A4651" s="82">
        <v>4677</v>
      </c>
      <c r="P4651" s="86">
        <f t="shared" ref="P4651:P4714" si="423">N4651-O4651</f>
        <v>0</v>
      </c>
      <c r="Q4651" s="87">
        <f t="shared" si="419"/>
        <v>1900</v>
      </c>
      <c r="R4651" s="87">
        <f t="shared" si="420"/>
        <v>1</v>
      </c>
      <c r="S4651" s="87">
        <f t="shared" si="421"/>
        <v>0</v>
      </c>
      <c r="T4651" s="86">
        <f t="shared" si="422"/>
        <v>0</v>
      </c>
    </row>
    <row r="4652" spans="1:20" x14ac:dyDescent="0.25">
      <c r="A4652" s="82">
        <v>4678</v>
      </c>
      <c r="P4652" s="86">
        <f t="shared" si="423"/>
        <v>0</v>
      </c>
      <c r="Q4652" s="87">
        <f t="shared" si="419"/>
        <v>1900</v>
      </c>
      <c r="R4652" s="87">
        <f t="shared" si="420"/>
        <v>1</v>
      </c>
      <c r="S4652" s="87">
        <f t="shared" si="421"/>
        <v>0</v>
      </c>
      <c r="T4652" s="86">
        <f t="shared" si="422"/>
        <v>0</v>
      </c>
    </row>
    <row r="4653" spans="1:20" x14ac:dyDescent="0.25">
      <c r="A4653" s="82">
        <v>4679</v>
      </c>
      <c r="P4653" s="86">
        <f t="shared" si="423"/>
        <v>0</v>
      </c>
      <c r="Q4653" s="87">
        <f t="shared" si="419"/>
        <v>1900</v>
      </c>
      <c r="R4653" s="87">
        <f t="shared" si="420"/>
        <v>1</v>
      </c>
      <c r="S4653" s="87">
        <f t="shared" si="421"/>
        <v>0</v>
      </c>
      <c r="T4653" s="86">
        <f t="shared" si="422"/>
        <v>0</v>
      </c>
    </row>
    <row r="4654" spans="1:20" x14ac:dyDescent="0.25">
      <c r="A4654" s="82">
        <v>4680</v>
      </c>
      <c r="P4654" s="86">
        <f t="shared" si="423"/>
        <v>0</v>
      </c>
      <c r="Q4654" s="87">
        <f t="shared" si="419"/>
        <v>1900</v>
      </c>
      <c r="R4654" s="87">
        <f t="shared" si="420"/>
        <v>1</v>
      </c>
      <c r="S4654" s="87">
        <f t="shared" si="421"/>
        <v>0</v>
      </c>
      <c r="T4654" s="86">
        <f t="shared" si="422"/>
        <v>0</v>
      </c>
    </row>
    <row r="4655" spans="1:20" x14ac:dyDescent="0.25">
      <c r="A4655" s="82">
        <v>4681</v>
      </c>
      <c r="P4655" s="86">
        <f t="shared" si="423"/>
        <v>0</v>
      </c>
      <c r="Q4655" s="87">
        <f t="shared" si="419"/>
        <v>1900</v>
      </c>
      <c r="R4655" s="87">
        <f t="shared" si="420"/>
        <v>1</v>
      </c>
      <c r="S4655" s="87">
        <f t="shared" si="421"/>
        <v>0</v>
      </c>
      <c r="T4655" s="86">
        <f t="shared" si="422"/>
        <v>0</v>
      </c>
    </row>
    <row r="4656" spans="1:20" x14ac:dyDescent="0.25">
      <c r="A4656" s="82">
        <v>4682</v>
      </c>
      <c r="P4656" s="86">
        <f t="shared" si="423"/>
        <v>0</v>
      </c>
      <c r="Q4656" s="87">
        <f t="shared" si="419"/>
        <v>1900</v>
      </c>
      <c r="R4656" s="87">
        <f t="shared" si="420"/>
        <v>1</v>
      </c>
      <c r="S4656" s="87">
        <f t="shared" si="421"/>
        <v>0</v>
      </c>
      <c r="T4656" s="86">
        <f t="shared" si="422"/>
        <v>0</v>
      </c>
    </row>
    <row r="4657" spans="1:20" x14ac:dyDescent="0.25">
      <c r="A4657" s="82">
        <v>4683</v>
      </c>
      <c r="P4657" s="86">
        <f t="shared" si="423"/>
        <v>0</v>
      </c>
      <c r="Q4657" s="87">
        <f t="shared" si="419"/>
        <v>1900</v>
      </c>
      <c r="R4657" s="87">
        <f t="shared" si="420"/>
        <v>1</v>
      </c>
      <c r="S4657" s="87">
        <f t="shared" si="421"/>
        <v>0</v>
      </c>
      <c r="T4657" s="86">
        <f t="shared" si="422"/>
        <v>0</v>
      </c>
    </row>
    <row r="4658" spans="1:20" x14ac:dyDescent="0.25">
      <c r="A4658" s="82">
        <v>4684</v>
      </c>
      <c r="P4658" s="86">
        <f t="shared" si="423"/>
        <v>0</v>
      </c>
      <c r="Q4658" s="87">
        <f t="shared" si="419"/>
        <v>1900</v>
      </c>
      <c r="R4658" s="87">
        <f t="shared" si="420"/>
        <v>1</v>
      </c>
      <c r="S4658" s="87">
        <f t="shared" si="421"/>
        <v>0</v>
      </c>
      <c r="T4658" s="86">
        <f t="shared" si="422"/>
        <v>0</v>
      </c>
    </row>
    <row r="4659" spans="1:20" x14ac:dyDescent="0.25">
      <c r="A4659" s="82">
        <v>4685</v>
      </c>
      <c r="P4659" s="86">
        <f t="shared" si="423"/>
        <v>0</v>
      </c>
      <c r="Q4659" s="87">
        <f t="shared" si="419"/>
        <v>1900</v>
      </c>
      <c r="R4659" s="87">
        <f t="shared" si="420"/>
        <v>1</v>
      </c>
      <c r="S4659" s="87">
        <f t="shared" si="421"/>
        <v>0</v>
      </c>
      <c r="T4659" s="86">
        <f t="shared" si="422"/>
        <v>0</v>
      </c>
    </row>
    <row r="4660" spans="1:20" x14ac:dyDescent="0.25">
      <c r="A4660" s="82">
        <v>4686</v>
      </c>
      <c r="P4660" s="86">
        <f t="shared" si="423"/>
        <v>0</v>
      </c>
      <c r="Q4660" s="87">
        <f t="shared" si="419"/>
        <v>1900</v>
      </c>
      <c r="R4660" s="87">
        <f t="shared" si="420"/>
        <v>1</v>
      </c>
      <c r="S4660" s="87">
        <f t="shared" si="421"/>
        <v>0</v>
      </c>
      <c r="T4660" s="86">
        <f t="shared" si="422"/>
        <v>0</v>
      </c>
    </row>
    <row r="4661" spans="1:20" x14ac:dyDescent="0.25">
      <c r="A4661" s="82">
        <v>4687</v>
      </c>
      <c r="P4661" s="86">
        <f t="shared" si="423"/>
        <v>0</v>
      </c>
      <c r="Q4661" s="87">
        <f t="shared" si="419"/>
        <v>1900</v>
      </c>
      <c r="R4661" s="87">
        <f t="shared" si="420"/>
        <v>1</v>
      </c>
      <c r="S4661" s="87">
        <f t="shared" si="421"/>
        <v>0</v>
      </c>
      <c r="T4661" s="86">
        <f t="shared" si="422"/>
        <v>0</v>
      </c>
    </row>
    <row r="4662" spans="1:20" x14ac:dyDescent="0.25">
      <c r="A4662" s="82">
        <v>4688</v>
      </c>
      <c r="P4662" s="86">
        <f t="shared" si="423"/>
        <v>0</v>
      </c>
      <c r="Q4662" s="87">
        <f t="shared" si="419"/>
        <v>1900</v>
      </c>
      <c r="R4662" s="87">
        <f t="shared" si="420"/>
        <v>1</v>
      </c>
      <c r="S4662" s="87">
        <f t="shared" si="421"/>
        <v>0</v>
      </c>
      <c r="T4662" s="86">
        <f t="shared" si="422"/>
        <v>0</v>
      </c>
    </row>
    <row r="4663" spans="1:20" x14ac:dyDescent="0.25">
      <c r="A4663" s="82">
        <v>4689</v>
      </c>
      <c r="P4663" s="86">
        <f t="shared" si="423"/>
        <v>0</v>
      </c>
      <c r="Q4663" s="87">
        <f t="shared" si="419"/>
        <v>1900</v>
      </c>
      <c r="R4663" s="87">
        <f t="shared" si="420"/>
        <v>1</v>
      </c>
      <c r="S4663" s="87">
        <f t="shared" si="421"/>
        <v>0</v>
      </c>
      <c r="T4663" s="86">
        <f t="shared" si="422"/>
        <v>0</v>
      </c>
    </row>
    <row r="4664" spans="1:20" x14ac:dyDescent="0.25">
      <c r="A4664" s="82">
        <v>4690</v>
      </c>
      <c r="P4664" s="86">
        <f t="shared" si="423"/>
        <v>0</v>
      </c>
      <c r="Q4664" s="87">
        <f t="shared" si="419"/>
        <v>1900</v>
      </c>
      <c r="R4664" s="87">
        <f t="shared" si="420"/>
        <v>1</v>
      </c>
      <c r="S4664" s="87">
        <f t="shared" si="421"/>
        <v>0</v>
      </c>
      <c r="T4664" s="86">
        <f t="shared" si="422"/>
        <v>0</v>
      </c>
    </row>
    <row r="4665" spans="1:20" x14ac:dyDescent="0.25">
      <c r="A4665" s="82">
        <v>4691</v>
      </c>
      <c r="P4665" s="86">
        <f t="shared" si="423"/>
        <v>0</v>
      </c>
      <c r="Q4665" s="87">
        <f t="shared" si="419"/>
        <v>1900</v>
      </c>
      <c r="R4665" s="87">
        <f t="shared" si="420"/>
        <v>1</v>
      </c>
      <c r="S4665" s="87">
        <f t="shared" si="421"/>
        <v>0</v>
      </c>
      <c r="T4665" s="86">
        <f t="shared" si="422"/>
        <v>0</v>
      </c>
    </row>
    <row r="4666" spans="1:20" x14ac:dyDescent="0.25">
      <c r="A4666" s="82">
        <v>4692</v>
      </c>
      <c r="P4666" s="86">
        <f t="shared" si="423"/>
        <v>0</v>
      </c>
      <c r="Q4666" s="87">
        <f t="shared" si="419"/>
        <v>1900</v>
      </c>
      <c r="R4666" s="87">
        <f t="shared" si="420"/>
        <v>1</v>
      </c>
      <c r="S4666" s="87">
        <f t="shared" si="421"/>
        <v>0</v>
      </c>
      <c r="T4666" s="86">
        <f t="shared" si="422"/>
        <v>0</v>
      </c>
    </row>
    <row r="4667" spans="1:20" x14ac:dyDescent="0.25">
      <c r="A4667" s="82">
        <v>4693</v>
      </c>
      <c r="P4667" s="86">
        <f t="shared" si="423"/>
        <v>0</v>
      </c>
      <c r="Q4667" s="87">
        <f t="shared" si="419"/>
        <v>1900</v>
      </c>
      <c r="R4667" s="87">
        <f t="shared" si="420"/>
        <v>1</v>
      </c>
      <c r="S4667" s="87">
        <f t="shared" si="421"/>
        <v>0</v>
      </c>
      <c r="T4667" s="86">
        <f t="shared" si="422"/>
        <v>0</v>
      </c>
    </row>
    <row r="4668" spans="1:20" x14ac:dyDescent="0.25">
      <c r="A4668" s="82">
        <v>4694</v>
      </c>
      <c r="P4668" s="86">
        <f t="shared" si="423"/>
        <v>0</v>
      </c>
      <c r="Q4668" s="87">
        <f t="shared" si="419"/>
        <v>1900</v>
      </c>
      <c r="R4668" s="87">
        <f t="shared" si="420"/>
        <v>1</v>
      </c>
      <c r="S4668" s="87">
        <f t="shared" si="421"/>
        <v>0</v>
      </c>
      <c r="T4668" s="86">
        <f t="shared" si="422"/>
        <v>0</v>
      </c>
    </row>
    <row r="4669" spans="1:20" x14ac:dyDescent="0.25">
      <c r="A4669" s="82">
        <v>4695</v>
      </c>
      <c r="P4669" s="86">
        <f t="shared" si="423"/>
        <v>0</v>
      </c>
      <c r="Q4669" s="87">
        <f t="shared" si="419"/>
        <v>1900</v>
      </c>
      <c r="R4669" s="87">
        <f t="shared" si="420"/>
        <v>1</v>
      </c>
      <c r="S4669" s="87">
        <f t="shared" si="421"/>
        <v>0</v>
      </c>
      <c r="T4669" s="86">
        <f t="shared" si="422"/>
        <v>0</v>
      </c>
    </row>
    <row r="4670" spans="1:20" x14ac:dyDescent="0.25">
      <c r="A4670" s="82">
        <v>4696</v>
      </c>
      <c r="P4670" s="86">
        <f t="shared" si="423"/>
        <v>0</v>
      </c>
      <c r="Q4670" s="87">
        <f t="shared" si="419"/>
        <v>1900</v>
      </c>
      <c r="R4670" s="87">
        <f t="shared" si="420"/>
        <v>1</v>
      </c>
      <c r="S4670" s="87">
        <f t="shared" si="421"/>
        <v>0</v>
      </c>
      <c r="T4670" s="86">
        <f t="shared" si="422"/>
        <v>0</v>
      </c>
    </row>
    <row r="4671" spans="1:20" x14ac:dyDescent="0.25">
      <c r="A4671" s="82">
        <v>4697</v>
      </c>
      <c r="P4671" s="86">
        <f t="shared" si="423"/>
        <v>0</v>
      </c>
      <c r="Q4671" s="87">
        <f t="shared" si="419"/>
        <v>1900</v>
      </c>
      <c r="R4671" s="87">
        <f t="shared" si="420"/>
        <v>1</v>
      </c>
      <c r="S4671" s="87">
        <f t="shared" si="421"/>
        <v>0</v>
      </c>
      <c r="T4671" s="86">
        <f t="shared" si="422"/>
        <v>0</v>
      </c>
    </row>
    <row r="4672" spans="1:20" x14ac:dyDescent="0.25">
      <c r="A4672" s="82">
        <v>4698</v>
      </c>
      <c r="P4672" s="86">
        <f t="shared" si="423"/>
        <v>0</v>
      </c>
      <c r="Q4672" s="87">
        <f t="shared" si="419"/>
        <v>1900</v>
      </c>
      <c r="R4672" s="87">
        <f t="shared" si="420"/>
        <v>1</v>
      </c>
      <c r="S4672" s="87">
        <f t="shared" si="421"/>
        <v>0</v>
      </c>
      <c r="T4672" s="86">
        <f t="shared" si="422"/>
        <v>0</v>
      </c>
    </row>
    <row r="4673" spans="1:20" x14ac:dyDescent="0.25">
      <c r="A4673" s="82">
        <v>4699</v>
      </c>
      <c r="P4673" s="86">
        <f t="shared" si="423"/>
        <v>0</v>
      </c>
      <c r="Q4673" s="87">
        <f t="shared" si="419"/>
        <v>1900</v>
      </c>
      <c r="R4673" s="87">
        <f t="shared" si="420"/>
        <v>1</v>
      </c>
      <c r="S4673" s="87">
        <f t="shared" si="421"/>
        <v>0</v>
      </c>
      <c r="T4673" s="86">
        <f t="shared" si="422"/>
        <v>0</v>
      </c>
    </row>
    <row r="4674" spans="1:20" x14ac:dyDescent="0.25">
      <c r="A4674" s="82">
        <v>4700</v>
      </c>
      <c r="P4674" s="86">
        <f t="shared" si="423"/>
        <v>0</v>
      </c>
      <c r="Q4674" s="87">
        <f t="shared" si="419"/>
        <v>1900</v>
      </c>
      <c r="R4674" s="87">
        <f t="shared" si="420"/>
        <v>1</v>
      </c>
      <c r="S4674" s="87">
        <f t="shared" si="421"/>
        <v>0</v>
      </c>
      <c r="T4674" s="86">
        <f t="shared" si="422"/>
        <v>0</v>
      </c>
    </row>
    <row r="4675" spans="1:20" x14ac:dyDescent="0.25">
      <c r="A4675" s="82">
        <v>4701</v>
      </c>
      <c r="P4675" s="86">
        <f t="shared" si="423"/>
        <v>0</v>
      </c>
      <c r="Q4675" s="87">
        <f t="shared" si="419"/>
        <v>1900</v>
      </c>
      <c r="R4675" s="87">
        <f t="shared" si="420"/>
        <v>1</v>
      </c>
      <c r="S4675" s="87">
        <f t="shared" si="421"/>
        <v>0</v>
      </c>
      <c r="T4675" s="86">
        <f t="shared" si="422"/>
        <v>0</v>
      </c>
    </row>
    <row r="4676" spans="1:20" x14ac:dyDescent="0.25">
      <c r="A4676" s="82">
        <v>4702</v>
      </c>
      <c r="P4676" s="86">
        <f t="shared" si="423"/>
        <v>0</v>
      </c>
      <c r="Q4676" s="87">
        <f t="shared" si="419"/>
        <v>1900</v>
      </c>
      <c r="R4676" s="87">
        <f t="shared" si="420"/>
        <v>1</v>
      </c>
      <c r="S4676" s="87">
        <f t="shared" si="421"/>
        <v>0</v>
      </c>
      <c r="T4676" s="86">
        <f t="shared" si="422"/>
        <v>0</v>
      </c>
    </row>
    <row r="4677" spans="1:20" x14ac:dyDescent="0.25">
      <c r="A4677" s="82">
        <v>4703</v>
      </c>
      <c r="P4677" s="86">
        <f t="shared" si="423"/>
        <v>0</v>
      </c>
      <c r="Q4677" s="87">
        <f t="shared" si="419"/>
        <v>1900</v>
      </c>
      <c r="R4677" s="87">
        <f t="shared" si="420"/>
        <v>1</v>
      </c>
      <c r="S4677" s="87">
        <f t="shared" si="421"/>
        <v>0</v>
      </c>
      <c r="T4677" s="86">
        <f t="shared" si="422"/>
        <v>0</v>
      </c>
    </row>
    <row r="4678" spans="1:20" x14ac:dyDescent="0.25">
      <c r="A4678" s="82">
        <v>4704</v>
      </c>
      <c r="P4678" s="86">
        <f t="shared" si="423"/>
        <v>0</v>
      </c>
      <c r="Q4678" s="87">
        <f t="shared" si="419"/>
        <v>1900</v>
      </c>
      <c r="R4678" s="87">
        <f t="shared" si="420"/>
        <v>1</v>
      </c>
      <c r="S4678" s="87">
        <f t="shared" si="421"/>
        <v>0</v>
      </c>
      <c r="T4678" s="86">
        <f t="shared" si="422"/>
        <v>0</v>
      </c>
    </row>
    <row r="4679" spans="1:20" x14ac:dyDescent="0.25">
      <c r="A4679" s="82">
        <v>4705</v>
      </c>
      <c r="P4679" s="86">
        <f t="shared" si="423"/>
        <v>0</v>
      </c>
      <c r="Q4679" s="87">
        <f t="shared" si="419"/>
        <v>1900</v>
      </c>
      <c r="R4679" s="87">
        <f t="shared" si="420"/>
        <v>1</v>
      </c>
      <c r="S4679" s="87">
        <f t="shared" si="421"/>
        <v>0</v>
      </c>
      <c r="T4679" s="86">
        <f t="shared" si="422"/>
        <v>0</v>
      </c>
    </row>
    <row r="4680" spans="1:20" x14ac:dyDescent="0.25">
      <c r="A4680" s="82">
        <v>4706</v>
      </c>
      <c r="P4680" s="86">
        <f t="shared" si="423"/>
        <v>0</v>
      </c>
      <c r="Q4680" s="87">
        <f t="shared" si="419"/>
        <v>1900</v>
      </c>
      <c r="R4680" s="87">
        <f t="shared" si="420"/>
        <v>1</v>
      </c>
      <c r="S4680" s="87">
        <f t="shared" si="421"/>
        <v>0</v>
      </c>
      <c r="T4680" s="86">
        <f t="shared" si="422"/>
        <v>0</v>
      </c>
    </row>
    <row r="4681" spans="1:20" x14ac:dyDescent="0.25">
      <c r="A4681" s="82">
        <v>4707</v>
      </c>
      <c r="P4681" s="86">
        <f t="shared" si="423"/>
        <v>0</v>
      </c>
      <c r="Q4681" s="87">
        <f t="shared" si="419"/>
        <v>1900</v>
      </c>
      <c r="R4681" s="87">
        <f t="shared" si="420"/>
        <v>1</v>
      </c>
      <c r="S4681" s="87">
        <f t="shared" si="421"/>
        <v>0</v>
      </c>
      <c r="T4681" s="86">
        <f t="shared" si="422"/>
        <v>0</v>
      </c>
    </row>
    <row r="4682" spans="1:20" x14ac:dyDescent="0.25">
      <c r="A4682" s="82">
        <v>4708</v>
      </c>
      <c r="P4682" s="86">
        <f t="shared" si="423"/>
        <v>0</v>
      </c>
      <c r="Q4682" s="87">
        <f t="shared" si="419"/>
        <v>1900</v>
      </c>
      <c r="R4682" s="87">
        <f t="shared" si="420"/>
        <v>1</v>
      </c>
      <c r="S4682" s="87">
        <f t="shared" si="421"/>
        <v>0</v>
      </c>
      <c r="T4682" s="86">
        <f t="shared" si="422"/>
        <v>0</v>
      </c>
    </row>
    <row r="4683" spans="1:20" x14ac:dyDescent="0.25">
      <c r="A4683" s="82">
        <v>4709</v>
      </c>
      <c r="P4683" s="86">
        <f t="shared" si="423"/>
        <v>0</v>
      </c>
      <c r="Q4683" s="87">
        <f t="shared" si="419"/>
        <v>1900</v>
      </c>
      <c r="R4683" s="87">
        <f t="shared" si="420"/>
        <v>1</v>
      </c>
      <c r="S4683" s="87">
        <f t="shared" si="421"/>
        <v>0</v>
      </c>
      <c r="T4683" s="86">
        <f t="shared" si="422"/>
        <v>0</v>
      </c>
    </row>
    <row r="4684" spans="1:20" x14ac:dyDescent="0.25">
      <c r="A4684" s="82">
        <v>4710</v>
      </c>
      <c r="P4684" s="86">
        <f t="shared" si="423"/>
        <v>0</v>
      </c>
      <c r="Q4684" s="87">
        <f t="shared" si="419"/>
        <v>1900</v>
      </c>
      <c r="R4684" s="87">
        <f t="shared" si="420"/>
        <v>1</v>
      </c>
      <c r="S4684" s="87">
        <f t="shared" si="421"/>
        <v>0</v>
      </c>
      <c r="T4684" s="86">
        <f t="shared" si="422"/>
        <v>0</v>
      </c>
    </row>
    <row r="4685" spans="1:20" x14ac:dyDescent="0.25">
      <c r="A4685" s="82">
        <v>4711</v>
      </c>
      <c r="P4685" s="86">
        <f t="shared" si="423"/>
        <v>0</v>
      </c>
      <c r="Q4685" s="87">
        <f t="shared" si="419"/>
        <v>1900</v>
      </c>
      <c r="R4685" s="87">
        <f t="shared" si="420"/>
        <v>1</v>
      </c>
      <c r="S4685" s="87">
        <f t="shared" si="421"/>
        <v>0</v>
      </c>
      <c r="T4685" s="86">
        <f t="shared" si="422"/>
        <v>0</v>
      </c>
    </row>
    <row r="4686" spans="1:20" x14ac:dyDescent="0.25">
      <c r="A4686" s="82">
        <v>4712</v>
      </c>
      <c r="P4686" s="86">
        <f t="shared" si="423"/>
        <v>0</v>
      </c>
      <c r="Q4686" s="87">
        <f t="shared" si="419"/>
        <v>1900</v>
      </c>
      <c r="R4686" s="87">
        <f t="shared" si="420"/>
        <v>1</v>
      </c>
      <c r="S4686" s="87">
        <f t="shared" si="421"/>
        <v>0</v>
      </c>
      <c r="T4686" s="86">
        <f t="shared" si="422"/>
        <v>0</v>
      </c>
    </row>
    <row r="4687" spans="1:20" x14ac:dyDescent="0.25">
      <c r="A4687" s="82">
        <v>4713</v>
      </c>
      <c r="P4687" s="86">
        <f t="shared" si="423"/>
        <v>0</v>
      </c>
      <c r="Q4687" s="87">
        <f t="shared" si="419"/>
        <v>1900</v>
      </c>
      <c r="R4687" s="87">
        <f t="shared" si="420"/>
        <v>1</v>
      </c>
      <c r="S4687" s="87">
        <f t="shared" si="421"/>
        <v>0</v>
      </c>
      <c r="T4687" s="86">
        <f t="shared" si="422"/>
        <v>0</v>
      </c>
    </row>
    <row r="4688" spans="1:20" x14ac:dyDescent="0.25">
      <c r="A4688" s="82">
        <v>4714</v>
      </c>
      <c r="P4688" s="86">
        <f t="shared" si="423"/>
        <v>0</v>
      </c>
      <c r="Q4688" s="87">
        <f t="shared" si="419"/>
        <v>1900</v>
      </c>
      <c r="R4688" s="87">
        <f t="shared" si="420"/>
        <v>1</v>
      </c>
      <c r="S4688" s="87">
        <f t="shared" si="421"/>
        <v>0</v>
      </c>
      <c r="T4688" s="86">
        <f t="shared" si="422"/>
        <v>0</v>
      </c>
    </row>
    <row r="4689" spans="1:20" x14ac:dyDescent="0.25">
      <c r="A4689" s="82">
        <v>4715</v>
      </c>
      <c r="P4689" s="86">
        <f t="shared" si="423"/>
        <v>0</v>
      </c>
      <c r="Q4689" s="87">
        <f t="shared" si="419"/>
        <v>1900</v>
      </c>
      <c r="R4689" s="87">
        <f t="shared" si="420"/>
        <v>1</v>
      </c>
      <c r="S4689" s="87">
        <f t="shared" si="421"/>
        <v>0</v>
      </c>
      <c r="T4689" s="86">
        <f t="shared" si="422"/>
        <v>0</v>
      </c>
    </row>
    <row r="4690" spans="1:20" x14ac:dyDescent="0.25">
      <c r="A4690" s="82">
        <v>4716</v>
      </c>
      <c r="P4690" s="86">
        <f t="shared" si="423"/>
        <v>0</v>
      </c>
      <c r="Q4690" s="87">
        <f t="shared" si="419"/>
        <v>1900</v>
      </c>
      <c r="R4690" s="87">
        <f t="shared" si="420"/>
        <v>1</v>
      </c>
      <c r="S4690" s="87">
        <f t="shared" si="421"/>
        <v>0</v>
      </c>
      <c r="T4690" s="86">
        <f t="shared" si="422"/>
        <v>0</v>
      </c>
    </row>
    <row r="4691" spans="1:20" x14ac:dyDescent="0.25">
      <c r="A4691" s="82">
        <v>4717</v>
      </c>
      <c r="P4691" s="86">
        <f t="shared" si="423"/>
        <v>0</v>
      </c>
      <c r="Q4691" s="87">
        <f t="shared" si="419"/>
        <v>1900</v>
      </c>
      <c r="R4691" s="87">
        <f t="shared" si="420"/>
        <v>1</v>
      </c>
      <c r="S4691" s="87">
        <f t="shared" si="421"/>
        <v>0</v>
      </c>
      <c r="T4691" s="86">
        <f t="shared" si="422"/>
        <v>0</v>
      </c>
    </row>
    <row r="4692" spans="1:20" x14ac:dyDescent="0.25">
      <c r="A4692" s="82">
        <v>4718</v>
      </c>
      <c r="P4692" s="86">
        <f t="shared" si="423"/>
        <v>0</v>
      </c>
      <c r="Q4692" s="87">
        <f t="shared" si="419"/>
        <v>1900</v>
      </c>
      <c r="R4692" s="87">
        <f t="shared" si="420"/>
        <v>1</v>
      </c>
      <c r="S4692" s="87">
        <f t="shared" si="421"/>
        <v>0</v>
      </c>
      <c r="T4692" s="86">
        <f t="shared" si="422"/>
        <v>0</v>
      </c>
    </row>
    <row r="4693" spans="1:20" x14ac:dyDescent="0.25">
      <c r="A4693" s="82">
        <v>4719</v>
      </c>
      <c r="P4693" s="86">
        <f t="shared" si="423"/>
        <v>0</v>
      </c>
      <c r="Q4693" s="87">
        <f t="shared" si="419"/>
        <v>1900</v>
      </c>
      <c r="R4693" s="87">
        <f t="shared" si="420"/>
        <v>1</v>
      </c>
      <c r="S4693" s="87">
        <f t="shared" si="421"/>
        <v>0</v>
      </c>
      <c r="T4693" s="86">
        <f t="shared" si="422"/>
        <v>0</v>
      </c>
    </row>
    <row r="4694" spans="1:20" x14ac:dyDescent="0.25">
      <c r="A4694" s="82">
        <v>4720</v>
      </c>
      <c r="P4694" s="86">
        <f t="shared" si="423"/>
        <v>0</v>
      </c>
      <c r="Q4694" s="87">
        <f t="shared" si="419"/>
        <v>1900</v>
      </c>
      <c r="R4694" s="87">
        <f t="shared" si="420"/>
        <v>1</v>
      </c>
      <c r="S4694" s="87">
        <f t="shared" si="421"/>
        <v>0</v>
      </c>
      <c r="T4694" s="86">
        <f t="shared" si="422"/>
        <v>0</v>
      </c>
    </row>
    <row r="4695" spans="1:20" x14ac:dyDescent="0.25">
      <c r="A4695" s="82">
        <v>4721</v>
      </c>
      <c r="P4695" s="86">
        <f t="shared" si="423"/>
        <v>0</v>
      </c>
      <c r="Q4695" s="87">
        <f t="shared" si="419"/>
        <v>1900</v>
      </c>
      <c r="R4695" s="87">
        <f t="shared" si="420"/>
        <v>1</v>
      </c>
      <c r="S4695" s="87">
        <f t="shared" si="421"/>
        <v>0</v>
      </c>
      <c r="T4695" s="86">
        <f t="shared" si="422"/>
        <v>0</v>
      </c>
    </row>
    <row r="4696" spans="1:20" x14ac:dyDescent="0.25">
      <c r="A4696" s="82">
        <v>4722</v>
      </c>
      <c r="P4696" s="86">
        <f t="shared" si="423"/>
        <v>0</v>
      </c>
      <c r="Q4696" s="87">
        <f t="shared" si="419"/>
        <v>1900</v>
      </c>
      <c r="R4696" s="87">
        <f t="shared" si="420"/>
        <v>1</v>
      </c>
      <c r="S4696" s="87">
        <f t="shared" si="421"/>
        <v>0</v>
      </c>
      <c r="T4696" s="86">
        <f t="shared" si="422"/>
        <v>0</v>
      </c>
    </row>
    <row r="4697" spans="1:20" x14ac:dyDescent="0.25">
      <c r="A4697" s="82">
        <v>4723</v>
      </c>
      <c r="P4697" s="86">
        <f t="shared" si="423"/>
        <v>0</v>
      </c>
      <c r="Q4697" s="87">
        <f t="shared" si="419"/>
        <v>1900</v>
      </c>
      <c r="R4697" s="87">
        <f t="shared" si="420"/>
        <v>1</v>
      </c>
      <c r="S4697" s="87">
        <f t="shared" si="421"/>
        <v>0</v>
      </c>
      <c r="T4697" s="86">
        <f t="shared" si="422"/>
        <v>0</v>
      </c>
    </row>
    <row r="4698" spans="1:20" x14ac:dyDescent="0.25">
      <c r="A4698" s="82">
        <v>4724</v>
      </c>
      <c r="P4698" s="86">
        <f t="shared" si="423"/>
        <v>0</v>
      </c>
      <c r="Q4698" s="87">
        <f t="shared" si="419"/>
        <v>1900</v>
      </c>
      <c r="R4698" s="87">
        <f t="shared" si="420"/>
        <v>1</v>
      </c>
      <c r="S4698" s="87">
        <f t="shared" si="421"/>
        <v>0</v>
      </c>
      <c r="T4698" s="86">
        <f t="shared" si="422"/>
        <v>0</v>
      </c>
    </row>
    <row r="4699" spans="1:20" x14ac:dyDescent="0.25">
      <c r="A4699" s="82">
        <v>4725</v>
      </c>
      <c r="P4699" s="86">
        <f t="shared" si="423"/>
        <v>0</v>
      </c>
      <c r="Q4699" s="87">
        <f t="shared" si="419"/>
        <v>1900</v>
      </c>
      <c r="R4699" s="87">
        <f t="shared" si="420"/>
        <v>1</v>
      </c>
      <c r="S4699" s="87">
        <f t="shared" si="421"/>
        <v>0</v>
      </c>
      <c r="T4699" s="86">
        <f t="shared" si="422"/>
        <v>0</v>
      </c>
    </row>
    <row r="4700" spans="1:20" x14ac:dyDescent="0.25">
      <c r="A4700" s="82">
        <v>4726</v>
      </c>
      <c r="P4700" s="86">
        <f t="shared" si="423"/>
        <v>0</v>
      </c>
      <c r="Q4700" s="87">
        <f t="shared" si="419"/>
        <v>1900</v>
      </c>
      <c r="R4700" s="87">
        <f t="shared" si="420"/>
        <v>1</v>
      </c>
      <c r="S4700" s="87">
        <f t="shared" si="421"/>
        <v>0</v>
      </c>
      <c r="T4700" s="86">
        <f t="shared" si="422"/>
        <v>0</v>
      </c>
    </row>
    <row r="4701" spans="1:20" x14ac:dyDescent="0.25">
      <c r="A4701" s="82">
        <v>4727</v>
      </c>
      <c r="P4701" s="86">
        <f t="shared" si="423"/>
        <v>0</v>
      </c>
      <c r="Q4701" s="87">
        <f t="shared" ref="Q4701:Q4764" si="424">YEAR(B4701)</f>
        <v>1900</v>
      </c>
      <c r="R4701" s="87">
        <f t="shared" ref="R4701:R4764" si="425">MONTH(B4701)</f>
        <v>1</v>
      </c>
      <c r="S4701" s="87">
        <f t="shared" ref="S4701:S4764" si="426">DAY(B4701)</f>
        <v>0</v>
      </c>
      <c r="T4701" s="86">
        <f t="shared" ref="T4701:T4764" si="427">SUM(M4701:N4701)</f>
        <v>0</v>
      </c>
    </row>
    <row r="4702" spans="1:20" x14ac:dyDescent="0.25">
      <c r="A4702" s="82">
        <v>4728</v>
      </c>
      <c r="P4702" s="86">
        <f t="shared" si="423"/>
        <v>0</v>
      </c>
      <c r="Q4702" s="87">
        <f t="shared" si="424"/>
        <v>1900</v>
      </c>
      <c r="R4702" s="87">
        <f t="shared" si="425"/>
        <v>1</v>
      </c>
      <c r="S4702" s="87">
        <f t="shared" si="426"/>
        <v>0</v>
      </c>
      <c r="T4702" s="86">
        <f t="shared" si="427"/>
        <v>0</v>
      </c>
    </row>
    <row r="4703" spans="1:20" x14ac:dyDescent="0.25">
      <c r="A4703" s="82">
        <v>4729</v>
      </c>
      <c r="P4703" s="86">
        <f t="shared" si="423"/>
        <v>0</v>
      </c>
      <c r="Q4703" s="87">
        <f t="shared" si="424"/>
        <v>1900</v>
      </c>
      <c r="R4703" s="87">
        <f t="shared" si="425"/>
        <v>1</v>
      </c>
      <c r="S4703" s="87">
        <f t="shared" si="426"/>
        <v>0</v>
      </c>
      <c r="T4703" s="86">
        <f t="shared" si="427"/>
        <v>0</v>
      </c>
    </row>
    <row r="4704" spans="1:20" x14ac:dyDescent="0.25">
      <c r="A4704" s="82">
        <v>4730</v>
      </c>
      <c r="P4704" s="86">
        <f t="shared" si="423"/>
        <v>0</v>
      </c>
      <c r="Q4704" s="87">
        <f t="shared" si="424"/>
        <v>1900</v>
      </c>
      <c r="R4704" s="87">
        <f t="shared" si="425"/>
        <v>1</v>
      </c>
      <c r="S4704" s="87">
        <f t="shared" si="426"/>
        <v>0</v>
      </c>
      <c r="T4704" s="86">
        <f t="shared" si="427"/>
        <v>0</v>
      </c>
    </row>
    <row r="4705" spans="1:20" x14ac:dyDescent="0.25">
      <c r="A4705" s="82">
        <v>4731</v>
      </c>
      <c r="P4705" s="86">
        <f t="shared" si="423"/>
        <v>0</v>
      </c>
      <c r="Q4705" s="87">
        <f t="shared" si="424"/>
        <v>1900</v>
      </c>
      <c r="R4705" s="87">
        <f t="shared" si="425"/>
        <v>1</v>
      </c>
      <c r="S4705" s="87">
        <f t="shared" si="426"/>
        <v>0</v>
      </c>
      <c r="T4705" s="86">
        <f t="shared" si="427"/>
        <v>0</v>
      </c>
    </row>
    <row r="4706" spans="1:20" x14ac:dyDescent="0.25">
      <c r="A4706" s="82">
        <v>4732</v>
      </c>
      <c r="P4706" s="86">
        <f t="shared" si="423"/>
        <v>0</v>
      </c>
      <c r="Q4706" s="87">
        <f t="shared" si="424"/>
        <v>1900</v>
      </c>
      <c r="R4706" s="87">
        <f t="shared" si="425"/>
        <v>1</v>
      </c>
      <c r="S4706" s="87">
        <f t="shared" si="426"/>
        <v>0</v>
      </c>
      <c r="T4706" s="86">
        <f t="shared" si="427"/>
        <v>0</v>
      </c>
    </row>
    <row r="4707" spans="1:20" x14ac:dyDescent="0.25">
      <c r="A4707" s="82">
        <v>4733</v>
      </c>
      <c r="P4707" s="86">
        <f t="shared" si="423"/>
        <v>0</v>
      </c>
      <c r="Q4707" s="87">
        <f t="shared" si="424"/>
        <v>1900</v>
      </c>
      <c r="R4707" s="87">
        <f t="shared" si="425"/>
        <v>1</v>
      </c>
      <c r="S4707" s="87">
        <f t="shared" si="426"/>
        <v>0</v>
      </c>
      <c r="T4707" s="86">
        <f t="shared" si="427"/>
        <v>0</v>
      </c>
    </row>
    <row r="4708" spans="1:20" x14ac:dyDescent="0.25">
      <c r="A4708" s="82">
        <v>4734</v>
      </c>
      <c r="P4708" s="86">
        <f t="shared" si="423"/>
        <v>0</v>
      </c>
      <c r="Q4708" s="87">
        <f t="shared" si="424"/>
        <v>1900</v>
      </c>
      <c r="R4708" s="87">
        <f t="shared" si="425"/>
        <v>1</v>
      </c>
      <c r="S4708" s="87">
        <f t="shared" si="426"/>
        <v>0</v>
      </c>
      <c r="T4708" s="86">
        <f t="shared" si="427"/>
        <v>0</v>
      </c>
    </row>
    <row r="4709" spans="1:20" x14ac:dyDescent="0.25">
      <c r="A4709" s="82">
        <v>4735</v>
      </c>
      <c r="P4709" s="86">
        <f t="shared" si="423"/>
        <v>0</v>
      </c>
      <c r="Q4709" s="87">
        <f t="shared" si="424"/>
        <v>1900</v>
      </c>
      <c r="R4709" s="87">
        <f t="shared" si="425"/>
        <v>1</v>
      </c>
      <c r="S4709" s="87">
        <f t="shared" si="426"/>
        <v>0</v>
      </c>
      <c r="T4709" s="86">
        <f t="shared" si="427"/>
        <v>0</v>
      </c>
    </row>
    <row r="4710" spans="1:20" x14ac:dyDescent="0.25">
      <c r="A4710" s="82">
        <v>4736</v>
      </c>
      <c r="P4710" s="86">
        <f t="shared" si="423"/>
        <v>0</v>
      </c>
      <c r="Q4710" s="87">
        <f t="shared" si="424"/>
        <v>1900</v>
      </c>
      <c r="R4710" s="87">
        <f t="shared" si="425"/>
        <v>1</v>
      </c>
      <c r="S4710" s="87">
        <f t="shared" si="426"/>
        <v>0</v>
      </c>
      <c r="T4710" s="86">
        <f t="shared" si="427"/>
        <v>0</v>
      </c>
    </row>
    <row r="4711" spans="1:20" x14ac:dyDescent="0.25">
      <c r="A4711" s="82">
        <v>4737</v>
      </c>
      <c r="P4711" s="86">
        <f t="shared" si="423"/>
        <v>0</v>
      </c>
      <c r="Q4711" s="87">
        <f t="shared" si="424"/>
        <v>1900</v>
      </c>
      <c r="R4711" s="87">
        <f t="shared" si="425"/>
        <v>1</v>
      </c>
      <c r="S4711" s="87">
        <f t="shared" si="426"/>
        <v>0</v>
      </c>
      <c r="T4711" s="86">
        <f t="shared" si="427"/>
        <v>0</v>
      </c>
    </row>
    <row r="4712" spans="1:20" x14ac:dyDescent="0.25">
      <c r="A4712" s="82">
        <v>4738</v>
      </c>
      <c r="P4712" s="86">
        <f t="shared" si="423"/>
        <v>0</v>
      </c>
      <c r="Q4712" s="87">
        <f t="shared" si="424"/>
        <v>1900</v>
      </c>
      <c r="R4712" s="87">
        <f t="shared" si="425"/>
        <v>1</v>
      </c>
      <c r="S4712" s="87">
        <f t="shared" si="426"/>
        <v>0</v>
      </c>
      <c r="T4712" s="86">
        <f t="shared" si="427"/>
        <v>0</v>
      </c>
    </row>
    <row r="4713" spans="1:20" x14ac:dyDescent="0.25">
      <c r="A4713" s="82">
        <v>4739</v>
      </c>
      <c r="P4713" s="86">
        <f t="shared" si="423"/>
        <v>0</v>
      </c>
      <c r="Q4713" s="87">
        <f t="shared" si="424"/>
        <v>1900</v>
      </c>
      <c r="R4713" s="87">
        <f t="shared" si="425"/>
        <v>1</v>
      </c>
      <c r="S4713" s="87">
        <f t="shared" si="426"/>
        <v>0</v>
      </c>
      <c r="T4713" s="86">
        <f t="shared" si="427"/>
        <v>0</v>
      </c>
    </row>
    <row r="4714" spans="1:20" x14ac:dyDescent="0.25">
      <c r="A4714" s="82">
        <v>4740</v>
      </c>
      <c r="P4714" s="86">
        <f t="shared" si="423"/>
        <v>0</v>
      </c>
      <c r="Q4714" s="87">
        <f t="shared" si="424"/>
        <v>1900</v>
      </c>
      <c r="R4714" s="87">
        <f t="shared" si="425"/>
        <v>1</v>
      </c>
      <c r="S4714" s="87">
        <f t="shared" si="426"/>
        <v>0</v>
      </c>
      <c r="T4714" s="86">
        <f t="shared" si="427"/>
        <v>0</v>
      </c>
    </row>
    <row r="4715" spans="1:20" x14ac:dyDescent="0.25">
      <c r="A4715" s="82">
        <v>4741</v>
      </c>
      <c r="P4715" s="86">
        <f t="shared" ref="P4715:P4778" si="428">N4715-O4715</f>
        <v>0</v>
      </c>
      <c r="Q4715" s="87">
        <f t="shared" si="424"/>
        <v>1900</v>
      </c>
      <c r="R4715" s="87">
        <f t="shared" si="425"/>
        <v>1</v>
      </c>
      <c r="S4715" s="87">
        <f t="shared" si="426"/>
        <v>0</v>
      </c>
      <c r="T4715" s="86">
        <f t="shared" si="427"/>
        <v>0</v>
      </c>
    </row>
    <row r="4716" spans="1:20" x14ac:dyDescent="0.25">
      <c r="A4716" s="82">
        <v>4742</v>
      </c>
      <c r="P4716" s="86">
        <f t="shared" si="428"/>
        <v>0</v>
      </c>
      <c r="Q4716" s="87">
        <f t="shared" si="424"/>
        <v>1900</v>
      </c>
      <c r="R4716" s="87">
        <f t="shared" si="425"/>
        <v>1</v>
      </c>
      <c r="S4716" s="87">
        <f t="shared" si="426"/>
        <v>0</v>
      </c>
      <c r="T4716" s="86">
        <f t="shared" si="427"/>
        <v>0</v>
      </c>
    </row>
    <row r="4717" spans="1:20" x14ac:dyDescent="0.25">
      <c r="A4717" s="82">
        <v>4743</v>
      </c>
      <c r="P4717" s="86">
        <f t="shared" si="428"/>
        <v>0</v>
      </c>
      <c r="Q4717" s="87">
        <f t="shared" si="424"/>
        <v>1900</v>
      </c>
      <c r="R4717" s="87">
        <f t="shared" si="425"/>
        <v>1</v>
      </c>
      <c r="S4717" s="87">
        <f t="shared" si="426"/>
        <v>0</v>
      </c>
      <c r="T4717" s="86">
        <f t="shared" si="427"/>
        <v>0</v>
      </c>
    </row>
    <row r="4718" spans="1:20" x14ac:dyDescent="0.25">
      <c r="A4718" s="82">
        <v>4744</v>
      </c>
      <c r="P4718" s="86">
        <f t="shared" si="428"/>
        <v>0</v>
      </c>
      <c r="Q4718" s="87">
        <f t="shared" si="424"/>
        <v>1900</v>
      </c>
      <c r="R4718" s="87">
        <f t="shared" si="425"/>
        <v>1</v>
      </c>
      <c r="S4718" s="87">
        <f t="shared" si="426"/>
        <v>0</v>
      </c>
      <c r="T4718" s="86">
        <f t="shared" si="427"/>
        <v>0</v>
      </c>
    </row>
    <row r="4719" spans="1:20" x14ac:dyDescent="0.25">
      <c r="A4719" s="82">
        <v>4745</v>
      </c>
      <c r="P4719" s="86">
        <f t="shared" si="428"/>
        <v>0</v>
      </c>
      <c r="Q4719" s="87">
        <f t="shared" si="424"/>
        <v>1900</v>
      </c>
      <c r="R4719" s="87">
        <f t="shared" si="425"/>
        <v>1</v>
      </c>
      <c r="S4719" s="87">
        <f t="shared" si="426"/>
        <v>0</v>
      </c>
      <c r="T4719" s="86">
        <f t="shared" si="427"/>
        <v>0</v>
      </c>
    </row>
    <row r="4720" spans="1:20" x14ac:dyDescent="0.25">
      <c r="A4720" s="82">
        <v>4746</v>
      </c>
      <c r="P4720" s="86">
        <f t="shared" si="428"/>
        <v>0</v>
      </c>
      <c r="Q4720" s="87">
        <f t="shared" si="424"/>
        <v>1900</v>
      </c>
      <c r="R4720" s="87">
        <f t="shared" si="425"/>
        <v>1</v>
      </c>
      <c r="S4720" s="87">
        <f t="shared" si="426"/>
        <v>0</v>
      </c>
      <c r="T4720" s="86">
        <f t="shared" si="427"/>
        <v>0</v>
      </c>
    </row>
    <row r="4721" spans="1:20" x14ac:dyDescent="0.25">
      <c r="A4721" s="82">
        <v>4747</v>
      </c>
      <c r="P4721" s="86">
        <f t="shared" si="428"/>
        <v>0</v>
      </c>
      <c r="Q4721" s="87">
        <f t="shared" si="424"/>
        <v>1900</v>
      </c>
      <c r="R4721" s="87">
        <f t="shared" si="425"/>
        <v>1</v>
      </c>
      <c r="S4721" s="87">
        <f t="shared" si="426"/>
        <v>0</v>
      </c>
      <c r="T4721" s="86">
        <f t="shared" si="427"/>
        <v>0</v>
      </c>
    </row>
    <row r="4722" spans="1:20" x14ac:dyDescent="0.25">
      <c r="A4722" s="82">
        <v>4748</v>
      </c>
      <c r="P4722" s="86">
        <f t="shared" si="428"/>
        <v>0</v>
      </c>
      <c r="Q4722" s="87">
        <f t="shared" si="424"/>
        <v>1900</v>
      </c>
      <c r="R4722" s="87">
        <f t="shared" si="425"/>
        <v>1</v>
      </c>
      <c r="S4722" s="87">
        <f t="shared" si="426"/>
        <v>0</v>
      </c>
      <c r="T4722" s="86">
        <f t="shared" si="427"/>
        <v>0</v>
      </c>
    </row>
    <row r="4723" spans="1:20" x14ac:dyDescent="0.25">
      <c r="A4723" s="82">
        <v>4749</v>
      </c>
      <c r="P4723" s="86">
        <f t="shared" si="428"/>
        <v>0</v>
      </c>
      <c r="Q4723" s="87">
        <f t="shared" si="424"/>
        <v>1900</v>
      </c>
      <c r="R4723" s="87">
        <f t="shared" si="425"/>
        <v>1</v>
      </c>
      <c r="S4723" s="87">
        <f t="shared" si="426"/>
        <v>0</v>
      </c>
      <c r="T4723" s="86">
        <f t="shared" si="427"/>
        <v>0</v>
      </c>
    </row>
    <row r="4724" spans="1:20" x14ac:dyDescent="0.25">
      <c r="A4724" s="82">
        <v>4750</v>
      </c>
      <c r="P4724" s="86">
        <f t="shared" si="428"/>
        <v>0</v>
      </c>
      <c r="Q4724" s="87">
        <f t="shared" si="424"/>
        <v>1900</v>
      </c>
      <c r="R4724" s="87">
        <f t="shared" si="425"/>
        <v>1</v>
      </c>
      <c r="S4724" s="87">
        <f t="shared" si="426"/>
        <v>0</v>
      </c>
      <c r="T4724" s="86">
        <f t="shared" si="427"/>
        <v>0</v>
      </c>
    </row>
    <row r="4725" spans="1:20" x14ac:dyDescent="0.25">
      <c r="A4725" s="82">
        <v>4751</v>
      </c>
      <c r="P4725" s="86">
        <f t="shared" si="428"/>
        <v>0</v>
      </c>
      <c r="Q4725" s="87">
        <f t="shared" si="424"/>
        <v>1900</v>
      </c>
      <c r="R4725" s="87">
        <f t="shared" si="425"/>
        <v>1</v>
      </c>
      <c r="S4725" s="87">
        <f t="shared" si="426"/>
        <v>0</v>
      </c>
      <c r="T4725" s="86">
        <f t="shared" si="427"/>
        <v>0</v>
      </c>
    </row>
    <row r="4726" spans="1:20" x14ac:dyDescent="0.25">
      <c r="A4726" s="82">
        <v>4752</v>
      </c>
      <c r="P4726" s="86">
        <f t="shared" si="428"/>
        <v>0</v>
      </c>
      <c r="Q4726" s="87">
        <f t="shared" si="424"/>
        <v>1900</v>
      </c>
      <c r="R4726" s="87">
        <f t="shared" si="425"/>
        <v>1</v>
      </c>
      <c r="S4726" s="87">
        <f t="shared" si="426"/>
        <v>0</v>
      </c>
      <c r="T4726" s="86">
        <f t="shared" si="427"/>
        <v>0</v>
      </c>
    </row>
    <row r="4727" spans="1:20" x14ac:dyDescent="0.25">
      <c r="A4727" s="82">
        <v>4753</v>
      </c>
      <c r="P4727" s="86">
        <f t="shared" si="428"/>
        <v>0</v>
      </c>
      <c r="Q4727" s="87">
        <f t="shared" si="424"/>
        <v>1900</v>
      </c>
      <c r="R4727" s="87">
        <f t="shared" si="425"/>
        <v>1</v>
      </c>
      <c r="S4727" s="87">
        <f t="shared" si="426"/>
        <v>0</v>
      </c>
      <c r="T4727" s="86">
        <f t="shared" si="427"/>
        <v>0</v>
      </c>
    </row>
    <row r="4728" spans="1:20" x14ac:dyDescent="0.25">
      <c r="A4728" s="82">
        <v>4754</v>
      </c>
      <c r="P4728" s="86">
        <f t="shared" si="428"/>
        <v>0</v>
      </c>
      <c r="Q4728" s="87">
        <f t="shared" si="424"/>
        <v>1900</v>
      </c>
      <c r="R4728" s="87">
        <f t="shared" si="425"/>
        <v>1</v>
      </c>
      <c r="S4728" s="87">
        <f t="shared" si="426"/>
        <v>0</v>
      </c>
      <c r="T4728" s="86">
        <f t="shared" si="427"/>
        <v>0</v>
      </c>
    </row>
    <row r="4729" spans="1:20" x14ac:dyDescent="0.25">
      <c r="A4729" s="82">
        <v>4755</v>
      </c>
      <c r="P4729" s="86">
        <f t="shared" si="428"/>
        <v>0</v>
      </c>
      <c r="Q4729" s="87">
        <f t="shared" si="424"/>
        <v>1900</v>
      </c>
      <c r="R4729" s="87">
        <f t="shared" si="425"/>
        <v>1</v>
      </c>
      <c r="S4729" s="87">
        <f t="shared" si="426"/>
        <v>0</v>
      </c>
      <c r="T4729" s="86">
        <f t="shared" si="427"/>
        <v>0</v>
      </c>
    </row>
    <row r="4730" spans="1:20" x14ac:dyDescent="0.25">
      <c r="A4730" s="82">
        <v>4756</v>
      </c>
      <c r="P4730" s="86">
        <f t="shared" si="428"/>
        <v>0</v>
      </c>
      <c r="Q4730" s="87">
        <f t="shared" si="424"/>
        <v>1900</v>
      </c>
      <c r="R4730" s="87">
        <f t="shared" si="425"/>
        <v>1</v>
      </c>
      <c r="S4730" s="87">
        <f t="shared" si="426"/>
        <v>0</v>
      </c>
      <c r="T4730" s="86">
        <f t="shared" si="427"/>
        <v>0</v>
      </c>
    </row>
    <row r="4731" spans="1:20" x14ac:dyDescent="0.25">
      <c r="A4731" s="82">
        <v>4757</v>
      </c>
      <c r="P4731" s="86">
        <f t="shared" si="428"/>
        <v>0</v>
      </c>
      <c r="Q4731" s="87">
        <f t="shared" si="424"/>
        <v>1900</v>
      </c>
      <c r="R4731" s="87">
        <f t="shared" si="425"/>
        <v>1</v>
      </c>
      <c r="S4731" s="87">
        <f t="shared" si="426"/>
        <v>0</v>
      </c>
      <c r="T4731" s="86">
        <f t="shared" si="427"/>
        <v>0</v>
      </c>
    </row>
    <row r="4732" spans="1:20" x14ac:dyDescent="0.25">
      <c r="A4732" s="82">
        <v>4758</v>
      </c>
      <c r="P4732" s="86">
        <f t="shared" si="428"/>
        <v>0</v>
      </c>
      <c r="Q4732" s="87">
        <f t="shared" si="424"/>
        <v>1900</v>
      </c>
      <c r="R4732" s="87">
        <f t="shared" si="425"/>
        <v>1</v>
      </c>
      <c r="S4732" s="87">
        <f t="shared" si="426"/>
        <v>0</v>
      </c>
      <c r="T4732" s="86">
        <f t="shared" si="427"/>
        <v>0</v>
      </c>
    </row>
    <row r="4733" spans="1:20" x14ac:dyDescent="0.25">
      <c r="A4733" s="82">
        <v>4759</v>
      </c>
      <c r="P4733" s="86">
        <f t="shared" si="428"/>
        <v>0</v>
      </c>
      <c r="Q4733" s="87">
        <f t="shared" si="424"/>
        <v>1900</v>
      </c>
      <c r="R4733" s="87">
        <f t="shared" si="425"/>
        <v>1</v>
      </c>
      <c r="S4733" s="87">
        <f t="shared" si="426"/>
        <v>0</v>
      </c>
      <c r="T4733" s="86">
        <f t="shared" si="427"/>
        <v>0</v>
      </c>
    </row>
    <row r="4734" spans="1:20" x14ac:dyDescent="0.25">
      <c r="A4734" s="82">
        <v>4760</v>
      </c>
      <c r="P4734" s="86">
        <f t="shared" si="428"/>
        <v>0</v>
      </c>
      <c r="Q4734" s="87">
        <f t="shared" si="424"/>
        <v>1900</v>
      </c>
      <c r="R4734" s="87">
        <f t="shared" si="425"/>
        <v>1</v>
      </c>
      <c r="S4734" s="87">
        <f t="shared" si="426"/>
        <v>0</v>
      </c>
      <c r="T4734" s="86">
        <f t="shared" si="427"/>
        <v>0</v>
      </c>
    </row>
    <row r="4735" spans="1:20" x14ac:dyDescent="0.25">
      <c r="A4735" s="82">
        <v>4761</v>
      </c>
      <c r="P4735" s="86">
        <f t="shared" si="428"/>
        <v>0</v>
      </c>
      <c r="Q4735" s="87">
        <f t="shared" si="424"/>
        <v>1900</v>
      </c>
      <c r="R4735" s="87">
        <f t="shared" si="425"/>
        <v>1</v>
      </c>
      <c r="S4735" s="87">
        <f t="shared" si="426"/>
        <v>0</v>
      </c>
      <c r="T4735" s="86">
        <f t="shared" si="427"/>
        <v>0</v>
      </c>
    </row>
    <row r="4736" spans="1:20" x14ac:dyDescent="0.25">
      <c r="A4736" s="82">
        <v>4762</v>
      </c>
      <c r="P4736" s="86">
        <f t="shared" si="428"/>
        <v>0</v>
      </c>
      <c r="Q4736" s="87">
        <f t="shared" si="424"/>
        <v>1900</v>
      </c>
      <c r="R4736" s="87">
        <f t="shared" si="425"/>
        <v>1</v>
      </c>
      <c r="S4736" s="87">
        <f t="shared" si="426"/>
        <v>0</v>
      </c>
      <c r="T4736" s="86">
        <f t="shared" si="427"/>
        <v>0</v>
      </c>
    </row>
    <row r="4737" spans="1:20" x14ac:dyDescent="0.25">
      <c r="A4737" s="82">
        <v>4763</v>
      </c>
      <c r="P4737" s="86">
        <f t="shared" si="428"/>
        <v>0</v>
      </c>
      <c r="Q4737" s="87">
        <f t="shared" si="424"/>
        <v>1900</v>
      </c>
      <c r="R4737" s="87">
        <f t="shared" si="425"/>
        <v>1</v>
      </c>
      <c r="S4737" s="87">
        <f t="shared" si="426"/>
        <v>0</v>
      </c>
      <c r="T4737" s="86">
        <f t="shared" si="427"/>
        <v>0</v>
      </c>
    </row>
    <row r="4738" spans="1:20" x14ac:dyDescent="0.25">
      <c r="A4738" s="82">
        <v>4764</v>
      </c>
      <c r="P4738" s="86">
        <f t="shared" si="428"/>
        <v>0</v>
      </c>
      <c r="Q4738" s="87">
        <f t="shared" si="424"/>
        <v>1900</v>
      </c>
      <c r="R4738" s="87">
        <f t="shared" si="425"/>
        <v>1</v>
      </c>
      <c r="S4738" s="87">
        <f t="shared" si="426"/>
        <v>0</v>
      </c>
      <c r="T4738" s="86">
        <f t="shared" si="427"/>
        <v>0</v>
      </c>
    </row>
    <row r="4739" spans="1:20" x14ac:dyDescent="0.25">
      <c r="A4739" s="82">
        <v>4765</v>
      </c>
      <c r="P4739" s="86">
        <f t="shared" si="428"/>
        <v>0</v>
      </c>
      <c r="Q4739" s="87">
        <f t="shared" si="424"/>
        <v>1900</v>
      </c>
      <c r="R4739" s="87">
        <f t="shared" si="425"/>
        <v>1</v>
      </c>
      <c r="S4739" s="87">
        <f t="shared" si="426"/>
        <v>0</v>
      </c>
      <c r="T4739" s="86">
        <f t="shared" si="427"/>
        <v>0</v>
      </c>
    </row>
    <row r="4740" spans="1:20" x14ac:dyDescent="0.25">
      <c r="A4740" s="82">
        <v>4766</v>
      </c>
      <c r="P4740" s="86">
        <f t="shared" si="428"/>
        <v>0</v>
      </c>
      <c r="Q4740" s="87">
        <f t="shared" si="424"/>
        <v>1900</v>
      </c>
      <c r="R4740" s="87">
        <f t="shared" si="425"/>
        <v>1</v>
      </c>
      <c r="S4740" s="87">
        <f t="shared" si="426"/>
        <v>0</v>
      </c>
      <c r="T4740" s="86">
        <f t="shared" si="427"/>
        <v>0</v>
      </c>
    </row>
    <row r="4741" spans="1:20" x14ac:dyDescent="0.25">
      <c r="A4741" s="82">
        <v>4767</v>
      </c>
      <c r="P4741" s="86">
        <f t="shared" si="428"/>
        <v>0</v>
      </c>
      <c r="Q4741" s="87">
        <f t="shared" si="424"/>
        <v>1900</v>
      </c>
      <c r="R4741" s="87">
        <f t="shared" si="425"/>
        <v>1</v>
      </c>
      <c r="S4741" s="87">
        <f t="shared" si="426"/>
        <v>0</v>
      </c>
      <c r="T4741" s="86">
        <f t="shared" si="427"/>
        <v>0</v>
      </c>
    </row>
    <row r="4742" spans="1:20" x14ac:dyDescent="0.25">
      <c r="A4742" s="82">
        <v>4768</v>
      </c>
      <c r="P4742" s="86">
        <f t="shared" si="428"/>
        <v>0</v>
      </c>
      <c r="Q4742" s="87">
        <f t="shared" si="424"/>
        <v>1900</v>
      </c>
      <c r="R4742" s="87">
        <f t="shared" si="425"/>
        <v>1</v>
      </c>
      <c r="S4742" s="87">
        <f t="shared" si="426"/>
        <v>0</v>
      </c>
      <c r="T4742" s="86">
        <f t="shared" si="427"/>
        <v>0</v>
      </c>
    </row>
    <row r="4743" spans="1:20" x14ac:dyDescent="0.25">
      <c r="A4743" s="82">
        <v>4769</v>
      </c>
      <c r="P4743" s="86">
        <f t="shared" si="428"/>
        <v>0</v>
      </c>
      <c r="Q4743" s="87">
        <f t="shared" si="424"/>
        <v>1900</v>
      </c>
      <c r="R4743" s="87">
        <f t="shared" si="425"/>
        <v>1</v>
      </c>
      <c r="S4743" s="87">
        <f t="shared" si="426"/>
        <v>0</v>
      </c>
      <c r="T4743" s="86">
        <f t="shared" si="427"/>
        <v>0</v>
      </c>
    </row>
    <row r="4744" spans="1:20" x14ac:dyDescent="0.25">
      <c r="A4744" s="82">
        <v>4770</v>
      </c>
      <c r="P4744" s="86">
        <f t="shared" si="428"/>
        <v>0</v>
      </c>
      <c r="Q4744" s="87">
        <f t="shared" si="424"/>
        <v>1900</v>
      </c>
      <c r="R4744" s="87">
        <f t="shared" si="425"/>
        <v>1</v>
      </c>
      <c r="S4744" s="87">
        <f t="shared" si="426"/>
        <v>0</v>
      </c>
      <c r="T4744" s="86">
        <f t="shared" si="427"/>
        <v>0</v>
      </c>
    </row>
    <row r="4745" spans="1:20" x14ac:dyDescent="0.25">
      <c r="A4745" s="82">
        <v>4771</v>
      </c>
      <c r="P4745" s="86">
        <f t="shared" si="428"/>
        <v>0</v>
      </c>
      <c r="Q4745" s="87">
        <f t="shared" si="424"/>
        <v>1900</v>
      </c>
      <c r="R4745" s="87">
        <f t="shared" si="425"/>
        <v>1</v>
      </c>
      <c r="S4745" s="87">
        <f t="shared" si="426"/>
        <v>0</v>
      </c>
      <c r="T4745" s="86">
        <f t="shared" si="427"/>
        <v>0</v>
      </c>
    </row>
    <row r="4746" spans="1:20" x14ac:dyDescent="0.25">
      <c r="A4746" s="82">
        <v>4772</v>
      </c>
      <c r="P4746" s="86">
        <f t="shared" si="428"/>
        <v>0</v>
      </c>
      <c r="Q4746" s="87">
        <f t="shared" si="424"/>
        <v>1900</v>
      </c>
      <c r="R4746" s="87">
        <f t="shared" si="425"/>
        <v>1</v>
      </c>
      <c r="S4746" s="87">
        <f t="shared" si="426"/>
        <v>0</v>
      </c>
      <c r="T4746" s="86">
        <f t="shared" si="427"/>
        <v>0</v>
      </c>
    </row>
    <row r="4747" spans="1:20" x14ac:dyDescent="0.25">
      <c r="A4747" s="82">
        <v>4773</v>
      </c>
      <c r="P4747" s="86">
        <f t="shared" si="428"/>
        <v>0</v>
      </c>
      <c r="Q4747" s="87">
        <f t="shared" si="424"/>
        <v>1900</v>
      </c>
      <c r="R4747" s="87">
        <f t="shared" si="425"/>
        <v>1</v>
      </c>
      <c r="S4747" s="87">
        <f t="shared" si="426"/>
        <v>0</v>
      </c>
      <c r="T4747" s="86">
        <f t="shared" si="427"/>
        <v>0</v>
      </c>
    </row>
    <row r="4748" spans="1:20" x14ac:dyDescent="0.25">
      <c r="A4748" s="82">
        <v>4774</v>
      </c>
      <c r="P4748" s="86">
        <f t="shared" si="428"/>
        <v>0</v>
      </c>
      <c r="Q4748" s="87">
        <f t="shared" si="424"/>
        <v>1900</v>
      </c>
      <c r="R4748" s="87">
        <f t="shared" si="425"/>
        <v>1</v>
      </c>
      <c r="S4748" s="87">
        <f t="shared" si="426"/>
        <v>0</v>
      </c>
      <c r="T4748" s="86">
        <f t="shared" si="427"/>
        <v>0</v>
      </c>
    </row>
    <row r="4749" spans="1:20" x14ac:dyDescent="0.25">
      <c r="A4749" s="82">
        <v>4775</v>
      </c>
      <c r="P4749" s="86">
        <f t="shared" si="428"/>
        <v>0</v>
      </c>
      <c r="Q4749" s="87">
        <f t="shared" si="424"/>
        <v>1900</v>
      </c>
      <c r="R4749" s="87">
        <f t="shared" si="425"/>
        <v>1</v>
      </c>
      <c r="S4749" s="87">
        <f t="shared" si="426"/>
        <v>0</v>
      </c>
      <c r="T4749" s="86">
        <f t="shared" si="427"/>
        <v>0</v>
      </c>
    </row>
    <row r="4750" spans="1:20" x14ac:dyDescent="0.25">
      <c r="A4750" s="82">
        <v>4776</v>
      </c>
      <c r="P4750" s="86">
        <f t="shared" si="428"/>
        <v>0</v>
      </c>
      <c r="Q4750" s="87">
        <f t="shared" si="424"/>
        <v>1900</v>
      </c>
      <c r="R4750" s="87">
        <f t="shared" si="425"/>
        <v>1</v>
      </c>
      <c r="S4750" s="87">
        <f t="shared" si="426"/>
        <v>0</v>
      </c>
      <c r="T4750" s="86">
        <f t="shared" si="427"/>
        <v>0</v>
      </c>
    </row>
    <row r="4751" spans="1:20" x14ac:dyDescent="0.25">
      <c r="A4751" s="82">
        <v>4777</v>
      </c>
      <c r="P4751" s="86">
        <f t="shared" si="428"/>
        <v>0</v>
      </c>
      <c r="Q4751" s="87">
        <f t="shared" si="424"/>
        <v>1900</v>
      </c>
      <c r="R4751" s="87">
        <f t="shared" si="425"/>
        <v>1</v>
      </c>
      <c r="S4751" s="87">
        <f t="shared" si="426"/>
        <v>0</v>
      </c>
      <c r="T4751" s="86">
        <f t="shared" si="427"/>
        <v>0</v>
      </c>
    </row>
    <row r="4752" spans="1:20" x14ac:dyDescent="0.25">
      <c r="A4752" s="82">
        <v>4778</v>
      </c>
      <c r="P4752" s="86">
        <f t="shared" si="428"/>
        <v>0</v>
      </c>
      <c r="Q4752" s="87">
        <f t="shared" si="424"/>
        <v>1900</v>
      </c>
      <c r="R4752" s="87">
        <f t="shared" si="425"/>
        <v>1</v>
      </c>
      <c r="S4752" s="87">
        <f t="shared" si="426"/>
        <v>0</v>
      </c>
      <c r="T4752" s="86">
        <f t="shared" si="427"/>
        <v>0</v>
      </c>
    </row>
    <row r="4753" spans="1:20" x14ac:dyDescent="0.25">
      <c r="A4753" s="82">
        <v>4779</v>
      </c>
      <c r="P4753" s="86">
        <f t="shared" si="428"/>
        <v>0</v>
      </c>
      <c r="Q4753" s="87">
        <f t="shared" si="424"/>
        <v>1900</v>
      </c>
      <c r="R4753" s="87">
        <f t="shared" si="425"/>
        <v>1</v>
      </c>
      <c r="S4753" s="87">
        <f t="shared" si="426"/>
        <v>0</v>
      </c>
      <c r="T4753" s="86">
        <f t="shared" si="427"/>
        <v>0</v>
      </c>
    </row>
    <row r="4754" spans="1:20" x14ac:dyDescent="0.25">
      <c r="A4754" s="82">
        <v>4780</v>
      </c>
      <c r="P4754" s="86">
        <f t="shared" si="428"/>
        <v>0</v>
      </c>
      <c r="Q4754" s="87">
        <f t="shared" si="424"/>
        <v>1900</v>
      </c>
      <c r="R4754" s="87">
        <f t="shared" si="425"/>
        <v>1</v>
      </c>
      <c r="S4754" s="87">
        <f t="shared" si="426"/>
        <v>0</v>
      </c>
      <c r="T4754" s="86">
        <f t="shared" si="427"/>
        <v>0</v>
      </c>
    </row>
    <row r="4755" spans="1:20" x14ac:dyDescent="0.25">
      <c r="A4755" s="82">
        <v>4781</v>
      </c>
      <c r="P4755" s="86">
        <f t="shared" si="428"/>
        <v>0</v>
      </c>
      <c r="Q4755" s="87">
        <f t="shared" si="424"/>
        <v>1900</v>
      </c>
      <c r="R4755" s="87">
        <f t="shared" si="425"/>
        <v>1</v>
      </c>
      <c r="S4755" s="87">
        <f t="shared" si="426"/>
        <v>0</v>
      </c>
      <c r="T4755" s="86">
        <f t="shared" si="427"/>
        <v>0</v>
      </c>
    </row>
    <row r="4756" spans="1:20" x14ac:dyDescent="0.25">
      <c r="A4756" s="82">
        <v>4782</v>
      </c>
      <c r="P4756" s="86">
        <f t="shared" si="428"/>
        <v>0</v>
      </c>
      <c r="Q4756" s="87">
        <f t="shared" si="424"/>
        <v>1900</v>
      </c>
      <c r="R4756" s="87">
        <f t="shared" si="425"/>
        <v>1</v>
      </c>
      <c r="S4756" s="87">
        <f t="shared" si="426"/>
        <v>0</v>
      </c>
      <c r="T4756" s="86">
        <f t="shared" si="427"/>
        <v>0</v>
      </c>
    </row>
    <row r="4757" spans="1:20" x14ac:dyDescent="0.25">
      <c r="A4757" s="82">
        <v>4783</v>
      </c>
      <c r="P4757" s="86">
        <f t="shared" si="428"/>
        <v>0</v>
      </c>
      <c r="Q4757" s="87">
        <f t="shared" si="424"/>
        <v>1900</v>
      </c>
      <c r="R4757" s="87">
        <f t="shared" si="425"/>
        <v>1</v>
      </c>
      <c r="S4757" s="87">
        <f t="shared" si="426"/>
        <v>0</v>
      </c>
      <c r="T4757" s="86">
        <f t="shared" si="427"/>
        <v>0</v>
      </c>
    </row>
    <row r="4758" spans="1:20" x14ac:dyDescent="0.25">
      <c r="A4758" s="82">
        <v>4784</v>
      </c>
      <c r="P4758" s="86">
        <f t="shared" si="428"/>
        <v>0</v>
      </c>
      <c r="Q4758" s="87">
        <f t="shared" si="424"/>
        <v>1900</v>
      </c>
      <c r="R4758" s="87">
        <f t="shared" si="425"/>
        <v>1</v>
      </c>
      <c r="S4758" s="87">
        <f t="shared" si="426"/>
        <v>0</v>
      </c>
      <c r="T4758" s="86">
        <f t="shared" si="427"/>
        <v>0</v>
      </c>
    </row>
    <row r="4759" spans="1:20" x14ac:dyDescent="0.25">
      <c r="A4759" s="82">
        <v>4785</v>
      </c>
      <c r="P4759" s="86">
        <f t="shared" si="428"/>
        <v>0</v>
      </c>
      <c r="Q4759" s="87">
        <f t="shared" si="424"/>
        <v>1900</v>
      </c>
      <c r="R4759" s="87">
        <f t="shared" si="425"/>
        <v>1</v>
      </c>
      <c r="S4759" s="87">
        <f t="shared" si="426"/>
        <v>0</v>
      </c>
      <c r="T4759" s="86">
        <f t="shared" si="427"/>
        <v>0</v>
      </c>
    </row>
    <row r="4760" spans="1:20" x14ac:dyDescent="0.25">
      <c r="A4760" s="82">
        <v>4786</v>
      </c>
      <c r="P4760" s="86">
        <f t="shared" si="428"/>
        <v>0</v>
      </c>
      <c r="Q4760" s="87">
        <f t="shared" si="424"/>
        <v>1900</v>
      </c>
      <c r="R4760" s="87">
        <f t="shared" si="425"/>
        <v>1</v>
      </c>
      <c r="S4760" s="87">
        <f t="shared" si="426"/>
        <v>0</v>
      </c>
      <c r="T4760" s="86">
        <f t="shared" si="427"/>
        <v>0</v>
      </c>
    </row>
    <row r="4761" spans="1:20" x14ac:dyDescent="0.25">
      <c r="A4761" s="82">
        <v>4787</v>
      </c>
      <c r="P4761" s="86">
        <f t="shared" si="428"/>
        <v>0</v>
      </c>
      <c r="Q4761" s="87">
        <f t="shared" si="424"/>
        <v>1900</v>
      </c>
      <c r="R4761" s="87">
        <f t="shared" si="425"/>
        <v>1</v>
      </c>
      <c r="S4761" s="87">
        <f t="shared" si="426"/>
        <v>0</v>
      </c>
      <c r="T4761" s="86">
        <f t="shared" si="427"/>
        <v>0</v>
      </c>
    </row>
    <row r="4762" spans="1:20" x14ac:dyDescent="0.25">
      <c r="A4762" s="82">
        <v>4788</v>
      </c>
      <c r="P4762" s="86">
        <f t="shared" si="428"/>
        <v>0</v>
      </c>
      <c r="Q4762" s="87">
        <f t="shared" si="424"/>
        <v>1900</v>
      </c>
      <c r="R4762" s="87">
        <f t="shared" si="425"/>
        <v>1</v>
      </c>
      <c r="S4762" s="87">
        <f t="shared" si="426"/>
        <v>0</v>
      </c>
      <c r="T4762" s="86">
        <f t="shared" si="427"/>
        <v>0</v>
      </c>
    </row>
    <row r="4763" spans="1:20" x14ac:dyDescent="0.25">
      <c r="A4763" s="82">
        <v>4789</v>
      </c>
      <c r="P4763" s="86">
        <f t="shared" si="428"/>
        <v>0</v>
      </c>
      <c r="Q4763" s="87">
        <f t="shared" si="424"/>
        <v>1900</v>
      </c>
      <c r="R4763" s="87">
        <f t="shared" si="425"/>
        <v>1</v>
      </c>
      <c r="S4763" s="87">
        <f t="shared" si="426"/>
        <v>0</v>
      </c>
      <c r="T4763" s="86">
        <f t="shared" si="427"/>
        <v>0</v>
      </c>
    </row>
    <row r="4764" spans="1:20" x14ac:dyDescent="0.25">
      <c r="A4764" s="82">
        <v>4790</v>
      </c>
      <c r="P4764" s="86">
        <f t="shared" si="428"/>
        <v>0</v>
      </c>
      <c r="Q4764" s="87">
        <f t="shared" si="424"/>
        <v>1900</v>
      </c>
      <c r="R4764" s="87">
        <f t="shared" si="425"/>
        <v>1</v>
      </c>
      <c r="S4764" s="87">
        <f t="shared" si="426"/>
        <v>0</v>
      </c>
      <c r="T4764" s="86">
        <f t="shared" si="427"/>
        <v>0</v>
      </c>
    </row>
    <row r="4765" spans="1:20" x14ac:dyDescent="0.25">
      <c r="A4765" s="82">
        <v>4791</v>
      </c>
      <c r="P4765" s="86">
        <f t="shared" si="428"/>
        <v>0</v>
      </c>
      <c r="Q4765" s="87">
        <f t="shared" ref="Q4765:Q4828" si="429">YEAR(B4765)</f>
        <v>1900</v>
      </c>
      <c r="R4765" s="87">
        <f t="shared" ref="R4765:R4828" si="430">MONTH(B4765)</f>
        <v>1</v>
      </c>
      <c r="S4765" s="87">
        <f t="shared" ref="S4765:S4828" si="431">DAY(B4765)</f>
        <v>0</v>
      </c>
      <c r="T4765" s="86">
        <f t="shared" ref="T4765:T4828" si="432">SUM(M4765:N4765)</f>
        <v>0</v>
      </c>
    </row>
    <row r="4766" spans="1:20" x14ac:dyDescent="0.25">
      <c r="A4766" s="82">
        <v>4792</v>
      </c>
      <c r="P4766" s="86">
        <f t="shared" si="428"/>
        <v>0</v>
      </c>
      <c r="Q4766" s="87">
        <f t="shared" si="429"/>
        <v>1900</v>
      </c>
      <c r="R4766" s="87">
        <f t="shared" si="430"/>
        <v>1</v>
      </c>
      <c r="S4766" s="87">
        <f t="shared" si="431"/>
        <v>0</v>
      </c>
      <c r="T4766" s="86">
        <f t="shared" si="432"/>
        <v>0</v>
      </c>
    </row>
    <row r="4767" spans="1:20" x14ac:dyDescent="0.25">
      <c r="A4767" s="82">
        <v>4793</v>
      </c>
      <c r="P4767" s="86">
        <f t="shared" si="428"/>
        <v>0</v>
      </c>
      <c r="Q4767" s="87">
        <f t="shared" si="429"/>
        <v>1900</v>
      </c>
      <c r="R4767" s="87">
        <f t="shared" si="430"/>
        <v>1</v>
      </c>
      <c r="S4767" s="87">
        <f t="shared" si="431"/>
        <v>0</v>
      </c>
      <c r="T4767" s="86">
        <f t="shared" si="432"/>
        <v>0</v>
      </c>
    </row>
    <row r="4768" spans="1:20" x14ac:dyDescent="0.25">
      <c r="A4768" s="82">
        <v>4794</v>
      </c>
      <c r="P4768" s="86">
        <f t="shared" si="428"/>
        <v>0</v>
      </c>
      <c r="Q4768" s="87">
        <f t="shared" si="429"/>
        <v>1900</v>
      </c>
      <c r="R4768" s="87">
        <f t="shared" si="430"/>
        <v>1</v>
      </c>
      <c r="S4768" s="87">
        <f t="shared" si="431"/>
        <v>0</v>
      </c>
      <c r="T4768" s="86">
        <f t="shared" si="432"/>
        <v>0</v>
      </c>
    </row>
    <row r="4769" spans="1:20" x14ac:dyDescent="0.25">
      <c r="A4769" s="82">
        <v>4795</v>
      </c>
      <c r="P4769" s="86">
        <f t="shared" si="428"/>
        <v>0</v>
      </c>
      <c r="Q4769" s="87">
        <f t="shared" si="429"/>
        <v>1900</v>
      </c>
      <c r="R4769" s="87">
        <f t="shared" si="430"/>
        <v>1</v>
      </c>
      <c r="S4769" s="87">
        <f t="shared" si="431"/>
        <v>0</v>
      </c>
      <c r="T4769" s="86">
        <f t="shared" si="432"/>
        <v>0</v>
      </c>
    </row>
    <row r="4770" spans="1:20" x14ac:dyDescent="0.25">
      <c r="A4770" s="82">
        <v>4796</v>
      </c>
      <c r="P4770" s="86">
        <f t="shared" si="428"/>
        <v>0</v>
      </c>
      <c r="Q4770" s="87">
        <f t="shared" si="429"/>
        <v>1900</v>
      </c>
      <c r="R4770" s="87">
        <f t="shared" si="430"/>
        <v>1</v>
      </c>
      <c r="S4770" s="87">
        <f t="shared" si="431"/>
        <v>0</v>
      </c>
      <c r="T4770" s="86">
        <f t="shared" si="432"/>
        <v>0</v>
      </c>
    </row>
    <row r="4771" spans="1:20" x14ac:dyDescent="0.25">
      <c r="A4771" s="82">
        <v>4797</v>
      </c>
      <c r="P4771" s="86">
        <f t="shared" si="428"/>
        <v>0</v>
      </c>
      <c r="Q4771" s="87">
        <f t="shared" si="429"/>
        <v>1900</v>
      </c>
      <c r="R4771" s="87">
        <f t="shared" si="430"/>
        <v>1</v>
      </c>
      <c r="S4771" s="87">
        <f t="shared" si="431"/>
        <v>0</v>
      </c>
      <c r="T4771" s="86">
        <f t="shared" si="432"/>
        <v>0</v>
      </c>
    </row>
    <row r="4772" spans="1:20" x14ac:dyDescent="0.25">
      <c r="A4772" s="82">
        <v>4798</v>
      </c>
      <c r="P4772" s="86">
        <f t="shared" si="428"/>
        <v>0</v>
      </c>
      <c r="Q4772" s="87">
        <f t="shared" si="429"/>
        <v>1900</v>
      </c>
      <c r="R4772" s="87">
        <f t="shared" si="430"/>
        <v>1</v>
      </c>
      <c r="S4772" s="87">
        <f t="shared" si="431"/>
        <v>0</v>
      </c>
      <c r="T4772" s="86">
        <f t="shared" si="432"/>
        <v>0</v>
      </c>
    </row>
    <row r="4773" spans="1:20" x14ac:dyDescent="0.25">
      <c r="A4773" s="82">
        <v>4799</v>
      </c>
      <c r="P4773" s="86">
        <f t="shared" si="428"/>
        <v>0</v>
      </c>
      <c r="Q4773" s="87">
        <f t="shared" si="429"/>
        <v>1900</v>
      </c>
      <c r="R4773" s="87">
        <f t="shared" si="430"/>
        <v>1</v>
      </c>
      <c r="S4773" s="87">
        <f t="shared" si="431"/>
        <v>0</v>
      </c>
      <c r="T4773" s="86">
        <f t="shared" si="432"/>
        <v>0</v>
      </c>
    </row>
    <row r="4774" spans="1:20" x14ac:dyDescent="0.25">
      <c r="A4774" s="82">
        <v>4800</v>
      </c>
      <c r="P4774" s="86">
        <f t="shared" si="428"/>
        <v>0</v>
      </c>
      <c r="Q4774" s="87">
        <f t="shared" si="429"/>
        <v>1900</v>
      </c>
      <c r="R4774" s="87">
        <f t="shared" si="430"/>
        <v>1</v>
      </c>
      <c r="S4774" s="87">
        <f t="shared" si="431"/>
        <v>0</v>
      </c>
      <c r="T4774" s="86">
        <f t="shared" si="432"/>
        <v>0</v>
      </c>
    </row>
    <row r="4775" spans="1:20" x14ac:dyDescent="0.25">
      <c r="A4775" s="82">
        <v>4801</v>
      </c>
      <c r="P4775" s="86">
        <f t="shared" si="428"/>
        <v>0</v>
      </c>
      <c r="Q4775" s="87">
        <f t="shared" si="429"/>
        <v>1900</v>
      </c>
      <c r="R4775" s="87">
        <f t="shared" si="430"/>
        <v>1</v>
      </c>
      <c r="S4775" s="87">
        <f t="shared" si="431"/>
        <v>0</v>
      </c>
      <c r="T4775" s="86">
        <f t="shared" si="432"/>
        <v>0</v>
      </c>
    </row>
    <row r="4776" spans="1:20" x14ac:dyDescent="0.25">
      <c r="A4776" s="82">
        <v>4802</v>
      </c>
      <c r="P4776" s="86">
        <f t="shared" si="428"/>
        <v>0</v>
      </c>
      <c r="Q4776" s="87">
        <f t="shared" si="429"/>
        <v>1900</v>
      </c>
      <c r="R4776" s="87">
        <f t="shared" si="430"/>
        <v>1</v>
      </c>
      <c r="S4776" s="87">
        <f t="shared" si="431"/>
        <v>0</v>
      </c>
      <c r="T4776" s="86">
        <f t="shared" si="432"/>
        <v>0</v>
      </c>
    </row>
    <row r="4777" spans="1:20" x14ac:dyDescent="0.25">
      <c r="A4777" s="82">
        <v>4803</v>
      </c>
      <c r="P4777" s="86">
        <f t="shared" si="428"/>
        <v>0</v>
      </c>
      <c r="Q4777" s="87">
        <f t="shared" si="429"/>
        <v>1900</v>
      </c>
      <c r="R4777" s="87">
        <f t="shared" si="430"/>
        <v>1</v>
      </c>
      <c r="S4777" s="87">
        <f t="shared" si="431"/>
        <v>0</v>
      </c>
      <c r="T4777" s="86">
        <f t="shared" si="432"/>
        <v>0</v>
      </c>
    </row>
    <row r="4778" spans="1:20" x14ac:dyDescent="0.25">
      <c r="A4778" s="82">
        <v>4804</v>
      </c>
      <c r="P4778" s="86">
        <f t="shared" si="428"/>
        <v>0</v>
      </c>
      <c r="Q4778" s="87">
        <f t="shared" si="429"/>
        <v>1900</v>
      </c>
      <c r="R4778" s="87">
        <f t="shared" si="430"/>
        <v>1</v>
      </c>
      <c r="S4778" s="87">
        <f t="shared" si="431"/>
        <v>0</v>
      </c>
      <c r="T4778" s="86">
        <f t="shared" si="432"/>
        <v>0</v>
      </c>
    </row>
    <row r="4779" spans="1:20" x14ac:dyDescent="0.25">
      <c r="A4779" s="82">
        <v>4805</v>
      </c>
      <c r="P4779" s="86">
        <f t="shared" ref="P4779:P4842" si="433">N4779-O4779</f>
        <v>0</v>
      </c>
      <c r="Q4779" s="87">
        <f t="shared" si="429"/>
        <v>1900</v>
      </c>
      <c r="R4779" s="87">
        <f t="shared" si="430"/>
        <v>1</v>
      </c>
      <c r="S4779" s="87">
        <f t="shared" si="431"/>
        <v>0</v>
      </c>
      <c r="T4779" s="86">
        <f t="shared" si="432"/>
        <v>0</v>
      </c>
    </row>
    <row r="4780" spans="1:20" x14ac:dyDescent="0.25">
      <c r="A4780" s="82">
        <v>4806</v>
      </c>
      <c r="P4780" s="86">
        <f t="shared" si="433"/>
        <v>0</v>
      </c>
      <c r="Q4780" s="87">
        <f t="shared" si="429"/>
        <v>1900</v>
      </c>
      <c r="R4780" s="87">
        <f t="shared" si="430"/>
        <v>1</v>
      </c>
      <c r="S4780" s="87">
        <f t="shared" si="431"/>
        <v>0</v>
      </c>
      <c r="T4780" s="86">
        <f t="shared" si="432"/>
        <v>0</v>
      </c>
    </row>
    <row r="4781" spans="1:20" x14ac:dyDescent="0.25">
      <c r="A4781" s="82">
        <v>4807</v>
      </c>
      <c r="P4781" s="86">
        <f t="shared" si="433"/>
        <v>0</v>
      </c>
      <c r="Q4781" s="87">
        <f t="shared" si="429"/>
        <v>1900</v>
      </c>
      <c r="R4781" s="87">
        <f t="shared" si="430"/>
        <v>1</v>
      </c>
      <c r="S4781" s="87">
        <f t="shared" si="431"/>
        <v>0</v>
      </c>
      <c r="T4781" s="86">
        <f t="shared" si="432"/>
        <v>0</v>
      </c>
    </row>
    <row r="4782" spans="1:20" x14ac:dyDescent="0.25">
      <c r="A4782" s="82">
        <v>4808</v>
      </c>
      <c r="P4782" s="86">
        <f t="shared" si="433"/>
        <v>0</v>
      </c>
      <c r="Q4782" s="87">
        <f t="shared" si="429"/>
        <v>1900</v>
      </c>
      <c r="R4782" s="87">
        <f t="shared" si="430"/>
        <v>1</v>
      </c>
      <c r="S4782" s="87">
        <f t="shared" si="431"/>
        <v>0</v>
      </c>
      <c r="T4782" s="86">
        <f t="shared" si="432"/>
        <v>0</v>
      </c>
    </row>
    <row r="4783" spans="1:20" x14ac:dyDescent="0.25">
      <c r="A4783" s="82">
        <v>4809</v>
      </c>
      <c r="P4783" s="86">
        <f t="shared" si="433"/>
        <v>0</v>
      </c>
      <c r="Q4783" s="87">
        <f t="shared" si="429"/>
        <v>1900</v>
      </c>
      <c r="R4783" s="87">
        <f t="shared" si="430"/>
        <v>1</v>
      </c>
      <c r="S4783" s="87">
        <f t="shared" si="431"/>
        <v>0</v>
      </c>
      <c r="T4783" s="86">
        <f t="shared" si="432"/>
        <v>0</v>
      </c>
    </row>
    <row r="4784" spans="1:20" x14ac:dyDescent="0.25">
      <c r="A4784" s="82">
        <v>4810</v>
      </c>
      <c r="P4784" s="86">
        <f t="shared" si="433"/>
        <v>0</v>
      </c>
      <c r="Q4784" s="87">
        <f t="shared" si="429"/>
        <v>1900</v>
      </c>
      <c r="R4784" s="87">
        <f t="shared" si="430"/>
        <v>1</v>
      </c>
      <c r="S4784" s="87">
        <f t="shared" si="431"/>
        <v>0</v>
      </c>
      <c r="T4784" s="86">
        <f t="shared" si="432"/>
        <v>0</v>
      </c>
    </row>
    <row r="4785" spans="1:20" x14ac:dyDescent="0.25">
      <c r="A4785" s="82">
        <v>4811</v>
      </c>
      <c r="P4785" s="86">
        <f t="shared" si="433"/>
        <v>0</v>
      </c>
      <c r="Q4785" s="87">
        <f t="shared" si="429"/>
        <v>1900</v>
      </c>
      <c r="R4785" s="87">
        <f t="shared" si="430"/>
        <v>1</v>
      </c>
      <c r="S4785" s="87">
        <f t="shared" si="431"/>
        <v>0</v>
      </c>
      <c r="T4785" s="86">
        <f t="shared" si="432"/>
        <v>0</v>
      </c>
    </row>
    <row r="4786" spans="1:20" x14ac:dyDescent="0.25">
      <c r="A4786" s="82">
        <v>4812</v>
      </c>
      <c r="P4786" s="86">
        <f t="shared" si="433"/>
        <v>0</v>
      </c>
      <c r="Q4786" s="87">
        <f t="shared" si="429"/>
        <v>1900</v>
      </c>
      <c r="R4786" s="87">
        <f t="shared" si="430"/>
        <v>1</v>
      </c>
      <c r="S4786" s="87">
        <f t="shared" si="431"/>
        <v>0</v>
      </c>
      <c r="T4786" s="86">
        <f t="shared" si="432"/>
        <v>0</v>
      </c>
    </row>
    <row r="4787" spans="1:20" x14ac:dyDescent="0.25">
      <c r="A4787" s="82">
        <v>4813</v>
      </c>
      <c r="P4787" s="86">
        <f t="shared" si="433"/>
        <v>0</v>
      </c>
      <c r="Q4787" s="87">
        <f t="shared" si="429"/>
        <v>1900</v>
      </c>
      <c r="R4787" s="87">
        <f t="shared" si="430"/>
        <v>1</v>
      </c>
      <c r="S4787" s="87">
        <f t="shared" si="431"/>
        <v>0</v>
      </c>
      <c r="T4787" s="86">
        <f t="shared" si="432"/>
        <v>0</v>
      </c>
    </row>
    <row r="4788" spans="1:20" x14ac:dyDescent="0.25">
      <c r="A4788" s="82">
        <v>4814</v>
      </c>
      <c r="P4788" s="86">
        <f t="shared" si="433"/>
        <v>0</v>
      </c>
      <c r="Q4788" s="87">
        <f t="shared" si="429"/>
        <v>1900</v>
      </c>
      <c r="R4788" s="87">
        <f t="shared" si="430"/>
        <v>1</v>
      </c>
      <c r="S4788" s="87">
        <f t="shared" si="431"/>
        <v>0</v>
      </c>
      <c r="T4788" s="86">
        <f t="shared" si="432"/>
        <v>0</v>
      </c>
    </row>
    <row r="4789" spans="1:20" x14ac:dyDescent="0.25">
      <c r="A4789" s="82">
        <v>4815</v>
      </c>
      <c r="P4789" s="86">
        <f t="shared" si="433"/>
        <v>0</v>
      </c>
      <c r="Q4789" s="87">
        <f t="shared" si="429"/>
        <v>1900</v>
      </c>
      <c r="R4789" s="87">
        <f t="shared" si="430"/>
        <v>1</v>
      </c>
      <c r="S4789" s="87">
        <f t="shared" si="431"/>
        <v>0</v>
      </c>
      <c r="T4789" s="86">
        <f t="shared" si="432"/>
        <v>0</v>
      </c>
    </row>
    <row r="4790" spans="1:20" x14ac:dyDescent="0.25">
      <c r="A4790" s="82">
        <v>4816</v>
      </c>
      <c r="P4790" s="86">
        <f t="shared" si="433"/>
        <v>0</v>
      </c>
      <c r="Q4790" s="87">
        <f t="shared" si="429"/>
        <v>1900</v>
      </c>
      <c r="R4790" s="87">
        <f t="shared" si="430"/>
        <v>1</v>
      </c>
      <c r="S4790" s="87">
        <f t="shared" si="431"/>
        <v>0</v>
      </c>
      <c r="T4790" s="86">
        <f t="shared" si="432"/>
        <v>0</v>
      </c>
    </row>
    <row r="4791" spans="1:20" x14ac:dyDescent="0.25">
      <c r="A4791" s="82">
        <v>4817</v>
      </c>
      <c r="P4791" s="86">
        <f t="shared" si="433"/>
        <v>0</v>
      </c>
      <c r="Q4791" s="87">
        <f t="shared" si="429"/>
        <v>1900</v>
      </c>
      <c r="R4791" s="87">
        <f t="shared" si="430"/>
        <v>1</v>
      </c>
      <c r="S4791" s="87">
        <f t="shared" si="431"/>
        <v>0</v>
      </c>
      <c r="T4791" s="86">
        <f t="shared" si="432"/>
        <v>0</v>
      </c>
    </row>
    <row r="4792" spans="1:20" x14ac:dyDescent="0.25">
      <c r="A4792" s="82">
        <v>4818</v>
      </c>
      <c r="P4792" s="86">
        <f t="shared" si="433"/>
        <v>0</v>
      </c>
      <c r="Q4792" s="87">
        <f t="shared" si="429"/>
        <v>1900</v>
      </c>
      <c r="R4792" s="87">
        <f t="shared" si="430"/>
        <v>1</v>
      </c>
      <c r="S4792" s="87">
        <f t="shared" si="431"/>
        <v>0</v>
      </c>
      <c r="T4792" s="86">
        <f t="shared" si="432"/>
        <v>0</v>
      </c>
    </row>
    <row r="4793" spans="1:20" x14ac:dyDescent="0.25">
      <c r="A4793" s="82">
        <v>4819</v>
      </c>
      <c r="P4793" s="86">
        <f t="shared" si="433"/>
        <v>0</v>
      </c>
      <c r="Q4793" s="87">
        <f t="shared" si="429"/>
        <v>1900</v>
      </c>
      <c r="R4793" s="87">
        <f t="shared" si="430"/>
        <v>1</v>
      </c>
      <c r="S4793" s="87">
        <f t="shared" si="431"/>
        <v>0</v>
      </c>
      <c r="T4793" s="86">
        <f t="shared" si="432"/>
        <v>0</v>
      </c>
    </row>
    <row r="4794" spans="1:20" x14ac:dyDescent="0.25">
      <c r="A4794" s="82">
        <v>4820</v>
      </c>
      <c r="P4794" s="86">
        <f t="shared" si="433"/>
        <v>0</v>
      </c>
      <c r="Q4794" s="87">
        <f t="shared" si="429"/>
        <v>1900</v>
      </c>
      <c r="R4794" s="87">
        <f t="shared" si="430"/>
        <v>1</v>
      </c>
      <c r="S4794" s="87">
        <f t="shared" si="431"/>
        <v>0</v>
      </c>
      <c r="T4794" s="86">
        <f t="shared" si="432"/>
        <v>0</v>
      </c>
    </row>
    <row r="4795" spans="1:20" x14ac:dyDescent="0.25">
      <c r="A4795" s="82">
        <v>4821</v>
      </c>
      <c r="P4795" s="86">
        <f t="shared" si="433"/>
        <v>0</v>
      </c>
      <c r="Q4795" s="87">
        <f t="shared" si="429"/>
        <v>1900</v>
      </c>
      <c r="R4795" s="87">
        <f t="shared" si="430"/>
        <v>1</v>
      </c>
      <c r="S4795" s="87">
        <f t="shared" si="431"/>
        <v>0</v>
      </c>
      <c r="T4795" s="86">
        <f t="shared" si="432"/>
        <v>0</v>
      </c>
    </row>
    <row r="4796" spans="1:20" x14ac:dyDescent="0.25">
      <c r="A4796" s="82">
        <v>4822</v>
      </c>
      <c r="P4796" s="86">
        <f t="shared" si="433"/>
        <v>0</v>
      </c>
      <c r="Q4796" s="87">
        <f t="shared" si="429"/>
        <v>1900</v>
      </c>
      <c r="R4796" s="87">
        <f t="shared" si="430"/>
        <v>1</v>
      </c>
      <c r="S4796" s="87">
        <f t="shared" si="431"/>
        <v>0</v>
      </c>
      <c r="T4796" s="86">
        <f t="shared" si="432"/>
        <v>0</v>
      </c>
    </row>
    <row r="4797" spans="1:20" x14ac:dyDescent="0.25">
      <c r="A4797" s="82">
        <v>4823</v>
      </c>
      <c r="P4797" s="86">
        <f t="shared" si="433"/>
        <v>0</v>
      </c>
      <c r="Q4797" s="87">
        <f t="shared" si="429"/>
        <v>1900</v>
      </c>
      <c r="R4797" s="87">
        <f t="shared" si="430"/>
        <v>1</v>
      </c>
      <c r="S4797" s="87">
        <f t="shared" si="431"/>
        <v>0</v>
      </c>
      <c r="T4797" s="86">
        <f t="shared" si="432"/>
        <v>0</v>
      </c>
    </row>
    <row r="4798" spans="1:20" x14ac:dyDescent="0.25">
      <c r="A4798" s="82">
        <v>4824</v>
      </c>
      <c r="P4798" s="86">
        <f t="shared" si="433"/>
        <v>0</v>
      </c>
      <c r="Q4798" s="87">
        <f t="shared" si="429"/>
        <v>1900</v>
      </c>
      <c r="R4798" s="87">
        <f t="shared" si="430"/>
        <v>1</v>
      </c>
      <c r="S4798" s="87">
        <f t="shared" si="431"/>
        <v>0</v>
      </c>
      <c r="T4798" s="86">
        <f t="shared" si="432"/>
        <v>0</v>
      </c>
    </row>
    <row r="4799" spans="1:20" x14ac:dyDescent="0.25">
      <c r="A4799" s="82">
        <v>4825</v>
      </c>
      <c r="P4799" s="86">
        <f t="shared" si="433"/>
        <v>0</v>
      </c>
      <c r="Q4799" s="87">
        <f t="shared" si="429"/>
        <v>1900</v>
      </c>
      <c r="R4799" s="87">
        <f t="shared" si="430"/>
        <v>1</v>
      </c>
      <c r="S4799" s="87">
        <f t="shared" si="431"/>
        <v>0</v>
      </c>
      <c r="T4799" s="86">
        <f t="shared" si="432"/>
        <v>0</v>
      </c>
    </row>
    <row r="4800" spans="1:20" x14ac:dyDescent="0.25">
      <c r="A4800" s="82">
        <v>4826</v>
      </c>
      <c r="P4800" s="86">
        <f t="shared" si="433"/>
        <v>0</v>
      </c>
      <c r="Q4800" s="87">
        <f t="shared" si="429"/>
        <v>1900</v>
      </c>
      <c r="R4800" s="87">
        <f t="shared" si="430"/>
        <v>1</v>
      </c>
      <c r="S4800" s="87">
        <f t="shared" si="431"/>
        <v>0</v>
      </c>
      <c r="T4800" s="86">
        <f t="shared" si="432"/>
        <v>0</v>
      </c>
    </row>
    <row r="4801" spans="1:20" x14ac:dyDescent="0.25">
      <c r="A4801" s="82">
        <v>4827</v>
      </c>
      <c r="P4801" s="86">
        <f t="shared" si="433"/>
        <v>0</v>
      </c>
      <c r="Q4801" s="87">
        <f t="shared" si="429"/>
        <v>1900</v>
      </c>
      <c r="R4801" s="87">
        <f t="shared" si="430"/>
        <v>1</v>
      </c>
      <c r="S4801" s="87">
        <f t="shared" si="431"/>
        <v>0</v>
      </c>
      <c r="T4801" s="86">
        <f t="shared" si="432"/>
        <v>0</v>
      </c>
    </row>
    <row r="4802" spans="1:20" x14ac:dyDescent="0.25">
      <c r="A4802" s="82">
        <v>4828</v>
      </c>
      <c r="P4802" s="86">
        <f t="shared" si="433"/>
        <v>0</v>
      </c>
      <c r="Q4802" s="87">
        <f t="shared" si="429"/>
        <v>1900</v>
      </c>
      <c r="R4802" s="87">
        <f t="shared" si="430"/>
        <v>1</v>
      </c>
      <c r="S4802" s="87">
        <f t="shared" si="431"/>
        <v>0</v>
      </c>
      <c r="T4802" s="86">
        <f t="shared" si="432"/>
        <v>0</v>
      </c>
    </row>
    <row r="4803" spans="1:20" x14ac:dyDescent="0.25">
      <c r="A4803" s="82">
        <v>4829</v>
      </c>
      <c r="P4803" s="86">
        <f t="shared" si="433"/>
        <v>0</v>
      </c>
      <c r="Q4803" s="87">
        <f t="shared" si="429"/>
        <v>1900</v>
      </c>
      <c r="R4803" s="87">
        <f t="shared" si="430"/>
        <v>1</v>
      </c>
      <c r="S4803" s="87">
        <f t="shared" si="431"/>
        <v>0</v>
      </c>
      <c r="T4803" s="86">
        <f t="shared" si="432"/>
        <v>0</v>
      </c>
    </row>
    <row r="4804" spans="1:20" x14ac:dyDescent="0.25">
      <c r="A4804" s="82">
        <v>4830</v>
      </c>
      <c r="P4804" s="86">
        <f t="shared" si="433"/>
        <v>0</v>
      </c>
      <c r="Q4804" s="87">
        <f t="shared" si="429"/>
        <v>1900</v>
      </c>
      <c r="R4804" s="87">
        <f t="shared" si="430"/>
        <v>1</v>
      </c>
      <c r="S4804" s="87">
        <f t="shared" si="431"/>
        <v>0</v>
      </c>
      <c r="T4804" s="86">
        <f t="shared" si="432"/>
        <v>0</v>
      </c>
    </row>
    <row r="4805" spans="1:20" x14ac:dyDescent="0.25">
      <c r="A4805" s="82">
        <v>4831</v>
      </c>
      <c r="P4805" s="86">
        <f t="shared" si="433"/>
        <v>0</v>
      </c>
      <c r="Q4805" s="87">
        <f t="shared" si="429"/>
        <v>1900</v>
      </c>
      <c r="R4805" s="87">
        <f t="shared" si="430"/>
        <v>1</v>
      </c>
      <c r="S4805" s="87">
        <f t="shared" si="431"/>
        <v>0</v>
      </c>
      <c r="T4805" s="86">
        <f t="shared" si="432"/>
        <v>0</v>
      </c>
    </row>
    <row r="4806" spans="1:20" x14ac:dyDescent="0.25">
      <c r="A4806" s="82">
        <v>4832</v>
      </c>
      <c r="P4806" s="86">
        <f t="shared" si="433"/>
        <v>0</v>
      </c>
      <c r="Q4806" s="87">
        <f t="shared" si="429"/>
        <v>1900</v>
      </c>
      <c r="R4806" s="87">
        <f t="shared" si="430"/>
        <v>1</v>
      </c>
      <c r="S4806" s="87">
        <f t="shared" si="431"/>
        <v>0</v>
      </c>
      <c r="T4806" s="86">
        <f t="shared" si="432"/>
        <v>0</v>
      </c>
    </row>
    <row r="4807" spans="1:20" x14ac:dyDescent="0.25">
      <c r="A4807" s="82">
        <v>4833</v>
      </c>
      <c r="P4807" s="86">
        <f t="shared" si="433"/>
        <v>0</v>
      </c>
      <c r="Q4807" s="87">
        <f t="shared" si="429"/>
        <v>1900</v>
      </c>
      <c r="R4807" s="87">
        <f t="shared" si="430"/>
        <v>1</v>
      </c>
      <c r="S4807" s="87">
        <f t="shared" si="431"/>
        <v>0</v>
      </c>
      <c r="T4807" s="86">
        <f t="shared" si="432"/>
        <v>0</v>
      </c>
    </row>
    <row r="4808" spans="1:20" x14ac:dyDescent="0.25">
      <c r="A4808" s="82">
        <v>4834</v>
      </c>
      <c r="P4808" s="86">
        <f t="shared" si="433"/>
        <v>0</v>
      </c>
      <c r="Q4808" s="87">
        <f t="shared" si="429"/>
        <v>1900</v>
      </c>
      <c r="R4808" s="87">
        <f t="shared" si="430"/>
        <v>1</v>
      </c>
      <c r="S4808" s="87">
        <f t="shared" si="431"/>
        <v>0</v>
      </c>
      <c r="T4808" s="86">
        <f t="shared" si="432"/>
        <v>0</v>
      </c>
    </row>
    <row r="4809" spans="1:20" x14ac:dyDescent="0.25">
      <c r="A4809" s="82">
        <v>4835</v>
      </c>
      <c r="P4809" s="86">
        <f t="shared" si="433"/>
        <v>0</v>
      </c>
      <c r="Q4809" s="87">
        <f t="shared" si="429"/>
        <v>1900</v>
      </c>
      <c r="R4809" s="87">
        <f t="shared" si="430"/>
        <v>1</v>
      </c>
      <c r="S4809" s="87">
        <f t="shared" si="431"/>
        <v>0</v>
      </c>
      <c r="T4809" s="86">
        <f t="shared" si="432"/>
        <v>0</v>
      </c>
    </row>
    <row r="4810" spans="1:20" x14ac:dyDescent="0.25">
      <c r="A4810" s="82">
        <v>4836</v>
      </c>
      <c r="P4810" s="86">
        <f t="shared" si="433"/>
        <v>0</v>
      </c>
      <c r="Q4810" s="87">
        <f t="shared" si="429"/>
        <v>1900</v>
      </c>
      <c r="R4810" s="87">
        <f t="shared" si="430"/>
        <v>1</v>
      </c>
      <c r="S4810" s="87">
        <f t="shared" si="431"/>
        <v>0</v>
      </c>
      <c r="T4810" s="86">
        <f t="shared" si="432"/>
        <v>0</v>
      </c>
    </row>
    <row r="4811" spans="1:20" x14ac:dyDescent="0.25">
      <c r="A4811" s="82">
        <v>4837</v>
      </c>
      <c r="P4811" s="86">
        <f t="shared" si="433"/>
        <v>0</v>
      </c>
      <c r="Q4811" s="87">
        <f t="shared" si="429"/>
        <v>1900</v>
      </c>
      <c r="R4811" s="87">
        <f t="shared" si="430"/>
        <v>1</v>
      </c>
      <c r="S4811" s="87">
        <f t="shared" si="431"/>
        <v>0</v>
      </c>
      <c r="T4811" s="86">
        <f t="shared" si="432"/>
        <v>0</v>
      </c>
    </row>
    <row r="4812" spans="1:20" x14ac:dyDescent="0.25">
      <c r="A4812" s="82">
        <v>4838</v>
      </c>
      <c r="P4812" s="86">
        <f t="shared" si="433"/>
        <v>0</v>
      </c>
      <c r="Q4812" s="87">
        <f t="shared" si="429"/>
        <v>1900</v>
      </c>
      <c r="R4812" s="87">
        <f t="shared" si="430"/>
        <v>1</v>
      </c>
      <c r="S4812" s="87">
        <f t="shared" si="431"/>
        <v>0</v>
      </c>
      <c r="T4812" s="86">
        <f t="shared" si="432"/>
        <v>0</v>
      </c>
    </row>
    <row r="4813" spans="1:20" x14ac:dyDescent="0.25">
      <c r="A4813" s="82">
        <v>4839</v>
      </c>
      <c r="P4813" s="86">
        <f t="shared" si="433"/>
        <v>0</v>
      </c>
      <c r="Q4813" s="87">
        <f t="shared" si="429"/>
        <v>1900</v>
      </c>
      <c r="R4813" s="87">
        <f t="shared" si="430"/>
        <v>1</v>
      </c>
      <c r="S4813" s="87">
        <f t="shared" si="431"/>
        <v>0</v>
      </c>
      <c r="T4813" s="86">
        <f t="shared" si="432"/>
        <v>0</v>
      </c>
    </row>
    <row r="4814" spans="1:20" x14ac:dyDescent="0.25">
      <c r="A4814" s="82">
        <v>4840</v>
      </c>
      <c r="P4814" s="86">
        <f t="shared" si="433"/>
        <v>0</v>
      </c>
      <c r="Q4814" s="87">
        <f t="shared" si="429"/>
        <v>1900</v>
      </c>
      <c r="R4814" s="87">
        <f t="shared" si="430"/>
        <v>1</v>
      </c>
      <c r="S4814" s="87">
        <f t="shared" si="431"/>
        <v>0</v>
      </c>
      <c r="T4814" s="86">
        <f t="shared" si="432"/>
        <v>0</v>
      </c>
    </row>
    <row r="4815" spans="1:20" x14ac:dyDescent="0.25">
      <c r="A4815" s="82">
        <v>4841</v>
      </c>
      <c r="P4815" s="86">
        <f t="shared" si="433"/>
        <v>0</v>
      </c>
      <c r="Q4815" s="87">
        <f t="shared" si="429"/>
        <v>1900</v>
      </c>
      <c r="R4815" s="87">
        <f t="shared" si="430"/>
        <v>1</v>
      </c>
      <c r="S4815" s="87">
        <f t="shared" si="431"/>
        <v>0</v>
      </c>
      <c r="T4815" s="86">
        <f t="shared" si="432"/>
        <v>0</v>
      </c>
    </row>
    <row r="4816" spans="1:20" x14ac:dyDescent="0.25">
      <c r="A4816" s="82">
        <v>4842</v>
      </c>
      <c r="P4816" s="86">
        <f t="shared" si="433"/>
        <v>0</v>
      </c>
      <c r="Q4816" s="87">
        <f t="shared" si="429"/>
        <v>1900</v>
      </c>
      <c r="R4816" s="87">
        <f t="shared" si="430"/>
        <v>1</v>
      </c>
      <c r="S4816" s="87">
        <f t="shared" si="431"/>
        <v>0</v>
      </c>
      <c r="T4816" s="86">
        <f t="shared" si="432"/>
        <v>0</v>
      </c>
    </row>
    <row r="4817" spans="1:20" x14ac:dyDescent="0.25">
      <c r="A4817" s="82">
        <v>4843</v>
      </c>
      <c r="P4817" s="86">
        <f t="shared" si="433"/>
        <v>0</v>
      </c>
      <c r="Q4817" s="87">
        <f t="shared" si="429"/>
        <v>1900</v>
      </c>
      <c r="R4817" s="87">
        <f t="shared" si="430"/>
        <v>1</v>
      </c>
      <c r="S4817" s="87">
        <f t="shared" si="431"/>
        <v>0</v>
      </c>
      <c r="T4817" s="86">
        <f t="shared" si="432"/>
        <v>0</v>
      </c>
    </row>
    <row r="4818" spans="1:20" x14ac:dyDescent="0.25">
      <c r="A4818" s="82">
        <v>4844</v>
      </c>
      <c r="P4818" s="86">
        <f t="shared" si="433"/>
        <v>0</v>
      </c>
      <c r="Q4818" s="87">
        <f t="shared" si="429"/>
        <v>1900</v>
      </c>
      <c r="R4818" s="87">
        <f t="shared" si="430"/>
        <v>1</v>
      </c>
      <c r="S4818" s="87">
        <f t="shared" si="431"/>
        <v>0</v>
      </c>
      <c r="T4818" s="86">
        <f t="shared" si="432"/>
        <v>0</v>
      </c>
    </row>
    <row r="4819" spans="1:20" x14ac:dyDescent="0.25">
      <c r="A4819" s="82">
        <v>4845</v>
      </c>
      <c r="P4819" s="86">
        <f t="shared" si="433"/>
        <v>0</v>
      </c>
      <c r="Q4819" s="87">
        <f t="shared" si="429"/>
        <v>1900</v>
      </c>
      <c r="R4819" s="87">
        <f t="shared" si="430"/>
        <v>1</v>
      </c>
      <c r="S4819" s="87">
        <f t="shared" si="431"/>
        <v>0</v>
      </c>
      <c r="T4819" s="86">
        <f t="shared" si="432"/>
        <v>0</v>
      </c>
    </row>
    <row r="4820" spans="1:20" x14ac:dyDescent="0.25">
      <c r="A4820" s="82">
        <v>4846</v>
      </c>
      <c r="P4820" s="86">
        <f t="shared" si="433"/>
        <v>0</v>
      </c>
      <c r="Q4820" s="87">
        <f t="shared" si="429"/>
        <v>1900</v>
      </c>
      <c r="R4820" s="87">
        <f t="shared" si="430"/>
        <v>1</v>
      </c>
      <c r="S4820" s="87">
        <f t="shared" si="431"/>
        <v>0</v>
      </c>
      <c r="T4820" s="86">
        <f t="shared" si="432"/>
        <v>0</v>
      </c>
    </row>
    <row r="4821" spans="1:20" x14ac:dyDescent="0.25">
      <c r="A4821" s="82">
        <v>4847</v>
      </c>
      <c r="P4821" s="86">
        <f t="shared" si="433"/>
        <v>0</v>
      </c>
      <c r="Q4821" s="87">
        <f t="shared" si="429"/>
        <v>1900</v>
      </c>
      <c r="R4821" s="87">
        <f t="shared" si="430"/>
        <v>1</v>
      </c>
      <c r="S4821" s="87">
        <f t="shared" si="431"/>
        <v>0</v>
      </c>
      <c r="T4821" s="86">
        <f t="shared" si="432"/>
        <v>0</v>
      </c>
    </row>
    <row r="4822" spans="1:20" x14ac:dyDescent="0.25">
      <c r="A4822" s="82">
        <v>4848</v>
      </c>
      <c r="P4822" s="86">
        <f t="shared" si="433"/>
        <v>0</v>
      </c>
      <c r="Q4822" s="87">
        <f t="shared" si="429"/>
        <v>1900</v>
      </c>
      <c r="R4822" s="87">
        <f t="shared" si="430"/>
        <v>1</v>
      </c>
      <c r="S4822" s="87">
        <f t="shared" si="431"/>
        <v>0</v>
      </c>
      <c r="T4822" s="86">
        <f t="shared" si="432"/>
        <v>0</v>
      </c>
    </row>
    <row r="4823" spans="1:20" x14ac:dyDescent="0.25">
      <c r="A4823" s="82">
        <v>4849</v>
      </c>
      <c r="P4823" s="86">
        <f t="shared" si="433"/>
        <v>0</v>
      </c>
      <c r="Q4823" s="87">
        <f t="shared" si="429"/>
        <v>1900</v>
      </c>
      <c r="R4823" s="87">
        <f t="shared" si="430"/>
        <v>1</v>
      </c>
      <c r="S4823" s="87">
        <f t="shared" si="431"/>
        <v>0</v>
      </c>
      <c r="T4823" s="86">
        <f t="shared" si="432"/>
        <v>0</v>
      </c>
    </row>
    <row r="4824" spans="1:20" x14ac:dyDescent="0.25">
      <c r="A4824" s="82">
        <v>4850</v>
      </c>
      <c r="P4824" s="86">
        <f t="shared" si="433"/>
        <v>0</v>
      </c>
      <c r="Q4824" s="87">
        <f t="shared" si="429"/>
        <v>1900</v>
      </c>
      <c r="R4824" s="87">
        <f t="shared" si="430"/>
        <v>1</v>
      </c>
      <c r="S4824" s="87">
        <f t="shared" si="431"/>
        <v>0</v>
      </c>
      <c r="T4824" s="86">
        <f t="shared" si="432"/>
        <v>0</v>
      </c>
    </row>
    <row r="4825" spans="1:20" x14ac:dyDescent="0.25">
      <c r="A4825" s="82">
        <v>4851</v>
      </c>
      <c r="P4825" s="86">
        <f t="shared" si="433"/>
        <v>0</v>
      </c>
      <c r="Q4825" s="87">
        <f t="shared" si="429"/>
        <v>1900</v>
      </c>
      <c r="R4825" s="87">
        <f t="shared" si="430"/>
        <v>1</v>
      </c>
      <c r="S4825" s="87">
        <f t="shared" si="431"/>
        <v>0</v>
      </c>
      <c r="T4825" s="86">
        <f t="shared" si="432"/>
        <v>0</v>
      </c>
    </row>
    <row r="4826" spans="1:20" x14ac:dyDescent="0.25">
      <c r="A4826" s="82">
        <v>4852</v>
      </c>
      <c r="P4826" s="86">
        <f t="shared" si="433"/>
        <v>0</v>
      </c>
      <c r="Q4826" s="87">
        <f t="shared" si="429"/>
        <v>1900</v>
      </c>
      <c r="R4826" s="87">
        <f t="shared" si="430"/>
        <v>1</v>
      </c>
      <c r="S4826" s="87">
        <f t="shared" si="431"/>
        <v>0</v>
      </c>
      <c r="T4826" s="86">
        <f t="shared" si="432"/>
        <v>0</v>
      </c>
    </row>
    <row r="4827" spans="1:20" x14ac:dyDescent="0.25">
      <c r="A4827" s="82">
        <v>4853</v>
      </c>
      <c r="P4827" s="86">
        <f t="shared" si="433"/>
        <v>0</v>
      </c>
      <c r="Q4827" s="87">
        <f t="shared" si="429"/>
        <v>1900</v>
      </c>
      <c r="R4827" s="87">
        <f t="shared" si="430"/>
        <v>1</v>
      </c>
      <c r="S4827" s="87">
        <f t="shared" si="431"/>
        <v>0</v>
      </c>
      <c r="T4827" s="86">
        <f t="shared" si="432"/>
        <v>0</v>
      </c>
    </row>
    <row r="4828" spans="1:20" x14ac:dyDescent="0.25">
      <c r="A4828" s="82">
        <v>4854</v>
      </c>
      <c r="P4828" s="86">
        <f t="shared" si="433"/>
        <v>0</v>
      </c>
      <c r="Q4828" s="87">
        <f t="shared" si="429"/>
        <v>1900</v>
      </c>
      <c r="R4828" s="87">
        <f t="shared" si="430"/>
        <v>1</v>
      </c>
      <c r="S4828" s="87">
        <f t="shared" si="431"/>
        <v>0</v>
      </c>
      <c r="T4828" s="86">
        <f t="shared" si="432"/>
        <v>0</v>
      </c>
    </row>
    <row r="4829" spans="1:20" x14ac:dyDescent="0.25">
      <c r="A4829" s="82">
        <v>4855</v>
      </c>
      <c r="P4829" s="86">
        <f t="shared" si="433"/>
        <v>0</v>
      </c>
      <c r="Q4829" s="87">
        <f t="shared" ref="Q4829:Q4892" si="434">YEAR(B4829)</f>
        <v>1900</v>
      </c>
      <c r="R4829" s="87">
        <f t="shared" ref="R4829:R4892" si="435">MONTH(B4829)</f>
        <v>1</v>
      </c>
      <c r="S4829" s="87">
        <f t="shared" ref="S4829:S4892" si="436">DAY(B4829)</f>
        <v>0</v>
      </c>
      <c r="T4829" s="86">
        <f t="shared" ref="T4829:T4892" si="437">SUM(M4829:N4829)</f>
        <v>0</v>
      </c>
    </row>
    <row r="4830" spans="1:20" x14ac:dyDescent="0.25">
      <c r="A4830" s="82">
        <v>4856</v>
      </c>
      <c r="P4830" s="86">
        <f t="shared" si="433"/>
        <v>0</v>
      </c>
      <c r="Q4830" s="87">
        <f t="shared" si="434"/>
        <v>1900</v>
      </c>
      <c r="R4830" s="87">
        <f t="shared" si="435"/>
        <v>1</v>
      </c>
      <c r="S4830" s="87">
        <f t="shared" si="436"/>
        <v>0</v>
      </c>
      <c r="T4830" s="86">
        <f t="shared" si="437"/>
        <v>0</v>
      </c>
    </row>
    <row r="4831" spans="1:20" x14ac:dyDescent="0.25">
      <c r="A4831" s="82">
        <v>4857</v>
      </c>
      <c r="P4831" s="86">
        <f t="shared" si="433"/>
        <v>0</v>
      </c>
      <c r="Q4831" s="87">
        <f t="shared" si="434"/>
        <v>1900</v>
      </c>
      <c r="R4831" s="87">
        <f t="shared" si="435"/>
        <v>1</v>
      </c>
      <c r="S4831" s="87">
        <f t="shared" si="436"/>
        <v>0</v>
      </c>
      <c r="T4831" s="86">
        <f t="shared" si="437"/>
        <v>0</v>
      </c>
    </row>
    <row r="4832" spans="1:20" x14ac:dyDescent="0.25">
      <c r="A4832" s="82">
        <v>4858</v>
      </c>
      <c r="P4832" s="86">
        <f t="shared" si="433"/>
        <v>0</v>
      </c>
      <c r="Q4832" s="87">
        <f t="shared" si="434"/>
        <v>1900</v>
      </c>
      <c r="R4832" s="87">
        <f t="shared" si="435"/>
        <v>1</v>
      </c>
      <c r="S4832" s="87">
        <f t="shared" si="436"/>
        <v>0</v>
      </c>
      <c r="T4832" s="86">
        <f t="shared" si="437"/>
        <v>0</v>
      </c>
    </row>
    <row r="4833" spans="1:20" x14ac:dyDescent="0.25">
      <c r="A4833" s="82">
        <v>4859</v>
      </c>
      <c r="P4833" s="86">
        <f t="shared" si="433"/>
        <v>0</v>
      </c>
      <c r="Q4833" s="87">
        <f t="shared" si="434"/>
        <v>1900</v>
      </c>
      <c r="R4833" s="87">
        <f t="shared" si="435"/>
        <v>1</v>
      </c>
      <c r="S4833" s="87">
        <f t="shared" si="436"/>
        <v>0</v>
      </c>
      <c r="T4833" s="86">
        <f t="shared" si="437"/>
        <v>0</v>
      </c>
    </row>
    <row r="4834" spans="1:20" x14ac:dyDescent="0.25">
      <c r="A4834" s="82">
        <v>4860</v>
      </c>
      <c r="P4834" s="86">
        <f t="shared" si="433"/>
        <v>0</v>
      </c>
      <c r="Q4834" s="87">
        <f t="shared" si="434"/>
        <v>1900</v>
      </c>
      <c r="R4834" s="87">
        <f t="shared" si="435"/>
        <v>1</v>
      </c>
      <c r="S4834" s="87">
        <f t="shared" si="436"/>
        <v>0</v>
      </c>
      <c r="T4834" s="86">
        <f t="shared" si="437"/>
        <v>0</v>
      </c>
    </row>
    <row r="4835" spans="1:20" x14ac:dyDescent="0.25">
      <c r="A4835" s="82">
        <v>4861</v>
      </c>
      <c r="P4835" s="86">
        <f t="shared" si="433"/>
        <v>0</v>
      </c>
      <c r="Q4835" s="87">
        <f t="shared" si="434"/>
        <v>1900</v>
      </c>
      <c r="R4835" s="87">
        <f t="shared" si="435"/>
        <v>1</v>
      </c>
      <c r="S4835" s="87">
        <f t="shared" si="436"/>
        <v>0</v>
      </c>
      <c r="T4835" s="86">
        <f t="shared" si="437"/>
        <v>0</v>
      </c>
    </row>
    <row r="4836" spans="1:20" x14ac:dyDescent="0.25">
      <c r="A4836" s="82">
        <v>4862</v>
      </c>
      <c r="P4836" s="86">
        <f t="shared" si="433"/>
        <v>0</v>
      </c>
      <c r="Q4836" s="87">
        <f t="shared" si="434"/>
        <v>1900</v>
      </c>
      <c r="R4836" s="87">
        <f t="shared" si="435"/>
        <v>1</v>
      </c>
      <c r="S4836" s="87">
        <f t="shared" si="436"/>
        <v>0</v>
      </c>
      <c r="T4836" s="86">
        <f t="shared" si="437"/>
        <v>0</v>
      </c>
    </row>
    <row r="4837" spans="1:20" x14ac:dyDescent="0.25">
      <c r="A4837" s="82">
        <v>4863</v>
      </c>
      <c r="P4837" s="86">
        <f t="shared" si="433"/>
        <v>0</v>
      </c>
      <c r="Q4837" s="87">
        <f t="shared" si="434"/>
        <v>1900</v>
      </c>
      <c r="R4837" s="87">
        <f t="shared" si="435"/>
        <v>1</v>
      </c>
      <c r="S4837" s="87">
        <f t="shared" si="436"/>
        <v>0</v>
      </c>
      <c r="T4837" s="86">
        <f t="shared" si="437"/>
        <v>0</v>
      </c>
    </row>
    <row r="4838" spans="1:20" x14ac:dyDescent="0.25">
      <c r="A4838" s="82">
        <v>4864</v>
      </c>
      <c r="P4838" s="86">
        <f t="shared" si="433"/>
        <v>0</v>
      </c>
      <c r="Q4838" s="87">
        <f t="shared" si="434"/>
        <v>1900</v>
      </c>
      <c r="R4838" s="87">
        <f t="shared" si="435"/>
        <v>1</v>
      </c>
      <c r="S4838" s="87">
        <f t="shared" si="436"/>
        <v>0</v>
      </c>
      <c r="T4838" s="86">
        <f t="shared" si="437"/>
        <v>0</v>
      </c>
    </row>
    <row r="4839" spans="1:20" x14ac:dyDescent="0.25">
      <c r="A4839" s="82">
        <v>4865</v>
      </c>
      <c r="P4839" s="86">
        <f t="shared" si="433"/>
        <v>0</v>
      </c>
      <c r="Q4839" s="87">
        <f t="shared" si="434"/>
        <v>1900</v>
      </c>
      <c r="R4839" s="87">
        <f t="shared" si="435"/>
        <v>1</v>
      </c>
      <c r="S4839" s="87">
        <f t="shared" si="436"/>
        <v>0</v>
      </c>
      <c r="T4839" s="86">
        <f t="shared" si="437"/>
        <v>0</v>
      </c>
    </row>
    <row r="4840" spans="1:20" x14ac:dyDescent="0.25">
      <c r="A4840" s="82">
        <v>4866</v>
      </c>
      <c r="P4840" s="86">
        <f t="shared" si="433"/>
        <v>0</v>
      </c>
      <c r="Q4840" s="87">
        <f t="shared" si="434"/>
        <v>1900</v>
      </c>
      <c r="R4840" s="87">
        <f t="shared" si="435"/>
        <v>1</v>
      </c>
      <c r="S4840" s="87">
        <f t="shared" si="436"/>
        <v>0</v>
      </c>
      <c r="T4840" s="86">
        <f t="shared" si="437"/>
        <v>0</v>
      </c>
    </row>
    <row r="4841" spans="1:20" x14ac:dyDescent="0.25">
      <c r="A4841" s="82">
        <v>4867</v>
      </c>
      <c r="P4841" s="86">
        <f t="shared" si="433"/>
        <v>0</v>
      </c>
      <c r="Q4841" s="87">
        <f t="shared" si="434"/>
        <v>1900</v>
      </c>
      <c r="R4841" s="87">
        <f t="shared" si="435"/>
        <v>1</v>
      </c>
      <c r="S4841" s="87">
        <f t="shared" si="436"/>
        <v>0</v>
      </c>
      <c r="T4841" s="86">
        <f t="shared" si="437"/>
        <v>0</v>
      </c>
    </row>
    <row r="4842" spans="1:20" x14ac:dyDescent="0.25">
      <c r="A4842" s="82">
        <v>4868</v>
      </c>
      <c r="P4842" s="86">
        <f t="shared" si="433"/>
        <v>0</v>
      </c>
      <c r="Q4842" s="87">
        <f t="shared" si="434"/>
        <v>1900</v>
      </c>
      <c r="R4842" s="87">
        <f t="shared" si="435"/>
        <v>1</v>
      </c>
      <c r="S4842" s="87">
        <f t="shared" si="436"/>
        <v>0</v>
      </c>
      <c r="T4842" s="86">
        <f t="shared" si="437"/>
        <v>0</v>
      </c>
    </row>
    <row r="4843" spans="1:20" x14ac:dyDescent="0.25">
      <c r="A4843" s="82">
        <v>4869</v>
      </c>
      <c r="P4843" s="86">
        <f t="shared" ref="P4843:P4906" si="438">N4843-O4843</f>
        <v>0</v>
      </c>
      <c r="Q4843" s="87">
        <f t="shared" si="434"/>
        <v>1900</v>
      </c>
      <c r="R4843" s="87">
        <f t="shared" si="435"/>
        <v>1</v>
      </c>
      <c r="S4843" s="87">
        <f t="shared" si="436"/>
        <v>0</v>
      </c>
      <c r="T4843" s="86">
        <f t="shared" si="437"/>
        <v>0</v>
      </c>
    </row>
    <row r="4844" spans="1:20" x14ac:dyDescent="0.25">
      <c r="A4844" s="82">
        <v>4870</v>
      </c>
      <c r="P4844" s="86">
        <f t="shared" si="438"/>
        <v>0</v>
      </c>
      <c r="Q4844" s="87">
        <f t="shared" si="434"/>
        <v>1900</v>
      </c>
      <c r="R4844" s="87">
        <f t="shared" si="435"/>
        <v>1</v>
      </c>
      <c r="S4844" s="87">
        <f t="shared" si="436"/>
        <v>0</v>
      </c>
      <c r="T4844" s="86">
        <f t="shared" si="437"/>
        <v>0</v>
      </c>
    </row>
    <row r="4845" spans="1:20" x14ac:dyDescent="0.25">
      <c r="A4845" s="82">
        <v>4871</v>
      </c>
      <c r="P4845" s="86">
        <f t="shared" si="438"/>
        <v>0</v>
      </c>
      <c r="Q4845" s="87">
        <f t="shared" si="434"/>
        <v>1900</v>
      </c>
      <c r="R4845" s="87">
        <f t="shared" si="435"/>
        <v>1</v>
      </c>
      <c r="S4845" s="87">
        <f t="shared" si="436"/>
        <v>0</v>
      </c>
      <c r="T4845" s="86">
        <f t="shared" si="437"/>
        <v>0</v>
      </c>
    </row>
    <row r="4846" spans="1:20" x14ac:dyDescent="0.25">
      <c r="A4846" s="82">
        <v>4872</v>
      </c>
      <c r="P4846" s="86">
        <f t="shared" si="438"/>
        <v>0</v>
      </c>
      <c r="Q4846" s="87">
        <f t="shared" si="434"/>
        <v>1900</v>
      </c>
      <c r="R4846" s="87">
        <f t="shared" si="435"/>
        <v>1</v>
      </c>
      <c r="S4846" s="87">
        <f t="shared" si="436"/>
        <v>0</v>
      </c>
      <c r="T4846" s="86">
        <f t="shared" si="437"/>
        <v>0</v>
      </c>
    </row>
    <row r="4847" spans="1:20" x14ac:dyDescent="0.25">
      <c r="A4847" s="82">
        <v>4873</v>
      </c>
      <c r="P4847" s="86">
        <f t="shared" si="438"/>
        <v>0</v>
      </c>
      <c r="Q4847" s="87">
        <f t="shared" si="434"/>
        <v>1900</v>
      </c>
      <c r="R4847" s="87">
        <f t="shared" si="435"/>
        <v>1</v>
      </c>
      <c r="S4847" s="87">
        <f t="shared" si="436"/>
        <v>0</v>
      </c>
      <c r="T4847" s="86">
        <f t="shared" si="437"/>
        <v>0</v>
      </c>
    </row>
    <row r="4848" spans="1:20" x14ac:dyDescent="0.25">
      <c r="A4848" s="82">
        <v>4874</v>
      </c>
      <c r="P4848" s="86">
        <f t="shared" si="438"/>
        <v>0</v>
      </c>
      <c r="Q4848" s="87">
        <f t="shared" si="434"/>
        <v>1900</v>
      </c>
      <c r="R4848" s="87">
        <f t="shared" si="435"/>
        <v>1</v>
      </c>
      <c r="S4848" s="87">
        <f t="shared" si="436"/>
        <v>0</v>
      </c>
      <c r="T4848" s="86">
        <f t="shared" si="437"/>
        <v>0</v>
      </c>
    </row>
    <row r="4849" spans="1:20" x14ac:dyDescent="0.25">
      <c r="A4849" s="82">
        <v>4875</v>
      </c>
      <c r="P4849" s="86">
        <f t="shared" si="438"/>
        <v>0</v>
      </c>
      <c r="Q4849" s="87">
        <f t="shared" si="434"/>
        <v>1900</v>
      </c>
      <c r="R4849" s="87">
        <f t="shared" si="435"/>
        <v>1</v>
      </c>
      <c r="S4849" s="87">
        <f t="shared" si="436"/>
        <v>0</v>
      </c>
      <c r="T4849" s="86">
        <f t="shared" si="437"/>
        <v>0</v>
      </c>
    </row>
    <row r="4850" spans="1:20" x14ac:dyDescent="0.25">
      <c r="A4850" s="82">
        <v>4876</v>
      </c>
      <c r="P4850" s="86">
        <f t="shared" si="438"/>
        <v>0</v>
      </c>
      <c r="Q4850" s="87">
        <f t="shared" si="434"/>
        <v>1900</v>
      </c>
      <c r="R4850" s="87">
        <f t="shared" si="435"/>
        <v>1</v>
      </c>
      <c r="S4850" s="87">
        <f t="shared" si="436"/>
        <v>0</v>
      </c>
      <c r="T4850" s="86">
        <f t="shared" si="437"/>
        <v>0</v>
      </c>
    </row>
    <row r="4851" spans="1:20" x14ac:dyDescent="0.25">
      <c r="A4851" s="82">
        <v>4877</v>
      </c>
      <c r="P4851" s="86">
        <f t="shared" si="438"/>
        <v>0</v>
      </c>
      <c r="Q4851" s="87">
        <f t="shared" si="434"/>
        <v>1900</v>
      </c>
      <c r="R4851" s="87">
        <f t="shared" si="435"/>
        <v>1</v>
      </c>
      <c r="S4851" s="87">
        <f t="shared" si="436"/>
        <v>0</v>
      </c>
      <c r="T4851" s="86">
        <f t="shared" si="437"/>
        <v>0</v>
      </c>
    </row>
    <row r="4852" spans="1:20" x14ac:dyDescent="0.25">
      <c r="A4852" s="82">
        <v>4878</v>
      </c>
      <c r="P4852" s="86">
        <f t="shared" si="438"/>
        <v>0</v>
      </c>
      <c r="Q4852" s="87">
        <f t="shared" si="434"/>
        <v>1900</v>
      </c>
      <c r="R4852" s="87">
        <f t="shared" si="435"/>
        <v>1</v>
      </c>
      <c r="S4852" s="87">
        <f t="shared" si="436"/>
        <v>0</v>
      </c>
      <c r="T4852" s="86">
        <f t="shared" si="437"/>
        <v>0</v>
      </c>
    </row>
    <row r="4853" spans="1:20" x14ac:dyDescent="0.25">
      <c r="A4853" s="82">
        <v>4879</v>
      </c>
      <c r="P4853" s="86">
        <f t="shared" si="438"/>
        <v>0</v>
      </c>
      <c r="Q4853" s="87">
        <f t="shared" si="434"/>
        <v>1900</v>
      </c>
      <c r="R4853" s="87">
        <f t="shared" si="435"/>
        <v>1</v>
      </c>
      <c r="S4853" s="87">
        <f t="shared" si="436"/>
        <v>0</v>
      </c>
      <c r="T4853" s="86">
        <f t="shared" si="437"/>
        <v>0</v>
      </c>
    </row>
    <row r="4854" spans="1:20" x14ac:dyDescent="0.25">
      <c r="A4854" s="82">
        <v>4880</v>
      </c>
      <c r="P4854" s="86">
        <f t="shared" si="438"/>
        <v>0</v>
      </c>
      <c r="Q4854" s="87">
        <f t="shared" si="434"/>
        <v>1900</v>
      </c>
      <c r="R4854" s="87">
        <f t="shared" si="435"/>
        <v>1</v>
      </c>
      <c r="S4854" s="87">
        <f t="shared" si="436"/>
        <v>0</v>
      </c>
      <c r="T4854" s="86">
        <f t="shared" si="437"/>
        <v>0</v>
      </c>
    </row>
    <row r="4855" spans="1:20" x14ac:dyDescent="0.25">
      <c r="A4855" s="82">
        <v>4881</v>
      </c>
      <c r="P4855" s="86">
        <f t="shared" si="438"/>
        <v>0</v>
      </c>
      <c r="Q4855" s="87">
        <f t="shared" si="434"/>
        <v>1900</v>
      </c>
      <c r="R4855" s="87">
        <f t="shared" si="435"/>
        <v>1</v>
      </c>
      <c r="S4855" s="87">
        <f t="shared" si="436"/>
        <v>0</v>
      </c>
      <c r="T4855" s="86">
        <f t="shared" si="437"/>
        <v>0</v>
      </c>
    </row>
    <row r="4856" spans="1:20" x14ac:dyDescent="0.25">
      <c r="A4856" s="82">
        <v>4882</v>
      </c>
      <c r="P4856" s="86">
        <f t="shared" si="438"/>
        <v>0</v>
      </c>
      <c r="Q4856" s="87">
        <f t="shared" si="434"/>
        <v>1900</v>
      </c>
      <c r="R4856" s="87">
        <f t="shared" si="435"/>
        <v>1</v>
      </c>
      <c r="S4856" s="87">
        <f t="shared" si="436"/>
        <v>0</v>
      </c>
      <c r="T4856" s="86">
        <f t="shared" si="437"/>
        <v>0</v>
      </c>
    </row>
    <row r="4857" spans="1:20" x14ac:dyDescent="0.25">
      <c r="A4857" s="82">
        <v>4883</v>
      </c>
      <c r="P4857" s="86">
        <f t="shared" si="438"/>
        <v>0</v>
      </c>
      <c r="Q4857" s="87">
        <f t="shared" si="434"/>
        <v>1900</v>
      </c>
      <c r="R4857" s="87">
        <f t="shared" si="435"/>
        <v>1</v>
      </c>
      <c r="S4857" s="87">
        <f t="shared" si="436"/>
        <v>0</v>
      </c>
      <c r="T4857" s="86">
        <f t="shared" si="437"/>
        <v>0</v>
      </c>
    </row>
    <row r="4858" spans="1:20" x14ac:dyDescent="0.25">
      <c r="A4858" s="82">
        <v>4884</v>
      </c>
      <c r="P4858" s="86">
        <f t="shared" si="438"/>
        <v>0</v>
      </c>
      <c r="Q4858" s="87">
        <f t="shared" si="434"/>
        <v>1900</v>
      </c>
      <c r="R4858" s="87">
        <f t="shared" si="435"/>
        <v>1</v>
      </c>
      <c r="S4858" s="87">
        <f t="shared" si="436"/>
        <v>0</v>
      </c>
      <c r="T4858" s="86">
        <f t="shared" si="437"/>
        <v>0</v>
      </c>
    </row>
    <row r="4859" spans="1:20" x14ac:dyDescent="0.25">
      <c r="A4859" s="82">
        <v>4885</v>
      </c>
      <c r="P4859" s="86">
        <f t="shared" si="438"/>
        <v>0</v>
      </c>
      <c r="Q4859" s="87">
        <f t="shared" si="434"/>
        <v>1900</v>
      </c>
      <c r="R4859" s="87">
        <f t="shared" si="435"/>
        <v>1</v>
      </c>
      <c r="S4859" s="87">
        <f t="shared" si="436"/>
        <v>0</v>
      </c>
      <c r="T4859" s="86">
        <f t="shared" si="437"/>
        <v>0</v>
      </c>
    </row>
    <row r="4860" spans="1:20" x14ac:dyDescent="0.25">
      <c r="A4860" s="82">
        <v>4886</v>
      </c>
      <c r="P4860" s="86">
        <f t="shared" si="438"/>
        <v>0</v>
      </c>
      <c r="Q4860" s="87">
        <f t="shared" si="434"/>
        <v>1900</v>
      </c>
      <c r="R4860" s="87">
        <f t="shared" si="435"/>
        <v>1</v>
      </c>
      <c r="S4860" s="87">
        <f t="shared" si="436"/>
        <v>0</v>
      </c>
      <c r="T4860" s="86">
        <f t="shared" si="437"/>
        <v>0</v>
      </c>
    </row>
    <row r="4861" spans="1:20" x14ac:dyDescent="0.25">
      <c r="A4861" s="82">
        <v>4887</v>
      </c>
      <c r="P4861" s="86">
        <f t="shared" si="438"/>
        <v>0</v>
      </c>
      <c r="Q4861" s="87">
        <f t="shared" si="434"/>
        <v>1900</v>
      </c>
      <c r="R4861" s="87">
        <f t="shared" si="435"/>
        <v>1</v>
      </c>
      <c r="S4861" s="87">
        <f t="shared" si="436"/>
        <v>0</v>
      </c>
      <c r="T4861" s="86">
        <f t="shared" si="437"/>
        <v>0</v>
      </c>
    </row>
    <row r="4862" spans="1:20" x14ac:dyDescent="0.25">
      <c r="A4862" s="82">
        <v>4888</v>
      </c>
      <c r="P4862" s="86">
        <f t="shared" si="438"/>
        <v>0</v>
      </c>
      <c r="Q4862" s="87">
        <f t="shared" si="434"/>
        <v>1900</v>
      </c>
      <c r="R4862" s="87">
        <f t="shared" si="435"/>
        <v>1</v>
      </c>
      <c r="S4862" s="87">
        <f t="shared" si="436"/>
        <v>0</v>
      </c>
      <c r="T4862" s="86">
        <f t="shared" si="437"/>
        <v>0</v>
      </c>
    </row>
    <row r="4863" spans="1:20" x14ac:dyDescent="0.25">
      <c r="A4863" s="82">
        <v>4889</v>
      </c>
      <c r="P4863" s="86">
        <f t="shared" si="438"/>
        <v>0</v>
      </c>
      <c r="Q4863" s="87">
        <f t="shared" si="434"/>
        <v>1900</v>
      </c>
      <c r="R4863" s="87">
        <f t="shared" si="435"/>
        <v>1</v>
      </c>
      <c r="S4863" s="87">
        <f t="shared" si="436"/>
        <v>0</v>
      </c>
      <c r="T4863" s="86">
        <f t="shared" si="437"/>
        <v>0</v>
      </c>
    </row>
    <row r="4864" spans="1:20" x14ac:dyDescent="0.25">
      <c r="A4864" s="82">
        <v>4890</v>
      </c>
      <c r="P4864" s="86">
        <f t="shared" si="438"/>
        <v>0</v>
      </c>
      <c r="Q4864" s="87">
        <f t="shared" si="434"/>
        <v>1900</v>
      </c>
      <c r="R4864" s="87">
        <f t="shared" si="435"/>
        <v>1</v>
      </c>
      <c r="S4864" s="87">
        <f t="shared" si="436"/>
        <v>0</v>
      </c>
      <c r="T4864" s="86">
        <f t="shared" si="437"/>
        <v>0</v>
      </c>
    </row>
    <row r="4865" spans="1:20" x14ac:dyDescent="0.25">
      <c r="A4865" s="82">
        <v>4891</v>
      </c>
      <c r="P4865" s="86">
        <f t="shared" si="438"/>
        <v>0</v>
      </c>
      <c r="Q4865" s="87">
        <f t="shared" si="434"/>
        <v>1900</v>
      </c>
      <c r="R4865" s="87">
        <f t="shared" si="435"/>
        <v>1</v>
      </c>
      <c r="S4865" s="87">
        <f t="shared" si="436"/>
        <v>0</v>
      </c>
      <c r="T4865" s="86">
        <f t="shared" si="437"/>
        <v>0</v>
      </c>
    </row>
    <row r="4866" spans="1:20" x14ac:dyDescent="0.25">
      <c r="A4866" s="82">
        <v>4892</v>
      </c>
      <c r="P4866" s="86">
        <f t="shared" si="438"/>
        <v>0</v>
      </c>
      <c r="Q4866" s="87">
        <f t="shared" si="434"/>
        <v>1900</v>
      </c>
      <c r="R4866" s="87">
        <f t="shared" si="435"/>
        <v>1</v>
      </c>
      <c r="S4866" s="87">
        <f t="shared" si="436"/>
        <v>0</v>
      </c>
      <c r="T4866" s="86">
        <f t="shared" si="437"/>
        <v>0</v>
      </c>
    </row>
    <row r="4867" spans="1:20" x14ac:dyDescent="0.25">
      <c r="A4867" s="82">
        <v>4893</v>
      </c>
      <c r="P4867" s="86">
        <f t="shared" si="438"/>
        <v>0</v>
      </c>
      <c r="Q4867" s="87">
        <f t="shared" si="434"/>
        <v>1900</v>
      </c>
      <c r="R4867" s="87">
        <f t="shared" si="435"/>
        <v>1</v>
      </c>
      <c r="S4867" s="87">
        <f t="shared" si="436"/>
        <v>0</v>
      </c>
      <c r="T4867" s="86">
        <f t="shared" si="437"/>
        <v>0</v>
      </c>
    </row>
    <row r="4868" spans="1:20" x14ac:dyDescent="0.25">
      <c r="A4868" s="82">
        <v>4894</v>
      </c>
      <c r="P4868" s="86">
        <f t="shared" si="438"/>
        <v>0</v>
      </c>
      <c r="Q4868" s="87">
        <f t="shared" si="434"/>
        <v>1900</v>
      </c>
      <c r="R4868" s="87">
        <f t="shared" si="435"/>
        <v>1</v>
      </c>
      <c r="S4868" s="87">
        <f t="shared" si="436"/>
        <v>0</v>
      </c>
      <c r="T4868" s="86">
        <f t="shared" si="437"/>
        <v>0</v>
      </c>
    </row>
    <row r="4869" spans="1:20" x14ac:dyDescent="0.25">
      <c r="A4869" s="82">
        <v>4895</v>
      </c>
      <c r="P4869" s="86">
        <f t="shared" si="438"/>
        <v>0</v>
      </c>
      <c r="Q4869" s="87">
        <f t="shared" si="434"/>
        <v>1900</v>
      </c>
      <c r="R4869" s="87">
        <f t="shared" si="435"/>
        <v>1</v>
      </c>
      <c r="S4869" s="87">
        <f t="shared" si="436"/>
        <v>0</v>
      </c>
      <c r="T4869" s="86">
        <f t="shared" si="437"/>
        <v>0</v>
      </c>
    </row>
    <row r="4870" spans="1:20" x14ac:dyDescent="0.25">
      <c r="A4870" s="82">
        <v>4896</v>
      </c>
      <c r="P4870" s="86">
        <f t="shared" si="438"/>
        <v>0</v>
      </c>
      <c r="Q4870" s="87">
        <f t="shared" si="434"/>
        <v>1900</v>
      </c>
      <c r="R4870" s="87">
        <f t="shared" si="435"/>
        <v>1</v>
      </c>
      <c r="S4870" s="87">
        <f t="shared" si="436"/>
        <v>0</v>
      </c>
      <c r="T4870" s="86">
        <f t="shared" si="437"/>
        <v>0</v>
      </c>
    </row>
    <row r="4871" spans="1:20" x14ac:dyDescent="0.25">
      <c r="A4871" s="82">
        <v>4897</v>
      </c>
      <c r="P4871" s="86">
        <f t="shared" si="438"/>
        <v>0</v>
      </c>
      <c r="Q4871" s="87">
        <f t="shared" si="434"/>
        <v>1900</v>
      </c>
      <c r="R4871" s="87">
        <f t="shared" si="435"/>
        <v>1</v>
      </c>
      <c r="S4871" s="87">
        <f t="shared" si="436"/>
        <v>0</v>
      </c>
      <c r="T4871" s="86">
        <f t="shared" si="437"/>
        <v>0</v>
      </c>
    </row>
    <row r="4872" spans="1:20" x14ac:dyDescent="0.25">
      <c r="A4872" s="82">
        <v>4898</v>
      </c>
      <c r="P4872" s="86">
        <f t="shared" si="438"/>
        <v>0</v>
      </c>
      <c r="Q4872" s="87">
        <f t="shared" si="434"/>
        <v>1900</v>
      </c>
      <c r="R4872" s="87">
        <f t="shared" si="435"/>
        <v>1</v>
      </c>
      <c r="S4872" s="87">
        <f t="shared" si="436"/>
        <v>0</v>
      </c>
      <c r="T4872" s="86">
        <f t="shared" si="437"/>
        <v>0</v>
      </c>
    </row>
    <row r="4873" spans="1:20" x14ac:dyDescent="0.25">
      <c r="A4873" s="82">
        <v>4899</v>
      </c>
      <c r="P4873" s="86">
        <f t="shared" si="438"/>
        <v>0</v>
      </c>
      <c r="Q4873" s="87">
        <f t="shared" si="434"/>
        <v>1900</v>
      </c>
      <c r="R4873" s="87">
        <f t="shared" si="435"/>
        <v>1</v>
      </c>
      <c r="S4873" s="87">
        <f t="shared" si="436"/>
        <v>0</v>
      </c>
      <c r="T4873" s="86">
        <f t="shared" si="437"/>
        <v>0</v>
      </c>
    </row>
    <row r="4874" spans="1:20" x14ac:dyDescent="0.25">
      <c r="A4874" s="82">
        <v>4900</v>
      </c>
      <c r="P4874" s="86">
        <f t="shared" si="438"/>
        <v>0</v>
      </c>
      <c r="Q4874" s="87">
        <f t="shared" si="434"/>
        <v>1900</v>
      </c>
      <c r="R4874" s="87">
        <f t="shared" si="435"/>
        <v>1</v>
      </c>
      <c r="S4874" s="87">
        <f t="shared" si="436"/>
        <v>0</v>
      </c>
      <c r="T4874" s="86">
        <f t="shared" si="437"/>
        <v>0</v>
      </c>
    </row>
    <row r="4875" spans="1:20" x14ac:dyDescent="0.25">
      <c r="A4875" s="82">
        <v>4901</v>
      </c>
      <c r="P4875" s="86">
        <f t="shared" si="438"/>
        <v>0</v>
      </c>
      <c r="Q4875" s="87">
        <f t="shared" si="434"/>
        <v>1900</v>
      </c>
      <c r="R4875" s="87">
        <f t="shared" si="435"/>
        <v>1</v>
      </c>
      <c r="S4875" s="87">
        <f t="shared" si="436"/>
        <v>0</v>
      </c>
      <c r="T4875" s="86">
        <f t="shared" si="437"/>
        <v>0</v>
      </c>
    </row>
    <row r="4876" spans="1:20" x14ac:dyDescent="0.25">
      <c r="A4876" s="82">
        <v>4902</v>
      </c>
      <c r="P4876" s="86">
        <f t="shared" si="438"/>
        <v>0</v>
      </c>
      <c r="Q4876" s="87">
        <f t="shared" si="434"/>
        <v>1900</v>
      </c>
      <c r="R4876" s="87">
        <f t="shared" si="435"/>
        <v>1</v>
      </c>
      <c r="S4876" s="87">
        <f t="shared" si="436"/>
        <v>0</v>
      </c>
      <c r="T4876" s="86">
        <f t="shared" si="437"/>
        <v>0</v>
      </c>
    </row>
    <row r="4877" spans="1:20" x14ac:dyDescent="0.25">
      <c r="A4877" s="82">
        <v>4903</v>
      </c>
      <c r="P4877" s="86">
        <f t="shared" si="438"/>
        <v>0</v>
      </c>
      <c r="Q4877" s="87">
        <f t="shared" si="434"/>
        <v>1900</v>
      </c>
      <c r="R4877" s="87">
        <f t="shared" si="435"/>
        <v>1</v>
      </c>
      <c r="S4877" s="87">
        <f t="shared" si="436"/>
        <v>0</v>
      </c>
      <c r="T4877" s="86">
        <f t="shared" si="437"/>
        <v>0</v>
      </c>
    </row>
    <row r="4878" spans="1:20" x14ac:dyDescent="0.25">
      <c r="A4878" s="82">
        <v>4904</v>
      </c>
      <c r="P4878" s="86">
        <f t="shared" si="438"/>
        <v>0</v>
      </c>
      <c r="Q4878" s="87">
        <f t="shared" si="434"/>
        <v>1900</v>
      </c>
      <c r="R4878" s="87">
        <f t="shared" si="435"/>
        <v>1</v>
      </c>
      <c r="S4878" s="87">
        <f t="shared" si="436"/>
        <v>0</v>
      </c>
      <c r="T4878" s="86">
        <f t="shared" si="437"/>
        <v>0</v>
      </c>
    </row>
    <row r="4879" spans="1:20" x14ac:dyDescent="0.25">
      <c r="A4879" s="82">
        <v>4905</v>
      </c>
      <c r="P4879" s="86">
        <f t="shared" si="438"/>
        <v>0</v>
      </c>
      <c r="Q4879" s="87">
        <f t="shared" si="434"/>
        <v>1900</v>
      </c>
      <c r="R4879" s="87">
        <f t="shared" si="435"/>
        <v>1</v>
      </c>
      <c r="S4879" s="87">
        <f t="shared" si="436"/>
        <v>0</v>
      </c>
      <c r="T4879" s="86">
        <f t="shared" si="437"/>
        <v>0</v>
      </c>
    </row>
    <row r="4880" spans="1:20" x14ac:dyDescent="0.25">
      <c r="A4880" s="82">
        <v>4906</v>
      </c>
      <c r="P4880" s="86">
        <f t="shared" si="438"/>
        <v>0</v>
      </c>
      <c r="Q4880" s="87">
        <f t="shared" si="434"/>
        <v>1900</v>
      </c>
      <c r="R4880" s="87">
        <f t="shared" si="435"/>
        <v>1</v>
      </c>
      <c r="S4880" s="87">
        <f t="shared" si="436"/>
        <v>0</v>
      </c>
      <c r="T4880" s="86">
        <f t="shared" si="437"/>
        <v>0</v>
      </c>
    </row>
    <row r="4881" spans="1:20" x14ac:dyDescent="0.25">
      <c r="A4881" s="82">
        <v>4907</v>
      </c>
      <c r="P4881" s="86">
        <f t="shared" si="438"/>
        <v>0</v>
      </c>
      <c r="Q4881" s="87">
        <f t="shared" si="434"/>
        <v>1900</v>
      </c>
      <c r="R4881" s="87">
        <f t="shared" si="435"/>
        <v>1</v>
      </c>
      <c r="S4881" s="87">
        <f t="shared" si="436"/>
        <v>0</v>
      </c>
      <c r="T4881" s="86">
        <f t="shared" si="437"/>
        <v>0</v>
      </c>
    </row>
    <row r="4882" spans="1:20" x14ac:dyDescent="0.25">
      <c r="A4882" s="82">
        <v>4908</v>
      </c>
      <c r="P4882" s="86">
        <f t="shared" si="438"/>
        <v>0</v>
      </c>
      <c r="Q4882" s="87">
        <f t="shared" si="434"/>
        <v>1900</v>
      </c>
      <c r="R4882" s="87">
        <f t="shared" si="435"/>
        <v>1</v>
      </c>
      <c r="S4882" s="87">
        <f t="shared" si="436"/>
        <v>0</v>
      </c>
      <c r="T4882" s="86">
        <f t="shared" si="437"/>
        <v>0</v>
      </c>
    </row>
    <row r="4883" spans="1:20" x14ac:dyDescent="0.25">
      <c r="A4883" s="82">
        <v>4909</v>
      </c>
      <c r="P4883" s="86">
        <f t="shared" si="438"/>
        <v>0</v>
      </c>
      <c r="Q4883" s="87">
        <f t="shared" si="434"/>
        <v>1900</v>
      </c>
      <c r="R4883" s="87">
        <f t="shared" si="435"/>
        <v>1</v>
      </c>
      <c r="S4883" s="87">
        <f t="shared" si="436"/>
        <v>0</v>
      </c>
      <c r="T4883" s="86">
        <f t="shared" si="437"/>
        <v>0</v>
      </c>
    </row>
    <row r="4884" spans="1:20" x14ac:dyDescent="0.25">
      <c r="A4884" s="82">
        <v>4910</v>
      </c>
      <c r="P4884" s="86">
        <f t="shared" si="438"/>
        <v>0</v>
      </c>
      <c r="Q4884" s="87">
        <f t="shared" si="434"/>
        <v>1900</v>
      </c>
      <c r="R4884" s="87">
        <f t="shared" si="435"/>
        <v>1</v>
      </c>
      <c r="S4884" s="87">
        <f t="shared" si="436"/>
        <v>0</v>
      </c>
      <c r="T4884" s="86">
        <f t="shared" si="437"/>
        <v>0</v>
      </c>
    </row>
    <row r="4885" spans="1:20" x14ac:dyDescent="0.25">
      <c r="A4885" s="82">
        <v>4911</v>
      </c>
      <c r="P4885" s="86">
        <f t="shared" si="438"/>
        <v>0</v>
      </c>
      <c r="Q4885" s="87">
        <f t="shared" si="434"/>
        <v>1900</v>
      </c>
      <c r="R4885" s="87">
        <f t="shared" si="435"/>
        <v>1</v>
      </c>
      <c r="S4885" s="87">
        <f t="shared" si="436"/>
        <v>0</v>
      </c>
      <c r="T4885" s="86">
        <f t="shared" si="437"/>
        <v>0</v>
      </c>
    </row>
    <row r="4886" spans="1:20" x14ac:dyDescent="0.25">
      <c r="A4886" s="82">
        <v>4912</v>
      </c>
      <c r="P4886" s="86">
        <f t="shared" si="438"/>
        <v>0</v>
      </c>
      <c r="Q4886" s="87">
        <f t="shared" si="434"/>
        <v>1900</v>
      </c>
      <c r="R4886" s="87">
        <f t="shared" si="435"/>
        <v>1</v>
      </c>
      <c r="S4886" s="87">
        <f t="shared" si="436"/>
        <v>0</v>
      </c>
      <c r="T4886" s="86">
        <f t="shared" si="437"/>
        <v>0</v>
      </c>
    </row>
    <row r="4887" spans="1:20" x14ac:dyDescent="0.25">
      <c r="A4887" s="82">
        <v>4913</v>
      </c>
      <c r="P4887" s="86">
        <f t="shared" si="438"/>
        <v>0</v>
      </c>
      <c r="Q4887" s="87">
        <f t="shared" si="434"/>
        <v>1900</v>
      </c>
      <c r="R4887" s="87">
        <f t="shared" si="435"/>
        <v>1</v>
      </c>
      <c r="S4887" s="87">
        <f t="shared" si="436"/>
        <v>0</v>
      </c>
      <c r="T4887" s="86">
        <f t="shared" si="437"/>
        <v>0</v>
      </c>
    </row>
    <row r="4888" spans="1:20" x14ac:dyDescent="0.25">
      <c r="A4888" s="82">
        <v>4914</v>
      </c>
      <c r="P4888" s="86">
        <f t="shared" si="438"/>
        <v>0</v>
      </c>
      <c r="Q4888" s="87">
        <f t="shared" si="434"/>
        <v>1900</v>
      </c>
      <c r="R4888" s="87">
        <f t="shared" si="435"/>
        <v>1</v>
      </c>
      <c r="S4888" s="87">
        <f t="shared" si="436"/>
        <v>0</v>
      </c>
      <c r="T4888" s="86">
        <f t="shared" si="437"/>
        <v>0</v>
      </c>
    </row>
    <row r="4889" spans="1:20" x14ac:dyDescent="0.25">
      <c r="A4889" s="82">
        <v>4915</v>
      </c>
      <c r="P4889" s="86">
        <f t="shared" si="438"/>
        <v>0</v>
      </c>
      <c r="Q4889" s="87">
        <f t="shared" si="434"/>
        <v>1900</v>
      </c>
      <c r="R4889" s="87">
        <f t="shared" si="435"/>
        <v>1</v>
      </c>
      <c r="S4889" s="87">
        <f t="shared" si="436"/>
        <v>0</v>
      </c>
      <c r="T4889" s="86">
        <f t="shared" si="437"/>
        <v>0</v>
      </c>
    </row>
    <row r="4890" spans="1:20" x14ac:dyDescent="0.25">
      <c r="A4890" s="82">
        <v>4916</v>
      </c>
      <c r="P4890" s="86">
        <f t="shared" si="438"/>
        <v>0</v>
      </c>
      <c r="Q4890" s="87">
        <f t="shared" si="434"/>
        <v>1900</v>
      </c>
      <c r="R4890" s="87">
        <f t="shared" si="435"/>
        <v>1</v>
      </c>
      <c r="S4890" s="87">
        <f t="shared" si="436"/>
        <v>0</v>
      </c>
      <c r="T4890" s="86">
        <f t="shared" si="437"/>
        <v>0</v>
      </c>
    </row>
    <row r="4891" spans="1:20" x14ac:dyDescent="0.25">
      <c r="A4891" s="82">
        <v>4917</v>
      </c>
      <c r="P4891" s="86">
        <f t="shared" si="438"/>
        <v>0</v>
      </c>
      <c r="Q4891" s="87">
        <f t="shared" si="434"/>
        <v>1900</v>
      </c>
      <c r="R4891" s="87">
        <f t="shared" si="435"/>
        <v>1</v>
      </c>
      <c r="S4891" s="87">
        <f t="shared" si="436"/>
        <v>0</v>
      </c>
      <c r="T4891" s="86">
        <f t="shared" si="437"/>
        <v>0</v>
      </c>
    </row>
    <row r="4892" spans="1:20" x14ac:dyDescent="0.25">
      <c r="A4892" s="82">
        <v>4918</v>
      </c>
      <c r="P4892" s="86">
        <f t="shared" si="438"/>
        <v>0</v>
      </c>
      <c r="Q4892" s="87">
        <f t="shared" si="434"/>
        <v>1900</v>
      </c>
      <c r="R4892" s="87">
        <f t="shared" si="435"/>
        <v>1</v>
      </c>
      <c r="S4892" s="87">
        <f t="shared" si="436"/>
        <v>0</v>
      </c>
      <c r="T4892" s="86">
        <f t="shared" si="437"/>
        <v>0</v>
      </c>
    </row>
    <row r="4893" spans="1:20" x14ac:dyDescent="0.25">
      <c r="A4893" s="82">
        <v>4919</v>
      </c>
      <c r="P4893" s="86">
        <f t="shared" si="438"/>
        <v>0</v>
      </c>
      <c r="Q4893" s="87">
        <f t="shared" ref="Q4893:Q4956" si="439">YEAR(B4893)</f>
        <v>1900</v>
      </c>
      <c r="R4893" s="87">
        <f t="shared" ref="R4893:R4956" si="440">MONTH(B4893)</f>
        <v>1</v>
      </c>
      <c r="S4893" s="87">
        <f t="shared" ref="S4893:S4956" si="441">DAY(B4893)</f>
        <v>0</v>
      </c>
      <c r="T4893" s="86">
        <f t="shared" ref="T4893:T4956" si="442">SUM(M4893:N4893)</f>
        <v>0</v>
      </c>
    </row>
    <row r="4894" spans="1:20" x14ac:dyDescent="0.25">
      <c r="A4894" s="82">
        <v>4920</v>
      </c>
      <c r="P4894" s="86">
        <f t="shared" si="438"/>
        <v>0</v>
      </c>
      <c r="Q4894" s="87">
        <f t="shared" si="439"/>
        <v>1900</v>
      </c>
      <c r="R4894" s="87">
        <f t="shared" si="440"/>
        <v>1</v>
      </c>
      <c r="S4894" s="87">
        <f t="shared" si="441"/>
        <v>0</v>
      </c>
      <c r="T4894" s="86">
        <f t="shared" si="442"/>
        <v>0</v>
      </c>
    </row>
    <row r="4895" spans="1:20" x14ac:dyDescent="0.25">
      <c r="A4895" s="82">
        <v>4921</v>
      </c>
      <c r="P4895" s="86">
        <f t="shared" si="438"/>
        <v>0</v>
      </c>
      <c r="Q4895" s="87">
        <f t="shared" si="439"/>
        <v>1900</v>
      </c>
      <c r="R4895" s="87">
        <f t="shared" si="440"/>
        <v>1</v>
      </c>
      <c r="S4895" s="87">
        <f t="shared" si="441"/>
        <v>0</v>
      </c>
      <c r="T4895" s="86">
        <f t="shared" si="442"/>
        <v>0</v>
      </c>
    </row>
    <row r="4896" spans="1:20" x14ac:dyDescent="0.25">
      <c r="A4896" s="82">
        <v>4922</v>
      </c>
      <c r="P4896" s="86">
        <f t="shared" si="438"/>
        <v>0</v>
      </c>
      <c r="Q4896" s="87">
        <f t="shared" si="439"/>
        <v>1900</v>
      </c>
      <c r="R4896" s="87">
        <f t="shared" si="440"/>
        <v>1</v>
      </c>
      <c r="S4896" s="87">
        <f t="shared" si="441"/>
        <v>0</v>
      </c>
      <c r="T4896" s="86">
        <f t="shared" si="442"/>
        <v>0</v>
      </c>
    </row>
    <row r="4897" spans="1:20" x14ac:dyDescent="0.25">
      <c r="A4897" s="82">
        <v>4923</v>
      </c>
      <c r="P4897" s="86">
        <f t="shared" si="438"/>
        <v>0</v>
      </c>
      <c r="Q4897" s="87">
        <f t="shared" si="439"/>
        <v>1900</v>
      </c>
      <c r="R4897" s="87">
        <f t="shared" si="440"/>
        <v>1</v>
      </c>
      <c r="S4897" s="87">
        <f t="shared" si="441"/>
        <v>0</v>
      </c>
      <c r="T4897" s="86">
        <f t="shared" si="442"/>
        <v>0</v>
      </c>
    </row>
    <row r="4898" spans="1:20" x14ac:dyDescent="0.25">
      <c r="A4898" s="82">
        <v>4924</v>
      </c>
      <c r="P4898" s="86">
        <f t="shared" si="438"/>
        <v>0</v>
      </c>
      <c r="Q4898" s="87">
        <f t="shared" si="439"/>
        <v>1900</v>
      </c>
      <c r="R4898" s="87">
        <f t="shared" si="440"/>
        <v>1</v>
      </c>
      <c r="S4898" s="87">
        <f t="shared" si="441"/>
        <v>0</v>
      </c>
      <c r="T4898" s="86">
        <f t="shared" si="442"/>
        <v>0</v>
      </c>
    </row>
    <row r="4899" spans="1:20" x14ac:dyDescent="0.25">
      <c r="A4899" s="82">
        <v>4925</v>
      </c>
      <c r="P4899" s="86">
        <f t="shared" si="438"/>
        <v>0</v>
      </c>
      <c r="Q4899" s="87">
        <f t="shared" si="439"/>
        <v>1900</v>
      </c>
      <c r="R4899" s="87">
        <f t="shared" si="440"/>
        <v>1</v>
      </c>
      <c r="S4899" s="87">
        <f t="shared" si="441"/>
        <v>0</v>
      </c>
      <c r="T4899" s="86">
        <f t="shared" si="442"/>
        <v>0</v>
      </c>
    </row>
    <row r="4900" spans="1:20" x14ac:dyDescent="0.25">
      <c r="A4900" s="82">
        <v>4926</v>
      </c>
      <c r="P4900" s="86">
        <f t="shared" si="438"/>
        <v>0</v>
      </c>
      <c r="Q4900" s="87">
        <f t="shared" si="439"/>
        <v>1900</v>
      </c>
      <c r="R4900" s="87">
        <f t="shared" si="440"/>
        <v>1</v>
      </c>
      <c r="S4900" s="87">
        <f t="shared" si="441"/>
        <v>0</v>
      </c>
      <c r="T4900" s="86">
        <f t="shared" si="442"/>
        <v>0</v>
      </c>
    </row>
    <row r="4901" spans="1:20" x14ac:dyDescent="0.25">
      <c r="A4901" s="82">
        <v>4927</v>
      </c>
      <c r="P4901" s="86">
        <f t="shared" si="438"/>
        <v>0</v>
      </c>
      <c r="Q4901" s="87">
        <f t="shared" si="439"/>
        <v>1900</v>
      </c>
      <c r="R4901" s="87">
        <f t="shared" si="440"/>
        <v>1</v>
      </c>
      <c r="S4901" s="87">
        <f t="shared" si="441"/>
        <v>0</v>
      </c>
      <c r="T4901" s="86">
        <f t="shared" si="442"/>
        <v>0</v>
      </c>
    </row>
    <row r="4902" spans="1:20" x14ac:dyDescent="0.25">
      <c r="A4902" s="82">
        <v>4928</v>
      </c>
      <c r="P4902" s="86">
        <f t="shared" si="438"/>
        <v>0</v>
      </c>
      <c r="Q4902" s="87">
        <f t="shared" si="439"/>
        <v>1900</v>
      </c>
      <c r="R4902" s="87">
        <f t="shared" si="440"/>
        <v>1</v>
      </c>
      <c r="S4902" s="87">
        <f t="shared" si="441"/>
        <v>0</v>
      </c>
      <c r="T4902" s="86">
        <f t="shared" si="442"/>
        <v>0</v>
      </c>
    </row>
    <row r="4903" spans="1:20" x14ac:dyDescent="0.25">
      <c r="A4903" s="82">
        <v>4929</v>
      </c>
      <c r="P4903" s="86">
        <f t="shared" si="438"/>
        <v>0</v>
      </c>
      <c r="Q4903" s="87">
        <f t="shared" si="439"/>
        <v>1900</v>
      </c>
      <c r="R4903" s="87">
        <f t="shared" si="440"/>
        <v>1</v>
      </c>
      <c r="S4903" s="87">
        <f t="shared" si="441"/>
        <v>0</v>
      </c>
      <c r="T4903" s="86">
        <f t="shared" si="442"/>
        <v>0</v>
      </c>
    </row>
    <row r="4904" spans="1:20" x14ac:dyDescent="0.25">
      <c r="A4904" s="82">
        <v>4930</v>
      </c>
      <c r="P4904" s="86">
        <f t="shared" si="438"/>
        <v>0</v>
      </c>
      <c r="Q4904" s="87">
        <f t="shared" si="439"/>
        <v>1900</v>
      </c>
      <c r="R4904" s="87">
        <f t="shared" si="440"/>
        <v>1</v>
      </c>
      <c r="S4904" s="87">
        <f t="shared" si="441"/>
        <v>0</v>
      </c>
      <c r="T4904" s="86">
        <f t="shared" si="442"/>
        <v>0</v>
      </c>
    </row>
    <row r="4905" spans="1:20" x14ac:dyDescent="0.25">
      <c r="A4905" s="82">
        <v>4931</v>
      </c>
      <c r="P4905" s="86">
        <f t="shared" si="438"/>
        <v>0</v>
      </c>
      <c r="Q4905" s="87">
        <f t="shared" si="439"/>
        <v>1900</v>
      </c>
      <c r="R4905" s="87">
        <f t="shared" si="440"/>
        <v>1</v>
      </c>
      <c r="S4905" s="87">
        <f t="shared" si="441"/>
        <v>0</v>
      </c>
      <c r="T4905" s="86">
        <f t="shared" si="442"/>
        <v>0</v>
      </c>
    </row>
    <row r="4906" spans="1:20" x14ac:dyDescent="0.25">
      <c r="A4906" s="82">
        <v>4932</v>
      </c>
      <c r="P4906" s="86">
        <f t="shared" si="438"/>
        <v>0</v>
      </c>
      <c r="Q4906" s="87">
        <f t="shared" si="439"/>
        <v>1900</v>
      </c>
      <c r="R4906" s="87">
        <f t="shared" si="440"/>
        <v>1</v>
      </c>
      <c r="S4906" s="87">
        <f t="shared" si="441"/>
        <v>0</v>
      </c>
      <c r="T4906" s="86">
        <f t="shared" si="442"/>
        <v>0</v>
      </c>
    </row>
    <row r="4907" spans="1:20" x14ac:dyDescent="0.25">
      <c r="A4907" s="82">
        <v>4933</v>
      </c>
      <c r="P4907" s="86">
        <f t="shared" ref="P4907:P4970" si="443">N4907-O4907</f>
        <v>0</v>
      </c>
      <c r="Q4907" s="87">
        <f t="shared" si="439"/>
        <v>1900</v>
      </c>
      <c r="R4907" s="87">
        <f t="shared" si="440"/>
        <v>1</v>
      </c>
      <c r="S4907" s="87">
        <f t="shared" si="441"/>
        <v>0</v>
      </c>
      <c r="T4907" s="86">
        <f t="shared" si="442"/>
        <v>0</v>
      </c>
    </row>
    <row r="4908" spans="1:20" x14ac:dyDescent="0.25">
      <c r="A4908" s="82">
        <v>4934</v>
      </c>
      <c r="P4908" s="86">
        <f t="shared" si="443"/>
        <v>0</v>
      </c>
      <c r="Q4908" s="87">
        <f t="shared" si="439"/>
        <v>1900</v>
      </c>
      <c r="R4908" s="87">
        <f t="shared" si="440"/>
        <v>1</v>
      </c>
      <c r="S4908" s="87">
        <f t="shared" si="441"/>
        <v>0</v>
      </c>
      <c r="T4908" s="86">
        <f t="shared" si="442"/>
        <v>0</v>
      </c>
    </row>
    <row r="4909" spans="1:20" x14ac:dyDescent="0.25">
      <c r="A4909" s="82">
        <v>4935</v>
      </c>
      <c r="P4909" s="86">
        <f t="shared" si="443"/>
        <v>0</v>
      </c>
      <c r="Q4909" s="87">
        <f t="shared" si="439"/>
        <v>1900</v>
      </c>
      <c r="R4909" s="87">
        <f t="shared" si="440"/>
        <v>1</v>
      </c>
      <c r="S4909" s="87">
        <f t="shared" si="441"/>
        <v>0</v>
      </c>
      <c r="T4909" s="86">
        <f t="shared" si="442"/>
        <v>0</v>
      </c>
    </row>
    <row r="4910" spans="1:20" x14ac:dyDescent="0.25">
      <c r="A4910" s="82">
        <v>4936</v>
      </c>
      <c r="P4910" s="86">
        <f t="shared" si="443"/>
        <v>0</v>
      </c>
      <c r="Q4910" s="87">
        <f t="shared" si="439"/>
        <v>1900</v>
      </c>
      <c r="R4910" s="87">
        <f t="shared" si="440"/>
        <v>1</v>
      </c>
      <c r="S4910" s="87">
        <f t="shared" si="441"/>
        <v>0</v>
      </c>
      <c r="T4910" s="86">
        <f t="shared" si="442"/>
        <v>0</v>
      </c>
    </row>
    <row r="4911" spans="1:20" x14ac:dyDescent="0.25">
      <c r="A4911" s="82">
        <v>4937</v>
      </c>
      <c r="P4911" s="86">
        <f t="shared" si="443"/>
        <v>0</v>
      </c>
      <c r="Q4911" s="87">
        <f t="shared" si="439"/>
        <v>1900</v>
      </c>
      <c r="R4911" s="87">
        <f t="shared" si="440"/>
        <v>1</v>
      </c>
      <c r="S4911" s="87">
        <f t="shared" si="441"/>
        <v>0</v>
      </c>
      <c r="T4911" s="86">
        <f t="shared" si="442"/>
        <v>0</v>
      </c>
    </row>
    <row r="4912" spans="1:20" x14ac:dyDescent="0.25">
      <c r="A4912" s="82">
        <v>4938</v>
      </c>
      <c r="P4912" s="86">
        <f t="shared" si="443"/>
        <v>0</v>
      </c>
      <c r="Q4912" s="87">
        <f t="shared" si="439"/>
        <v>1900</v>
      </c>
      <c r="R4912" s="87">
        <f t="shared" si="440"/>
        <v>1</v>
      </c>
      <c r="S4912" s="87">
        <f t="shared" si="441"/>
        <v>0</v>
      </c>
      <c r="T4912" s="86">
        <f t="shared" si="442"/>
        <v>0</v>
      </c>
    </row>
    <row r="4913" spans="1:20" x14ac:dyDescent="0.25">
      <c r="A4913" s="82">
        <v>4939</v>
      </c>
      <c r="P4913" s="86">
        <f t="shared" si="443"/>
        <v>0</v>
      </c>
      <c r="Q4913" s="87">
        <f t="shared" si="439"/>
        <v>1900</v>
      </c>
      <c r="R4913" s="87">
        <f t="shared" si="440"/>
        <v>1</v>
      </c>
      <c r="S4913" s="87">
        <f t="shared" si="441"/>
        <v>0</v>
      </c>
      <c r="T4913" s="86">
        <f t="shared" si="442"/>
        <v>0</v>
      </c>
    </row>
    <row r="4914" spans="1:20" x14ac:dyDescent="0.25">
      <c r="A4914" s="82">
        <v>4940</v>
      </c>
      <c r="P4914" s="86">
        <f t="shared" si="443"/>
        <v>0</v>
      </c>
      <c r="Q4914" s="87">
        <f t="shared" si="439"/>
        <v>1900</v>
      </c>
      <c r="R4914" s="87">
        <f t="shared" si="440"/>
        <v>1</v>
      </c>
      <c r="S4914" s="87">
        <f t="shared" si="441"/>
        <v>0</v>
      </c>
      <c r="T4914" s="86">
        <f t="shared" si="442"/>
        <v>0</v>
      </c>
    </row>
    <row r="4915" spans="1:20" x14ac:dyDescent="0.25">
      <c r="A4915" s="82">
        <v>4941</v>
      </c>
      <c r="P4915" s="86">
        <f t="shared" si="443"/>
        <v>0</v>
      </c>
      <c r="Q4915" s="87">
        <f t="shared" si="439"/>
        <v>1900</v>
      </c>
      <c r="R4915" s="87">
        <f t="shared" si="440"/>
        <v>1</v>
      </c>
      <c r="S4915" s="87">
        <f t="shared" si="441"/>
        <v>0</v>
      </c>
      <c r="T4915" s="86">
        <f t="shared" si="442"/>
        <v>0</v>
      </c>
    </row>
    <row r="4916" spans="1:20" x14ac:dyDescent="0.25">
      <c r="A4916" s="82">
        <v>4942</v>
      </c>
      <c r="P4916" s="86">
        <f t="shared" si="443"/>
        <v>0</v>
      </c>
      <c r="Q4916" s="87">
        <f t="shared" si="439"/>
        <v>1900</v>
      </c>
      <c r="R4916" s="87">
        <f t="shared" si="440"/>
        <v>1</v>
      </c>
      <c r="S4916" s="87">
        <f t="shared" si="441"/>
        <v>0</v>
      </c>
      <c r="T4916" s="86">
        <f t="shared" si="442"/>
        <v>0</v>
      </c>
    </row>
    <row r="4917" spans="1:20" x14ac:dyDescent="0.25">
      <c r="A4917" s="82">
        <v>4943</v>
      </c>
      <c r="P4917" s="86">
        <f t="shared" si="443"/>
        <v>0</v>
      </c>
      <c r="Q4917" s="87">
        <f t="shared" si="439"/>
        <v>1900</v>
      </c>
      <c r="R4917" s="87">
        <f t="shared" si="440"/>
        <v>1</v>
      </c>
      <c r="S4917" s="87">
        <f t="shared" si="441"/>
        <v>0</v>
      </c>
      <c r="T4917" s="86">
        <f t="shared" si="442"/>
        <v>0</v>
      </c>
    </row>
    <row r="4918" spans="1:20" x14ac:dyDescent="0.25">
      <c r="A4918" s="82">
        <v>4944</v>
      </c>
      <c r="P4918" s="86">
        <f t="shared" si="443"/>
        <v>0</v>
      </c>
      <c r="Q4918" s="87">
        <f t="shared" si="439"/>
        <v>1900</v>
      </c>
      <c r="R4918" s="87">
        <f t="shared" si="440"/>
        <v>1</v>
      </c>
      <c r="S4918" s="87">
        <f t="shared" si="441"/>
        <v>0</v>
      </c>
      <c r="T4918" s="86">
        <f t="shared" si="442"/>
        <v>0</v>
      </c>
    </row>
    <row r="4919" spans="1:20" x14ac:dyDescent="0.25">
      <c r="A4919" s="82">
        <v>4945</v>
      </c>
      <c r="P4919" s="86">
        <f t="shared" si="443"/>
        <v>0</v>
      </c>
      <c r="Q4919" s="87">
        <f t="shared" si="439"/>
        <v>1900</v>
      </c>
      <c r="R4919" s="87">
        <f t="shared" si="440"/>
        <v>1</v>
      </c>
      <c r="S4919" s="87">
        <f t="shared" si="441"/>
        <v>0</v>
      </c>
      <c r="T4919" s="86">
        <f t="shared" si="442"/>
        <v>0</v>
      </c>
    </row>
    <row r="4920" spans="1:20" x14ac:dyDescent="0.25">
      <c r="A4920" s="82">
        <v>4946</v>
      </c>
      <c r="P4920" s="86">
        <f t="shared" si="443"/>
        <v>0</v>
      </c>
      <c r="Q4920" s="87">
        <f t="shared" si="439"/>
        <v>1900</v>
      </c>
      <c r="R4920" s="87">
        <f t="shared" si="440"/>
        <v>1</v>
      </c>
      <c r="S4920" s="87">
        <f t="shared" si="441"/>
        <v>0</v>
      </c>
      <c r="T4920" s="86">
        <f t="shared" si="442"/>
        <v>0</v>
      </c>
    </row>
    <row r="4921" spans="1:20" x14ac:dyDescent="0.25">
      <c r="A4921" s="82">
        <v>4947</v>
      </c>
      <c r="P4921" s="86">
        <f t="shared" si="443"/>
        <v>0</v>
      </c>
      <c r="Q4921" s="87">
        <f t="shared" si="439"/>
        <v>1900</v>
      </c>
      <c r="R4921" s="87">
        <f t="shared" si="440"/>
        <v>1</v>
      </c>
      <c r="S4921" s="87">
        <f t="shared" si="441"/>
        <v>0</v>
      </c>
      <c r="T4921" s="86">
        <f t="shared" si="442"/>
        <v>0</v>
      </c>
    </row>
    <row r="4922" spans="1:20" x14ac:dyDescent="0.25">
      <c r="A4922" s="82">
        <v>4948</v>
      </c>
      <c r="P4922" s="86">
        <f t="shared" si="443"/>
        <v>0</v>
      </c>
      <c r="Q4922" s="87">
        <f t="shared" si="439"/>
        <v>1900</v>
      </c>
      <c r="R4922" s="87">
        <f t="shared" si="440"/>
        <v>1</v>
      </c>
      <c r="S4922" s="87">
        <f t="shared" si="441"/>
        <v>0</v>
      </c>
      <c r="T4922" s="86">
        <f t="shared" si="442"/>
        <v>0</v>
      </c>
    </row>
    <row r="4923" spans="1:20" x14ac:dyDescent="0.25">
      <c r="A4923" s="82">
        <v>4949</v>
      </c>
      <c r="P4923" s="86">
        <f t="shared" si="443"/>
        <v>0</v>
      </c>
      <c r="Q4923" s="87">
        <f t="shared" si="439"/>
        <v>1900</v>
      </c>
      <c r="R4923" s="87">
        <f t="shared" si="440"/>
        <v>1</v>
      </c>
      <c r="S4923" s="87">
        <f t="shared" si="441"/>
        <v>0</v>
      </c>
      <c r="T4923" s="86">
        <f t="shared" si="442"/>
        <v>0</v>
      </c>
    </row>
    <row r="4924" spans="1:20" x14ac:dyDescent="0.25">
      <c r="A4924" s="82">
        <v>4950</v>
      </c>
      <c r="P4924" s="86">
        <f t="shared" si="443"/>
        <v>0</v>
      </c>
      <c r="Q4924" s="87">
        <f t="shared" si="439"/>
        <v>1900</v>
      </c>
      <c r="R4924" s="87">
        <f t="shared" si="440"/>
        <v>1</v>
      </c>
      <c r="S4924" s="87">
        <f t="shared" si="441"/>
        <v>0</v>
      </c>
      <c r="T4924" s="86">
        <f t="shared" si="442"/>
        <v>0</v>
      </c>
    </row>
    <row r="4925" spans="1:20" x14ac:dyDescent="0.25">
      <c r="A4925" s="82">
        <v>4951</v>
      </c>
      <c r="P4925" s="86">
        <f t="shared" si="443"/>
        <v>0</v>
      </c>
      <c r="Q4925" s="87">
        <f t="shared" si="439"/>
        <v>1900</v>
      </c>
      <c r="R4925" s="87">
        <f t="shared" si="440"/>
        <v>1</v>
      </c>
      <c r="S4925" s="87">
        <f t="shared" si="441"/>
        <v>0</v>
      </c>
      <c r="T4925" s="86">
        <f t="shared" si="442"/>
        <v>0</v>
      </c>
    </row>
    <row r="4926" spans="1:20" x14ac:dyDescent="0.25">
      <c r="A4926" s="82">
        <v>4952</v>
      </c>
      <c r="P4926" s="86">
        <f t="shared" si="443"/>
        <v>0</v>
      </c>
      <c r="Q4926" s="87">
        <f t="shared" si="439"/>
        <v>1900</v>
      </c>
      <c r="R4926" s="87">
        <f t="shared" si="440"/>
        <v>1</v>
      </c>
      <c r="S4926" s="87">
        <f t="shared" si="441"/>
        <v>0</v>
      </c>
      <c r="T4926" s="86">
        <f t="shared" si="442"/>
        <v>0</v>
      </c>
    </row>
    <row r="4927" spans="1:20" x14ac:dyDescent="0.25">
      <c r="A4927" s="82">
        <v>4953</v>
      </c>
      <c r="P4927" s="86">
        <f t="shared" si="443"/>
        <v>0</v>
      </c>
      <c r="Q4927" s="87">
        <f t="shared" si="439"/>
        <v>1900</v>
      </c>
      <c r="R4927" s="87">
        <f t="shared" si="440"/>
        <v>1</v>
      </c>
      <c r="S4927" s="87">
        <f t="shared" si="441"/>
        <v>0</v>
      </c>
      <c r="T4927" s="86">
        <f t="shared" si="442"/>
        <v>0</v>
      </c>
    </row>
    <row r="4928" spans="1:20" x14ac:dyDescent="0.25">
      <c r="A4928" s="82">
        <v>4954</v>
      </c>
      <c r="P4928" s="86">
        <f t="shared" si="443"/>
        <v>0</v>
      </c>
      <c r="Q4928" s="87">
        <f t="shared" si="439"/>
        <v>1900</v>
      </c>
      <c r="R4928" s="87">
        <f t="shared" si="440"/>
        <v>1</v>
      </c>
      <c r="S4928" s="87">
        <f t="shared" si="441"/>
        <v>0</v>
      </c>
      <c r="T4928" s="86">
        <f t="shared" si="442"/>
        <v>0</v>
      </c>
    </row>
    <row r="4929" spans="1:20" x14ac:dyDescent="0.25">
      <c r="A4929" s="82">
        <v>4955</v>
      </c>
      <c r="P4929" s="86">
        <f t="shared" si="443"/>
        <v>0</v>
      </c>
      <c r="Q4929" s="87">
        <f t="shared" si="439"/>
        <v>1900</v>
      </c>
      <c r="R4929" s="87">
        <f t="shared" si="440"/>
        <v>1</v>
      </c>
      <c r="S4929" s="87">
        <f t="shared" si="441"/>
        <v>0</v>
      </c>
      <c r="T4929" s="86">
        <f t="shared" si="442"/>
        <v>0</v>
      </c>
    </row>
    <row r="4930" spans="1:20" x14ac:dyDescent="0.25">
      <c r="A4930" s="82">
        <v>4956</v>
      </c>
      <c r="P4930" s="86">
        <f t="shared" si="443"/>
        <v>0</v>
      </c>
      <c r="Q4930" s="87">
        <f t="shared" si="439"/>
        <v>1900</v>
      </c>
      <c r="R4930" s="87">
        <f t="shared" si="440"/>
        <v>1</v>
      </c>
      <c r="S4930" s="87">
        <f t="shared" si="441"/>
        <v>0</v>
      </c>
      <c r="T4930" s="86">
        <f t="shared" si="442"/>
        <v>0</v>
      </c>
    </row>
    <row r="4931" spans="1:20" x14ac:dyDescent="0.25">
      <c r="A4931" s="82">
        <v>4957</v>
      </c>
      <c r="P4931" s="86">
        <f t="shared" si="443"/>
        <v>0</v>
      </c>
      <c r="Q4931" s="87">
        <f t="shared" si="439"/>
        <v>1900</v>
      </c>
      <c r="R4931" s="87">
        <f t="shared" si="440"/>
        <v>1</v>
      </c>
      <c r="S4931" s="87">
        <f t="shared" si="441"/>
        <v>0</v>
      </c>
      <c r="T4931" s="86">
        <f t="shared" si="442"/>
        <v>0</v>
      </c>
    </row>
    <row r="4932" spans="1:20" x14ac:dyDescent="0.25">
      <c r="A4932" s="82">
        <v>4958</v>
      </c>
      <c r="P4932" s="86">
        <f t="shared" si="443"/>
        <v>0</v>
      </c>
      <c r="Q4932" s="87">
        <f t="shared" si="439"/>
        <v>1900</v>
      </c>
      <c r="R4932" s="87">
        <f t="shared" si="440"/>
        <v>1</v>
      </c>
      <c r="S4932" s="87">
        <f t="shared" si="441"/>
        <v>0</v>
      </c>
      <c r="T4932" s="86">
        <f t="shared" si="442"/>
        <v>0</v>
      </c>
    </row>
    <row r="4933" spans="1:20" x14ac:dyDescent="0.25">
      <c r="A4933" s="82">
        <v>4959</v>
      </c>
      <c r="P4933" s="86">
        <f t="shared" si="443"/>
        <v>0</v>
      </c>
      <c r="Q4933" s="87">
        <f t="shared" si="439"/>
        <v>1900</v>
      </c>
      <c r="R4933" s="87">
        <f t="shared" si="440"/>
        <v>1</v>
      </c>
      <c r="S4933" s="87">
        <f t="shared" si="441"/>
        <v>0</v>
      </c>
      <c r="T4933" s="86">
        <f t="shared" si="442"/>
        <v>0</v>
      </c>
    </row>
    <row r="4934" spans="1:20" x14ac:dyDescent="0.25">
      <c r="A4934" s="82">
        <v>4960</v>
      </c>
      <c r="P4934" s="86">
        <f t="shared" si="443"/>
        <v>0</v>
      </c>
      <c r="Q4934" s="87">
        <f t="shared" si="439"/>
        <v>1900</v>
      </c>
      <c r="R4934" s="87">
        <f t="shared" si="440"/>
        <v>1</v>
      </c>
      <c r="S4934" s="87">
        <f t="shared" si="441"/>
        <v>0</v>
      </c>
      <c r="T4934" s="86">
        <f t="shared" si="442"/>
        <v>0</v>
      </c>
    </row>
    <row r="4935" spans="1:20" x14ac:dyDescent="0.25">
      <c r="A4935" s="82">
        <v>4961</v>
      </c>
      <c r="P4935" s="86">
        <f t="shared" si="443"/>
        <v>0</v>
      </c>
      <c r="Q4935" s="87">
        <f t="shared" si="439"/>
        <v>1900</v>
      </c>
      <c r="R4935" s="87">
        <f t="shared" si="440"/>
        <v>1</v>
      </c>
      <c r="S4935" s="87">
        <f t="shared" si="441"/>
        <v>0</v>
      </c>
      <c r="T4935" s="86">
        <f t="shared" si="442"/>
        <v>0</v>
      </c>
    </row>
    <row r="4936" spans="1:20" x14ac:dyDescent="0.25">
      <c r="A4936" s="82">
        <v>4962</v>
      </c>
      <c r="P4936" s="86">
        <f t="shared" si="443"/>
        <v>0</v>
      </c>
      <c r="Q4936" s="87">
        <f t="shared" si="439"/>
        <v>1900</v>
      </c>
      <c r="R4936" s="87">
        <f t="shared" si="440"/>
        <v>1</v>
      </c>
      <c r="S4936" s="87">
        <f t="shared" si="441"/>
        <v>0</v>
      </c>
      <c r="T4936" s="86">
        <f t="shared" si="442"/>
        <v>0</v>
      </c>
    </row>
    <row r="4937" spans="1:20" x14ac:dyDescent="0.25">
      <c r="A4937" s="82">
        <v>4963</v>
      </c>
      <c r="P4937" s="86">
        <f t="shared" si="443"/>
        <v>0</v>
      </c>
      <c r="Q4937" s="87">
        <f t="shared" si="439"/>
        <v>1900</v>
      </c>
      <c r="R4937" s="87">
        <f t="shared" si="440"/>
        <v>1</v>
      </c>
      <c r="S4937" s="87">
        <f t="shared" si="441"/>
        <v>0</v>
      </c>
      <c r="T4937" s="86">
        <f t="shared" si="442"/>
        <v>0</v>
      </c>
    </row>
    <row r="4938" spans="1:20" x14ac:dyDescent="0.25">
      <c r="A4938" s="82">
        <v>4964</v>
      </c>
      <c r="P4938" s="86">
        <f t="shared" si="443"/>
        <v>0</v>
      </c>
      <c r="Q4938" s="87">
        <f t="shared" si="439"/>
        <v>1900</v>
      </c>
      <c r="R4938" s="87">
        <f t="shared" si="440"/>
        <v>1</v>
      </c>
      <c r="S4938" s="87">
        <f t="shared" si="441"/>
        <v>0</v>
      </c>
      <c r="T4938" s="86">
        <f t="shared" si="442"/>
        <v>0</v>
      </c>
    </row>
    <row r="4939" spans="1:20" x14ac:dyDescent="0.25">
      <c r="A4939" s="82">
        <v>4965</v>
      </c>
      <c r="P4939" s="86">
        <f t="shared" si="443"/>
        <v>0</v>
      </c>
      <c r="Q4939" s="87">
        <f t="shared" si="439"/>
        <v>1900</v>
      </c>
      <c r="R4939" s="87">
        <f t="shared" si="440"/>
        <v>1</v>
      </c>
      <c r="S4939" s="87">
        <f t="shared" si="441"/>
        <v>0</v>
      </c>
      <c r="T4939" s="86">
        <f t="shared" si="442"/>
        <v>0</v>
      </c>
    </row>
    <row r="4940" spans="1:20" x14ac:dyDescent="0.25">
      <c r="A4940" s="82">
        <v>4966</v>
      </c>
      <c r="P4940" s="86">
        <f t="shared" si="443"/>
        <v>0</v>
      </c>
      <c r="Q4940" s="87">
        <f t="shared" si="439"/>
        <v>1900</v>
      </c>
      <c r="R4940" s="87">
        <f t="shared" si="440"/>
        <v>1</v>
      </c>
      <c r="S4940" s="87">
        <f t="shared" si="441"/>
        <v>0</v>
      </c>
      <c r="T4940" s="86">
        <f t="shared" si="442"/>
        <v>0</v>
      </c>
    </row>
    <row r="4941" spans="1:20" x14ac:dyDescent="0.25">
      <c r="A4941" s="82">
        <v>4967</v>
      </c>
      <c r="P4941" s="86">
        <f t="shared" si="443"/>
        <v>0</v>
      </c>
      <c r="Q4941" s="87">
        <f t="shared" si="439"/>
        <v>1900</v>
      </c>
      <c r="R4941" s="87">
        <f t="shared" si="440"/>
        <v>1</v>
      </c>
      <c r="S4941" s="87">
        <f t="shared" si="441"/>
        <v>0</v>
      </c>
      <c r="T4941" s="86">
        <f t="shared" si="442"/>
        <v>0</v>
      </c>
    </row>
    <row r="4942" spans="1:20" x14ac:dyDescent="0.25">
      <c r="A4942" s="82">
        <v>4968</v>
      </c>
      <c r="P4942" s="86">
        <f t="shared" si="443"/>
        <v>0</v>
      </c>
      <c r="Q4942" s="87">
        <f t="shared" si="439"/>
        <v>1900</v>
      </c>
      <c r="R4942" s="87">
        <f t="shared" si="440"/>
        <v>1</v>
      </c>
      <c r="S4942" s="87">
        <f t="shared" si="441"/>
        <v>0</v>
      </c>
      <c r="T4942" s="86">
        <f t="shared" si="442"/>
        <v>0</v>
      </c>
    </row>
    <row r="4943" spans="1:20" x14ac:dyDescent="0.25">
      <c r="A4943" s="82">
        <v>4969</v>
      </c>
      <c r="P4943" s="86">
        <f t="shared" si="443"/>
        <v>0</v>
      </c>
      <c r="Q4943" s="87">
        <f t="shared" si="439"/>
        <v>1900</v>
      </c>
      <c r="R4943" s="87">
        <f t="shared" si="440"/>
        <v>1</v>
      </c>
      <c r="S4943" s="87">
        <f t="shared" si="441"/>
        <v>0</v>
      </c>
      <c r="T4943" s="86">
        <f t="shared" si="442"/>
        <v>0</v>
      </c>
    </row>
    <row r="4944" spans="1:20" x14ac:dyDescent="0.25">
      <c r="A4944" s="82">
        <v>4970</v>
      </c>
      <c r="P4944" s="86">
        <f t="shared" si="443"/>
        <v>0</v>
      </c>
      <c r="Q4944" s="87">
        <f t="shared" si="439"/>
        <v>1900</v>
      </c>
      <c r="R4944" s="87">
        <f t="shared" si="440"/>
        <v>1</v>
      </c>
      <c r="S4944" s="87">
        <f t="shared" si="441"/>
        <v>0</v>
      </c>
      <c r="T4944" s="86">
        <f t="shared" si="442"/>
        <v>0</v>
      </c>
    </row>
    <row r="4945" spans="1:20" x14ac:dyDescent="0.25">
      <c r="A4945" s="82">
        <v>4971</v>
      </c>
      <c r="P4945" s="86">
        <f t="shared" si="443"/>
        <v>0</v>
      </c>
      <c r="Q4945" s="87">
        <f t="shared" si="439"/>
        <v>1900</v>
      </c>
      <c r="R4945" s="87">
        <f t="shared" si="440"/>
        <v>1</v>
      </c>
      <c r="S4945" s="87">
        <f t="shared" si="441"/>
        <v>0</v>
      </c>
      <c r="T4945" s="86">
        <f t="shared" si="442"/>
        <v>0</v>
      </c>
    </row>
    <row r="4946" spans="1:20" x14ac:dyDescent="0.25">
      <c r="A4946" s="82">
        <v>4972</v>
      </c>
      <c r="P4946" s="86">
        <f t="shared" si="443"/>
        <v>0</v>
      </c>
      <c r="Q4946" s="87">
        <f t="shared" si="439"/>
        <v>1900</v>
      </c>
      <c r="R4946" s="87">
        <f t="shared" si="440"/>
        <v>1</v>
      </c>
      <c r="S4946" s="87">
        <f t="shared" si="441"/>
        <v>0</v>
      </c>
      <c r="T4946" s="86">
        <f t="shared" si="442"/>
        <v>0</v>
      </c>
    </row>
    <row r="4947" spans="1:20" x14ac:dyDescent="0.25">
      <c r="A4947" s="82">
        <v>4973</v>
      </c>
      <c r="P4947" s="86">
        <f t="shared" si="443"/>
        <v>0</v>
      </c>
      <c r="Q4947" s="87">
        <f t="shared" si="439"/>
        <v>1900</v>
      </c>
      <c r="R4947" s="87">
        <f t="shared" si="440"/>
        <v>1</v>
      </c>
      <c r="S4947" s="87">
        <f t="shared" si="441"/>
        <v>0</v>
      </c>
      <c r="T4947" s="86">
        <f t="shared" si="442"/>
        <v>0</v>
      </c>
    </row>
    <row r="4948" spans="1:20" x14ac:dyDescent="0.25">
      <c r="A4948" s="82">
        <v>4974</v>
      </c>
      <c r="P4948" s="86">
        <f t="shared" si="443"/>
        <v>0</v>
      </c>
      <c r="Q4948" s="87">
        <f t="shared" si="439"/>
        <v>1900</v>
      </c>
      <c r="R4948" s="87">
        <f t="shared" si="440"/>
        <v>1</v>
      </c>
      <c r="S4948" s="87">
        <f t="shared" si="441"/>
        <v>0</v>
      </c>
      <c r="T4948" s="86">
        <f t="shared" si="442"/>
        <v>0</v>
      </c>
    </row>
    <row r="4949" spans="1:20" x14ac:dyDescent="0.25">
      <c r="A4949" s="82">
        <v>4975</v>
      </c>
      <c r="P4949" s="86">
        <f t="shared" si="443"/>
        <v>0</v>
      </c>
      <c r="Q4949" s="87">
        <f t="shared" si="439"/>
        <v>1900</v>
      </c>
      <c r="R4949" s="87">
        <f t="shared" si="440"/>
        <v>1</v>
      </c>
      <c r="S4949" s="87">
        <f t="shared" si="441"/>
        <v>0</v>
      </c>
      <c r="T4949" s="86">
        <f t="shared" si="442"/>
        <v>0</v>
      </c>
    </row>
    <row r="4950" spans="1:20" x14ac:dyDescent="0.25">
      <c r="A4950" s="82">
        <v>4976</v>
      </c>
      <c r="P4950" s="86">
        <f t="shared" si="443"/>
        <v>0</v>
      </c>
      <c r="Q4950" s="87">
        <f t="shared" si="439"/>
        <v>1900</v>
      </c>
      <c r="R4950" s="87">
        <f t="shared" si="440"/>
        <v>1</v>
      </c>
      <c r="S4950" s="87">
        <f t="shared" si="441"/>
        <v>0</v>
      </c>
      <c r="T4950" s="86">
        <f t="shared" si="442"/>
        <v>0</v>
      </c>
    </row>
    <row r="4951" spans="1:20" x14ac:dyDescent="0.25">
      <c r="A4951" s="82">
        <v>4977</v>
      </c>
      <c r="P4951" s="86">
        <f t="shared" si="443"/>
        <v>0</v>
      </c>
      <c r="Q4951" s="87">
        <f t="shared" si="439"/>
        <v>1900</v>
      </c>
      <c r="R4951" s="87">
        <f t="shared" si="440"/>
        <v>1</v>
      </c>
      <c r="S4951" s="87">
        <f t="shared" si="441"/>
        <v>0</v>
      </c>
      <c r="T4951" s="86">
        <f t="shared" si="442"/>
        <v>0</v>
      </c>
    </row>
    <row r="4952" spans="1:20" x14ac:dyDescent="0.25">
      <c r="A4952" s="82">
        <v>4978</v>
      </c>
      <c r="P4952" s="86">
        <f t="shared" si="443"/>
        <v>0</v>
      </c>
      <c r="Q4952" s="87">
        <f t="shared" si="439"/>
        <v>1900</v>
      </c>
      <c r="R4952" s="87">
        <f t="shared" si="440"/>
        <v>1</v>
      </c>
      <c r="S4952" s="87">
        <f t="shared" si="441"/>
        <v>0</v>
      </c>
      <c r="T4952" s="86">
        <f t="shared" si="442"/>
        <v>0</v>
      </c>
    </row>
    <row r="4953" spans="1:20" x14ac:dyDescent="0.25">
      <c r="A4953" s="82">
        <v>4979</v>
      </c>
      <c r="P4953" s="86">
        <f t="shared" si="443"/>
        <v>0</v>
      </c>
      <c r="Q4953" s="87">
        <f t="shared" si="439"/>
        <v>1900</v>
      </c>
      <c r="R4953" s="87">
        <f t="shared" si="440"/>
        <v>1</v>
      </c>
      <c r="S4953" s="87">
        <f t="shared" si="441"/>
        <v>0</v>
      </c>
      <c r="T4953" s="86">
        <f t="shared" si="442"/>
        <v>0</v>
      </c>
    </row>
    <row r="4954" spans="1:20" x14ac:dyDescent="0.25">
      <c r="A4954" s="82">
        <v>4980</v>
      </c>
      <c r="P4954" s="86">
        <f t="shared" si="443"/>
        <v>0</v>
      </c>
      <c r="Q4954" s="87">
        <f t="shared" si="439"/>
        <v>1900</v>
      </c>
      <c r="R4954" s="87">
        <f t="shared" si="440"/>
        <v>1</v>
      </c>
      <c r="S4954" s="87">
        <f t="shared" si="441"/>
        <v>0</v>
      </c>
      <c r="T4954" s="86">
        <f t="shared" si="442"/>
        <v>0</v>
      </c>
    </row>
    <row r="4955" spans="1:20" x14ac:dyDescent="0.25">
      <c r="A4955" s="82">
        <v>4981</v>
      </c>
      <c r="P4955" s="86">
        <f t="shared" si="443"/>
        <v>0</v>
      </c>
      <c r="Q4955" s="87">
        <f t="shared" si="439"/>
        <v>1900</v>
      </c>
      <c r="R4955" s="87">
        <f t="shared" si="440"/>
        <v>1</v>
      </c>
      <c r="S4955" s="87">
        <f t="shared" si="441"/>
        <v>0</v>
      </c>
      <c r="T4955" s="86">
        <f t="shared" si="442"/>
        <v>0</v>
      </c>
    </row>
    <row r="4956" spans="1:20" x14ac:dyDescent="0.25">
      <c r="A4956" s="82">
        <v>4982</v>
      </c>
      <c r="P4956" s="86">
        <f t="shared" si="443"/>
        <v>0</v>
      </c>
      <c r="Q4956" s="87">
        <f t="shared" si="439"/>
        <v>1900</v>
      </c>
      <c r="R4956" s="87">
        <f t="shared" si="440"/>
        <v>1</v>
      </c>
      <c r="S4956" s="87">
        <f t="shared" si="441"/>
        <v>0</v>
      </c>
      <c r="T4956" s="86">
        <f t="shared" si="442"/>
        <v>0</v>
      </c>
    </row>
    <row r="4957" spans="1:20" x14ac:dyDescent="0.25">
      <c r="A4957" s="82">
        <v>4983</v>
      </c>
      <c r="P4957" s="86">
        <f t="shared" si="443"/>
        <v>0</v>
      </c>
      <c r="Q4957" s="87">
        <f t="shared" ref="Q4957:Q4972" si="444">YEAR(B4957)</f>
        <v>1900</v>
      </c>
      <c r="R4957" s="87">
        <f t="shared" ref="R4957:R4972" si="445">MONTH(B4957)</f>
        <v>1</v>
      </c>
      <c r="S4957" s="87">
        <f t="shared" ref="S4957:S4972" si="446">DAY(B4957)</f>
        <v>0</v>
      </c>
      <c r="T4957" s="86">
        <f t="shared" ref="T4957:T4973" si="447">SUM(M4957:N4957)</f>
        <v>0</v>
      </c>
    </row>
    <row r="4958" spans="1:20" x14ac:dyDescent="0.25">
      <c r="A4958" s="82">
        <v>4984</v>
      </c>
      <c r="P4958" s="86">
        <f t="shared" si="443"/>
        <v>0</v>
      </c>
      <c r="Q4958" s="87">
        <f t="shared" si="444"/>
        <v>1900</v>
      </c>
      <c r="R4958" s="87">
        <f t="shared" si="445"/>
        <v>1</v>
      </c>
      <c r="S4958" s="87">
        <f t="shared" si="446"/>
        <v>0</v>
      </c>
      <c r="T4958" s="86">
        <f t="shared" si="447"/>
        <v>0</v>
      </c>
    </row>
    <row r="4959" spans="1:20" x14ac:dyDescent="0.25">
      <c r="A4959" s="82">
        <v>4985</v>
      </c>
      <c r="P4959" s="86">
        <f t="shared" si="443"/>
        <v>0</v>
      </c>
      <c r="Q4959" s="87">
        <f t="shared" si="444"/>
        <v>1900</v>
      </c>
      <c r="R4959" s="87">
        <f t="shared" si="445"/>
        <v>1</v>
      </c>
      <c r="S4959" s="87">
        <f t="shared" si="446"/>
        <v>0</v>
      </c>
      <c r="T4959" s="86">
        <f t="shared" si="447"/>
        <v>0</v>
      </c>
    </row>
    <row r="4960" spans="1:20" x14ac:dyDescent="0.25">
      <c r="A4960" s="82">
        <v>4986</v>
      </c>
      <c r="P4960" s="86">
        <f t="shared" si="443"/>
        <v>0</v>
      </c>
      <c r="Q4960" s="87">
        <f t="shared" si="444"/>
        <v>1900</v>
      </c>
      <c r="R4960" s="87">
        <f t="shared" si="445"/>
        <v>1</v>
      </c>
      <c r="S4960" s="87">
        <f t="shared" si="446"/>
        <v>0</v>
      </c>
      <c r="T4960" s="86">
        <f t="shared" si="447"/>
        <v>0</v>
      </c>
    </row>
    <row r="4961" spans="1:20" x14ac:dyDescent="0.25">
      <c r="A4961" s="82">
        <v>4987</v>
      </c>
      <c r="P4961" s="86">
        <f t="shared" si="443"/>
        <v>0</v>
      </c>
      <c r="Q4961" s="87">
        <f t="shared" si="444"/>
        <v>1900</v>
      </c>
      <c r="R4961" s="87">
        <f t="shared" si="445"/>
        <v>1</v>
      </c>
      <c r="S4961" s="87">
        <f t="shared" si="446"/>
        <v>0</v>
      </c>
      <c r="T4961" s="86">
        <f t="shared" si="447"/>
        <v>0</v>
      </c>
    </row>
    <row r="4962" spans="1:20" x14ac:dyDescent="0.25">
      <c r="A4962" s="82">
        <v>4988</v>
      </c>
      <c r="P4962" s="86">
        <f t="shared" si="443"/>
        <v>0</v>
      </c>
      <c r="Q4962" s="87">
        <f t="shared" si="444"/>
        <v>1900</v>
      </c>
      <c r="R4962" s="87">
        <f t="shared" si="445"/>
        <v>1</v>
      </c>
      <c r="S4962" s="87">
        <f t="shared" si="446"/>
        <v>0</v>
      </c>
      <c r="T4962" s="86">
        <f t="shared" si="447"/>
        <v>0</v>
      </c>
    </row>
    <row r="4963" spans="1:20" x14ac:dyDescent="0.25">
      <c r="A4963" s="82">
        <v>4989</v>
      </c>
      <c r="P4963" s="86">
        <f t="shared" si="443"/>
        <v>0</v>
      </c>
      <c r="Q4963" s="87">
        <f t="shared" si="444"/>
        <v>1900</v>
      </c>
      <c r="R4963" s="87">
        <f t="shared" si="445"/>
        <v>1</v>
      </c>
      <c r="S4963" s="87">
        <f t="shared" si="446"/>
        <v>0</v>
      </c>
      <c r="T4963" s="86">
        <f t="shared" si="447"/>
        <v>0</v>
      </c>
    </row>
    <row r="4964" spans="1:20" x14ac:dyDescent="0.25">
      <c r="A4964" s="82">
        <v>4990</v>
      </c>
      <c r="P4964" s="86">
        <f t="shared" si="443"/>
        <v>0</v>
      </c>
      <c r="Q4964" s="87">
        <f t="shared" si="444"/>
        <v>1900</v>
      </c>
      <c r="R4964" s="87">
        <f t="shared" si="445"/>
        <v>1</v>
      </c>
      <c r="S4964" s="87">
        <f t="shared" si="446"/>
        <v>0</v>
      </c>
      <c r="T4964" s="86">
        <f t="shared" si="447"/>
        <v>0</v>
      </c>
    </row>
    <row r="4965" spans="1:20" x14ac:dyDescent="0.25">
      <c r="A4965" s="82">
        <v>4991</v>
      </c>
      <c r="P4965" s="86">
        <f t="shared" si="443"/>
        <v>0</v>
      </c>
      <c r="Q4965" s="87">
        <f t="shared" si="444"/>
        <v>1900</v>
      </c>
      <c r="R4965" s="87">
        <f t="shared" si="445"/>
        <v>1</v>
      </c>
      <c r="S4965" s="87">
        <f t="shared" si="446"/>
        <v>0</v>
      </c>
      <c r="T4965" s="86">
        <f t="shared" si="447"/>
        <v>0</v>
      </c>
    </row>
    <row r="4966" spans="1:20" x14ac:dyDescent="0.25">
      <c r="A4966" s="82">
        <v>4992</v>
      </c>
      <c r="P4966" s="86">
        <f t="shared" si="443"/>
        <v>0</v>
      </c>
      <c r="Q4966" s="87">
        <f t="shared" si="444"/>
        <v>1900</v>
      </c>
      <c r="R4966" s="87">
        <f t="shared" si="445"/>
        <v>1</v>
      </c>
      <c r="S4966" s="87">
        <f t="shared" si="446"/>
        <v>0</v>
      </c>
      <c r="T4966" s="86">
        <f t="shared" si="447"/>
        <v>0</v>
      </c>
    </row>
    <row r="4967" spans="1:20" x14ac:dyDescent="0.25">
      <c r="A4967" s="82">
        <v>4993</v>
      </c>
      <c r="P4967" s="86">
        <f t="shared" si="443"/>
        <v>0</v>
      </c>
      <c r="Q4967" s="87">
        <f t="shared" si="444"/>
        <v>1900</v>
      </c>
      <c r="R4967" s="87">
        <f t="shared" si="445"/>
        <v>1</v>
      </c>
      <c r="S4967" s="87">
        <f t="shared" si="446"/>
        <v>0</v>
      </c>
      <c r="T4967" s="86">
        <f t="shared" si="447"/>
        <v>0</v>
      </c>
    </row>
    <row r="4968" spans="1:20" x14ac:dyDescent="0.25">
      <c r="A4968" s="82">
        <v>4994</v>
      </c>
      <c r="P4968" s="86">
        <f t="shared" si="443"/>
        <v>0</v>
      </c>
      <c r="Q4968" s="87">
        <f t="shared" si="444"/>
        <v>1900</v>
      </c>
      <c r="R4968" s="87">
        <f t="shared" si="445"/>
        <v>1</v>
      </c>
      <c r="S4968" s="87">
        <f t="shared" si="446"/>
        <v>0</v>
      </c>
      <c r="T4968" s="86">
        <f t="shared" si="447"/>
        <v>0</v>
      </c>
    </row>
    <row r="4969" spans="1:20" x14ac:dyDescent="0.25">
      <c r="A4969" s="82">
        <v>4995</v>
      </c>
      <c r="P4969" s="86">
        <f t="shared" si="443"/>
        <v>0</v>
      </c>
      <c r="Q4969" s="87">
        <f t="shared" si="444"/>
        <v>1900</v>
      </c>
      <c r="R4969" s="87">
        <f t="shared" si="445"/>
        <v>1</v>
      </c>
      <c r="S4969" s="87">
        <f t="shared" si="446"/>
        <v>0</v>
      </c>
      <c r="T4969" s="86">
        <f t="shared" si="447"/>
        <v>0</v>
      </c>
    </row>
    <row r="4970" spans="1:20" x14ac:dyDescent="0.25">
      <c r="A4970" s="82">
        <v>4996</v>
      </c>
      <c r="P4970" s="86">
        <f t="shared" si="443"/>
        <v>0</v>
      </c>
      <c r="Q4970" s="87">
        <f t="shared" si="444"/>
        <v>1900</v>
      </c>
      <c r="R4970" s="87">
        <f t="shared" si="445"/>
        <v>1</v>
      </c>
      <c r="S4970" s="87">
        <f t="shared" si="446"/>
        <v>0</v>
      </c>
      <c r="T4970" s="86">
        <f t="shared" si="447"/>
        <v>0</v>
      </c>
    </row>
    <row r="4971" spans="1:20" x14ac:dyDescent="0.25">
      <c r="A4971" s="82">
        <v>4997</v>
      </c>
      <c r="P4971" s="86">
        <f t="shared" ref="P4971:P4973" si="448">N4971-O4971</f>
        <v>0</v>
      </c>
      <c r="Q4971" s="87">
        <f t="shared" si="444"/>
        <v>1900</v>
      </c>
      <c r="R4971" s="87">
        <f t="shared" si="445"/>
        <v>1</v>
      </c>
      <c r="S4971" s="87">
        <f t="shared" si="446"/>
        <v>0</v>
      </c>
      <c r="T4971" s="86">
        <f t="shared" si="447"/>
        <v>0</v>
      </c>
    </row>
    <row r="4972" spans="1:20" x14ac:dyDescent="0.25">
      <c r="A4972" s="82">
        <v>4998</v>
      </c>
      <c r="P4972" s="86">
        <f t="shared" si="448"/>
        <v>0</v>
      </c>
      <c r="Q4972" s="87">
        <f t="shared" si="444"/>
        <v>1900</v>
      </c>
      <c r="R4972" s="87">
        <f t="shared" si="445"/>
        <v>1</v>
      </c>
      <c r="S4972" s="87">
        <f t="shared" si="446"/>
        <v>0</v>
      </c>
      <c r="T4972" s="86">
        <f t="shared" si="447"/>
        <v>0</v>
      </c>
    </row>
    <row r="4973" spans="1:20" x14ac:dyDescent="0.25">
      <c r="A4973" s="82">
        <v>4999</v>
      </c>
      <c r="P4973" s="86">
        <f t="shared" si="448"/>
        <v>0</v>
      </c>
      <c r="T4973" s="86">
        <f t="shared" si="447"/>
        <v>0</v>
      </c>
    </row>
    <row r="4974" spans="1:20" ht="15.75" thickBot="1" x14ac:dyDescent="0.3"/>
    <row r="4975" spans="1:20" ht="16.5" thickTop="1" thickBot="1" x14ac:dyDescent="0.3">
      <c r="P4975" s="90"/>
    </row>
    <row r="4976" spans="1:20" ht="15.75" thickTop="1" x14ac:dyDescent="0.25"/>
  </sheetData>
  <conditionalFormatting sqref="U1:U1048576">
    <cfRule type="containsText" dxfId="23" priority="1" operator="containsText" text="CASH">
      <formula>NOT(ISERROR(SEARCH("CASH",U1)))</formula>
    </cfRule>
  </conditionalFormatting>
  <hyperlinks>
    <hyperlink ref="K221" r:id="rId1" xr:uid="{8EDA4083-DF50-4117-B7E6-BBD02AF0C501}"/>
  </hyperlink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E43"/>
  <sheetViews>
    <sheetView showGridLines="0" workbookViewId="0">
      <selection activeCell="E33" sqref="E33"/>
    </sheetView>
  </sheetViews>
  <sheetFormatPr defaultRowHeight="15" x14ac:dyDescent="0.25"/>
  <cols>
    <col min="1" max="1" width="29.42578125" customWidth="1"/>
    <col min="2" max="2" width="15" customWidth="1"/>
    <col min="3" max="3" width="17.85546875" customWidth="1"/>
    <col min="4" max="4" width="3" customWidth="1"/>
  </cols>
  <sheetData>
    <row r="1" spans="1:5" ht="34.5" x14ac:dyDescent="0.45">
      <c r="A1" s="10" t="s">
        <v>0</v>
      </c>
    </row>
    <row r="3" spans="1:5" s="1" customFormat="1" ht="21.95" customHeight="1" x14ac:dyDescent="0.25">
      <c r="A3" s="9" t="s">
        <v>1</v>
      </c>
      <c r="B3" s="9"/>
      <c r="C3" s="9"/>
      <c r="D3" s="9"/>
      <c r="E3" s="9"/>
    </row>
    <row r="4" spans="1:5" ht="8.1" customHeight="1" x14ac:dyDescent="0.25"/>
    <row r="5" spans="1:5" s="4" customFormat="1" ht="18" customHeight="1" x14ac:dyDescent="0.25">
      <c r="A5" s="1" t="s">
        <v>2</v>
      </c>
      <c r="B5" s="151" t="s">
        <v>41</v>
      </c>
      <c r="C5" s="152"/>
      <c r="D5" s="2"/>
      <c r="E5" s="3" t="s">
        <v>3</v>
      </c>
    </row>
    <row r="6" spans="1:5" s="4" customFormat="1" ht="18" customHeight="1" x14ac:dyDescent="0.25">
      <c r="A6" s="1" t="s">
        <v>4</v>
      </c>
      <c r="B6" s="151" t="s">
        <v>47</v>
      </c>
      <c r="C6" s="152"/>
      <c r="D6" s="2"/>
      <c r="E6" s="3" t="s">
        <v>48</v>
      </c>
    </row>
    <row r="7" spans="1:5" s="4" customFormat="1" ht="8.1" customHeight="1" x14ac:dyDescent="0.25">
      <c r="A7" s="1"/>
      <c r="B7" s="5"/>
      <c r="C7" s="5"/>
    </row>
    <row r="8" spans="1:5" s="4" customFormat="1" ht="21.95" customHeight="1" x14ac:dyDescent="0.25">
      <c r="A8" s="9" t="s">
        <v>5</v>
      </c>
      <c r="B8" s="153"/>
      <c r="C8" s="153"/>
      <c r="D8" s="9"/>
      <c r="E8" s="9"/>
    </row>
    <row r="9" spans="1:5" s="4" customFormat="1" ht="8.1" customHeight="1" x14ac:dyDescent="0.25">
      <c r="A9" s="1"/>
      <c r="B9" s="5"/>
      <c r="C9" s="5"/>
      <c r="D9" s="5"/>
    </row>
    <row r="10" spans="1:5" s="4" customFormat="1" ht="18" customHeight="1" x14ac:dyDescent="0.25">
      <c r="A10" s="1" t="s">
        <v>6</v>
      </c>
      <c r="B10" s="151">
        <v>1120</v>
      </c>
      <c r="C10" s="152"/>
      <c r="D10" s="2"/>
    </row>
    <row r="11" spans="1:5" s="4" customFormat="1" ht="18" customHeight="1" x14ac:dyDescent="0.25">
      <c r="A11" s="1" t="s">
        <v>7</v>
      </c>
      <c r="B11" s="151" t="s">
        <v>64</v>
      </c>
      <c r="C11" s="152"/>
      <c r="D11" s="2"/>
    </row>
    <row r="12" spans="1:5" s="4" customFormat="1" ht="18" customHeight="1" x14ac:dyDescent="0.25">
      <c r="A12" s="1" t="s">
        <v>8</v>
      </c>
      <c r="B12" s="151" t="s">
        <v>42</v>
      </c>
      <c r="C12" s="152"/>
      <c r="D12" s="2"/>
    </row>
    <row r="13" spans="1:5" s="4" customFormat="1" ht="18" customHeight="1" x14ac:dyDescent="0.25">
      <c r="A13" s="1" t="s">
        <v>9</v>
      </c>
      <c r="B13" s="151" t="s">
        <v>43</v>
      </c>
      <c r="C13" s="152"/>
      <c r="D13" s="156" t="s">
        <v>10</v>
      </c>
      <c r="E13" s="157"/>
    </row>
    <row r="14" spans="1:5" s="4" customFormat="1" ht="18" customHeight="1" x14ac:dyDescent="0.25">
      <c r="A14" s="1" t="s">
        <v>11</v>
      </c>
      <c r="B14" s="151" t="s">
        <v>44</v>
      </c>
      <c r="C14" s="152"/>
      <c r="D14" s="156" t="s">
        <v>10</v>
      </c>
      <c r="E14" s="157"/>
    </row>
    <row r="15" spans="1:5" s="4" customFormat="1" ht="18" customHeight="1" x14ac:dyDescent="0.25">
      <c r="A15" s="1" t="s">
        <v>12</v>
      </c>
      <c r="B15" s="158" t="s">
        <v>65</v>
      </c>
      <c r="C15" s="159"/>
      <c r="D15" s="6"/>
    </row>
    <row r="16" spans="1:5" s="4" customFormat="1" ht="8.1" customHeight="1" x14ac:dyDescent="0.25">
      <c r="A16" s="1"/>
      <c r="B16" s="5"/>
      <c r="C16" s="5"/>
    </row>
    <row r="17" spans="1:5" s="4" customFormat="1" ht="18" customHeight="1" x14ac:dyDescent="0.25">
      <c r="A17" s="1" t="s">
        <v>13</v>
      </c>
      <c r="B17" s="158" t="s">
        <v>45</v>
      </c>
      <c r="C17" s="159"/>
      <c r="D17" s="6"/>
    </row>
    <row r="18" spans="1:5" s="4" customFormat="1" ht="18" customHeight="1" x14ac:dyDescent="0.25">
      <c r="A18" s="1" t="s">
        <v>14</v>
      </c>
      <c r="B18" s="158"/>
      <c r="C18" s="159"/>
      <c r="D18" s="6"/>
    </row>
    <row r="19" spans="1:5" s="4" customFormat="1" ht="18" customHeight="1" x14ac:dyDescent="0.25">
      <c r="A19" s="1" t="s">
        <v>15</v>
      </c>
      <c r="B19" s="160" t="s">
        <v>46</v>
      </c>
      <c r="C19" s="159"/>
      <c r="D19" s="6"/>
    </row>
    <row r="20" spans="1:5" s="4" customFormat="1" ht="18" customHeight="1" x14ac:dyDescent="0.25">
      <c r="A20" s="1" t="s">
        <v>16</v>
      </c>
      <c r="B20" s="160"/>
      <c r="C20" s="159"/>
      <c r="D20" s="6"/>
    </row>
    <row r="21" spans="1:5" s="4" customFormat="1" ht="8.1" customHeight="1" x14ac:dyDescent="0.25">
      <c r="A21" s="1"/>
      <c r="B21" s="5"/>
      <c r="C21" s="5"/>
    </row>
    <row r="22" spans="1:5" s="4" customFormat="1" ht="18" customHeight="1" x14ac:dyDescent="0.25">
      <c r="A22" s="1" t="s">
        <v>17</v>
      </c>
      <c r="B22" s="151"/>
      <c r="C22" s="152"/>
      <c r="D22" s="2"/>
    </row>
    <row r="23" spans="1:5" s="4" customFormat="1" ht="18" customHeight="1" x14ac:dyDescent="0.25">
      <c r="A23" s="1" t="s">
        <v>18</v>
      </c>
      <c r="B23" s="158"/>
      <c r="C23" s="159"/>
      <c r="D23" s="6"/>
    </row>
    <row r="24" spans="1:5" s="4" customFormat="1" ht="8.1" customHeight="1" x14ac:dyDescent="0.25">
      <c r="A24" s="1"/>
    </row>
    <row r="25" spans="1:5" s="4" customFormat="1" ht="21.95" customHeight="1" x14ac:dyDescent="0.25">
      <c r="A25" s="9" t="s">
        <v>19</v>
      </c>
      <c r="B25" s="9"/>
      <c r="C25" s="9"/>
      <c r="D25" s="9"/>
      <c r="E25" s="9"/>
    </row>
    <row r="26" spans="1:5" s="4" customFormat="1" ht="8.1" customHeight="1" x14ac:dyDescent="0.25">
      <c r="A26" s="1"/>
    </row>
    <row r="27" spans="1:5" s="4" customFormat="1" ht="18" customHeight="1" x14ac:dyDescent="0.25">
      <c r="A27" s="1" t="s">
        <v>20</v>
      </c>
      <c r="B27" s="3" t="s">
        <v>21</v>
      </c>
    </row>
    <row r="28" spans="1:5" s="4" customFormat="1" ht="8.1" customHeight="1" x14ac:dyDescent="0.25">
      <c r="A28" s="1"/>
      <c r="B28" s="7"/>
    </row>
    <row r="29" spans="1:5" s="4" customFormat="1" ht="18" customHeight="1" x14ac:dyDescent="0.25">
      <c r="A29" s="1" t="str">
        <f>$B$27&amp;" on Parts"</f>
        <v>Sales Tax on Parts</v>
      </c>
      <c r="B29" s="18">
        <v>0</v>
      </c>
      <c r="C29" s="31"/>
    </row>
    <row r="30" spans="1:5" s="4" customFormat="1" ht="8.1" customHeight="1" x14ac:dyDescent="0.25">
      <c r="A30" s="1"/>
      <c r="B30" s="7"/>
    </row>
    <row r="31" spans="1:5" s="4" customFormat="1" ht="18" customHeight="1" x14ac:dyDescent="0.25">
      <c r="A31" s="1" t="str">
        <f>$B$27&amp;" on Labour"</f>
        <v>Sales Tax on Labour</v>
      </c>
      <c r="B31" s="18">
        <v>0</v>
      </c>
    </row>
    <row r="32" spans="1:5" s="4" customFormat="1" ht="8.1" customHeight="1" x14ac:dyDescent="0.25">
      <c r="A32" s="1"/>
      <c r="B32" s="7"/>
    </row>
    <row r="33" spans="1:5" s="4" customFormat="1" ht="18" customHeight="1" x14ac:dyDescent="0.25">
      <c r="A33" s="1" t="s">
        <v>22</v>
      </c>
      <c r="B33" s="3" t="s">
        <v>23</v>
      </c>
    </row>
    <row r="34" spans="1:5" s="4" customFormat="1" ht="8.1" customHeight="1" x14ac:dyDescent="0.25">
      <c r="A34" s="1"/>
    </row>
    <row r="35" spans="1:5" s="4" customFormat="1" ht="21.95" customHeight="1" x14ac:dyDescent="0.25">
      <c r="A35" s="9" t="s">
        <v>24</v>
      </c>
      <c r="B35" s="9"/>
      <c r="C35" s="9"/>
      <c r="D35" s="9"/>
      <c r="E35" s="9"/>
    </row>
    <row r="36" spans="1:5" s="4" customFormat="1" ht="8.1" customHeight="1" x14ac:dyDescent="0.25">
      <c r="A36" s="1"/>
    </row>
    <row r="37" spans="1:5" s="4" customFormat="1" ht="18" customHeight="1" x14ac:dyDescent="0.25">
      <c r="A37" s="1" t="s">
        <v>25</v>
      </c>
      <c r="B37" s="8" t="s">
        <v>49</v>
      </c>
    </row>
    <row r="38" spans="1:5" ht="8.1" customHeight="1" x14ac:dyDescent="0.25"/>
    <row r="39" spans="1:5" s="4" customFormat="1" ht="21.95" customHeight="1" x14ac:dyDescent="0.25">
      <c r="A39" s="9" t="s">
        <v>26</v>
      </c>
      <c r="B39" s="9"/>
      <c r="C39" s="9"/>
      <c r="D39" s="9"/>
      <c r="E39" s="9"/>
    </row>
    <row r="41" spans="1:5" s="4" customFormat="1" ht="18" customHeight="1" x14ac:dyDescent="0.25">
      <c r="A41" s="1" t="s">
        <v>38</v>
      </c>
      <c r="B41" s="154" t="s">
        <v>27</v>
      </c>
      <c r="C41" s="155"/>
    </row>
    <row r="42" spans="1:5" ht="8.1" customHeight="1" x14ac:dyDescent="0.25"/>
    <row r="43" spans="1:5" s="4" customFormat="1" ht="18" customHeight="1" x14ac:dyDescent="0.25">
      <c r="A43" s="1" t="s">
        <v>39</v>
      </c>
      <c r="B43" s="3">
        <v>0</v>
      </c>
      <c r="C43" s="27" t="s">
        <v>40</v>
      </c>
    </row>
  </sheetData>
  <mergeCells count="18">
    <mergeCell ref="B41:C41"/>
    <mergeCell ref="B13:C13"/>
    <mergeCell ref="D13:E13"/>
    <mergeCell ref="B14:C14"/>
    <mergeCell ref="D14:E14"/>
    <mergeCell ref="B15:C15"/>
    <mergeCell ref="B17:C17"/>
    <mergeCell ref="B18:C18"/>
    <mergeCell ref="B19:C19"/>
    <mergeCell ref="B20:C20"/>
    <mergeCell ref="B22:C22"/>
    <mergeCell ref="B23:C23"/>
    <mergeCell ref="B12:C12"/>
    <mergeCell ref="B5:C5"/>
    <mergeCell ref="B6:C6"/>
    <mergeCell ref="B8:C8"/>
    <mergeCell ref="B10:C10"/>
    <mergeCell ref="B11:C11"/>
  </mergeCells>
  <dataValidations count="5">
    <dataValidation type="list" allowBlank="1" showInputMessage="1" showErrorMessage="1" sqref="B27" xr:uid="{00000000-0002-0000-0100-000000000000}">
      <formula1>"Sales Tax, VAT"</formula1>
    </dataValidation>
    <dataValidation type="list" allowBlank="1" showInputMessage="1" showErrorMessage="1" sqref="B33" xr:uid="{00000000-0002-0000-0100-000001000000}">
      <formula1>"$, £, €, ¥"</formula1>
    </dataValidation>
    <dataValidation type="list" allowBlank="1" showInputMessage="1" showErrorMessage="1" sqref="E5:E6" xr:uid="{00000000-0002-0000-0100-000002000000}">
      <formula1>"Enable, Disable"</formula1>
    </dataValidation>
    <dataValidation type="list" allowBlank="1" showInputMessage="1" showErrorMessage="1" prompt="Select your design from this drop down menu" sqref="B37" xr:uid="{00000000-0002-0000-0100-000003000000}">
      <formula1>"No Color, Blue, Red, Green"</formula1>
    </dataValidation>
    <dataValidation type="list" allowBlank="1" showInputMessage="1" showErrorMessage="1" sqref="B41" xr:uid="{00000000-0002-0000-0100-000004000000}">
      <formula1>"Vehicle Repair, Computer Repair"</formula1>
    </dataValidation>
  </dataValidations>
  <hyperlinks>
    <hyperlink ref="B19" r:id="rId1" xr:uid="{00000000-0004-0000-0100-000000000000}"/>
  </hyperlinks>
  <pageMargins left="0.7" right="0.7" top="0.75" bottom="0.75" header="0.3" footer="0.3"/>
  <pageSetup paperSize="9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Invoice</vt:lpstr>
      <vt:lpstr>All Transaction</vt:lpstr>
      <vt:lpstr>Settings</vt:lpstr>
      <vt:lpstr>Settings!_1120_W_Pioneer_Parkway__Peoria__USA__IL__61615</vt:lpstr>
      <vt:lpstr>_1120_W_Pioneer_Parkway__Peoria__USA__IL__61615</vt:lpstr>
      <vt:lpstr>design</vt:lpstr>
      <vt:lpstr>Invoice!Print_Area</vt:lpstr>
    </vt:vector>
  </TitlesOfParts>
  <Company>Spreadsheet123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Vehicle Repair Invoice</dc:title>
  <dc:creator>SAMI</dc:creator>
  <dc:description>© 2013 Spreadsheet123 LTD All rights reserved</dc:description>
  <cp:lastModifiedBy>Md</cp:lastModifiedBy>
  <cp:lastPrinted>2022-08-07T22:24:47Z</cp:lastPrinted>
  <dcterms:created xsi:type="dcterms:W3CDTF">2013-09-06T23:17:37Z</dcterms:created>
  <dcterms:modified xsi:type="dcterms:W3CDTF">2022-08-09T23:55:36Z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2013 Spreadsheet123 LTD</vt:lpwstr>
  </property>
  <property fmtid="{D5CDD505-2E9C-101B-9397-08002B2CF9AE}" pid="3" name="Version">
    <vt:lpwstr>1.0.0</vt:lpwstr>
  </property>
</Properties>
</file>