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ritrang\1. งานที่พี่รัตน์มอบหมาย\Current\55. เขียน Macro Surplus\4. CCL of UD\ถามพี่ซุ่ย\"/>
    </mc:Choice>
  </mc:AlternateContent>
  <xr:revisionPtr revIDLastSave="0" documentId="13_ncr:1_{887BB22D-806B-4846-891D-69C3C3514F68}" xr6:coauthVersionLast="47" xr6:coauthVersionMax="47" xr10:uidLastSave="{00000000-0000-0000-0000-000000000000}"/>
  <bookViews>
    <workbookView xWindow="-120" yWindow="-120" windowWidth="29040" windowHeight="15840" tabRatio="712" activeTab="1" xr2:uid="{4E182683-605D-4A62-A8E8-19D8FF623857}"/>
  </bookViews>
  <sheets>
    <sheet name="Control" sheetId="5" r:id="rId1"/>
    <sheet name="SURPLUS" sheetId="1" r:id="rId2"/>
    <sheet name="Wet Line Surplus By Batch" sheetId="2" r:id="rId3"/>
    <sheet name="Pivot Data" sheetId="4" r:id="rId4"/>
    <sheet name="DATA" sheetId="3" r:id="rId5"/>
    <sheet name="Test Code" sheetId="6" r:id="rId6"/>
  </sheets>
  <externalReferences>
    <externalReference r:id="rId7"/>
  </externalReferences>
  <definedNames>
    <definedName name="\p">#REF!</definedName>
    <definedName name="_Fill" hidden="1">#REF!</definedName>
    <definedName name="_xlnm._FilterDatabase" localSheetId="2" hidden="1">'Wet Line Surplus By Batch'!$A$1:$Q$28</definedName>
    <definedName name="_xlnm.Print_Area" localSheetId="1">SURPLUS!$A$17:$M$18</definedName>
    <definedName name="_xlnm.Print_Area">[1]RSS9801!#REF!</definedName>
    <definedName name="PRINT_AREA_MI">[1]RSS9801!#REF!</definedName>
    <definedName name="_xlnm.Print_Titles">#REF!</definedName>
    <definedName name="PRINT_TITLES_MI">#REF!</definedName>
    <definedName name="RATE">#REF!</definedName>
  </definedNames>
  <calcPr calcId="191029"/>
  <pivotCaches>
    <pivotCache cacheId="649" r:id="rId8"/>
    <pivotCache cacheId="686" r:id="rId9"/>
    <pivotCache cacheId="683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E3" i="1"/>
  <c r="C3" i="1"/>
  <c r="B3" i="1"/>
  <c r="D2" i="2"/>
  <c r="C2" i="2"/>
  <c r="N8" i="4"/>
  <c r="N7" i="4"/>
  <c r="N6" i="4"/>
  <c r="N5" i="4"/>
  <c r="N4" i="4"/>
  <c r="M8" i="4"/>
  <c r="M7" i="4"/>
  <c r="M6" i="4"/>
  <c r="C22" i="2" s="1"/>
  <c r="M5" i="4"/>
  <c r="M4" i="4"/>
  <c r="E12" i="4"/>
  <c r="E11" i="4"/>
  <c r="E10" i="4"/>
  <c r="E9" i="4"/>
  <c r="E8" i="4"/>
  <c r="E7" i="4"/>
  <c r="E6" i="4"/>
  <c r="E5" i="4"/>
  <c r="E4" i="4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C16" i="2"/>
  <c r="C15" i="2"/>
  <c r="C14" i="2"/>
  <c r="C13" i="2"/>
  <c r="C12" i="2"/>
  <c r="C11" i="2"/>
  <c r="C7" i="2"/>
  <c r="C6" i="2"/>
  <c r="C5" i="2"/>
  <c r="C4" i="2"/>
  <c r="C3" i="2"/>
  <c r="D25" i="2"/>
  <c r="D24" i="2"/>
  <c r="D23" i="2"/>
  <c r="C8" i="2" l="1"/>
  <c r="C9" i="2"/>
  <c r="C21" i="2"/>
  <c r="C20" i="2"/>
  <c r="C10" i="2"/>
  <c r="C17" i="2"/>
  <c r="C18" i="2"/>
  <c r="C19" i="2"/>
  <c r="C24" i="2"/>
  <c r="C23" i="2"/>
  <c r="C25" i="2"/>
  <c r="D3" i="1" l="1"/>
  <c r="E23" i="2"/>
  <c r="F23" i="2" s="1"/>
  <c r="A15" i="2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K30" i="1"/>
  <c r="J30" i="1"/>
  <c r="L29" i="1"/>
  <c r="M29" i="1" s="1"/>
  <c r="L28" i="1"/>
  <c r="M28" i="1" s="1"/>
  <c r="M27" i="1"/>
  <c r="L27" i="1"/>
  <c r="L26" i="1"/>
  <c r="M26" i="1" s="1"/>
  <c r="L25" i="1"/>
  <c r="M25" i="1" s="1"/>
  <c r="L24" i="1"/>
  <c r="M24" i="1" s="1"/>
  <c r="M23" i="1"/>
  <c r="L23" i="1"/>
  <c r="L22" i="1"/>
  <c r="M22" i="1" s="1"/>
  <c r="L21" i="1"/>
  <c r="L30" i="1" s="1"/>
  <c r="O16" i="1"/>
  <c r="N16" i="1"/>
  <c r="L16" i="1"/>
  <c r="K16" i="1"/>
  <c r="I16" i="1"/>
  <c r="H16" i="1"/>
  <c r="D15" i="1"/>
  <c r="P14" i="1"/>
  <c r="J14" i="1"/>
  <c r="M14" i="1" s="1"/>
  <c r="Q14" i="1" s="1"/>
  <c r="G14" i="1"/>
  <c r="D14" i="1"/>
  <c r="P13" i="1"/>
  <c r="J13" i="1"/>
  <c r="M13" i="1" s="1"/>
  <c r="Q13" i="1" s="1"/>
  <c r="G13" i="1"/>
  <c r="D13" i="1"/>
  <c r="P12" i="1"/>
  <c r="J12" i="1"/>
  <c r="M12" i="1" s="1"/>
  <c r="Q12" i="1" s="1"/>
  <c r="G12" i="1"/>
  <c r="D12" i="1"/>
  <c r="P11" i="1"/>
  <c r="J11" i="1"/>
  <c r="M11" i="1" s="1"/>
  <c r="Q11" i="1" s="1"/>
  <c r="G11" i="1"/>
  <c r="D11" i="1"/>
  <c r="P10" i="1"/>
  <c r="J10" i="1"/>
  <c r="M10" i="1" s="1"/>
  <c r="Q10" i="1" s="1"/>
  <c r="G10" i="1"/>
  <c r="D10" i="1"/>
  <c r="P9" i="1"/>
  <c r="J9" i="1"/>
  <c r="M9" i="1" s="1"/>
  <c r="Q9" i="1" s="1"/>
  <c r="G9" i="1"/>
  <c r="D9" i="1"/>
  <c r="P8" i="1"/>
  <c r="J8" i="1"/>
  <c r="J16" i="1" s="1"/>
  <c r="G8" i="1"/>
  <c r="D8" i="1"/>
  <c r="P7" i="1"/>
  <c r="J7" i="1"/>
  <c r="M7" i="1" s="1"/>
  <c r="Q7" i="1" s="1"/>
  <c r="G7" i="1"/>
  <c r="D7" i="1"/>
  <c r="P3" i="1"/>
  <c r="P16" i="1" s="1"/>
  <c r="J3" i="1"/>
  <c r="F16" i="1"/>
  <c r="E16" i="1"/>
  <c r="C26" i="2" l="1"/>
  <c r="E7" i="2"/>
  <c r="F7" i="2" s="1"/>
  <c r="E21" i="2"/>
  <c r="F21" i="2" s="1"/>
  <c r="E14" i="2"/>
  <c r="F14" i="2" s="1"/>
  <c r="E19" i="2"/>
  <c r="F19" i="2" s="1"/>
  <c r="E22" i="2"/>
  <c r="F22" i="2" s="1"/>
  <c r="E9" i="2"/>
  <c r="F9" i="2" s="1"/>
  <c r="E17" i="2"/>
  <c r="F17" i="2" s="1"/>
  <c r="E16" i="2"/>
  <c r="F16" i="2" s="1"/>
  <c r="E18" i="2"/>
  <c r="F18" i="2" s="1"/>
  <c r="E24" i="2"/>
  <c r="F24" i="2" s="1"/>
  <c r="E6" i="2"/>
  <c r="F6" i="2" s="1"/>
  <c r="E20" i="2"/>
  <c r="F20" i="2" s="1"/>
  <c r="E25" i="2"/>
  <c r="F25" i="2" s="1"/>
  <c r="E8" i="2"/>
  <c r="F8" i="2" s="1"/>
  <c r="E15" i="2"/>
  <c r="F15" i="2" s="1"/>
  <c r="B16" i="1"/>
  <c r="C16" i="1"/>
  <c r="D16" i="1"/>
  <c r="E2" i="2"/>
  <c r="M8" i="1"/>
  <c r="Q8" i="1" s="1"/>
  <c r="M21" i="1"/>
  <c r="E5" i="2"/>
  <c r="F5" i="2" s="1"/>
  <c r="E13" i="2"/>
  <c r="F13" i="2" s="1"/>
  <c r="G3" i="1"/>
  <c r="G16" i="1" s="1"/>
  <c r="E4" i="2"/>
  <c r="F4" i="2" s="1"/>
  <c r="E12" i="2"/>
  <c r="F12" i="2" s="1"/>
  <c r="E3" i="2"/>
  <c r="F3" i="2" s="1"/>
  <c r="E11" i="2"/>
  <c r="F11" i="2" s="1"/>
  <c r="E10" i="2"/>
  <c r="F10" i="2" s="1"/>
  <c r="D26" i="2" l="1"/>
  <c r="M3" i="1"/>
  <c r="E26" i="2"/>
  <c r="F2" i="2"/>
  <c r="F26" i="2" l="1"/>
  <c r="M16" i="1"/>
  <c r="Q16" i="1" s="1"/>
  <c r="Q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NHR Maneerat Rungpinyo</author>
  </authors>
  <commentList>
    <comment ref="H2" authorId="0" shapeId="0" xr:uid="{257F23F8-989D-4C48-91D4-C0507519EFA0}">
      <text>
        <r>
          <rPr>
            <sz val="9"/>
            <color indexed="81"/>
            <rFont val="Tahoma"/>
            <family val="2"/>
          </rPr>
          <t>261 ,262 (รวมทุกmat. ยกเว้นpackage)
+รับยางrework (movement type 531, 532)</t>
        </r>
      </text>
    </comment>
    <comment ref="L2" authorId="0" shapeId="0" xr:uid="{9D22E010-0D0C-4E9D-AA05-E20E5D93158A}">
      <text>
        <r>
          <rPr>
            <sz val="9"/>
            <color indexed="81"/>
            <rFont val="Tahoma"/>
            <family val="2"/>
          </rPr>
          <t xml:space="preserve">กรณีที่มีการขายหรือโอนยางBK แต่มีผลต่างน้ำหนักที่ขายกับน้ำหนักbatch/lot นั้นๆ จากที่ผลิตได้ จะมีการปรับน้ำหนักbatch/lot นั้นให้เพิ่มหรือลดลงด้วยmovement type 915-916 เพื่อให้มีน้ำหนักเท่ากับน้ำหนักที่ขายได้
ผลของการปรับถือเป็นsurplus ค่ะ
</t>
        </r>
      </text>
    </comment>
  </commentList>
</comments>
</file>

<file path=xl/sharedStrings.xml><?xml version="1.0" encoding="utf-8"?>
<sst xmlns="http://schemas.openxmlformats.org/spreadsheetml/2006/main" count="410" uniqueCount="96">
  <si>
    <t>GA</t>
  </si>
  <si>
    <t>BK</t>
  </si>
  <si>
    <t xml:space="preserve">STALI
</t>
  </si>
  <si>
    <t>เบิกCL,CY</t>
  </si>
  <si>
    <t>ยอดผลิตGA</t>
  </si>
  <si>
    <t>SurplusGA</t>
  </si>
  <si>
    <t>เบิกCL</t>
  </si>
  <si>
    <t>ยอดผลิตBK</t>
  </si>
  <si>
    <t>SurplusBK</t>
  </si>
  <si>
    <t>เบิกBK,Repack</t>
  </si>
  <si>
    <t>ผลิตFG,Repack</t>
  </si>
  <si>
    <t>SurplusFG</t>
  </si>
  <si>
    <t>POST DIFF
5106100</t>
  </si>
  <si>
    <t>Movement
 915916</t>
  </si>
  <si>
    <t>รวม Surplus</t>
  </si>
  <si>
    <t>ยอดขาย/โอนBK</t>
  </si>
  <si>
    <t>Reprocess&amp;ผสมลงลัง,repack</t>
  </si>
  <si>
    <t>ผลผลิตไม่รวมReprocess&amp;ผสมลงลัง,repack</t>
  </si>
  <si>
    <t>%</t>
  </si>
  <si>
    <t>Presentation</t>
  </si>
  <si>
    <t>MAY</t>
  </si>
  <si>
    <t>JUN</t>
  </si>
  <si>
    <t>JULY</t>
  </si>
  <si>
    <t>AUG</t>
  </si>
  <si>
    <t>SEP</t>
  </si>
  <si>
    <t>OCT</t>
  </si>
  <si>
    <t>NOV</t>
  </si>
  <si>
    <t>DEC</t>
  </si>
  <si>
    <t>TOTAL</t>
  </si>
  <si>
    <t xml:space="preserve">หมายเหตุ : </t>
  </si>
  <si>
    <t>วันที่ปิดบ่อ</t>
  </si>
  <si>
    <t>Batch</t>
  </si>
  <si>
    <t xml:space="preserve">ช่วงวันที่ผลิต </t>
  </si>
  <si>
    <t>เบิก CL</t>
  </si>
  <si>
    <t>รับ BK</t>
  </si>
  <si>
    <t>แพ้/ชนะ</t>
  </si>
  <si>
    <t>หมายเหตุ</t>
  </si>
  <si>
    <t>รวม</t>
  </si>
  <si>
    <t>No.</t>
  </si>
  <si>
    <t>GA-BK Net</t>
  </si>
  <si>
    <t>CL</t>
  </si>
  <si>
    <t>Surplus</t>
  </si>
  <si>
    <t>Start Date</t>
  </si>
  <si>
    <t>Last Date</t>
  </si>
  <si>
    <t>PR Order</t>
  </si>
  <si>
    <t>Plant</t>
  </si>
  <si>
    <t>Entry Date</t>
  </si>
  <si>
    <t>Posting Date</t>
  </si>
  <si>
    <t>Material</t>
  </si>
  <si>
    <t>Material Description</t>
  </si>
  <si>
    <t>Reference</t>
  </si>
  <si>
    <t>Material Document</t>
  </si>
  <si>
    <t>Movement Type</t>
  </si>
  <si>
    <t>Storage Location</t>
  </si>
  <si>
    <t>Qty in Un. of Entry</t>
  </si>
  <si>
    <t>Unit of Entry</t>
  </si>
  <si>
    <t>Quantity</t>
  </si>
  <si>
    <t>Amount in LC</t>
  </si>
  <si>
    <t>Base Unit of Measure</t>
  </si>
  <si>
    <t>User name</t>
  </si>
  <si>
    <t>Document Date</t>
  </si>
  <si>
    <t>Order</t>
  </si>
  <si>
    <t>Purchase Order</t>
  </si>
  <si>
    <t>Sales Order</t>
  </si>
  <si>
    <t>Text</t>
  </si>
  <si>
    <t>Special Stock</t>
  </si>
  <si>
    <t/>
  </si>
  <si>
    <t>261</t>
  </si>
  <si>
    <t>CLUM001</t>
  </si>
  <si>
    <t>STPCGA00001</t>
  </si>
  <si>
    <t>101</t>
  </si>
  <si>
    <t>262</t>
  </si>
  <si>
    <t>102</t>
  </si>
  <si>
    <t>Row Labels</t>
  </si>
  <si>
    <t>Grand Total</t>
  </si>
  <si>
    <t>Sum of Quantity</t>
  </si>
  <si>
    <t>(Multiple Items)</t>
  </si>
  <si>
    <t>+sumif(text FG 101-102,B2,จำนวนที่ผลิตได้)</t>
  </si>
  <si>
    <t>Sheet</t>
  </si>
  <si>
    <t>DATA</t>
  </si>
  <si>
    <t>Action</t>
  </si>
  <si>
    <t>Pivot Data</t>
  </si>
  <si>
    <t>Surplus รายบ่อ</t>
  </si>
  <si>
    <t>Surplus Overall</t>
  </si>
  <si>
    <t>1150</t>
  </si>
  <si>
    <t>22SPLA1108</t>
  </si>
  <si>
    <t>11030180</t>
  </si>
  <si>
    <t>PCG10A00005</t>
  </si>
  <si>
    <t>23MT0314BN</t>
  </si>
  <si>
    <t>23MT0315AD</t>
  </si>
  <si>
    <t>23MS0316BN</t>
  </si>
  <si>
    <t>23MS0315AD</t>
  </si>
  <si>
    <t>23DT0316BN</t>
  </si>
  <si>
    <t>22SPLA1209</t>
  </si>
  <si>
    <t>11030139</t>
  </si>
  <si>
    <t>Column 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</si>
</sst>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9"/>
      <color indexed="81"/>
      <name val="Tahoma"/>
      <family val="2"/>
    </font>
    <font>
      <sz val="16"/>
      <color theme="1"/>
      <name val="Cordia New"/>
      <family val="2"/>
    </font>
    <font>
      <sz val="10"/>
      <name val="Arial"/>
      <family val="2"/>
    </font>
    <font>
      <b/>
      <sz val="16"/>
      <name val="Cordia New"/>
      <family val="2"/>
    </font>
    <font>
      <b/>
      <i/>
      <sz val="16"/>
      <name val="Cordia New"/>
      <family val="2"/>
    </font>
    <font>
      <sz val="16"/>
      <name val="Cordia New"/>
      <family val="2"/>
    </font>
    <font>
      <b/>
      <sz val="16"/>
      <color theme="1"/>
      <name val="Cordia New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/>
  </cellStyleXfs>
  <cellXfs count="109">
    <xf numFmtId="0" fontId="0" fillId="0" borderId="0" xfId="0"/>
    <xf numFmtId="0" fontId="2" fillId="0" borderId="0" xfId="3"/>
    <xf numFmtId="9" fontId="0" fillId="0" borderId="0" xfId="4" applyFont="1"/>
    <xf numFmtId="0" fontId="4" fillId="0" borderId="4" xfId="3" applyFont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/>
    </xf>
    <xf numFmtId="0" fontId="4" fillId="3" borderId="4" xfId="3" applyFont="1" applyFill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4" borderId="4" xfId="3" applyFont="1" applyFill="1" applyBorder="1" applyAlignment="1">
      <alignment horizontal="center" vertical="center"/>
    </xf>
    <xf numFmtId="0" fontId="4" fillId="5" borderId="4" xfId="3" applyFont="1" applyFill="1" applyBorder="1" applyAlignment="1">
      <alignment horizontal="center" vertical="center" wrapText="1"/>
    </xf>
    <xf numFmtId="0" fontId="4" fillId="6" borderId="4" xfId="3" applyFont="1" applyFill="1" applyBorder="1" applyAlignment="1">
      <alignment horizontal="center" vertical="center"/>
    </xf>
    <xf numFmtId="0" fontId="4" fillId="7" borderId="4" xfId="3" applyFont="1" applyFill="1" applyBorder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0" fontId="2" fillId="0" borderId="4" xfId="3" applyBorder="1" applyAlignment="1">
      <alignment horizontal="center"/>
    </xf>
    <xf numFmtId="43" fontId="0" fillId="8" borderId="4" xfId="5" applyFont="1" applyFill="1" applyBorder="1" applyAlignment="1">
      <alignment horizontal="center"/>
    </xf>
    <xf numFmtId="43" fontId="0" fillId="0" borderId="4" xfId="5" applyFont="1" applyFill="1" applyBorder="1"/>
    <xf numFmtId="43" fontId="0" fillId="9" borderId="4" xfId="5" applyFont="1" applyFill="1" applyBorder="1" applyAlignment="1">
      <alignment horizontal="center"/>
    </xf>
    <xf numFmtId="43" fontId="0" fillId="10" borderId="4" xfId="5" applyFont="1" applyFill="1" applyBorder="1" applyAlignment="1">
      <alignment horizontal="center"/>
    </xf>
    <xf numFmtId="43" fontId="0" fillId="0" borderId="4" xfId="5" applyFont="1" applyFill="1" applyBorder="1" applyAlignment="1">
      <alignment horizontal="center" wrapText="1"/>
    </xf>
    <xf numFmtId="43" fontId="0" fillId="0" borderId="4" xfId="5" applyFont="1" applyBorder="1"/>
    <xf numFmtId="43" fontId="0" fillId="0" borderId="4" xfId="5" applyFont="1" applyFill="1" applyBorder="1" applyAlignment="1">
      <alignment horizontal="center"/>
    </xf>
    <xf numFmtId="10" fontId="5" fillId="0" borderId="4" xfId="4" applyNumberFormat="1" applyFont="1" applyFill="1" applyBorder="1"/>
    <xf numFmtId="14" fontId="6" fillId="0" borderId="0" xfId="3" quotePrefix="1" applyNumberFormat="1" applyFont="1"/>
    <xf numFmtId="10" fontId="0" fillId="0" borderId="0" xfId="4" applyNumberFormat="1" applyFont="1"/>
    <xf numFmtId="0" fontId="6" fillId="0" borderId="4" xfId="3" applyFont="1" applyBorder="1" applyAlignment="1">
      <alignment horizontal="center"/>
    </xf>
    <xf numFmtId="0" fontId="2" fillId="11" borderId="4" xfId="3" applyFill="1" applyBorder="1" applyAlignment="1">
      <alignment horizontal="center"/>
    </xf>
    <xf numFmtId="43" fontId="0" fillId="12" borderId="4" xfId="5" applyFont="1" applyFill="1" applyBorder="1" applyAlignment="1">
      <alignment horizontal="center" wrapText="1"/>
    </xf>
    <xf numFmtId="43" fontId="0" fillId="12" borderId="4" xfId="5" applyFont="1" applyFill="1" applyBorder="1" applyAlignment="1">
      <alignment horizontal="center"/>
    </xf>
    <xf numFmtId="10" fontId="5" fillId="11" borderId="4" xfId="4" applyNumberFormat="1" applyFont="1" applyFill="1" applyBorder="1"/>
    <xf numFmtId="0" fontId="5" fillId="0" borderId="4" xfId="4" applyNumberFormat="1" applyFont="1" applyFill="1" applyBorder="1"/>
    <xf numFmtId="0" fontId="6" fillId="0" borderId="0" xfId="3" applyFont="1"/>
    <xf numFmtId="0" fontId="2" fillId="0" borderId="5" xfId="3" applyBorder="1" applyAlignment="1">
      <alignment horizontal="center"/>
    </xf>
    <xf numFmtId="43" fontId="0" fillId="0" borderId="5" xfId="5" applyFont="1" applyFill="1" applyBorder="1" applyAlignment="1">
      <alignment horizontal="center"/>
    </xf>
    <xf numFmtId="43" fontId="0" fillId="0" borderId="5" xfId="5" applyFont="1" applyFill="1" applyBorder="1"/>
    <xf numFmtId="9" fontId="0" fillId="0" borderId="0" xfId="4" applyFont="1" applyFill="1"/>
    <xf numFmtId="0" fontId="4" fillId="0" borderId="6" xfId="3" applyFont="1" applyBorder="1" applyAlignment="1">
      <alignment horizontal="center"/>
    </xf>
    <xf numFmtId="43" fontId="4" fillId="0" borderId="6" xfId="3" applyNumberFormat="1" applyFont="1" applyBorder="1" applyAlignment="1">
      <alignment horizontal="center"/>
    </xf>
    <xf numFmtId="43" fontId="4" fillId="0" borderId="6" xfId="5" applyFont="1" applyBorder="1"/>
    <xf numFmtId="10" fontId="5" fillId="0" borderId="6" xfId="4" applyNumberFormat="1" applyFont="1" applyBorder="1"/>
    <xf numFmtId="0" fontId="5" fillId="0" borderId="0" xfId="3" applyFont="1"/>
    <xf numFmtId="9" fontId="4" fillId="0" borderId="0" xfId="4" applyFont="1"/>
    <xf numFmtId="0" fontId="4" fillId="0" borderId="0" xfId="3" applyFont="1"/>
    <xf numFmtId="0" fontId="7" fillId="0" borderId="0" xfId="3" applyFont="1"/>
    <xf numFmtId="43" fontId="8" fillId="0" borderId="0" xfId="3" applyNumberFormat="1" applyFont="1" applyAlignment="1">
      <alignment horizontal="right"/>
    </xf>
    <xf numFmtId="43" fontId="5" fillId="0" borderId="0" xfId="3" applyNumberFormat="1" applyFont="1" applyAlignment="1">
      <alignment horizontal="left" vertical="center"/>
    </xf>
    <xf numFmtId="43" fontId="8" fillId="0" borderId="0" xfId="3" applyNumberFormat="1" applyFont="1"/>
    <xf numFmtId="43" fontId="4" fillId="0" borderId="0" xfId="5" applyFont="1" applyFill="1"/>
    <xf numFmtId="2" fontId="4" fillId="0" borderId="0" xfId="4" applyNumberFormat="1" applyFont="1" applyFill="1"/>
    <xf numFmtId="43" fontId="4" fillId="0" borderId="0" xfId="3" applyNumberFormat="1" applyFont="1"/>
    <xf numFmtId="0" fontId="4" fillId="0" borderId="4" xfId="3" applyFont="1" applyBorder="1" applyAlignment="1">
      <alignment horizontal="left" vertical="center"/>
    </xf>
    <xf numFmtId="0" fontId="4" fillId="0" borderId="4" xfId="3" applyFont="1" applyBorder="1" applyAlignment="1">
      <alignment horizontal="center"/>
    </xf>
    <xf numFmtId="43" fontId="4" fillId="0" borderId="4" xfId="3" applyNumberFormat="1" applyFont="1" applyBorder="1" applyAlignment="1">
      <alignment horizontal="center"/>
    </xf>
    <xf numFmtId="14" fontId="2" fillId="0" borderId="4" xfId="3" applyNumberFormat="1" applyBorder="1" applyAlignment="1">
      <alignment horizontal="left" vertical="center"/>
    </xf>
    <xf numFmtId="43" fontId="3" fillId="0" borderId="4" xfId="5" applyFont="1" applyFill="1" applyBorder="1"/>
    <xf numFmtId="10" fontId="3" fillId="0" borderId="4" xfId="4" applyNumberFormat="1" applyFont="1" applyFill="1" applyBorder="1" applyAlignment="1">
      <alignment horizontal="right"/>
    </xf>
    <xf numFmtId="43" fontId="2" fillId="0" borderId="0" xfId="3" applyNumberFormat="1"/>
    <xf numFmtId="0" fontId="3" fillId="0" borderId="0" xfId="3" applyFont="1"/>
    <xf numFmtId="43" fontId="9" fillId="0" borderId="4" xfId="5" applyFont="1" applyFill="1" applyBorder="1"/>
    <xf numFmtId="10" fontId="9" fillId="0" borderId="4" xfId="4" applyNumberFormat="1" applyFont="1" applyFill="1" applyBorder="1" applyAlignment="1">
      <alignment horizontal="right"/>
    </xf>
    <xf numFmtId="9" fontId="4" fillId="0" borderId="4" xfId="4" applyFont="1" applyBorder="1" applyAlignment="1">
      <alignment horizontal="left" vertical="center"/>
    </xf>
    <xf numFmtId="9" fontId="4" fillId="0" borderId="4" xfId="4" applyFont="1" applyBorder="1" applyAlignment="1">
      <alignment horizontal="center"/>
    </xf>
    <xf numFmtId="43" fontId="4" fillId="0" borderId="4" xfId="4" applyNumberFormat="1" applyFont="1" applyBorder="1"/>
    <xf numFmtId="43" fontId="8" fillId="0" borderId="4" xfId="4" applyNumberFormat="1" applyFont="1" applyBorder="1"/>
    <xf numFmtId="10" fontId="4" fillId="0" borderId="4" xfId="4" applyNumberFormat="1" applyFont="1" applyBorder="1"/>
    <xf numFmtId="43" fontId="6" fillId="0" borderId="0" xfId="3" applyNumberFormat="1" applyFont="1" applyAlignment="1">
      <alignment horizontal="left" vertical="center"/>
    </xf>
    <xf numFmtId="4" fontId="6" fillId="0" borderId="0" xfId="3" applyNumberFormat="1" applyFont="1"/>
    <xf numFmtId="4" fontId="2" fillId="0" borderId="0" xfId="3" applyNumberFormat="1"/>
    <xf numFmtId="0" fontId="2" fillId="0" borderId="0" xfId="3" applyAlignment="1">
      <alignment vertical="top"/>
    </xf>
    <xf numFmtId="43" fontId="0" fillId="0" borderId="0" xfId="5" applyFont="1" applyBorder="1" applyAlignment="1">
      <alignment vertical="top"/>
    </xf>
    <xf numFmtId="2" fontId="2" fillId="0" borderId="0" xfId="3" applyNumberFormat="1"/>
    <xf numFmtId="0" fontId="11" fillId="13" borderId="4" xfId="0" applyFont="1" applyFill="1" applyBorder="1" applyAlignment="1">
      <alignment horizontal="center"/>
    </xf>
    <xf numFmtId="0" fontId="13" fillId="14" borderId="5" xfId="6" applyFont="1" applyFill="1" applyBorder="1" applyAlignment="1">
      <alignment horizontal="center"/>
    </xf>
    <xf numFmtId="0" fontId="13" fillId="3" borderId="4" xfId="6" applyFont="1" applyFill="1" applyBorder="1" applyAlignment="1">
      <alignment horizontal="center"/>
    </xf>
    <xf numFmtId="0" fontId="13" fillId="6" borderId="4" xfId="6" applyFont="1" applyFill="1" applyBorder="1" applyAlignment="1">
      <alignment horizontal="center"/>
    </xf>
    <xf numFmtId="0" fontId="13" fillId="11" borderId="4" xfId="6" applyFont="1" applyFill="1" applyBorder="1" applyAlignment="1">
      <alignment horizontal="center"/>
    </xf>
    <xf numFmtId="0" fontId="14" fillId="11" borderId="4" xfId="6" applyFont="1" applyFill="1" applyBorder="1" applyAlignment="1">
      <alignment horizontal="center"/>
    </xf>
    <xf numFmtId="0" fontId="13" fillId="13" borderId="4" xfId="6" applyFont="1" applyFill="1" applyBorder="1" applyAlignment="1">
      <alignment horizontal="center"/>
    </xf>
    <xf numFmtId="14" fontId="0" fillId="0" borderId="0" xfId="0" applyNumberFormat="1"/>
    <xf numFmtId="0" fontId="12" fillId="0" borderId="0" xfId="0" applyFont="1"/>
    <xf numFmtId="0" fontId="15" fillId="0" borderId="7" xfId="0" applyFont="1" applyBorder="1" applyAlignment="1">
      <alignment horizontal="center"/>
    </xf>
    <xf numFmtId="0" fontId="0" fillId="0" borderId="4" xfId="0" applyBorder="1"/>
    <xf numFmtId="43" fontId="15" fillId="0" borderId="3" xfId="1" applyFont="1" applyFill="1" applyBorder="1" applyAlignment="1">
      <alignment horizontal="center"/>
    </xf>
    <xf numFmtId="43" fontId="15" fillId="0" borderId="4" xfId="1" applyFont="1" applyFill="1" applyBorder="1" applyAlignment="1">
      <alignment horizontal="center"/>
    </xf>
    <xf numFmtId="10" fontId="15" fillId="0" borderId="4" xfId="2" applyNumberFormat="1" applyFont="1" applyFill="1" applyBorder="1" applyAlignment="1">
      <alignment horizontal="center"/>
    </xf>
    <xf numFmtId="0" fontId="15" fillId="0" borderId="4" xfId="6" applyFont="1" applyBorder="1"/>
    <xf numFmtId="0" fontId="15" fillId="0" borderId="5" xfId="0" applyFont="1" applyBorder="1" applyAlignment="1">
      <alignment horizontal="center"/>
    </xf>
    <xf numFmtId="0" fontId="0" fillId="0" borderId="8" xfId="0" applyBorder="1"/>
    <xf numFmtId="0" fontId="16" fillId="13" borderId="6" xfId="0" applyFont="1" applyFill="1" applyBorder="1" applyAlignment="1">
      <alignment horizontal="center"/>
    </xf>
    <xf numFmtId="0" fontId="16" fillId="13" borderId="6" xfId="6" applyFont="1" applyFill="1" applyBorder="1" applyAlignment="1">
      <alignment horizontal="center"/>
    </xf>
    <xf numFmtId="43" fontId="16" fillId="13" borderId="6" xfId="1" applyFont="1" applyFill="1" applyBorder="1" applyAlignment="1">
      <alignment horizontal="center"/>
    </xf>
    <xf numFmtId="43" fontId="13" fillId="11" borderId="6" xfId="1" applyFont="1" applyFill="1" applyBorder="1" applyAlignment="1">
      <alignment horizontal="center"/>
    </xf>
    <xf numFmtId="10" fontId="13" fillId="11" borderId="6" xfId="2" applyNumberFormat="1" applyFont="1" applyFill="1" applyBorder="1" applyAlignment="1">
      <alignment horizontal="center"/>
    </xf>
    <xf numFmtId="0" fontId="16" fillId="13" borderId="6" xfId="6" applyFont="1" applyFill="1" applyBorder="1"/>
    <xf numFmtId="4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quotePrefix="1" applyNumberFormat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2" fillId="0" borderId="1" xfId="3" applyBorder="1" applyAlignment="1">
      <alignment horizontal="center"/>
    </xf>
    <xf numFmtId="0" fontId="2" fillId="0" borderId="3" xfId="3" applyBorder="1" applyAlignment="1">
      <alignment horizontal="center"/>
    </xf>
    <xf numFmtId="0" fontId="2" fillId="2" borderId="1" xfId="3" applyFill="1" applyBorder="1" applyAlignment="1">
      <alignment horizontal="center"/>
    </xf>
    <xf numFmtId="0" fontId="2" fillId="2" borderId="2" xfId="3" applyFill="1" applyBorder="1" applyAlignment="1">
      <alignment horizontal="center"/>
    </xf>
    <xf numFmtId="0" fontId="2" fillId="2" borderId="3" xfId="3" applyFill="1" applyBorder="1" applyAlignment="1">
      <alignment horizontal="center"/>
    </xf>
    <xf numFmtId="0" fontId="4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/>
    </xf>
    <xf numFmtId="0" fontId="6" fillId="0" borderId="1" xfId="3" applyFont="1" applyBorder="1" applyAlignment="1">
      <alignment horizontal="center"/>
    </xf>
    <xf numFmtId="0" fontId="6" fillId="0" borderId="3" xfId="3" applyFont="1" applyBorder="1" applyAlignment="1">
      <alignment horizontal="center"/>
    </xf>
  </cellXfs>
  <cellStyles count="7">
    <cellStyle name="Comma" xfId="1" builtinId="3"/>
    <cellStyle name="Comma 2" xfId="5" xr:uid="{B44988A2-1CE0-45E4-AD78-01E02E196685}"/>
    <cellStyle name="Normal" xfId="0" builtinId="0"/>
    <cellStyle name="Normal 2" xfId="6" xr:uid="{53D84A2E-83E4-48B0-9515-4E77DCE8DB3E}"/>
    <cellStyle name="Normal 3" xfId="3" xr:uid="{7B60DA1B-AEAC-4868-9034-6B6C8C57AC21}"/>
    <cellStyle name="Percent" xfId="2" builtinId="5"/>
    <cellStyle name="Percent 2" xfId="4" xr:uid="{B46787A9-67CF-4EDD-9B38-4825C7212D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565150</xdr:colOff>
      <xdr:row>6</xdr:row>
      <xdr:rowOff>69850</xdr:rowOff>
    </xdr:from>
    <xdr:to>
      <xdr:col>5</xdr:col>
      <xdr:colOff>120650</xdr:colOff>
      <xdr:row>10</xdr:row>
      <xdr:rowOff>114300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5443CAA-BE0B-352C-7AA0-A33A851145C9}"/>
            </a:ext>
          </a:extLst>
        </xdr:cNvPr>
        <xdr:cNvSpPr/>
      </xdr:nvSpPr>
      <xdr:spPr>
        <a:xfrm>
          <a:off x="1784350" y="1022350"/>
          <a:ext cx="1384300" cy="67945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Copy</a:t>
          </a:r>
          <a:r>
            <a:rPr lang="en-US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MB51 Process Order Wet </a:t>
          </a:r>
          <a:r>
            <a:rPr lang="th-TH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วางที่ </a:t>
          </a:r>
          <a:r>
            <a:rPr lang="en-US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Sheet DATA</a:t>
          </a:r>
          <a:endParaRPr lang="en-US" sz="1100"/>
        </a:p>
      </xdr:txBody>
    </xdr:sp>
    <xdr:clientData/>
  </xdr:twoCellAnchor>
  <xdr:twoCellAnchor editAs="oneCell">
    <xdr:from>
      <xdr:col>3</xdr:col>
      <xdr:colOff>152400</xdr:colOff>
      <xdr:row>11</xdr:row>
      <xdr:rowOff>101600</xdr:rowOff>
    </xdr:from>
    <xdr:to>
      <xdr:col>4</xdr:col>
      <xdr:colOff>457200</xdr:colOff>
      <xdr:row>17</xdr:row>
      <xdr:rowOff>63500</xdr:rowOff>
    </xdr:to>
    <xdr:pic macro="[0]!CreateTable">
      <xdr:nvPicPr>
        <xdr:cNvPr id="5" name="Graphic 4" descr="Table with solid fill">
          <a:extLst>
            <a:ext uri="{FF2B5EF4-FFF2-40B4-BE49-F238E27FC236}">
              <a16:creationId xmlns:a16="http://schemas.microsoft.com/office/drawing/2014/main" id="{56FA0F3F-4642-8E38-03B0-B9085D8CF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81200" y="18478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254000</xdr:colOff>
      <xdr:row>1</xdr:row>
      <xdr:rowOff>120650</xdr:rowOff>
    </xdr:from>
    <xdr:to>
      <xdr:col>4</xdr:col>
      <xdr:colOff>254000</xdr:colOff>
      <xdr:row>5</xdr:row>
      <xdr:rowOff>88900</xdr:rowOff>
    </xdr:to>
    <xdr:pic macro="[0]!ClearDATASheet">
      <xdr:nvPicPr>
        <xdr:cNvPr id="7" name="Graphic 6" descr="Eraser with solid fill">
          <a:extLst>
            <a:ext uri="{FF2B5EF4-FFF2-40B4-BE49-F238E27FC236}">
              <a16:creationId xmlns:a16="http://schemas.microsoft.com/office/drawing/2014/main" id="{32C2CBBF-C19D-8C53-4D7A-BFBA54F2D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082800" y="2857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6</xdr:col>
      <xdr:colOff>139700</xdr:colOff>
      <xdr:row>2</xdr:row>
      <xdr:rowOff>6350</xdr:rowOff>
    </xdr:from>
    <xdr:to>
      <xdr:col>7</xdr:col>
      <xdr:colOff>444500</xdr:colOff>
      <xdr:row>7</xdr:row>
      <xdr:rowOff>127000</xdr:rowOff>
    </xdr:to>
    <xdr:pic macro="[0]!PivotDataRun">
      <xdr:nvPicPr>
        <xdr:cNvPr id="9" name="Graphic 8" descr="Lightbulb and gear with solid fill">
          <a:extLst>
            <a:ext uri="{FF2B5EF4-FFF2-40B4-BE49-F238E27FC236}">
              <a16:creationId xmlns:a16="http://schemas.microsoft.com/office/drawing/2014/main" id="{A50C241F-B6E5-0143-155B-CB57D3A32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97300" y="3365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107950</xdr:colOff>
      <xdr:row>2</xdr:row>
      <xdr:rowOff>25400</xdr:rowOff>
    </xdr:from>
    <xdr:to>
      <xdr:col>10</xdr:col>
      <xdr:colOff>412750</xdr:colOff>
      <xdr:row>7</xdr:row>
      <xdr:rowOff>146050</xdr:rowOff>
    </xdr:to>
    <xdr:pic macro="[0]!SurplusByBatchUpdate">
      <xdr:nvPicPr>
        <xdr:cNvPr id="11" name="Graphic 10" descr="Basic Shapes with solid fill">
          <a:extLst>
            <a:ext uri="{FF2B5EF4-FFF2-40B4-BE49-F238E27FC236}">
              <a16:creationId xmlns:a16="http://schemas.microsoft.com/office/drawing/2014/main" id="{942B52D7-EF07-E825-EA24-DA3DAE90C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594350" y="3556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12</xdr:col>
      <xdr:colOff>120650</xdr:colOff>
      <xdr:row>2</xdr:row>
      <xdr:rowOff>12700</xdr:rowOff>
    </xdr:from>
    <xdr:to>
      <xdr:col>13</xdr:col>
      <xdr:colOff>425450</xdr:colOff>
      <xdr:row>7</xdr:row>
      <xdr:rowOff>133350</xdr:rowOff>
    </xdr:to>
    <xdr:pic macro="[0]!SURPLUSUpdate">
      <xdr:nvPicPr>
        <xdr:cNvPr id="13" name="Graphic 12" descr="Aspiration with solid fill">
          <a:extLst>
            <a:ext uri="{FF2B5EF4-FFF2-40B4-BE49-F238E27FC236}">
              <a16:creationId xmlns:a16="http://schemas.microsoft.com/office/drawing/2014/main" id="{02ED1D8F-144D-C8C4-C528-B3A6EF4CB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7435850" y="3429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273050</xdr:colOff>
      <xdr:row>1</xdr:row>
      <xdr:rowOff>133350</xdr:rowOff>
    </xdr:from>
    <xdr:to>
      <xdr:col>1</xdr:col>
      <xdr:colOff>501650</xdr:colOff>
      <xdr:row>5</xdr:row>
      <xdr:rowOff>38100</xdr:rowOff>
    </xdr:to>
    <xdr:pic>
      <xdr:nvPicPr>
        <xdr:cNvPr id="15" name="Graphic 14" descr="Cursor with solid fill">
          <a:extLst>
            <a:ext uri="{FF2B5EF4-FFF2-40B4-BE49-F238E27FC236}">
              <a16:creationId xmlns:a16="http://schemas.microsoft.com/office/drawing/2014/main" id="{2044C62A-49A8-72DF-1AA2-256D3E2A9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273050" y="298450"/>
          <a:ext cx="546100" cy="5461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76200</xdr:rowOff>
    </xdr:from>
    <xdr:to>
      <xdr:col>1</xdr:col>
      <xdr:colOff>565150</xdr:colOff>
      <xdr:row>15</xdr:row>
      <xdr:rowOff>146050</xdr:rowOff>
    </xdr:to>
    <xdr:pic>
      <xdr:nvPicPr>
        <xdr:cNvPr id="16" name="Graphic 15" descr="Cursor with solid fill">
          <a:extLst>
            <a:ext uri="{FF2B5EF4-FFF2-40B4-BE49-F238E27FC236}">
              <a16:creationId xmlns:a16="http://schemas.microsoft.com/office/drawing/2014/main" id="{11ECAEAB-C983-4A04-B56A-B167B75C9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336550" y="1993900"/>
          <a:ext cx="546100" cy="546100"/>
        </a:xfrm>
        <a:prstGeom prst="rect">
          <a:avLst/>
        </a:prstGeom>
      </xdr:spPr>
    </xdr:pic>
    <xdr:clientData/>
  </xdr:twoCellAnchor>
  <xdr:twoCellAnchor>
    <xdr:from>
      <xdr:col>0</xdr:col>
      <xdr:colOff>114300</xdr:colOff>
      <xdr:row>2</xdr:row>
      <xdr:rowOff>44450</xdr:rowOff>
    </xdr:from>
    <xdr:to>
      <xdr:col>0</xdr:col>
      <xdr:colOff>114300</xdr:colOff>
      <xdr:row>15</xdr:row>
      <xdr:rowOff>114300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EB2EEE6E-9FB6-5890-313A-91C790667C67}"/>
            </a:ext>
          </a:extLst>
        </xdr:cNvPr>
        <xdr:cNvCxnSpPr/>
      </xdr:nvCxnSpPr>
      <xdr:spPr>
        <a:xfrm>
          <a:off x="114300" y="374650"/>
          <a:ext cx="0" cy="2133600"/>
        </a:xfrm>
        <a:prstGeom prst="straightConnector1">
          <a:avLst/>
        </a:prstGeom>
        <a:ln w="38100">
          <a:solidFill>
            <a:srgbClr val="92D05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241300</xdr:colOff>
      <xdr:row>0</xdr:row>
      <xdr:rowOff>69850</xdr:rowOff>
    </xdr:from>
    <xdr:to>
      <xdr:col>13</xdr:col>
      <xdr:colOff>565150</xdr:colOff>
      <xdr:row>0</xdr:row>
      <xdr:rowOff>69850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C8163CD8-91F6-09EC-35E8-A41F4CB85234}"/>
            </a:ext>
          </a:extLst>
        </xdr:cNvPr>
        <xdr:cNvCxnSpPr/>
      </xdr:nvCxnSpPr>
      <xdr:spPr>
        <a:xfrm>
          <a:off x="1898650" y="69850"/>
          <a:ext cx="6419850" cy="0"/>
        </a:xfrm>
        <a:prstGeom prst="straightConnector1">
          <a:avLst/>
        </a:prstGeom>
        <a:ln w="28575"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222250</xdr:colOff>
      <xdr:row>5</xdr:row>
      <xdr:rowOff>101600</xdr:rowOff>
    </xdr:from>
    <xdr:to>
      <xdr:col>2</xdr:col>
      <xdr:colOff>88900</xdr:colOff>
      <xdr:row>11</xdr:row>
      <xdr:rowOff>63500</xdr:rowOff>
    </xdr:to>
    <xdr:pic>
      <xdr:nvPicPr>
        <xdr:cNvPr id="22" name="Graphic 21" descr="Keyboard outline">
          <a:extLst>
            <a:ext uri="{FF2B5EF4-FFF2-40B4-BE49-F238E27FC236}">
              <a16:creationId xmlns:a16="http://schemas.microsoft.com/office/drawing/2014/main" id="{B5A6777F-4FF4-D896-6173-24BFC4533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222250" y="908050"/>
          <a:ext cx="914400" cy="914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e\a-sale-mkt\a-sale\SALE98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SS9801"/>
      <sheetName val="อัตราค่าบรรทุก"/>
      <sheetName val="RATE"/>
      <sheetName val="Order_Nov_w45"/>
      <sheetName val="Data_2"/>
      <sheetName val="SUM"/>
      <sheetName val="ARM"/>
      <sheetName val="chart_บังคับบัญชา45"/>
      <sheetName val="chart_ปฏิบัติ45"/>
      <sheetName val="CODE"/>
      <sheetName val="บังคับบัญชา45"/>
      <sheetName val="Sheet1"/>
      <sheetName val="Doubble_dip"/>
      <sheetName val="group"/>
      <sheetName val="name"/>
      <sheetName val="GACCEPT_PD"/>
      <sheetName val="GPCS_PD"/>
      <sheetName val="GPD(us)_PD"/>
      <sheetName val="GPro_PD"/>
      <sheetName val="GSpoi_PD"/>
      <sheetName val="GACCEPT_MPM"/>
      <sheetName val="GPCS_MPM54"/>
      <sheetName val="GSp_MPM54"/>
      <sheetName val="GSpoi_MPM54"/>
      <sheetName val="GACCEPT_NBR"/>
      <sheetName val="GPCS_NBR"/>
      <sheetName val="GSp_NBR"/>
      <sheetName val="GSpoi_NBR"/>
      <sheetName val="Capacity_Line"/>
      <sheetName val="Spoilge_LC_SSC3"/>
      <sheetName val="Speed_SSC3"/>
      <sheetName val="list"/>
      <sheetName val="LTX"/>
      <sheetName val="Data_เวลา"/>
      <sheetName val="Order_Oct_w40"/>
      <sheetName val="Order_Oct_w41"/>
      <sheetName val="Tabelle2"/>
      <sheetName val="ปฏิบัติ45"/>
      <sheetName val="รหัสพนักงาน"/>
      <sheetName val="AA-1"/>
      <sheetName val="CODE,NAME"/>
      <sheetName val="AM_COST"/>
      <sheetName val="GRAPH"/>
      <sheetName val="VFA"/>
      <sheetName val="KPI Dict"/>
      <sheetName val="SALE9801"/>
      <sheetName val="PS-1995"/>
      <sheetName val="KPI_Dict1"/>
      <sheetName val="KPI_Dict"/>
      <sheetName val="BGT97STAFF"/>
      <sheetName val="TB-M"/>
      <sheetName val="CRITERIA1"/>
      <sheetName val="description"/>
      <sheetName val="Val_Ind"/>
      <sheetName val="KPI_Dict2"/>
      <sheetName val="Machine2,3'04"/>
      <sheetName val="Master"/>
      <sheetName val="MONTHLY"/>
      <sheetName val="แผนงาน2012"/>
      <sheetName val="FKT_PJK"/>
      <sheetName val="Stopwork_งวดที่1"/>
      <sheetName val="Stopwork_งวดที่2"/>
      <sheetName val="KPI_Dic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5011.445961226855" createdVersion="4" refreshedVersion="8" minRefreshableVersion="3" recordCount="1130" xr:uid="{5F3BD950-6357-4A19-8B12-275E7D5EB04A}">
  <cacheSource type="worksheet">
    <worksheetSource name="Table1"/>
  </cacheSource>
  <cacheFields count="22">
    <cacheField name="Plant" numFmtId="0">
      <sharedItems count="1">
        <s v="1150"/>
      </sharedItems>
    </cacheField>
    <cacheField name="Entry Date" numFmtId="0">
      <sharedItems containsSemiMixedTypes="0" containsString="0" containsNumber="1" containsInteger="1" minValue="44930" maxValue="45008" count="49">
        <n v="45008"/>
        <n v="45002"/>
        <n v="45000"/>
        <n v="44997"/>
        <n v="44995"/>
        <n v="44994"/>
        <n v="44993"/>
        <n v="44992"/>
        <n v="44989"/>
        <n v="44988"/>
        <n v="44986"/>
        <n v="44985"/>
        <n v="44984"/>
        <n v="44982"/>
        <n v="44981"/>
        <n v="44980"/>
        <n v="44979"/>
        <n v="44978"/>
        <n v="44977"/>
        <n v="44974"/>
        <n v="44973"/>
        <n v="44972"/>
        <n v="44970"/>
        <n v="44968"/>
        <n v="44966"/>
        <n v="44965"/>
        <n v="44964"/>
        <n v="44963"/>
        <n v="44960"/>
        <n v="44957"/>
        <n v="44956"/>
        <n v="44953"/>
        <n v="44952"/>
        <n v="44951"/>
        <n v="44950"/>
        <n v="44949"/>
        <n v="44946"/>
        <n v="44945"/>
        <n v="44944"/>
        <n v="44943"/>
        <n v="44942"/>
        <n v="44939"/>
        <n v="44937"/>
        <n v="44936"/>
        <n v="44935"/>
        <n v="44934"/>
        <n v="44932"/>
        <n v="44931"/>
        <n v="44930"/>
      </sharedItems>
    </cacheField>
    <cacheField name="Posting Date" numFmtId="0">
      <sharedItems containsSemiMixedTypes="0" containsString="0" containsNumber="1" containsInteger="1" minValue="44929" maxValue="45007" count="65">
        <n v="45007"/>
        <n v="45002"/>
        <n v="45001"/>
        <n v="45000"/>
        <n v="44999"/>
        <n v="44997"/>
        <n v="44996"/>
        <n v="44995"/>
        <n v="44994"/>
        <n v="44993"/>
        <n v="44992"/>
        <n v="44990"/>
        <n v="44989"/>
        <n v="44988"/>
        <n v="44987"/>
        <n v="44986"/>
        <n v="44982"/>
        <n v="44985"/>
        <n v="44973"/>
        <n v="44961"/>
        <n v="44958"/>
        <n v="44962"/>
        <n v="44983"/>
        <n v="44981"/>
        <n v="44980"/>
        <n v="44979"/>
        <n v="44978"/>
        <n v="44976"/>
        <n v="44975"/>
        <n v="44974"/>
        <n v="44972"/>
        <n v="44971"/>
        <n v="44969"/>
        <n v="44968"/>
        <n v="44967"/>
        <n v="44966"/>
        <n v="44965"/>
        <n v="44964"/>
        <n v="44960"/>
        <n v="44959"/>
        <n v="44957"/>
        <n v="44955"/>
        <n v="44954"/>
        <n v="44953"/>
        <n v="44952"/>
        <n v="44947"/>
        <n v="44951"/>
        <n v="44950"/>
        <n v="44948"/>
        <n v="44946"/>
        <n v="44945"/>
        <n v="44944"/>
        <n v="44943"/>
        <n v="44941"/>
        <n v="44940"/>
        <n v="44938"/>
        <n v="44939"/>
        <n v="44937"/>
        <n v="44936"/>
        <n v="44934"/>
        <n v="44933"/>
        <n v="44932"/>
        <n v="44931"/>
        <n v="44930"/>
        <n v="44929"/>
      </sharedItems>
    </cacheField>
    <cacheField name="Material" numFmtId="0">
      <sharedItems count="4">
        <s v="CLUM001"/>
        <s v="STPCGA00001"/>
        <s v="PCG10A00005"/>
        <s v="PCG10A00001"/>
      </sharedItems>
    </cacheField>
    <cacheField name="Material Description" numFmtId="0">
      <sharedItems count="4">
        <s v="CUP LUMP ยางก้อนถ้วย"/>
        <s v="Semi_STR_PCL_Granule_Piece"/>
        <s v="Semi_P.CG1(Ncltx):CLTX _98:2%_Bisc"/>
        <s v="Semi_P.CG1(Ncltx)_100%_Bisc"/>
      </sharedItems>
    </cacheField>
    <cacheField name="Reference" numFmtId="0">
      <sharedItems count="1">
        <s v=""/>
      </sharedItems>
    </cacheField>
    <cacheField name="Material Document" numFmtId="0">
      <sharedItems count="143">
        <s v="4900742558"/>
        <s v="4900742550"/>
        <s v="4900742542"/>
        <s v="4900689788"/>
        <s v="4900689763"/>
        <s v="4900689440"/>
        <s v="4900689363"/>
        <s v="4900667333"/>
        <s v="4900667319"/>
        <s v="4900667309"/>
        <s v="4900667307"/>
        <s v="4900667137"/>
        <s v="4900667112"/>
        <s v="4900667053"/>
        <s v="4900636602"/>
        <s v="4900636601"/>
        <s v="4900636600"/>
        <s v="4900636579"/>
        <s v="4900636578"/>
        <s v="4900620230"/>
        <s v="4900620225"/>
        <s v="4900620195"/>
        <s v="4900620193"/>
        <s v="4900611217"/>
        <s v="4900611214"/>
        <s v="4900601676"/>
        <s v="4900601671"/>
        <s v="4900601408"/>
        <s v="4900587102"/>
        <s v="4900587096"/>
        <s v="4900587093"/>
        <s v="4900587090"/>
        <s v="4900587087"/>
        <s v="4900570240"/>
        <s v="4900568330"/>
        <s v="4900568116"/>
        <s v="4900559337"/>
        <s v="4900559313"/>
        <s v="4900559292"/>
        <s v="4900558923"/>
        <s v="4900558860"/>
        <s v="4900558818"/>
        <s v="4900547413"/>
        <s v="4900547401"/>
        <s v="4900545701"/>
        <s v="4900531969"/>
        <s v="4900516428"/>
        <s v="4900516416"/>
        <s v="4900516406"/>
        <s v="4900516011"/>
        <s v="4900515927"/>
        <s v="4900515792"/>
        <s v="4900513317"/>
        <s v="4900513312"/>
        <s v="4900508631"/>
        <s v="4900508630"/>
        <s v="4900508629"/>
        <s v="4900508628"/>
        <s v="4900508627"/>
        <s v="4900508626"/>
        <s v="4900494438"/>
        <s v="4900494011"/>
        <s v="4900494010"/>
        <s v="4900482703"/>
        <s v="4900482702"/>
        <s v="4900472916"/>
        <s v="4900472915"/>
        <s v="4900445995"/>
        <s v="4900445993"/>
        <s v="4900445938"/>
        <s v="4900445523"/>
        <s v="4900445505"/>
        <s v="4900427692"/>
        <s v="4900427674"/>
        <s v="4900427616"/>
        <s v="4900427548"/>
        <s v="4900418392"/>
        <s v="4900418371"/>
        <s v="4900409386"/>
        <s v="4900409382"/>
        <s v="4900387430"/>
        <s v="4900387398"/>
        <s v="4900387397"/>
        <s v="4900375491"/>
        <s v="4900354039"/>
        <s v="4900343072"/>
        <s v="4900330220"/>
        <s v="4900315986"/>
        <s v="4900315954"/>
        <s v="4900315925"/>
        <s v="4900315887"/>
        <s v="4900297836"/>
        <s v="4900297831"/>
        <s v="4900297801"/>
        <s v="4900297786"/>
        <s v="4900297751"/>
        <s v="4900297742"/>
        <s v="4900263026"/>
        <s v="4900263021"/>
        <s v="4900255914"/>
        <s v="4900255878"/>
        <s v="4900255818"/>
        <s v="4900254782"/>
        <s v="4900254649"/>
        <s v="4900254199"/>
        <s v="4900253913"/>
        <s v="4900239776"/>
        <s v="4900239602"/>
        <s v="4900236907"/>
        <s v="4900236884"/>
        <s v="4900236847"/>
        <s v="4900236797"/>
        <s v="4900231000"/>
        <s v="4900230935"/>
        <s v="4900221377"/>
        <s v="4900221348"/>
        <s v="4900219493"/>
        <s v="4900219416"/>
        <s v="4900211323"/>
        <s v="4900202606"/>
        <s v="4900187949"/>
        <s v="4900183608"/>
        <s v="4900162492"/>
        <s v="4900151987"/>
        <s v="4900143886"/>
        <s v="4900128858"/>
        <s v="4900114371"/>
        <s v="4900114331"/>
        <s v="4900114317"/>
        <s v="4900091627"/>
        <s v="4900091556"/>
        <s v="4900091541"/>
        <s v="4900091073"/>
        <s v="4900075553"/>
        <s v="4900056524"/>
        <s v="4900045927"/>
        <s v="4900036156"/>
        <s v="4900036154"/>
        <s v="4900028901"/>
        <s v="4900028898"/>
        <s v="4900013845"/>
        <s v="4900005865"/>
        <s v="4900005722"/>
      </sharedItems>
    </cacheField>
    <cacheField name="Batch" numFmtId="0">
      <sharedItems count="402">
        <s v="22SPLA1108"/>
        <s v="23MT0314BN"/>
        <s v="23MT0315AD"/>
        <s v="23MS0316BN"/>
        <s v="23MS0315AD"/>
        <s v="23DT0316BN"/>
        <s v="22SPLA1209"/>
        <s v="22SPLA1103"/>
        <s v="23WSAA0201"/>
        <s v="22SPLA1006"/>
        <s v="23MS0222AD"/>
        <s v="23MS0221BN"/>
        <s v="23MS0221AD"/>
        <s v="23MS0220BN"/>
        <s v="23DT0225BN"/>
        <s v="23DT0224BN"/>
        <s v="23DT0224AD"/>
        <s v="23DT0223AD"/>
        <s v="23DT0222BN"/>
        <s v="23DT0222AD"/>
        <s v="23DT0221AD"/>
        <s v="23DT0220AD"/>
        <s v="23DT0219AD"/>
        <s v="22SPLA1004"/>
        <s v="22WSAA1002"/>
        <s v="22WSAA0802"/>
        <s v="23SPLA0103"/>
        <s v="22SPLA1005"/>
        <s v="23SPLA0201"/>
        <s v="23WSAA0101"/>
        <s v="23MT0204BN"/>
        <s v="23MT0205AD"/>
        <s v="23MT0205BN"/>
        <s v="23MT0201BD"/>
        <s v="23DT0211AN"/>
        <s v="23MT0201AN"/>
        <s v="23DT0213BD"/>
        <s v="23MT0202AN"/>
        <s v="23MS0208AD"/>
        <s v="23MT0202BD"/>
        <s v="23MS0209BN"/>
        <s v="23MT0203AN"/>
        <s v="23MS0211AN"/>
        <s v="23MT0204AD"/>
        <s v="23MS0211BD"/>
        <s v="23MS0212AN"/>
        <s v="23MS0212BD"/>
        <s v="23MS0213BD"/>
        <s v="23DT0213AN"/>
        <s v="23MT0118AN"/>
        <s v="23DT0212BD"/>
        <s v="23DT0212AN"/>
        <s v="23DT0211BD"/>
        <s v="23MT0126BN"/>
        <s v="23DT0130BD"/>
        <s v="23DT0129AN"/>
        <s v="23DT0131AN"/>
        <s v="23DT0131BD"/>
        <s v="23DT0130AN"/>
        <s v="23DT0129BD"/>
        <s v="23CO0203AN"/>
        <s v="23DT0128BD"/>
        <s v="23DT0201AN"/>
        <s v="23MS0207BN"/>
        <s v="23MS0207AD"/>
        <s v="23MS0206BN"/>
        <s v="23MS0206AD"/>
        <s v="23MS0205BN"/>
        <s v="23MS0205AD"/>
        <s v="23MS0204BN"/>
        <s v="23MS0204AD"/>
        <s v="23MS0203AN"/>
        <s v="23MS0202BD"/>
        <s v="23MS0201BD"/>
        <s v="23MS0201AN"/>
        <s v="23MS0131AN"/>
        <s v="23MS0130BD"/>
        <s v="23MS0130AN"/>
        <s v="23MS0129BD"/>
        <s v="23MS0129AN"/>
        <s v="23MS0128BD"/>
        <s v="23DT0208BN"/>
        <s v="23DT0207BN"/>
        <s v="23DT0207AD"/>
        <s v="23DT0206BN"/>
        <s v="23DT0206AD"/>
        <s v="23DT0205BN"/>
        <s v="23DT0205AD"/>
        <s v="23DT0204AD"/>
        <s v="23DT0202BD"/>
        <s v="23DT0201BD"/>
        <s v="23MT0124BN"/>
        <s v="23MT0124AD"/>
        <s v="23MT0123BN"/>
        <s v="23MT0123AD"/>
        <s v="23MT0122BN"/>
        <s v="23MT0122AD"/>
        <s v="23MT0121BN"/>
        <s v="23MT0116BD"/>
        <s v="23MS0208BN"/>
        <s v="22WSAA0902"/>
        <s v="22SSIA1002"/>
        <s v="23WS0125AD"/>
        <s v="22NKAA1002"/>
        <s v="23MS0128AN"/>
        <s v="23DT0128AN"/>
        <s v="23MT0108AD"/>
        <s v="23MT0107AD"/>
        <s v="23MT0108BN"/>
        <s v="23MT0109AD"/>
        <s v="23MT0109BN"/>
        <s v="23MT0111AD"/>
        <s v="23MT0111BN"/>
        <s v="23MT0106AD"/>
        <s v="23MT0112AD"/>
        <s v="23MT0116AN"/>
        <s v="23MT0112BN"/>
        <s v="23DT0122AD"/>
        <s v="23DT0121BN"/>
        <s v="23DT0121AD"/>
        <s v="23DT0119BD"/>
        <s v="23DT0119AN"/>
        <s v="23DT0118BD"/>
        <s v="23DT0122BN"/>
        <s v="23MS0122BN"/>
        <s v="23MS0123AD"/>
        <s v="23MS0123BN"/>
        <s v="23MS0124AD"/>
        <s v="23MS0124BN"/>
        <s v="23MS0125AD"/>
        <s v="23MS0125BN"/>
        <s v="23MS0126AD"/>
        <s v="23MS0126BN"/>
        <s v="23MS0127BN"/>
        <s v="23DT0123AD"/>
        <s v="23DT0123BN"/>
        <s v="23DT0124AD"/>
        <s v="23DT0124BN"/>
        <s v="23DT0125AD"/>
        <s v="23DT0125BN"/>
        <s v="23DT0126AD"/>
        <s v="23DT0126BN"/>
        <s v="23DT0127BN"/>
        <s v="23MS0106AD"/>
        <s v="23MS0108AD"/>
        <s v="23MS0108BN"/>
        <s v="23MS0109AD"/>
        <s v="23MS0112AD"/>
        <s v="23MS0112BN"/>
        <s v="23MS0115AN"/>
        <s v="23MS0116AN"/>
        <s v="23MS0116BD"/>
        <s v="23MS0117AN"/>
        <s v="23MS0117BD"/>
        <s v="23MS0118AN"/>
        <s v="23MS0118BD"/>
        <s v="23MS0119AN"/>
        <s v="23MS0119BD"/>
        <s v="23MS0121AD"/>
        <s v="23MS0121BN"/>
        <s v="23MS0122AD"/>
        <s v="22NKAA1101"/>
        <s v="22SPLA1106"/>
        <s v="22WS0820BD"/>
        <s v="22WS0817BN"/>
        <s v="22WS0817AD"/>
        <s v="22OT1229BD"/>
        <s v="22OT1228BD"/>
        <s v="22OT1224AN"/>
        <s v="22OT1223BN"/>
        <s v="22OT1222AD"/>
        <s v="22OT1221BN"/>
        <s v="22OT1221AD"/>
        <s v="22OT1220BN"/>
        <s v="22MT1228BD"/>
        <s v="22MT1223BN"/>
        <s v="22MT1222BN"/>
        <s v="22MS1129BD"/>
        <s v="22WS0821AN"/>
        <s v="22WS0825AN"/>
        <s v="22WS1001AN"/>
        <s v="22WS1003AN"/>
        <s v="22WS1004BD"/>
        <s v="22WS1005BD"/>
        <s v="22WS1008BN"/>
        <s v="22WS1010AD"/>
        <s v="22WS1017AN"/>
        <s v="22WS1020AN"/>
        <s v="22WS1020BD"/>
        <s v="22WS1110AD"/>
        <s v="22WS1110BN"/>
        <s v="22WS1116AN"/>
        <s v="22WS1117AN"/>
        <s v="22WS1119AD"/>
        <s v="22WS1121AD"/>
        <s v="22WS1123BN"/>
        <s v="23SPLA0101"/>
        <s v="22MS1109AD"/>
        <s v="22MS1109BN"/>
        <s v="22MS1110AD"/>
        <s v="22MS1110BN"/>
        <s v="22MS1112AN"/>
        <s v="22MS1112BD"/>
        <s v="22MS1113AN"/>
        <s v="22MS1113BD"/>
        <s v="22MS1114AN"/>
        <s v="22MS1114BD"/>
        <s v="22MS1115AN"/>
        <s v="22MS1115BD"/>
        <s v="22MS1116AN"/>
        <s v="22MS1116BD"/>
        <s v="22MS1117AN"/>
        <s v="22MS1117BD"/>
        <s v="22MS1118AN"/>
        <s v="22MS1119AD"/>
        <s v="22MS1119BN"/>
        <s v="22MS1120AD"/>
        <s v="22MS1120BN"/>
        <s v="22MS1121AD"/>
        <s v="22MS1121BN"/>
        <s v="22MS1122AD"/>
        <s v="22MS1009AD"/>
        <s v="22MS1009BN"/>
        <s v="22MS1010AD"/>
        <s v="22MS1010BN"/>
        <s v="22MS1011AD"/>
        <s v="22MS1011BN"/>
        <s v="22MS1012AD"/>
        <s v="22MS1022AD"/>
        <s v="22MS1022BN"/>
        <s v="22MS1023BN"/>
        <s v="22MS1024AD"/>
        <s v="22MS1024BN"/>
        <s v="22MS1025AD"/>
        <s v="22MS1025BN"/>
        <s v="22MS1026AD"/>
        <s v="22MS1104AN"/>
        <s v="22MS1105AD"/>
        <s v="22MS1105BN"/>
        <s v="22MS1106AD"/>
        <s v="22MS1106BN"/>
        <s v="22MS1107AD"/>
        <s v="22MS1107BN"/>
        <s v="22MS1108AD"/>
        <s v="22MS1108BN"/>
        <s v="22MS1122BN"/>
        <s v="22MS1123AD"/>
        <s v="22MS1123BN"/>
        <s v="22MS1124AD"/>
        <s v="22MS1126AN"/>
        <s v="22MS1127AN"/>
        <s v="22MS1127BD"/>
        <s v="22MS1128AN"/>
        <s v="22MS1128BD"/>
        <s v="22MS1129AN"/>
        <s v="22MT1221AD"/>
        <s v="22MT1219BN"/>
        <s v="22MT1220BN"/>
        <s v="22MT1220AD"/>
        <s v="22MT1129BD"/>
        <s v="22MT1130AN"/>
        <s v="22MT1130BD"/>
        <s v="22MT1201AN"/>
        <s v="22MT1209BN"/>
        <s v="22MT1212AN"/>
        <s v="22MT1208BN"/>
        <s v="22MT1208AD"/>
        <s v="22MT1212BD"/>
        <s v="22MT1203AD"/>
        <s v="22MT1203BN"/>
        <s v="22MT1201BD"/>
        <s v="22MT1204BN"/>
        <s v="22MT0917AN"/>
        <s v="22MT0918BD"/>
        <s v="22MT0916BN"/>
        <s v="22MT0915BN"/>
        <s v="22MT0915AD"/>
        <s v="22MT0914BN"/>
        <s v="22MT0920BD"/>
        <s v="22MT0921AN"/>
        <s v="22MT0922BD"/>
        <s v="22MT0926BN"/>
        <s v="22MT1101BD"/>
        <s v="22MT1106AD"/>
        <s v="22MT1106BN"/>
        <s v="22MT1107AD"/>
        <s v="22MT1107BN"/>
        <s v="22MT1108AD"/>
        <s v="22MT1108BN"/>
        <s v="22MT1109AD"/>
        <s v="22MT1110BN"/>
        <s v="22MT1112AN"/>
        <s v="22MT1113AN"/>
        <s v="22MT1113BD"/>
        <s v="22MT1115AN"/>
        <s v="22MT1119BN"/>
        <s v="22MT1125BN"/>
        <s v="22MT1128BD"/>
        <s v="22MT1129AN"/>
        <s v="22MT1116AN"/>
        <s v="22MS1210BD"/>
        <s v="22MS1211BD"/>
        <s v="22MS1212AN"/>
        <s v="22MS1222AD"/>
        <s v="22MS1222BN"/>
        <s v="22MS1210AN"/>
        <s v="22MS1209BN"/>
        <s v="22MS1208BN"/>
        <s v="22MS1208AD"/>
        <s v="22MS1204BN"/>
        <s v="22MS1203BN"/>
        <s v="22MS1203AD"/>
        <s v="22MS1201BD"/>
        <s v="22MS1130AN"/>
        <s v="22MS1223BN"/>
        <s v="22MS1228BD"/>
        <s v="22MS1229AN"/>
        <s v="22MS1130BD"/>
        <s v="22MS1229BD"/>
        <s v="22MT0107BN"/>
        <s v="22MS1201AN"/>
        <s v="22WSAA1201"/>
        <s v="22DT1112BD"/>
        <s v="22DT1024AD"/>
        <s v="22DT1024BN"/>
        <s v="22DT1113BD"/>
        <s v="22DT1030BD"/>
        <s v="22DT1114AN"/>
        <s v="22DT1112AN"/>
        <s v="22DT1110BN"/>
        <s v="22DT1110AD"/>
        <s v="22DT1109BN"/>
        <s v="22DT1109AD"/>
        <s v="22DT1108BN"/>
        <s v="22DT1108AD"/>
        <s v="22DT1107BN"/>
        <s v="22DT1107AD"/>
        <s v="22DT1106BN"/>
        <s v="22DT1106AD"/>
        <s v="22DT1105BN"/>
        <s v="22DT1031AN"/>
        <s v="22DT1212BD"/>
        <s v="22DT1218AD"/>
        <s v="22DT1219AD"/>
        <s v="22DT1219BN"/>
        <s v="22DT1220AD"/>
        <s v="22DT1220BN"/>
        <s v="22DT1221AD"/>
        <s v="22DT1221BN"/>
        <s v="22DT1222AD"/>
        <s v="22DT1222BN"/>
        <s v="22DT1223BN"/>
        <s v="22DT1229AN"/>
        <s v="22MS0107BN"/>
        <s v="22MS0929BN"/>
        <s v="22MS0930BN"/>
        <s v="22MS1001AN"/>
        <s v="22MS1002AN"/>
        <s v="22MS1002BD"/>
        <s v="22MS1003AN"/>
        <s v="22MS1003BD"/>
        <s v="22MS1004AN"/>
        <s v="22MS1004BD"/>
        <s v="22MS1005BD"/>
        <s v="22MS1006AN"/>
        <s v="22MS1006BD"/>
        <s v="22MS1008AD"/>
        <s v="22MS1008BN"/>
        <s v="22DT1115AN"/>
        <s v="22DT1115BD"/>
        <s v="22DT1116AN"/>
        <s v="22DT1117AN"/>
        <s v="22DT1117BD"/>
        <s v="22DT1118AN"/>
        <s v="22DT1119AD"/>
        <s v="22DT1119BN"/>
        <s v="22DT1120AD"/>
        <s v="22DT1121AD"/>
        <s v="22DT1121BN"/>
        <s v="22DT1122AD"/>
        <s v="22DT1123AD"/>
        <s v="22DT1123BN"/>
        <s v="22DT1124AD"/>
        <s v="22DT1124BN"/>
        <s v="22DT1126AN"/>
        <s v="22DT1126BD"/>
        <s v="22DT1127AN"/>
        <s v="22DT1128AN"/>
        <s v="22DT1128BD"/>
        <s v="22DT1129AN"/>
        <s v="22DT1129BD"/>
        <s v="22DT1130AN"/>
        <s v="22DT1201BD"/>
        <s v="22DT1211AN"/>
        <s v="22DT1211BD"/>
        <s v="22DT1212AN"/>
        <s v="22SPLA0804"/>
        <s v="22SPLA1107"/>
        <s v="23MS0110BN"/>
        <s v="23MS0111AD"/>
        <s v="23MS0111BN"/>
        <s v="22SPLA1002"/>
      </sharedItems>
    </cacheField>
    <cacheField name="Movement Type" numFmtId="0">
      <sharedItems count="4">
        <s v="261"/>
        <s v="101"/>
        <s v="262"/>
        <s v="102"/>
      </sharedItems>
    </cacheField>
    <cacheField name="Storage Location" numFmtId="0">
      <sharedItems count="47">
        <s v="1E27"/>
        <s v="1A18"/>
        <s v="3RW1"/>
        <s v="1A08"/>
        <s v="1A14"/>
        <s v="4BD1"/>
        <s v="1E08"/>
        <s v="1A16"/>
        <s v="4BF1"/>
        <s v="1B09"/>
        <s v="4BE1"/>
        <s v="4BA1"/>
        <s v="4BC1"/>
        <s v="1A19"/>
        <s v="1A04"/>
        <s v="1A17"/>
        <s v="1D01"/>
        <s v="1C05"/>
        <s v="1A12"/>
        <s v="1D09"/>
        <s v="1A13"/>
        <s v="1A15"/>
        <s v="1E23"/>
        <s v="1D25"/>
        <s v="4BG2"/>
        <s v="1B05"/>
        <s v="1E21"/>
        <s v="1A11"/>
        <s v="1D30"/>
        <s v="1C24"/>
        <s v="1C23"/>
        <s v="1A03"/>
        <s v="4B02"/>
        <s v="1B22"/>
        <s v="4BD2"/>
        <s v="4BE2"/>
        <s v="1B21"/>
        <s v="4B01"/>
        <s v="1B20"/>
        <s v="1D02"/>
        <s v="1C12"/>
        <s v="1C09"/>
        <s v="1A07"/>
        <s v="1A09"/>
        <s v="4BB2"/>
        <s v="1C15"/>
        <s v="4BC2"/>
      </sharedItems>
    </cacheField>
    <cacheField name="Qty in Un. of Entry" numFmtId="0">
      <sharedItems containsSemiMixedTypes="0" containsString="0" containsNumber="1" containsInteger="1" minValue="-259176" maxValue="337311" count="375">
        <n v="-55803"/>
        <n v="55803"/>
        <n v="-135586"/>
        <n v="-368"/>
        <n v="-424"/>
        <n v="-175"/>
        <n v="-105"/>
        <n v="136763"/>
        <n v="424"/>
        <n v="105"/>
        <n v="368"/>
        <n v="175"/>
        <n v="-136763"/>
        <n v="135586"/>
        <n v="-39007"/>
        <n v="39007"/>
        <n v="-166251"/>
        <n v="166251"/>
        <n v="-124620"/>
        <n v="124620"/>
        <n v="-243462"/>
        <n v="243462"/>
        <n v="-68488"/>
        <n v="68488"/>
        <n v="-163067"/>
        <n v="120312"/>
        <n v="-120312"/>
        <n v="-235956"/>
        <n v="235956"/>
        <n v="-157140"/>
        <n v="157140"/>
        <n v="-193888"/>
        <n v="193888"/>
        <n v="-29427"/>
        <n v="29427"/>
        <n v="-84784"/>
        <n v="84784"/>
        <n v="-132518"/>
        <n v="132518"/>
        <n v="-189734"/>
        <n v="189734"/>
        <n v="-170623"/>
        <n v="170623"/>
        <n v="-101143"/>
        <n v="50673"/>
        <n v="-41881"/>
        <n v="41881"/>
        <n v="-94411"/>
        <n v="94411"/>
        <n v="-189760"/>
        <n v="189760"/>
        <n v="-174986"/>
        <n v="174986"/>
        <n v="-211475"/>
        <n v="211475"/>
        <n v="-74714"/>
        <n v="74714"/>
        <n v="-161432"/>
        <n v="161432"/>
        <n v="-216861"/>
        <n v="216861"/>
        <n v="-92873"/>
        <n v="92873"/>
        <n v="-29251"/>
        <n v="29251"/>
        <n v="-145014"/>
        <n v="145014"/>
        <n v="-129065"/>
        <n v="129065"/>
        <n v="-123373"/>
        <n v="123373"/>
        <n v="-42971"/>
        <n v="34071"/>
        <n v="-149191"/>
        <n v="149191"/>
        <n v="-4899"/>
        <n v="143630"/>
        <n v="-32990"/>
        <n v="32990"/>
        <n v="-79455"/>
        <n v="79455"/>
        <n v="-180299"/>
        <n v="180299"/>
        <n v="-192272"/>
        <n v="192272"/>
        <n v="-191303"/>
        <n v="191303"/>
        <n v="-169225"/>
        <n v="-88"/>
        <n v="-140"/>
        <n v="-350"/>
        <n v="-70"/>
        <n v="-240"/>
        <n v="-35"/>
        <n v="-245"/>
        <n v="-280"/>
        <n v="171303"/>
        <n v="169255"/>
        <n v="88"/>
        <n v="70"/>
        <n v="240"/>
        <n v="35"/>
        <n v="280"/>
        <n v="140"/>
        <n v="245"/>
        <n v="350"/>
        <n v="-171303"/>
        <n v="-216979"/>
        <n v="216979"/>
        <n v="-233821"/>
        <n v="233821"/>
        <n v="-84335"/>
        <n v="337311"/>
        <n v="84335"/>
        <n v="-11525"/>
        <n v="85746"/>
        <n v="36640"/>
        <n v="-76684"/>
        <n v="92861"/>
        <n v="76684"/>
        <n v="-65514"/>
        <n v="-213965"/>
        <n v="213965"/>
        <n v="-205052"/>
        <n v="205052"/>
        <n v="-206676"/>
        <n v="206676"/>
        <n v="-169255"/>
        <n v="-1"/>
        <n v="40969"/>
        <n v="-35500"/>
        <n v="228337"/>
        <n v="35500"/>
        <n v="-228337"/>
        <n v="-238228"/>
        <n v="238228"/>
        <n v="-239328"/>
        <n v="239328"/>
        <n v="-216967"/>
        <n v="216967"/>
        <n v="-205726"/>
        <n v="205726"/>
        <n v="-255778"/>
        <n v="255778"/>
        <n v="-188967"/>
        <n v="188967"/>
        <n v="-255848"/>
        <n v="255848"/>
        <n v="-245477"/>
        <n v="245477"/>
        <n v="-234299"/>
        <n v="234299"/>
        <n v="4066"/>
        <n v="-205243"/>
        <n v="231683"/>
        <n v="205243"/>
        <n v="-231683"/>
        <n v="-8437"/>
        <n v="23305"/>
        <n v="-251510"/>
        <n v="251510"/>
        <n v="11525"/>
        <n v="-102470"/>
        <n v="102470"/>
        <n v="-206795"/>
        <n v="-840"/>
        <n v="-595"/>
        <n v="-305"/>
        <n v="-700"/>
        <n v="-315"/>
        <n v="-1190"/>
        <n v="-490"/>
        <n v="-575"/>
        <n v="215195"/>
        <n v="-229255"/>
        <n v="229255"/>
        <n v="-4894"/>
        <n v="4894"/>
        <n v="-235060"/>
        <n v="235060"/>
        <n v="-245250"/>
        <n v="-444"/>
        <n v="245694"/>
        <n v="-229198"/>
        <n v="-385"/>
        <n v="-296"/>
        <n v="-980"/>
        <n v="-630"/>
        <n v="-665"/>
        <n v="-1120"/>
        <n v="-131"/>
        <n v="238970"/>
        <n v="-223385"/>
        <n v="-8400"/>
        <n v="231785"/>
        <n v="-229296"/>
        <n v="-1912"/>
        <n v="231208"/>
        <n v="-77339"/>
        <n v="-6125"/>
        <n v="83464"/>
        <n v="65514"/>
        <n v="-85940"/>
        <n v="85940"/>
        <n v="-117692"/>
        <n v="96073"/>
        <n v="-189222"/>
        <n v="-3194"/>
        <n v="192416"/>
        <n v="-188064"/>
        <n v="-4933"/>
        <n v="192997"/>
        <n v="-74286"/>
        <n v="80192"/>
        <n v="-127397"/>
        <n v="-960"/>
        <n v="128357"/>
        <n v="127397"/>
        <n v="960"/>
        <n v="-128357"/>
        <n v="-10882"/>
        <n v="10882"/>
        <n v="-189564"/>
        <n v="-7035"/>
        <n v="184869"/>
        <n v="-157893"/>
        <n v="155635"/>
        <n v="157893"/>
        <n v="7035"/>
        <n v="-155635"/>
        <n v="-65700"/>
        <n v="43852"/>
        <n v="-182024"/>
        <n v="-770"/>
        <n v="-1855"/>
        <n v="-805"/>
        <n v="-455"/>
        <n v="-1575"/>
        <n v="-735"/>
        <n v="-18"/>
        <n v="-219"/>
        <n v="189856"/>
        <n v="182024"/>
        <n v="219"/>
        <n v="700"/>
        <n v="735"/>
        <n v="1575"/>
        <n v="385"/>
        <n v="18"/>
        <n v="455"/>
        <n v="1855"/>
        <n v="770"/>
        <n v="805"/>
        <n v="-189856"/>
        <n v="-112302"/>
        <n v="-210"/>
        <n v="-420"/>
        <n v="-2275"/>
        <n v="-367"/>
        <n v="121629"/>
        <n v="112302"/>
        <n v="210"/>
        <n v="490"/>
        <n v="665"/>
        <n v="2275"/>
        <n v="420"/>
        <n v="367"/>
        <n v="-121629"/>
        <n v="1067"/>
        <n v="-1067"/>
        <n v="-88461"/>
        <n v="78506"/>
        <n v="-88985"/>
        <n v="88985"/>
        <n v="-150713"/>
        <n v="-166"/>
        <n v="-1373"/>
        <n v="-720"/>
        <n v="-1816"/>
        <n v="-118"/>
        <n v="-179"/>
        <n v="-371"/>
        <n v="-525"/>
        <n v="-72"/>
        <n v="-102"/>
        <n v="-544"/>
        <n v="-27"/>
        <n v="-263"/>
        <n v="-409"/>
        <n v="-80"/>
        <n v="118681"/>
        <n v="-230519"/>
        <n v="-48"/>
        <n v="-162"/>
        <n v="-289"/>
        <n v="-363"/>
        <n v="-17"/>
        <n v="-173"/>
        <n v="225660"/>
        <n v="230519"/>
        <n v="17"/>
        <n v="315"/>
        <n v="48"/>
        <n v="162"/>
        <n v="289"/>
        <n v="363"/>
        <n v="-225660"/>
        <n v="-189970"/>
        <n v="-459"/>
        <n v="-473"/>
        <n v="-599"/>
        <n v="-1312"/>
        <n v="-195"/>
        <n v="199903"/>
        <n v="-218311"/>
        <n v="-372"/>
        <n v="-572"/>
        <n v="-560"/>
        <n v="-117"/>
        <n v="-120"/>
        <n v="-189"/>
        <n v="-228"/>
        <n v="-183"/>
        <n v="-244"/>
        <n v="-423"/>
        <n v="-936"/>
        <n v="-402"/>
        <n v="229132"/>
        <n v="-230965"/>
        <n v="-126"/>
        <n v="234346"/>
        <n v="-213028"/>
        <n v="-128"/>
        <n v="-42"/>
        <n v="-13"/>
        <n v="-127"/>
        <n v="221169"/>
        <n v="-222118"/>
        <n v="-10220"/>
        <n v="247830"/>
        <n v="-242943"/>
        <n v="-5040"/>
        <n v="247983"/>
        <n v="-237830"/>
        <n v="237830"/>
        <n v="-87279"/>
        <n v="87279"/>
        <n v="-194720"/>
        <n v="134396"/>
        <n v="-228070"/>
        <n v="228070"/>
        <n v="-236840"/>
        <n v="236840"/>
        <n v="-223144"/>
        <n v="223144"/>
        <n v="-249036"/>
        <n v="249036"/>
        <n v="-237159"/>
        <n v="237159"/>
        <n v="-236453"/>
        <n v="236453"/>
        <n v="-150637"/>
        <n v="150637"/>
        <n v="-97986"/>
        <n v="97986"/>
        <n v="-173300"/>
        <n v="173300"/>
        <n v="-94560"/>
        <n v="79239"/>
        <n v="-255527"/>
        <n v="255527"/>
        <n v="-259176"/>
        <n v="259176"/>
        <n v="-258408"/>
        <n v="258408"/>
      </sharedItems>
    </cacheField>
    <cacheField name="Unit of Entry" numFmtId="0">
      <sharedItems count="1">
        <s v="NKG"/>
      </sharedItems>
    </cacheField>
    <cacheField name="Quantity" numFmtId="0">
      <sharedItems containsSemiMixedTypes="0" containsString="0" containsNumber="1" containsInteger="1" minValue="-259176" maxValue="337311" count="375">
        <n v="-55803"/>
        <n v="55803"/>
        <n v="-135586"/>
        <n v="-368"/>
        <n v="-424"/>
        <n v="-175"/>
        <n v="-105"/>
        <n v="136763"/>
        <n v="424"/>
        <n v="105"/>
        <n v="368"/>
        <n v="175"/>
        <n v="-136763"/>
        <n v="135586"/>
        <n v="-39007"/>
        <n v="39007"/>
        <n v="-166251"/>
        <n v="166251"/>
        <n v="-124620"/>
        <n v="124620"/>
        <n v="-243462"/>
        <n v="243462"/>
        <n v="-68488"/>
        <n v="68488"/>
        <n v="-163067"/>
        <n v="120312"/>
        <n v="-120312"/>
        <n v="-235956"/>
        <n v="235956"/>
        <n v="-157140"/>
        <n v="157140"/>
        <n v="-193888"/>
        <n v="193888"/>
        <n v="-29427"/>
        <n v="29427"/>
        <n v="-84784"/>
        <n v="84784"/>
        <n v="-132518"/>
        <n v="132518"/>
        <n v="-189734"/>
        <n v="189734"/>
        <n v="-170623"/>
        <n v="170623"/>
        <n v="-101143"/>
        <n v="50673"/>
        <n v="-41881"/>
        <n v="41881"/>
        <n v="-94411"/>
        <n v="94411"/>
        <n v="-189760"/>
        <n v="189760"/>
        <n v="-174986"/>
        <n v="174986"/>
        <n v="-211475"/>
        <n v="211475"/>
        <n v="-74714"/>
        <n v="74714"/>
        <n v="-161432"/>
        <n v="161432"/>
        <n v="-216861"/>
        <n v="216861"/>
        <n v="-92873"/>
        <n v="92873"/>
        <n v="-29251"/>
        <n v="29251"/>
        <n v="-145014"/>
        <n v="145014"/>
        <n v="-129065"/>
        <n v="129065"/>
        <n v="-123373"/>
        <n v="123373"/>
        <n v="-42971"/>
        <n v="34071"/>
        <n v="-149191"/>
        <n v="149191"/>
        <n v="-4899"/>
        <n v="143630"/>
        <n v="-32990"/>
        <n v="32990"/>
        <n v="-79455"/>
        <n v="79455"/>
        <n v="-180299"/>
        <n v="180299"/>
        <n v="-192272"/>
        <n v="192272"/>
        <n v="-191303"/>
        <n v="191303"/>
        <n v="-169225"/>
        <n v="-88"/>
        <n v="-140"/>
        <n v="-350"/>
        <n v="-70"/>
        <n v="-240"/>
        <n v="-35"/>
        <n v="-245"/>
        <n v="-280"/>
        <n v="171303"/>
        <n v="169255"/>
        <n v="88"/>
        <n v="70"/>
        <n v="240"/>
        <n v="35"/>
        <n v="280"/>
        <n v="140"/>
        <n v="245"/>
        <n v="350"/>
        <n v="-171303"/>
        <n v="-216979"/>
        <n v="216979"/>
        <n v="-233821"/>
        <n v="233821"/>
        <n v="-84335"/>
        <n v="337311"/>
        <n v="84335"/>
        <n v="-11525"/>
        <n v="85746"/>
        <n v="36640"/>
        <n v="-76684"/>
        <n v="92861"/>
        <n v="76684"/>
        <n v="-65514"/>
        <n v="-213965"/>
        <n v="213965"/>
        <n v="-205052"/>
        <n v="205052"/>
        <n v="-206676"/>
        <n v="206676"/>
        <n v="-169255"/>
        <n v="-1"/>
        <n v="40969"/>
        <n v="-35500"/>
        <n v="228337"/>
        <n v="35500"/>
        <n v="-228337"/>
        <n v="-238228"/>
        <n v="238228"/>
        <n v="-239328"/>
        <n v="239328"/>
        <n v="-216967"/>
        <n v="216967"/>
        <n v="-205726"/>
        <n v="205726"/>
        <n v="-255778"/>
        <n v="255778"/>
        <n v="-188967"/>
        <n v="188967"/>
        <n v="-255848"/>
        <n v="255848"/>
        <n v="-245477"/>
        <n v="245477"/>
        <n v="-234299"/>
        <n v="234299"/>
        <n v="4066"/>
        <n v="-205243"/>
        <n v="231683"/>
        <n v="205243"/>
        <n v="-231683"/>
        <n v="-8437"/>
        <n v="23305"/>
        <n v="-251510"/>
        <n v="251510"/>
        <n v="11525"/>
        <n v="-102470"/>
        <n v="102470"/>
        <n v="-206795"/>
        <n v="-840"/>
        <n v="-595"/>
        <n v="-305"/>
        <n v="-700"/>
        <n v="-315"/>
        <n v="-1190"/>
        <n v="-490"/>
        <n v="-575"/>
        <n v="215195"/>
        <n v="-229255"/>
        <n v="229255"/>
        <n v="-4894"/>
        <n v="4894"/>
        <n v="-235060"/>
        <n v="235060"/>
        <n v="-245250"/>
        <n v="-444"/>
        <n v="245694"/>
        <n v="-229198"/>
        <n v="-385"/>
        <n v="-296"/>
        <n v="-980"/>
        <n v="-630"/>
        <n v="-665"/>
        <n v="-1120"/>
        <n v="-131"/>
        <n v="238970"/>
        <n v="-223385"/>
        <n v="-8400"/>
        <n v="231785"/>
        <n v="-229296"/>
        <n v="-1912"/>
        <n v="231208"/>
        <n v="-77339"/>
        <n v="-6125"/>
        <n v="83464"/>
        <n v="65514"/>
        <n v="-85940"/>
        <n v="85940"/>
        <n v="-117692"/>
        <n v="96073"/>
        <n v="-189222"/>
        <n v="-3194"/>
        <n v="192416"/>
        <n v="-188064"/>
        <n v="-4933"/>
        <n v="192997"/>
        <n v="-74286"/>
        <n v="80192"/>
        <n v="-127397"/>
        <n v="-960"/>
        <n v="128357"/>
        <n v="127397"/>
        <n v="960"/>
        <n v="-128357"/>
        <n v="-10882"/>
        <n v="10882"/>
        <n v="-189564"/>
        <n v="-7035"/>
        <n v="184869"/>
        <n v="-157893"/>
        <n v="155635"/>
        <n v="157893"/>
        <n v="7035"/>
        <n v="-155635"/>
        <n v="-65700"/>
        <n v="43852"/>
        <n v="-182024"/>
        <n v="-770"/>
        <n v="-1855"/>
        <n v="-805"/>
        <n v="-455"/>
        <n v="-1575"/>
        <n v="-735"/>
        <n v="-18"/>
        <n v="-219"/>
        <n v="189856"/>
        <n v="182024"/>
        <n v="219"/>
        <n v="700"/>
        <n v="735"/>
        <n v="1575"/>
        <n v="385"/>
        <n v="18"/>
        <n v="455"/>
        <n v="1855"/>
        <n v="770"/>
        <n v="805"/>
        <n v="-189856"/>
        <n v="-112302"/>
        <n v="-210"/>
        <n v="-420"/>
        <n v="-2275"/>
        <n v="-367"/>
        <n v="121629"/>
        <n v="112302"/>
        <n v="210"/>
        <n v="490"/>
        <n v="665"/>
        <n v="2275"/>
        <n v="420"/>
        <n v="367"/>
        <n v="-121629"/>
        <n v="1067"/>
        <n v="-1067"/>
        <n v="-88461"/>
        <n v="78506"/>
        <n v="-88985"/>
        <n v="88985"/>
        <n v="-150713"/>
        <n v="-166"/>
        <n v="-1373"/>
        <n v="-720"/>
        <n v="-1816"/>
        <n v="-118"/>
        <n v="-179"/>
        <n v="-371"/>
        <n v="-525"/>
        <n v="-72"/>
        <n v="-102"/>
        <n v="-544"/>
        <n v="-27"/>
        <n v="-263"/>
        <n v="-409"/>
        <n v="-80"/>
        <n v="118681"/>
        <n v="-230519"/>
        <n v="-48"/>
        <n v="-162"/>
        <n v="-289"/>
        <n v="-363"/>
        <n v="-17"/>
        <n v="-173"/>
        <n v="225660"/>
        <n v="230519"/>
        <n v="17"/>
        <n v="315"/>
        <n v="48"/>
        <n v="162"/>
        <n v="289"/>
        <n v="363"/>
        <n v="-225660"/>
        <n v="-189970"/>
        <n v="-459"/>
        <n v="-473"/>
        <n v="-599"/>
        <n v="-1312"/>
        <n v="-195"/>
        <n v="199903"/>
        <n v="-218311"/>
        <n v="-372"/>
        <n v="-572"/>
        <n v="-560"/>
        <n v="-117"/>
        <n v="-120"/>
        <n v="-189"/>
        <n v="-228"/>
        <n v="-183"/>
        <n v="-244"/>
        <n v="-423"/>
        <n v="-936"/>
        <n v="-402"/>
        <n v="229132"/>
        <n v="-230965"/>
        <n v="-126"/>
        <n v="234346"/>
        <n v="-213028"/>
        <n v="-128"/>
        <n v="-42"/>
        <n v="-13"/>
        <n v="-127"/>
        <n v="221169"/>
        <n v="-222118"/>
        <n v="-10220"/>
        <n v="247830"/>
        <n v="-242943"/>
        <n v="-5040"/>
        <n v="247983"/>
        <n v="-237830"/>
        <n v="237830"/>
        <n v="-87279"/>
        <n v="87279"/>
        <n v="-194720"/>
        <n v="134396"/>
        <n v="-228070"/>
        <n v="228070"/>
        <n v="-236840"/>
        <n v="236840"/>
        <n v="-223144"/>
        <n v="223144"/>
        <n v="-249036"/>
        <n v="249036"/>
        <n v="-237159"/>
        <n v="237159"/>
        <n v="-236453"/>
        <n v="236453"/>
        <n v="-150637"/>
        <n v="150637"/>
        <n v="-97986"/>
        <n v="97986"/>
        <n v="-173300"/>
        <n v="173300"/>
        <n v="-94560"/>
        <n v="79239"/>
        <n v="-255527"/>
        <n v="255527"/>
        <n v="-259176"/>
        <n v="259176"/>
        <n v="-258408"/>
        <n v="258408"/>
      </sharedItems>
    </cacheField>
    <cacheField name="Amount in LC" numFmtId="0">
      <sharedItems containsSemiMixedTypes="0" containsString="0" containsNumber="1" minValue="-10412084.98" maxValue="13680791.09" count="428">
        <n v="-2215903.7799999998"/>
        <n v="2252677.27"/>
        <n v="-5384039.04"/>
        <n v="-14733.2"/>
        <n v="-16975.21"/>
        <n v="-7006.28"/>
        <n v="-4203.7700000000004"/>
        <n v="5520902.1200000001"/>
        <n v="5433199.1600000001"/>
        <n v="16975.21"/>
        <n v="4203.7700000000004"/>
        <n v="14733.2"/>
        <n v="7006.28"/>
        <n v="-5473388.5300000003"/>
        <n v="-5433199.1600000001"/>
        <n v="-16975.2"/>
        <n v="5473388.5300000003"/>
        <n v="-1549635.5"/>
        <n v="1574649.79"/>
        <n v="-6604672.2599999998"/>
        <n v="6711285.21"/>
        <n v="-4950792.82"/>
        <n v="5030708.76"/>
        <n v="-9673542.25"/>
        <n v="9828168.9700000007"/>
        <n v="-2721252.44"/>
        <n v="2764750.29"/>
        <n v="-6479185.7199999997"/>
        <n v="4856801.74"/>
        <n v="4780389.6100000003"/>
        <n v="-4856801.74"/>
        <n v="-4780389.6100000003"/>
        <n v="-9375304.3000000007"/>
        <n v="9525163.8300000001"/>
        <n v="-6243686.6100000003"/>
        <n v="6343488.7999999998"/>
        <n v="-7704754.0999999996"/>
        <n v="7826946.4000000004"/>
        <n v="-1169375.1000000001"/>
        <n v="1187920.6100000001"/>
        <n v="-3369160.92"/>
        <n v="3422593.58"/>
        <n v="-5266022.67"/>
        <n v="5349538.3099999996"/>
        <n v="-7539681.75"/>
        <n v="7659256.1100000003"/>
        <n v="-6780456.1799999997"/>
        <n v="6887775.8099999996"/>
        <n v="-4019362.45"/>
        <n v="2045587.43"/>
        <n v="-1664325.94"/>
        <n v="1690668.54"/>
        <n v="-3751836.79"/>
        <n v="3811220.07"/>
        <n v="-7541033.5300000003"/>
        <n v="7660305.6900000004"/>
        <n v="-6953917.0199999996"/>
        <n v="7063903.0899999999"/>
        <n v="-8403991.9399999995"/>
        <n v="8536905.2799999993"/>
        <n v="-2969125.68"/>
        <n v="3016083.89"/>
        <n v="-6415288.9299999997"/>
        <n v="6516749.9299999997"/>
        <n v="-8618645.5"/>
        <n v="8754329.4199999999"/>
        <n v="-3691025.42"/>
        <n v="3749133.48"/>
        <n v="-1162514.24"/>
        <n v="1180815.78"/>
        <n v="-5763250.46"/>
        <n v="5853981.71"/>
        <n v="-5129393.8600000003"/>
        <n v="5210146.26"/>
        <n v="-4903180.45"/>
        <n v="4980369.38"/>
        <n v="-1707785.07"/>
        <n v="1375391.42"/>
        <n v="-5929258.3799999999"/>
        <n v="6022600.4699999997"/>
        <n v="-194699.1"/>
        <n v="5798111.8600000003"/>
        <n v="-1311109.0900000001"/>
        <n v="1331753.19"/>
        <n v="-3157750.01"/>
        <n v="3207470.43"/>
        <n v="-7165554.9699999997"/>
        <n v="7278380.3499999996"/>
        <n v="-7641393.3799999999"/>
        <n v="7761711.0800000001"/>
        <n v="-7602882.7800000003"/>
        <n v="7722594.1100000003"/>
        <n v="-6722876.5099999998"/>
        <n v="-3533.77"/>
        <n v="-5621.91"/>
        <n v="-14054.77"/>
        <n v="-4216.43"/>
        <n v="-2810.95"/>
        <n v="-9637.5499999999993"/>
        <n v="-7027.38"/>
        <n v="-1405.48"/>
        <n v="-9838.34"/>
        <n v="-11243.81"/>
        <n v="6947773.8799999999"/>
        <n v="6724877.1299999999"/>
        <n v="7027.38"/>
        <n v="3533.77"/>
        <n v="2810.95"/>
        <n v="9637.5499999999993"/>
        <n v="1405.48"/>
        <n v="4216.43"/>
        <n v="11243.81"/>
        <n v="5621.91"/>
        <n v="9838.34"/>
        <n v="14054.76"/>
        <n v="-6947773.8799999999"/>
        <n v="-8620015.2799999993"/>
        <n v="8800318.9000000004"/>
        <n v="-9289553.0700000003"/>
        <n v="9483403.3100000005"/>
        <n v="-3350842.25"/>
        <n v="13680791.09"/>
        <n v="3353525.74"/>
        <n v="-467435.44"/>
        <n v="3477719.71"/>
        <n v="1486059.41"/>
        <n v="-3046842.29"/>
        <n v="3766292.65"/>
        <n v="3053781.37"/>
        <n v="-2657142.36"/>
        <n v="-8501304.7400000002"/>
        <n v="8678075.9199999999"/>
        <n v="-8147171.4500000002"/>
        <n v="8316578.9900000002"/>
        <n v="-8211696.5800000001"/>
        <n v="8382445.8099999996"/>
        <n v="-6724877.1299999999"/>
        <n v="-14054.76"/>
        <n v="-39.729999999999997"/>
        <n v="1661636.68"/>
        <n v="-1410493.86"/>
        <n v="9260981.0999999996"/>
        <n v="1410493.86"/>
        <n v="-9260981.0999999996"/>
        <n v="-9465891.6699999999"/>
        <n v="9662144.1300000008"/>
        <n v="-9510245.4700000007"/>
        <n v="9706758.3599999994"/>
        <n v="-8621679.9900000002"/>
        <n v="8799832.1999999993"/>
        <n v="-8175190.1600000001"/>
        <n v="8343915.3399999999"/>
        <n v="-10164168.789999999"/>
        <n v="10373943.880000001"/>
        <n v="-7509637.25"/>
        <n v="7664197.2800000003"/>
        <n v="-10167519.57"/>
        <n v="10376782.960000001"/>
        <n v="-9757331.7300000004"/>
        <n v="9956151.9000000004"/>
        <n v="-9313023.4900000002"/>
        <n v="9502790.2200000007"/>
        <n v="-39.75"/>
        <n v="164910.41"/>
        <n v="-8158092.3499999996"/>
        <n v="9396689.4700000007"/>
        <n v="8160103.1799999997"/>
        <n v="-9396689.4700000007"/>
        <n v="-8160103.1799999997"/>
        <n v="-335440.38"/>
        <n v="945213.28"/>
        <n v="-10001129.52"/>
        <n v="10200840.67"/>
        <n v="-3353525.74"/>
        <n v="467435.44"/>
        <n v="-4075046.28"/>
        <n v="4156018.22"/>
        <n v="-8223862.54"/>
        <n v="-33731.440000000002"/>
        <n v="-23893.1"/>
        <n v="-12247.72"/>
        <n v="-28109.53"/>
        <n v="-12649.29"/>
        <n v="-47786.2"/>
        <n v="-19676.669999999998"/>
        <n v="-23089.97"/>
        <n v="8727962.7400000002"/>
        <n v="-9119318.0199999996"/>
        <n v="9298213.6999999993"/>
        <n v="-194673.8"/>
        <n v="198492.76"/>
        <n v="-9350229.6300000008"/>
        <n v="9533655.1500000004"/>
        <n v="-9757097.0299999993"/>
        <n v="-17829.47"/>
        <n v="9964953.0700000003"/>
        <n v="-9121037.3499999996"/>
        <n v="-15460.24"/>
        <n v="-11886.32"/>
        <n v="-39353.339999999997"/>
        <n v="-25298.58"/>
        <n v="-26704.05"/>
        <n v="-44975.25"/>
        <n v="-5260.5"/>
        <n v="9692238.4600000009"/>
        <n v="-8891963.9199999999"/>
        <n v="-337314.35"/>
        <n v="9400826.4299999997"/>
        <n v="-9129223.7699999996"/>
        <n v="-76779.17"/>
        <n v="9377424.2400000002"/>
        <n v="-3079865.39"/>
        <n v="-245958.38"/>
        <n v="3385165.46"/>
        <n v="-3053781.37"/>
        <n v="2657142.36"/>
        <n v="-3422473.74"/>
        <n v="3485588.04"/>
        <n v="-4686965.08"/>
        <n v="3896566.2"/>
        <n v="-7537237.8700000001"/>
        <n v="-128259.76"/>
        <n v="7804083.1699999999"/>
        <n v="-7491111.5199999996"/>
        <n v="-198091.87"/>
        <n v="7827647.5899999999"/>
        <n v="-2959017.73"/>
        <n v="3252458.41"/>
        <n v="-5074576.3899999997"/>
        <n v="-38550.21"/>
        <n v="5205953.2699999996"/>
        <n v="5074576.3899999997"/>
        <n v="38550.21"/>
        <n v="-5205953.2699999996"/>
        <n v="-433285.22"/>
        <n v="439941.74"/>
        <n v="-7547810.9699999997"/>
        <n v="-281479.08"/>
        <n v="7473956.0300000003"/>
        <n v="-6287092.3499999996"/>
        <n v="-281479.07"/>
        <n v="6292072.4800000004"/>
        <n v="6287092.3499999996"/>
        <n v="281479.07"/>
        <n v="-6292072.4800000004"/>
        <n v="-2616102.7799999998"/>
        <n v="1772865.76"/>
        <n v="-7247998.3700000001"/>
        <n v="-15404.33"/>
        <n v="-4201.18"/>
        <n v="-30808.66"/>
        <n v="-74220.850000000006"/>
        <n v="-32209.05"/>
        <n v="-2800.79"/>
        <n v="-18205.11"/>
        <n v="-63017.7"/>
        <n v="-29408.26"/>
        <n v="-720.2"/>
        <n v="-28007.87"/>
        <n v="-8762.4599999999991"/>
        <n v="-5601.57"/>
        <n v="7675572.4100000001"/>
        <n v="7247998.3700000001"/>
        <n v="8762.4599999999991"/>
        <n v="5601.57"/>
        <n v="28007.87"/>
        <n v="29408.26"/>
        <n v="63017.7"/>
        <n v="15404.33"/>
        <n v="720.2"/>
        <n v="18205.11"/>
        <n v="74220.850000000006"/>
        <n v="30808.65"/>
        <n v="4201.18"/>
        <n v="2800.79"/>
        <n v="32209.05"/>
        <n v="-7675572.4100000001"/>
        <n v="-4472506.34"/>
        <n v="-7001.97"/>
        <n v="-19605.509999999998"/>
        <n v="-8402.36"/>
        <n v="-11203.15"/>
        <n v="-16804.72"/>
        <n v="-1400.39"/>
        <n v="-91025.57"/>
        <n v="-26607.47"/>
        <n v="-14684.13"/>
        <n v="-9802.75"/>
        <n v="4917264.6500000004"/>
        <n v="4472528.6900000004"/>
        <n v="11203.15"/>
        <n v="8402.36"/>
        <n v="19605.509999999998"/>
        <n v="7001.97"/>
        <n v="1400.39"/>
        <n v="9802.75"/>
        <n v="26607.47"/>
        <n v="91025.57"/>
        <n v="16804.72"/>
        <n v="14684.13"/>
        <n v="-4917264.6500000004"/>
        <n v="-4472528.6900000004"/>
        <n v="4844091.3499999996"/>
        <n v="42691.99"/>
        <n v="-4844091.3499999996"/>
        <n v="-42691.99"/>
        <n v="-3523116.73"/>
        <n v="3173871.19"/>
        <n v="-3544597.79"/>
        <n v="3597520.28"/>
        <n v="-6003449.6399999997"/>
        <n v="-6641.87"/>
        <n v="-54935.43"/>
        <n v="-28808.09"/>
        <n v="-72660.41"/>
        <n v="-4721.33"/>
        <n v="-7162.01"/>
        <n v="-14844.17"/>
        <n v="-21005.9"/>
        <n v="-12203.43"/>
        <n v="-2880.81"/>
        <n v="-4081.15"/>
        <n v="-21766.11"/>
        <n v="-1080.3"/>
        <n v="-10522.96"/>
        <n v="-16364.6"/>
        <n v="-3200.9"/>
        <n v="4798081.75"/>
        <n v="-9182414.3100000005"/>
        <n v="-14003.93"/>
        <n v="-1920.54"/>
        <n v="-12603.54"/>
        <n v="-6481.82"/>
        <n v="-11563.25"/>
        <n v="-14524.08"/>
        <n v="-680.19"/>
        <n v="-6921.94"/>
        <n v="9123070.4900000002"/>
        <n v="9189612.3900000006"/>
        <n v="680.19"/>
        <n v="14003.93"/>
        <n v="12603.54"/>
        <n v="1920.54"/>
        <n v="6481.82"/>
        <n v="11563.25"/>
        <n v="14524.08"/>
        <n v="-9123070.4900000002"/>
        <n v="-7568857.9500000002"/>
        <n v="-18365.16"/>
        <n v="-18925.32"/>
        <n v="-23966.73"/>
        <n v="-52494.75"/>
        <n v="-7802.19"/>
        <n v="-33609.440000000002"/>
        <n v="8081756.4500000002"/>
        <n v="-8700098.9399999995"/>
        <n v="-14884.18"/>
        <n v="-22886.43"/>
        <n v="-22406.29"/>
        <n v="-4681.32"/>
        <n v="-4801.3500000000004"/>
        <n v="-7562.12"/>
        <n v="-9122.56"/>
        <n v="-7322.06"/>
        <n v="-9762.74"/>
        <n v="-16924.75"/>
        <n v="-37450.519999999997"/>
        <n v="-16084.52"/>
        <n v="-25207.08"/>
        <n v="9263437.8599999994"/>
        <n v="-9207392.1199999992"/>
        <n v="-5041.42"/>
        <n v="9474231.4800000004"/>
        <n v="-9189612.3900000006"/>
        <n v="-8497792.7799999993"/>
        <n v="-5121.4399999999996"/>
        <n v="-1680.47"/>
        <n v="-520.15"/>
        <n v="-5081.43"/>
        <n v="8941506.5899999999"/>
        <n v="-8863514.4499999993"/>
        <n v="-408914.87"/>
        <n v="10019367.890000001"/>
        <n v="-9697730.1300000008"/>
        <n v="-201656.65"/>
        <n v="10025553.439999999"/>
        <n v="-9498464.7799999993"/>
        <n v="9615083.9900000002"/>
        <n v="-3487955.26"/>
        <n v="3528549.45"/>
        <n v="-7781650.2000000002"/>
        <n v="5433413.9000000004"/>
        <n v="-9114425.6400000006"/>
        <n v="9220502.9100000001"/>
        <n v="-9475888.4199999999"/>
        <n v="9575059.8900000006"/>
        <n v="9475888.4199999999"/>
        <n v="8489.9599999999991"/>
        <n v="4244.9799999999996"/>
        <n v="5659.97"/>
        <n v="9904.9599999999991"/>
        <n v="-9575059.8900000006"/>
        <n v="-8927916.0800000001"/>
        <n v="9021352.6600000001"/>
        <n v="-5659.97"/>
        <n v="-4244.9799999999996"/>
        <n v="-9904.9599999999991"/>
        <n v="-8489.9599999999991"/>
        <n v="-9977583.9900000002"/>
        <n v="10068124.529999999"/>
        <n v="-9508062.2799999993"/>
        <n v="9587956.5399999991"/>
        <n v="-9486019.2899999991"/>
        <n v="9559414.0999999996"/>
        <n v="-6045574.5899999999"/>
        <n v="6090011.3799999999"/>
        <n v="-3932511.08"/>
        <n v="3961416.22"/>
        <n v="-6958030.9100000001"/>
        <n v="7006239.9900000002"/>
        <n v="-3796603.59"/>
        <n v="3203505.2"/>
        <n v="-10263297.640000001"/>
        <n v="10330545.210000001"/>
        <n v="-10412084.98"/>
        <n v="10478068.41"/>
        <n v="-10381231.5"/>
        <n v="10447019.4"/>
      </sharedItems>
    </cacheField>
    <cacheField name="Base Unit of Measure" numFmtId="0">
      <sharedItems count="1">
        <s v="NKG"/>
      </sharedItems>
    </cacheField>
    <cacheField name="User name" numFmtId="0">
      <sharedItems count="1">
        <s v="BOONKEA"/>
      </sharedItems>
    </cacheField>
    <cacheField name="Document Date" numFmtId="0">
      <sharedItems containsSemiMixedTypes="0" containsString="0" containsNumber="1" containsInteger="1" minValue="44930" maxValue="45008" count="49">
        <n v="45008"/>
        <n v="45002"/>
        <n v="45000"/>
        <n v="44997"/>
        <n v="44995"/>
        <n v="44994"/>
        <n v="44993"/>
        <n v="44992"/>
        <n v="44989"/>
        <n v="44988"/>
        <n v="44986"/>
        <n v="44982"/>
        <n v="44985"/>
        <n v="44984"/>
        <n v="44973"/>
        <n v="44963"/>
        <n v="44981"/>
        <n v="44980"/>
        <n v="44979"/>
        <n v="44978"/>
        <n v="44977"/>
        <n v="44974"/>
        <n v="44972"/>
        <n v="44970"/>
        <n v="44968"/>
        <n v="44966"/>
        <n v="44965"/>
        <n v="44964"/>
        <n v="44960"/>
        <n v="44957"/>
        <n v="44956"/>
        <n v="44953"/>
        <n v="44952"/>
        <n v="44949"/>
        <n v="44951"/>
        <n v="44950"/>
        <n v="44946"/>
        <n v="44945"/>
        <n v="44944"/>
        <n v="44943"/>
        <n v="44942"/>
        <n v="44939"/>
        <n v="44937"/>
        <n v="44936"/>
        <n v="44935"/>
        <n v="44934"/>
        <n v="44932"/>
        <n v="44931"/>
        <n v="44930"/>
      </sharedItems>
    </cacheField>
    <cacheField name="Order" numFmtId="0">
      <sharedItems count="24">
        <s v="11030180"/>
        <s v="11030139"/>
        <s v="11029990"/>
        <s v="11030105"/>
        <s v="11030094"/>
        <s v="11029989"/>
        <s v="11029675"/>
        <s v="11029631"/>
        <s v="11029700"/>
        <s v="11029674"/>
        <s v="11029805"/>
        <s v="11029804"/>
        <s v="11029803"/>
        <s v="11029580"/>
        <s v="11029559"/>
        <s v="11029558"/>
        <s v="11029457"/>
        <s v="11029456"/>
        <s v="11029455"/>
        <s v="11029454"/>
        <s v="11029453"/>
        <s v="11029398"/>
        <s v="11029252"/>
        <s v="11029247"/>
      </sharedItems>
    </cacheField>
    <cacheField name="Purchase Order" numFmtId="0">
      <sharedItems count="1">
        <s v=""/>
      </sharedItems>
    </cacheField>
    <cacheField name="Sales Order" numFmtId="0">
      <sharedItems count="1">
        <s v=""/>
      </sharedItems>
    </cacheField>
    <cacheField name="Text" numFmtId="0">
      <sharedItems count="3">
        <s v=""/>
        <s v="Semi_P.CG1(Ncltx):CLTX _98:2%_Bisc"/>
        <s v="Semi_P.CG1(Ncltx)_100%_Bisc"/>
      </sharedItems>
    </cacheField>
    <cacheField name="Special Stock" numFmtId="0">
      <sharedItems count="1"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5011.583389814812" createdVersion="4" refreshedVersion="8" minRefreshableVersion="3" recordCount="36" xr:uid="{DC421995-E8E9-4FA6-B24E-CA7AE3851E81}">
  <cacheSource type="worksheet">
    <worksheetSource name="Table1"/>
  </cacheSource>
  <cacheFields count="22">
    <cacheField name="Plant" numFmtId="0">
      <sharedItems count="1">
        <s v="1150"/>
      </sharedItems>
    </cacheField>
    <cacheField name="Entry Date" numFmtId="0">
      <sharedItems containsSemiMixedTypes="0" containsString="0" containsNumber="1" containsInteger="1" minValue="45000" maxValue="45008" count="3">
        <n v="45008"/>
        <n v="45002"/>
        <n v="45000"/>
      </sharedItems>
    </cacheField>
    <cacheField name="Posting Date" numFmtId="0">
      <sharedItems containsSemiMixedTypes="0" containsString="0" containsNumber="1" containsInteger="1" minValue="44999" maxValue="45007" count="5">
        <n v="45007"/>
        <n v="45002"/>
        <n v="45001"/>
        <n v="45000"/>
        <n v="44999"/>
      </sharedItems>
    </cacheField>
    <cacheField name="Material" numFmtId="0">
      <sharedItems count="3">
        <s v="CLUM001"/>
        <s v="STPCGA00001"/>
        <s v="PCG10A00005"/>
      </sharedItems>
    </cacheField>
    <cacheField name="Material Description" numFmtId="0">
      <sharedItems containsNonDate="0" containsString="0" containsBlank="1" count="1">
        <m/>
      </sharedItems>
    </cacheField>
    <cacheField name="Reference" numFmtId="0">
      <sharedItems containsNonDate="0" containsString="0" containsBlank="1" count="1">
        <m/>
      </sharedItems>
    </cacheField>
    <cacheField name="Material Document" numFmtId="0">
      <sharedItems containsNonDate="0" containsString="0" containsBlank="1" count="1">
        <m/>
      </sharedItems>
    </cacheField>
    <cacheField name="Batch" numFmtId="0">
      <sharedItems count="7">
        <s v="22SPLA1108"/>
        <s v="23MT0314BN"/>
        <s v="23MT0315AD"/>
        <s v="23MS0316BN"/>
        <s v="23MS0315AD"/>
        <s v="23DT0316BN"/>
        <s v="22SPLA1209"/>
      </sharedItems>
    </cacheField>
    <cacheField name="Movement Type" numFmtId="0">
      <sharedItems count="4">
        <s v="261"/>
        <s v="101"/>
        <s v="262"/>
        <s v="102"/>
      </sharedItems>
    </cacheField>
    <cacheField name="Storage Location" numFmtId="0">
      <sharedItems containsNonDate="0" containsString="0" containsBlank="1" count="1">
        <m/>
      </sharedItems>
    </cacheField>
    <cacheField name="Qty in Un. of Entry" numFmtId="0">
      <sharedItems containsSemiMixedTypes="0" containsString="0" containsNumber="1" containsInteger="1" minValue="-243462" maxValue="243462" count="26">
        <n v="-55803"/>
        <n v="55803"/>
        <n v="-135586"/>
        <n v="-368"/>
        <n v="-424"/>
        <n v="-175"/>
        <n v="-105"/>
        <n v="136763"/>
        <n v="424"/>
        <n v="105"/>
        <n v="368"/>
        <n v="175"/>
        <n v="-136763"/>
        <n v="135586"/>
        <n v="-39007"/>
        <n v="39007"/>
        <n v="-166251"/>
        <n v="166251"/>
        <n v="-124620"/>
        <n v="124620"/>
        <n v="-243462"/>
        <n v="243462"/>
        <n v="-68488"/>
        <n v="68488"/>
        <n v="-163067"/>
        <n v="120312"/>
      </sharedItems>
    </cacheField>
    <cacheField name="Unit of Entry" numFmtId="0">
      <sharedItems containsNonDate="0" containsString="0" containsBlank="1" count="1">
        <m/>
      </sharedItems>
    </cacheField>
    <cacheField name="Quantity" numFmtId="0">
      <sharedItems containsSemiMixedTypes="0" containsString="0" containsNumber="1" containsInteger="1" minValue="-243462" maxValue="243462" count="26">
        <n v="-55803"/>
        <n v="55803"/>
        <n v="-135586"/>
        <n v="-368"/>
        <n v="-424"/>
        <n v="-175"/>
        <n v="-105"/>
        <n v="136763"/>
        <n v="424"/>
        <n v="105"/>
        <n v="368"/>
        <n v="175"/>
        <n v="-136763"/>
        <n v="135586"/>
        <n v="-39007"/>
        <n v="39007"/>
        <n v="-166251"/>
        <n v="166251"/>
        <n v="-124620"/>
        <n v="124620"/>
        <n v="-243462"/>
        <n v="243462"/>
        <n v="-68488"/>
        <n v="68488"/>
        <n v="-163067"/>
        <n v="120312"/>
      </sharedItems>
    </cacheField>
    <cacheField name="Amount in LC" numFmtId="0">
      <sharedItems containsNonDate="0" containsString="0" containsBlank="1" count="1">
        <m/>
      </sharedItems>
    </cacheField>
    <cacheField name="Base Unit of Measure" numFmtId="0">
      <sharedItems containsNonDate="0" containsString="0" containsBlank="1" count="1">
        <m/>
      </sharedItems>
    </cacheField>
    <cacheField name="User name" numFmtId="0">
      <sharedItems containsNonDate="0" containsString="0" containsBlank="1" count="1">
        <m/>
      </sharedItems>
    </cacheField>
    <cacheField name="Document Date" numFmtId="0">
      <sharedItems containsNonDate="0" containsString="0" containsBlank="1" count="1">
        <m/>
      </sharedItems>
    </cacheField>
    <cacheField name="Order" numFmtId="0">
      <sharedItems count="2">
        <s v="11030180"/>
        <s v="11030139"/>
      </sharedItems>
    </cacheField>
    <cacheField name="Purchase Order" numFmtId="0">
      <sharedItems count="1">
        <s v=""/>
      </sharedItems>
    </cacheField>
    <cacheField name="Sales Order" numFmtId="0">
      <sharedItems count="1">
        <s v=""/>
      </sharedItems>
    </cacheField>
    <cacheField name="Text" numFmtId="0">
      <sharedItems containsBlank="1" count="2">
        <s v=""/>
        <m/>
      </sharedItems>
    </cacheField>
    <cacheField name="Special Stock" numFmtId="0">
      <sharedItems count="1"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5011.58341053241" createdVersion="4" refreshedVersion="8" minRefreshableVersion="3" recordCount="36" xr:uid="{7FA00322-7DD5-4E3B-922A-D69BF5401D2B}">
  <cacheSource type="worksheet">
    <worksheetSource name="Table1"/>
  </cacheSource>
  <cacheFields count="22">
    <cacheField name="Plant" numFmtId="0">
      <sharedItems/>
    </cacheField>
    <cacheField name="Entry Date" numFmtId="0">
      <sharedItems containsSemiMixedTypes="0" containsString="0" containsNumber="1" containsInteger="1" minValue="45000" maxValue="45008"/>
    </cacheField>
    <cacheField name="Posting Date" numFmtId="0">
      <sharedItems containsSemiMixedTypes="0" containsString="0" containsNumber="1" containsInteger="1" minValue="44999" maxValue="45007"/>
    </cacheField>
    <cacheField name="Material" numFmtId="0">
      <sharedItems count="3">
        <s v="CLUM001"/>
        <s v="STPCGA00001"/>
        <s v="PCG10A00005"/>
      </sharedItems>
    </cacheField>
    <cacheField name="Material Description" numFmtId="0">
      <sharedItems containsNonDate="0" containsString="0" containsBlank="1"/>
    </cacheField>
    <cacheField name="Reference" numFmtId="0">
      <sharedItems containsNonDate="0" containsString="0" containsBlank="1"/>
    </cacheField>
    <cacheField name="Material Document" numFmtId="0">
      <sharedItems containsNonDate="0" containsString="0" containsBlank="1"/>
    </cacheField>
    <cacheField name="Batch" numFmtId="0">
      <sharedItems/>
    </cacheField>
    <cacheField name="Movement Type" numFmtId="0">
      <sharedItems/>
    </cacheField>
    <cacheField name="Storage Location" numFmtId="0">
      <sharedItems containsNonDate="0" containsString="0" containsBlank="1"/>
    </cacheField>
    <cacheField name="Qty in Un. of Entry" numFmtId="0">
      <sharedItems containsSemiMixedTypes="0" containsString="0" containsNumber="1" containsInteger="1" minValue="-243462" maxValue="243462"/>
    </cacheField>
    <cacheField name="Unit of Entry" numFmtId="0">
      <sharedItems containsNonDate="0" containsString="0" containsBlank="1"/>
    </cacheField>
    <cacheField name="Quantity" numFmtId="0">
      <sharedItems containsSemiMixedTypes="0" containsString="0" containsNumber="1" containsInteger="1" minValue="-243462" maxValue="243462"/>
    </cacheField>
    <cacheField name="Amount in LC" numFmtId="0">
      <sharedItems containsNonDate="0" containsString="0" containsBlank="1"/>
    </cacheField>
    <cacheField name="Base Unit of Measure" numFmtId="0">
      <sharedItems containsNonDate="0" containsString="0" containsBlank="1"/>
    </cacheField>
    <cacheField name="User name" numFmtId="0">
      <sharedItems containsNonDate="0" containsString="0" containsBlank="1"/>
    </cacheField>
    <cacheField name="Document Date" numFmtId="0">
      <sharedItems containsNonDate="0" containsString="0" containsBlank="1"/>
    </cacheField>
    <cacheField name="Order" numFmtId="0">
      <sharedItems count="2">
        <s v="11030180"/>
        <s v="11030139"/>
      </sharedItems>
    </cacheField>
    <cacheField name="Purchase Order" numFmtId="0">
      <sharedItems/>
    </cacheField>
    <cacheField name="Sales Order" numFmtId="0">
      <sharedItems/>
    </cacheField>
    <cacheField name="Text" numFmtId="0">
      <sharedItems containsBlank="1"/>
    </cacheField>
    <cacheField name="Special Stock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30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1"/>
    <x v="1"/>
    <x v="0"/>
    <x v="0"/>
    <x v="0"/>
    <x v="1"/>
    <x v="1"/>
    <x v="1"/>
    <x v="0"/>
    <x v="1"/>
    <x v="1"/>
    <x v="0"/>
    <x v="0"/>
    <x v="0"/>
    <x v="0"/>
    <x v="0"/>
    <x v="0"/>
    <x v="0"/>
    <x v="0"/>
  </r>
  <r>
    <x v="0"/>
    <x v="0"/>
    <x v="1"/>
    <x v="0"/>
    <x v="0"/>
    <x v="0"/>
    <x v="1"/>
    <x v="0"/>
    <x v="0"/>
    <x v="0"/>
    <x v="2"/>
    <x v="0"/>
    <x v="2"/>
    <x v="2"/>
    <x v="0"/>
    <x v="0"/>
    <x v="0"/>
    <x v="0"/>
    <x v="0"/>
    <x v="0"/>
    <x v="0"/>
    <x v="0"/>
  </r>
  <r>
    <x v="0"/>
    <x v="0"/>
    <x v="1"/>
    <x v="2"/>
    <x v="2"/>
    <x v="0"/>
    <x v="1"/>
    <x v="1"/>
    <x v="0"/>
    <x v="2"/>
    <x v="3"/>
    <x v="0"/>
    <x v="3"/>
    <x v="3"/>
    <x v="0"/>
    <x v="0"/>
    <x v="0"/>
    <x v="0"/>
    <x v="0"/>
    <x v="0"/>
    <x v="1"/>
    <x v="0"/>
  </r>
  <r>
    <x v="0"/>
    <x v="0"/>
    <x v="1"/>
    <x v="2"/>
    <x v="2"/>
    <x v="0"/>
    <x v="1"/>
    <x v="2"/>
    <x v="0"/>
    <x v="2"/>
    <x v="4"/>
    <x v="0"/>
    <x v="4"/>
    <x v="4"/>
    <x v="0"/>
    <x v="0"/>
    <x v="0"/>
    <x v="0"/>
    <x v="0"/>
    <x v="0"/>
    <x v="1"/>
    <x v="0"/>
  </r>
  <r>
    <x v="0"/>
    <x v="0"/>
    <x v="1"/>
    <x v="2"/>
    <x v="2"/>
    <x v="0"/>
    <x v="1"/>
    <x v="3"/>
    <x v="0"/>
    <x v="2"/>
    <x v="5"/>
    <x v="0"/>
    <x v="5"/>
    <x v="5"/>
    <x v="0"/>
    <x v="0"/>
    <x v="0"/>
    <x v="0"/>
    <x v="0"/>
    <x v="0"/>
    <x v="1"/>
    <x v="0"/>
  </r>
  <r>
    <x v="0"/>
    <x v="0"/>
    <x v="1"/>
    <x v="2"/>
    <x v="2"/>
    <x v="0"/>
    <x v="1"/>
    <x v="4"/>
    <x v="0"/>
    <x v="2"/>
    <x v="6"/>
    <x v="0"/>
    <x v="6"/>
    <x v="6"/>
    <x v="0"/>
    <x v="0"/>
    <x v="0"/>
    <x v="0"/>
    <x v="0"/>
    <x v="0"/>
    <x v="1"/>
    <x v="0"/>
  </r>
  <r>
    <x v="0"/>
    <x v="0"/>
    <x v="1"/>
    <x v="2"/>
    <x v="2"/>
    <x v="0"/>
    <x v="1"/>
    <x v="5"/>
    <x v="0"/>
    <x v="2"/>
    <x v="6"/>
    <x v="0"/>
    <x v="6"/>
    <x v="6"/>
    <x v="0"/>
    <x v="0"/>
    <x v="0"/>
    <x v="0"/>
    <x v="0"/>
    <x v="0"/>
    <x v="1"/>
    <x v="0"/>
  </r>
  <r>
    <x v="0"/>
    <x v="0"/>
    <x v="1"/>
    <x v="1"/>
    <x v="1"/>
    <x v="0"/>
    <x v="1"/>
    <x v="0"/>
    <x v="1"/>
    <x v="3"/>
    <x v="7"/>
    <x v="0"/>
    <x v="7"/>
    <x v="7"/>
    <x v="0"/>
    <x v="0"/>
    <x v="0"/>
    <x v="0"/>
    <x v="0"/>
    <x v="0"/>
    <x v="0"/>
    <x v="0"/>
  </r>
  <r>
    <x v="0"/>
    <x v="0"/>
    <x v="1"/>
    <x v="0"/>
    <x v="0"/>
    <x v="0"/>
    <x v="2"/>
    <x v="0"/>
    <x v="2"/>
    <x v="0"/>
    <x v="7"/>
    <x v="0"/>
    <x v="7"/>
    <x v="8"/>
    <x v="0"/>
    <x v="0"/>
    <x v="1"/>
    <x v="0"/>
    <x v="0"/>
    <x v="0"/>
    <x v="0"/>
    <x v="0"/>
  </r>
  <r>
    <x v="0"/>
    <x v="0"/>
    <x v="1"/>
    <x v="2"/>
    <x v="2"/>
    <x v="0"/>
    <x v="2"/>
    <x v="2"/>
    <x v="2"/>
    <x v="2"/>
    <x v="8"/>
    <x v="0"/>
    <x v="8"/>
    <x v="9"/>
    <x v="0"/>
    <x v="0"/>
    <x v="1"/>
    <x v="0"/>
    <x v="0"/>
    <x v="0"/>
    <x v="1"/>
    <x v="0"/>
  </r>
  <r>
    <x v="0"/>
    <x v="0"/>
    <x v="1"/>
    <x v="2"/>
    <x v="2"/>
    <x v="0"/>
    <x v="2"/>
    <x v="5"/>
    <x v="2"/>
    <x v="2"/>
    <x v="9"/>
    <x v="0"/>
    <x v="9"/>
    <x v="10"/>
    <x v="0"/>
    <x v="0"/>
    <x v="1"/>
    <x v="0"/>
    <x v="0"/>
    <x v="0"/>
    <x v="1"/>
    <x v="0"/>
  </r>
  <r>
    <x v="0"/>
    <x v="0"/>
    <x v="1"/>
    <x v="2"/>
    <x v="2"/>
    <x v="0"/>
    <x v="2"/>
    <x v="1"/>
    <x v="2"/>
    <x v="2"/>
    <x v="10"/>
    <x v="0"/>
    <x v="10"/>
    <x v="11"/>
    <x v="0"/>
    <x v="0"/>
    <x v="1"/>
    <x v="0"/>
    <x v="0"/>
    <x v="0"/>
    <x v="1"/>
    <x v="0"/>
  </r>
  <r>
    <x v="0"/>
    <x v="0"/>
    <x v="1"/>
    <x v="2"/>
    <x v="2"/>
    <x v="0"/>
    <x v="2"/>
    <x v="3"/>
    <x v="2"/>
    <x v="2"/>
    <x v="11"/>
    <x v="0"/>
    <x v="11"/>
    <x v="12"/>
    <x v="0"/>
    <x v="0"/>
    <x v="1"/>
    <x v="0"/>
    <x v="0"/>
    <x v="0"/>
    <x v="1"/>
    <x v="0"/>
  </r>
  <r>
    <x v="0"/>
    <x v="0"/>
    <x v="1"/>
    <x v="2"/>
    <x v="2"/>
    <x v="0"/>
    <x v="2"/>
    <x v="4"/>
    <x v="2"/>
    <x v="2"/>
    <x v="9"/>
    <x v="0"/>
    <x v="9"/>
    <x v="10"/>
    <x v="0"/>
    <x v="0"/>
    <x v="1"/>
    <x v="0"/>
    <x v="0"/>
    <x v="0"/>
    <x v="1"/>
    <x v="0"/>
  </r>
  <r>
    <x v="0"/>
    <x v="0"/>
    <x v="1"/>
    <x v="1"/>
    <x v="1"/>
    <x v="0"/>
    <x v="2"/>
    <x v="0"/>
    <x v="3"/>
    <x v="3"/>
    <x v="2"/>
    <x v="0"/>
    <x v="2"/>
    <x v="13"/>
    <x v="0"/>
    <x v="0"/>
    <x v="1"/>
    <x v="0"/>
    <x v="0"/>
    <x v="0"/>
    <x v="0"/>
    <x v="0"/>
  </r>
  <r>
    <x v="0"/>
    <x v="1"/>
    <x v="1"/>
    <x v="0"/>
    <x v="0"/>
    <x v="0"/>
    <x v="3"/>
    <x v="0"/>
    <x v="0"/>
    <x v="0"/>
    <x v="12"/>
    <x v="0"/>
    <x v="12"/>
    <x v="14"/>
    <x v="0"/>
    <x v="0"/>
    <x v="1"/>
    <x v="0"/>
    <x v="0"/>
    <x v="0"/>
    <x v="0"/>
    <x v="0"/>
  </r>
  <r>
    <x v="0"/>
    <x v="1"/>
    <x v="1"/>
    <x v="2"/>
    <x v="2"/>
    <x v="0"/>
    <x v="3"/>
    <x v="2"/>
    <x v="0"/>
    <x v="2"/>
    <x v="4"/>
    <x v="0"/>
    <x v="4"/>
    <x v="15"/>
    <x v="0"/>
    <x v="0"/>
    <x v="1"/>
    <x v="0"/>
    <x v="0"/>
    <x v="0"/>
    <x v="1"/>
    <x v="0"/>
  </r>
  <r>
    <x v="0"/>
    <x v="1"/>
    <x v="1"/>
    <x v="2"/>
    <x v="2"/>
    <x v="0"/>
    <x v="3"/>
    <x v="1"/>
    <x v="0"/>
    <x v="2"/>
    <x v="3"/>
    <x v="0"/>
    <x v="3"/>
    <x v="3"/>
    <x v="0"/>
    <x v="0"/>
    <x v="1"/>
    <x v="0"/>
    <x v="0"/>
    <x v="0"/>
    <x v="1"/>
    <x v="0"/>
  </r>
  <r>
    <x v="0"/>
    <x v="1"/>
    <x v="1"/>
    <x v="2"/>
    <x v="2"/>
    <x v="0"/>
    <x v="3"/>
    <x v="3"/>
    <x v="0"/>
    <x v="2"/>
    <x v="5"/>
    <x v="0"/>
    <x v="5"/>
    <x v="5"/>
    <x v="0"/>
    <x v="0"/>
    <x v="1"/>
    <x v="0"/>
    <x v="0"/>
    <x v="0"/>
    <x v="1"/>
    <x v="0"/>
  </r>
  <r>
    <x v="0"/>
    <x v="1"/>
    <x v="1"/>
    <x v="2"/>
    <x v="2"/>
    <x v="0"/>
    <x v="3"/>
    <x v="5"/>
    <x v="0"/>
    <x v="2"/>
    <x v="6"/>
    <x v="0"/>
    <x v="6"/>
    <x v="6"/>
    <x v="0"/>
    <x v="0"/>
    <x v="1"/>
    <x v="0"/>
    <x v="0"/>
    <x v="0"/>
    <x v="1"/>
    <x v="0"/>
  </r>
  <r>
    <x v="0"/>
    <x v="1"/>
    <x v="1"/>
    <x v="2"/>
    <x v="2"/>
    <x v="0"/>
    <x v="3"/>
    <x v="4"/>
    <x v="0"/>
    <x v="2"/>
    <x v="6"/>
    <x v="0"/>
    <x v="6"/>
    <x v="6"/>
    <x v="0"/>
    <x v="0"/>
    <x v="1"/>
    <x v="0"/>
    <x v="0"/>
    <x v="0"/>
    <x v="1"/>
    <x v="0"/>
  </r>
  <r>
    <x v="0"/>
    <x v="1"/>
    <x v="1"/>
    <x v="1"/>
    <x v="1"/>
    <x v="0"/>
    <x v="3"/>
    <x v="0"/>
    <x v="1"/>
    <x v="3"/>
    <x v="13"/>
    <x v="0"/>
    <x v="13"/>
    <x v="16"/>
    <x v="0"/>
    <x v="0"/>
    <x v="1"/>
    <x v="0"/>
    <x v="0"/>
    <x v="0"/>
    <x v="0"/>
    <x v="0"/>
  </r>
  <r>
    <x v="0"/>
    <x v="1"/>
    <x v="1"/>
    <x v="0"/>
    <x v="0"/>
    <x v="0"/>
    <x v="4"/>
    <x v="0"/>
    <x v="0"/>
    <x v="0"/>
    <x v="14"/>
    <x v="0"/>
    <x v="14"/>
    <x v="17"/>
    <x v="0"/>
    <x v="0"/>
    <x v="1"/>
    <x v="0"/>
    <x v="0"/>
    <x v="0"/>
    <x v="0"/>
    <x v="0"/>
  </r>
  <r>
    <x v="0"/>
    <x v="1"/>
    <x v="1"/>
    <x v="1"/>
    <x v="1"/>
    <x v="0"/>
    <x v="4"/>
    <x v="0"/>
    <x v="1"/>
    <x v="4"/>
    <x v="15"/>
    <x v="0"/>
    <x v="15"/>
    <x v="18"/>
    <x v="0"/>
    <x v="0"/>
    <x v="1"/>
    <x v="0"/>
    <x v="0"/>
    <x v="0"/>
    <x v="0"/>
    <x v="0"/>
  </r>
  <r>
    <x v="0"/>
    <x v="1"/>
    <x v="2"/>
    <x v="0"/>
    <x v="0"/>
    <x v="0"/>
    <x v="5"/>
    <x v="0"/>
    <x v="0"/>
    <x v="0"/>
    <x v="16"/>
    <x v="0"/>
    <x v="16"/>
    <x v="19"/>
    <x v="0"/>
    <x v="0"/>
    <x v="1"/>
    <x v="0"/>
    <x v="0"/>
    <x v="0"/>
    <x v="0"/>
    <x v="0"/>
  </r>
  <r>
    <x v="0"/>
    <x v="1"/>
    <x v="2"/>
    <x v="1"/>
    <x v="1"/>
    <x v="0"/>
    <x v="5"/>
    <x v="0"/>
    <x v="1"/>
    <x v="4"/>
    <x v="17"/>
    <x v="0"/>
    <x v="17"/>
    <x v="20"/>
    <x v="0"/>
    <x v="0"/>
    <x v="1"/>
    <x v="0"/>
    <x v="0"/>
    <x v="0"/>
    <x v="0"/>
    <x v="0"/>
  </r>
  <r>
    <x v="0"/>
    <x v="1"/>
    <x v="3"/>
    <x v="0"/>
    <x v="0"/>
    <x v="0"/>
    <x v="6"/>
    <x v="0"/>
    <x v="0"/>
    <x v="0"/>
    <x v="18"/>
    <x v="0"/>
    <x v="18"/>
    <x v="21"/>
    <x v="0"/>
    <x v="0"/>
    <x v="1"/>
    <x v="0"/>
    <x v="0"/>
    <x v="0"/>
    <x v="0"/>
    <x v="0"/>
  </r>
  <r>
    <x v="0"/>
    <x v="1"/>
    <x v="3"/>
    <x v="1"/>
    <x v="1"/>
    <x v="0"/>
    <x v="6"/>
    <x v="0"/>
    <x v="1"/>
    <x v="5"/>
    <x v="19"/>
    <x v="0"/>
    <x v="19"/>
    <x v="22"/>
    <x v="0"/>
    <x v="0"/>
    <x v="1"/>
    <x v="0"/>
    <x v="0"/>
    <x v="0"/>
    <x v="0"/>
    <x v="0"/>
  </r>
  <r>
    <x v="0"/>
    <x v="2"/>
    <x v="3"/>
    <x v="0"/>
    <x v="0"/>
    <x v="0"/>
    <x v="7"/>
    <x v="0"/>
    <x v="0"/>
    <x v="0"/>
    <x v="20"/>
    <x v="0"/>
    <x v="20"/>
    <x v="23"/>
    <x v="0"/>
    <x v="0"/>
    <x v="2"/>
    <x v="0"/>
    <x v="0"/>
    <x v="0"/>
    <x v="0"/>
    <x v="0"/>
  </r>
  <r>
    <x v="0"/>
    <x v="2"/>
    <x v="3"/>
    <x v="1"/>
    <x v="1"/>
    <x v="0"/>
    <x v="7"/>
    <x v="0"/>
    <x v="1"/>
    <x v="5"/>
    <x v="21"/>
    <x v="0"/>
    <x v="21"/>
    <x v="24"/>
    <x v="0"/>
    <x v="0"/>
    <x v="2"/>
    <x v="0"/>
    <x v="0"/>
    <x v="0"/>
    <x v="0"/>
    <x v="0"/>
  </r>
  <r>
    <x v="0"/>
    <x v="2"/>
    <x v="4"/>
    <x v="0"/>
    <x v="0"/>
    <x v="0"/>
    <x v="8"/>
    <x v="0"/>
    <x v="0"/>
    <x v="0"/>
    <x v="22"/>
    <x v="0"/>
    <x v="22"/>
    <x v="25"/>
    <x v="0"/>
    <x v="0"/>
    <x v="2"/>
    <x v="0"/>
    <x v="0"/>
    <x v="0"/>
    <x v="0"/>
    <x v="0"/>
  </r>
  <r>
    <x v="0"/>
    <x v="2"/>
    <x v="4"/>
    <x v="1"/>
    <x v="1"/>
    <x v="0"/>
    <x v="8"/>
    <x v="0"/>
    <x v="1"/>
    <x v="5"/>
    <x v="23"/>
    <x v="0"/>
    <x v="23"/>
    <x v="26"/>
    <x v="0"/>
    <x v="0"/>
    <x v="2"/>
    <x v="0"/>
    <x v="0"/>
    <x v="0"/>
    <x v="0"/>
    <x v="0"/>
  </r>
  <r>
    <x v="0"/>
    <x v="2"/>
    <x v="4"/>
    <x v="0"/>
    <x v="0"/>
    <x v="0"/>
    <x v="9"/>
    <x v="6"/>
    <x v="0"/>
    <x v="6"/>
    <x v="24"/>
    <x v="0"/>
    <x v="24"/>
    <x v="27"/>
    <x v="0"/>
    <x v="0"/>
    <x v="2"/>
    <x v="1"/>
    <x v="0"/>
    <x v="0"/>
    <x v="0"/>
    <x v="0"/>
  </r>
  <r>
    <x v="0"/>
    <x v="2"/>
    <x v="4"/>
    <x v="1"/>
    <x v="1"/>
    <x v="0"/>
    <x v="9"/>
    <x v="6"/>
    <x v="1"/>
    <x v="7"/>
    <x v="25"/>
    <x v="0"/>
    <x v="25"/>
    <x v="28"/>
    <x v="0"/>
    <x v="0"/>
    <x v="2"/>
    <x v="1"/>
    <x v="0"/>
    <x v="0"/>
    <x v="0"/>
    <x v="0"/>
  </r>
  <r>
    <x v="0"/>
    <x v="2"/>
    <x v="4"/>
    <x v="0"/>
    <x v="0"/>
    <x v="0"/>
    <x v="10"/>
    <x v="6"/>
    <x v="2"/>
    <x v="6"/>
    <x v="25"/>
    <x v="0"/>
    <x v="25"/>
    <x v="29"/>
    <x v="0"/>
    <x v="0"/>
    <x v="2"/>
    <x v="1"/>
    <x v="0"/>
    <x v="0"/>
    <x v="0"/>
    <x v="0"/>
  </r>
  <r>
    <x v="0"/>
    <x v="2"/>
    <x v="4"/>
    <x v="1"/>
    <x v="1"/>
    <x v="0"/>
    <x v="10"/>
    <x v="6"/>
    <x v="3"/>
    <x v="7"/>
    <x v="26"/>
    <x v="0"/>
    <x v="26"/>
    <x v="30"/>
    <x v="0"/>
    <x v="0"/>
    <x v="2"/>
    <x v="1"/>
    <x v="0"/>
    <x v="0"/>
    <x v="0"/>
    <x v="0"/>
  </r>
  <r>
    <x v="0"/>
    <x v="2"/>
    <x v="4"/>
    <x v="0"/>
    <x v="0"/>
    <x v="0"/>
    <x v="11"/>
    <x v="6"/>
    <x v="0"/>
    <x v="6"/>
    <x v="26"/>
    <x v="0"/>
    <x v="26"/>
    <x v="31"/>
    <x v="0"/>
    <x v="0"/>
    <x v="2"/>
    <x v="1"/>
    <x v="0"/>
    <x v="0"/>
    <x v="0"/>
    <x v="0"/>
  </r>
  <r>
    <x v="0"/>
    <x v="2"/>
    <x v="4"/>
    <x v="1"/>
    <x v="1"/>
    <x v="0"/>
    <x v="11"/>
    <x v="6"/>
    <x v="1"/>
    <x v="7"/>
    <x v="25"/>
    <x v="0"/>
    <x v="25"/>
    <x v="28"/>
    <x v="0"/>
    <x v="0"/>
    <x v="2"/>
    <x v="1"/>
    <x v="0"/>
    <x v="0"/>
    <x v="0"/>
    <x v="0"/>
  </r>
  <r>
    <x v="0"/>
    <x v="2"/>
    <x v="4"/>
    <x v="0"/>
    <x v="0"/>
    <x v="0"/>
    <x v="12"/>
    <x v="6"/>
    <x v="0"/>
    <x v="6"/>
    <x v="27"/>
    <x v="0"/>
    <x v="27"/>
    <x v="32"/>
    <x v="0"/>
    <x v="0"/>
    <x v="2"/>
    <x v="1"/>
    <x v="0"/>
    <x v="0"/>
    <x v="0"/>
    <x v="0"/>
  </r>
  <r>
    <x v="0"/>
    <x v="2"/>
    <x v="4"/>
    <x v="1"/>
    <x v="1"/>
    <x v="0"/>
    <x v="12"/>
    <x v="6"/>
    <x v="1"/>
    <x v="7"/>
    <x v="28"/>
    <x v="0"/>
    <x v="28"/>
    <x v="33"/>
    <x v="0"/>
    <x v="0"/>
    <x v="2"/>
    <x v="1"/>
    <x v="0"/>
    <x v="0"/>
    <x v="0"/>
    <x v="0"/>
  </r>
  <r>
    <x v="0"/>
    <x v="2"/>
    <x v="5"/>
    <x v="0"/>
    <x v="0"/>
    <x v="0"/>
    <x v="13"/>
    <x v="6"/>
    <x v="0"/>
    <x v="6"/>
    <x v="29"/>
    <x v="0"/>
    <x v="29"/>
    <x v="34"/>
    <x v="0"/>
    <x v="0"/>
    <x v="2"/>
    <x v="1"/>
    <x v="0"/>
    <x v="0"/>
    <x v="0"/>
    <x v="0"/>
  </r>
  <r>
    <x v="0"/>
    <x v="2"/>
    <x v="5"/>
    <x v="1"/>
    <x v="1"/>
    <x v="0"/>
    <x v="13"/>
    <x v="6"/>
    <x v="1"/>
    <x v="7"/>
    <x v="30"/>
    <x v="0"/>
    <x v="30"/>
    <x v="35"/>
    <x v="0"/>
    <x v="0"/>
    <x v="2"/>
    <x v="1"/>
    <x v="0"/>
    <x v="0"/>
    <x v="0"/>
    <x v="0"/>
  </r>
  <r>
    <x v="0"/>
    <x v="3"/>
    <x v="5"/>
    <x v="0"/>
    <x v="0"/>
    <x v="0"/>
    <x v="14"/>
    <x v="6"/>
    <x v="0"/>
    <x v="6"/>
    <x v="31"/>
    <x v="0"/>
    <x v="31"/>
    <x v="36"/>
    <x v="0"/>
    <x v="0"/>
    <x v="3"/>
    <x v="1"/>
    <x v="0"/>
    <x v="0"/>
    <x v="0"/>
    <x v="0"/>
  </r>
  <r>
    <x v="0"/>
    <x v="3"/>
    <x v="5"/>
    <x v="1"/>
    <x v="1"/>
    <x v="0"/>
    <x v="14"/>
    <x v="6"/>
    <x v="1"/>
    <x v="7"/>
    <x v="32"/>
    <x v="0"/>
    <x v="32"/>
    <x v="37"/>
    <x v="0"/>
    <x v="0"/>
    <x v="3"/>
    <x v="1"/>
    <x v="0"/>
    <x v="0"/>
    <x v="0"/>
    <x v="0"/>
  </r>
  <r>
    <x v="0"/>
    <x v="3"/>
    <x v="6"/>
    <x v="0"/>
    <x v="0"/>
    <x v="0"/>
    <x v="15"/>
    <x v="6"/>
    <x v="0"/>
    <x v="6"/>
    <x v="33"/>
    <x v="0"/>
    <x v="33"/>
    <x v="38"/>
    <x v="0"/>
    <x v="0"/>
    <x v="3"/>
    <x v="1"/>
    <x v="0"/>
    <x v="0"/>
    <x v="0"/>
    <x v="0"/>
  </r>
  <r>
    <x v="0"/>
    <x v="3"/>
    <x v="6"/>
    <x v="1"/>
    <x v="1"/>
    <x v="0"/>
    <x v="15"/>
    <x v="6"/>
    <x v="1"/>
    <x v="7"/>
    <x v="34"/>
    <x v="0"/>
    <x v="34"/>
    <x v="39"/>
    <x v="0"/>
    <x v="0"/>
    <x v="3"/>
    <x v="1"/>
    <x v="0"/>
    <x v="0"/>
    <x v="0"/>
    <x v="0"/>
  </r>
  <r>
    <x v="0"/>
    <x v="3"/>
    <x v="6"/>
    <x v="0"/>
    <x v="0"/>
    <x v="0"/>
    <x v="16"/>
    <x v="6"/>
    <x v="0"/>
    <x v="6"/>
    <x v="35"/>
    <x v="0"/>
    <x v="35"/>
    <x v="40"/>
    <x v="0"/>
    <x v="0"/>
    <x v="3"/>
    <x v="1"/>
    <x v="0"/>
    <x v="0"/>
    <x v="0"/>
    <x v="0"/>
  </r>
  <r>
    <x v="0"/>
    <x v="3"/>
    <x v="6"/>
    <x v="1"/>
    <x v="1"/>
    <x v="0"/>
    <x v="16"/>
    <x v="6"/>
    <x v="1"/>
    <x v="8"/>
    <x v="36"/>
    <x v="0"/>
    <x v="36"/>
    <x v="41"/>
    <x v="0"/>
    <x v="0"/>
    <x v="3"/>
    <x v="1"/>
    <x v="0"/>
    <x v="0"/>
    <x v="0"/>
    <x v="0"/>
  </r>
  <r>
    <x v="0"/>
    <x v="3"/>
    <x v="6"/>
    <x v="0"/>
    <x v="0"/>
    <x v="0"/>
    <x v="17"/>
    <x v="6"/>
    <x v="0"/>
    <x v="6"/>
    <x v="37"/>
    <x v="0"/>
    <x v="37"/>
    <x v="42"/>
    <x v="0"/>
    <x v="0"/>
    <x v="3"/>
    <x v="1"/>
    <x v="0"/>
    <x v="0"/>
    <x v="0"/>
    <x v="0"/>
  </r>
  <r>
    <x v="0"/>
    <x v="3"/>
    <x v="6"/>
    <x v="1"/>
    <x v="1"/>
    <x v="0"/>
    <x v="17"/>
    <x v="6"/>
    <x v="1"/>
    <x v="8"/>
    <x v="38"/>
    <x v="0"/>
    <x v="38"/>
    <x v="43"/>
    <x v="0"/>
    <x v="0"/>
    <x v="3"/>
    <x v="1"/>
    <x v="0"/>
    <x v="0"/>
    <x v="0"/>
    <x v="0"/>
  </r>
  <r>
    <x v="0"/>
    <x v="3"/>
    <x v="7"/>
    <x v="0"/>
    <x v="0"/>
    <x v="0"/>
    <x v="18"/>
    <x v="6"/>
    <x v="0"/>
    <x v="6"/>
    <x v="39"/>
    <x v="0"/>
    <x v="39"/>
    <x v="44"/>
    <x v="0"/>
    <x v="0"/>
    <x v="3"/>
    <x v="1"/>
    <x v="0"/>
    <x v="0"/>
    <x v="0"/>
    <x v="0"/>
  </r>
  <r>
    <x v="0"/>
    <x v="3"/>
    <x v="7"/>
    <x v="1"/>
    <x v="1"/>
    <x v="0"/>
    <x v="18"/>
    <x v="6"/>
    <x v="1"/>
    <x v="8"/>
    <x v="40"/>
    <x v="0"/>
    <x v="40"/>
    <x v="45"/>
    <x v="0"/>
    <x v="0"/>
    <x v="3"/>
    <x v="1"/>
    <x v="0"/>
    <x v="0"/>
    <x v="0"/>
    <x v="0"/>
  </r>
  <r>
    <x v="0"/>
    <x v="4"/>
    <x v="7"/>
    <x v="0"/>
    <x v="0"/>
    <x v="0"/>
    <x v="19"/>
    <x v="6"/>
    <x v="0"/>
    <x v="6"/>
    <x v="41"/>
    <x v="0"/>
    <x v="41"/>
    <x v="46"/>
    <x v="0"/>
    <x v="0"/>
    <x v="4"/>
    <x v="1"/>
    <x v="0"/>
    <x v="0"/>
    <x v="0"/>
    <x v="0"/>
  </r>
  <r>
    <x v="0"/>
    <x v="4"/>
    <x v="7"/>
    <x v="1"/>
    <x v="1"/>
    <x v="0"/>
    <x v="19"/>
    <x v="6"/>
    <x v="1"/>
    <x v="8"/>
    <x v="42"/>
    <x v="0"/>
    <x v="42"/>
    <x v="47"/>
    <x v="0"/>
    <x v="0"/>
    <x v="4"/>
    <x v="1"/>
    <x v="0"/>
    <x v="0"/>
    <x v="0"/>
    <x v="0"/>
  </r>
  <r>
    <x v="0"/>
    <x v="4"/>
    <x v="7"/>
    <x v="0"/>
    <x v="0"/>
    <x v="0"/>
    <x v="20"/>
    <x v="7"/>
    <x v="0"/>
    <x v="9"/>
    <x v="43"/>
    <x v="0"/>
    <x v="43"/>
    <x v="48"/>
    <x v="0"/>
    <x v="0"/>
    <x v="4"/>
    <x v="2"/>
    <x v="0"/>
    <x v="0"/>
    <x v="0"/>
    <x v="0"/>
  </r>
  <r>
    <x v="0"/>
    <x v="4"/>
    <x v="7"/>
    <x v="1"/>
    <x v="1"/>
    <x v="0"/>
    <x v="20"/>
    <x v="7"/>
    <x v="1"/>
    <x v="10"/>
    <x v="44"/>
    <x v="0"/>
    <x v="44"/>
    <x v="49"/>
    <x v="0"/>
    <x v="0"/>
    <x v="4"/>
    <x v="2"/>
    <x v="0"/>
    <x v="0"/>
    <x v="0"/>
    <x v="0"/>
  </r>
  <r>
    <x v="0"/>
    <x v="4"/>
    <x v="8"/>
    <x v="0"/>
    <x v="0"/>
    <x v="0"/>
    <x v="21"/>
    <x v="7"/>
    <x v="0"/>
    <x v="9"/>
    <x v="45"/>
    <x v="0"/>
    <x v="45"/>
    <x v="50"/>
    <x v="0"/>
    <x v="0"/>
    <x v="4"/>
    <x v="2"/>
    <x v="0"/>
    <x v="0"/>
    <x v="0"/>
    <x v="0"/>
  </r>
  <r>
    <x v="0"/>
    <x v="4"/>
    <x v="8"/>
    <x v="1"/>
    <x v="1"/>
    <x v="0"/>
    <x v="21"/>
    <x v="7"/>
    <x v="1"/>
    <x v="10"/>
    <x v="46"/>
    <x v="0"/>
    <x v="46"/>
    <x v="51"/>
    <x v="0"/>
    <x v="0"/>
    <x v="4"/>
    <x v="2"/>
    <x v="0"/>
    <x v="0"/>
    <x v="0"/>
    <x v="0"/>
  </r>
  <r>
    <x v="0"/>
    <x v="4"/>
    <x v="8"/>
    <x v="0"/>
    <x v="0"/>
    <x v="0"/>
    <x v="22"/>
    <x v="7"/>
    <x v="0"/>
    <x v="9"/>
    <x v="47"/>
    <x v="0"/>
    <x v="47"/>
    <x v="52"/>
    <x v="0"/>
    <x v="0"/>
    <x v="4"/>
    <x v="2"/>
    <x v="0"/>
    <x v="0"/>
    <x v="0"/>
    <x v="0"/>
  </r>
  <r>
    <x v="0"/>
    <x v="4"/>
    <x v="8"/>
    <x v="1"/>
    <x v="1"/>
    <x v="0"/>
    <x v="22"/>
    <x v="7"/>
    <x v="1"/>
    <x v="11"/>
    <x v="48"/>
    <x v="0"/>
    <x v="48"/>
    <x v="53"/>
    <x v="0"/>
    <x v="0"/>
    <x v="4"/>
    <x v="2"/>
    <x v="0"/>
    <x v="0"/>
    <x v="0"/>
    <x v="0"/>
  </r>
  <r>
    <x v="0"/>
    <x v="5"/>
    <x v="8"/>
    <x v="0"/>
    <x v="0"/>
    <x v="0"/>
    <x v="23"/>
    <x v="7"/>
    <x v="0"/>
    <x v="9"/>
    <x v="49"/>
    <x v="0"/>
    <x v="49"/>
    <x v="54"/>
    <x v="0"/>
    <x v="0"/>
    <x v="5"/>
    <x v="2"/>
    <x v="0"/>
    <x v="0"/>
    <x v="0"/>
    <x v="0"/>
  </r>
  <r>
    <x v="0"/>
    <x v="5"/>
    <x v="8"/>
    <x v="1"/>
    <x v="1"/>
    <x v="0"/>
    <x v="23"/>
    <x v="7"/>
    <x v="1"/>
    <x v="11"/>
    <x v="50"/>
    <x v="0"/>
    <x v="50"/>
    <x v="55"/>
    <x v="0"/>
    <x v="0"/>
    <x v="5"/>
    <x v="2"/>
    <x v="0"/>
    <x v="0"/>
    <x v="0"/>
    <x v="0"/>
  </r>
  <r>
    <x v="0"/>
    <x v="5"/>
    <x v="9"/>
    <x v="0"/>
    <x v="0"/>
    <x v="0"/>
    <x v="24"/>
    <x v="7"/>
    <x v="0"/>
    <x v="9"/>
    <x v="51"/>
    <x v="0"/>
    <x v="51"/>
    <x v="56"/>
    <x v="0"/>
    <x v="0"/>
    <x v="5"/>
    <x v="2"/>
    <x v="0"/>
    <x v="0"/>
    <x v="0"/>
    <x v="0"/>
  </r>
  <r>
    <x v="0"/>
    <x v="5"/>
    <x v="9"/>
    <x v="1"/>
    <x v="1"/>
    <x v="0"/>
    <x v="24"/>
    <x v="7"/>
    <x v="1"/>
    <x v="12"/>
    <x v="52"/>
    <x v="0"/>
    <x v="52"/>
    <x v="57"/>
    <x v="0"/>
    <x v="0"/>
    <x v="5"/>
    <x v="2"/>
    <x v="0"/>
    <x v="0"/>
    <x v="0"/>
    <x v="0"/>
  </r>
  <r>
    <x v="0"/>
    <x v="6"/>
    <x v="9"/>
    <x v="0"/>
    <x v="0"/>
    <x v="0"/>
    <x v="25"/>
    <x v="7"/>
    <x v="0"/>
    <x v="9"/>
    <x v="53"/>
    <x v="0"/>
    <x v="53"/>
    <x v="58"/>
    <x v="0"/>
    <x v="0"/>
    <x v="6"/>
    <x v="2"/>
    <x v="0"/>
    <x v="0"/>
    <x v="0"/>
    <x v="0"/>
  </r>
  <r>
    <x v="0"/>
    <x v="6"/>
    <x v="9"/>
    <x v="1"/>
    <x v="1"/>
    <x v="0"/>
    <x v="25"/>
    <x v="7"/>
    <x v="1"/>
    <x v="12"/>
    <x v="54"/>
    <x v="0"/>
    <x v="54"/>
    <x v="59"/>
    <x v="0"/>
    <x v="0"/>
    <x v="6"/>
    <x v="2"/>
    <x v="0"/>
    <x v="0"/>
    <x v="0"/>
    <x v="0"/>
  </r>
  <r>
    <x v="0"/>
    <x v="6"/>
    <x v="10"/>
    <x v="0"/>
    <x v="0"/>
    <x v="0"/>
    <x v="26"/>
    <x v="7"/>
    <x v="0"/>
    <x v="9"/>
    <x v="55"/>
    <x v="0"/>
    <x v="55"/>
    <x v="60"/>
    <x v="0"/>
    <x v="0"/>
    <x v="6"/>
    <x v="2"/>
    <x v="0"/>
    <x v="0"/>
    <x v="0"/>
    <x v="0"/>
  </r>
  <r>
    <x v="0"/>
    <x v="6"/>
    <x v="10"/>
    <x v="1"/>
    <x v="1"/>
    <x v="0"/>
    <x v="26"/>
    <x v="7"/>
    <x v="1"/>
    <x v="12"/>
    <x v="56"/>
    <x v="0"/>
    <x v="56"/>
    <x v="61"/>
    <x v="0"/>
    <x v="0"/>
    <x v="6"/>
    <x v="2"/>
    <x v="0"/>
    <x v="0"/>
    <x v="0"/>
    <x v="0"/>
  </r>
  <r>
    <x v="0"/>
    <x v="6"/>
    <x v="10"/>
    <x v="0"/>
    <x v="0"/>
    <x v="0"/>
    <x v="27"/>
    <x v="7"/>
    <x v="0"/>
    <x v="9"/>
    <x v="57"/>
    <x v="0"/>
    <x v="57"/>
    <x v="62"/>
    <x v="0"/>
    <x v="0"/>
    <x v="6"/>
    <x v="2"/>
    <x v="0"/>
    <x v="0"/>
    <x v="0"/>
    <x v="0"/>
  </r>
  <r>
    <x v="0"/>
    <x v="6"/>
    <x v="10"/>
    <x v="1"/>
    <x v="1"/>
    <x v="0"/>
    <x v="27"/>
    <x v="7"/>
    <x v="1"/>
    <x v="13"/>
    <x v="58"/>
    <x v="0"/>
    <x v="58"/>
    <x v="63"/>
    <x v="0"/>
    <x v="0"/>
    <x v="6"/>
    <x v="2"/>
    <x v="0"/>
    <x v="0"/>
    <x v="0"/>
    <x v="0"/>
  </r>
  <r>
    <x v="0"/>
    <x v="7"/>
    <x v="10"/>
    <x v="0"/>
    <x v="0"/>
    <x v="0"/>
    <x v="28"/>
    <x v="7"/>
    <x v="0"/>
    <x v="9"/>
    <x v="59"/>
    <x v="0"/>
    <x v="59"/>
    <x v="64"/>
    <x v="0"/>
    <x v="0"/>
    <x v="7"/>
    <x v="2"/>
    <x v="0"/>
    <x v="0"/>
    <x v="0"/>
    <x v="0"/>
  </r>
  <r>
    <x v="0"/>
    <x v="7"/>
    <x v="10"/>
    <x v="1"/>
    <x v="1"/>
    <x v="0"/>
    <x v="28"/>
    <x v="7"/>
    <x v="1"/>
    <x v="13"/>
    <x v="60"/>
    <x v="0"/>
    <x v="60"/>
    <x v="65"/>
    <x v="0"/>
    <x v="0"/>
    <x v="7"/>
    <x v="2"/>
    <x v="0"/>
    <x v="0"/>
    <x v="0"/>
    <x v="0"/>
  </r>
  <r>
    <x v="0"/>
    <x v="7"/>
    <x v="11"/>
    <x v="0"/>
    <x v="0"/>
    <x v="0"/>
    <x v="29"/>
    <x v="7"/>
    <x v="0"/>
    <x v="9"/>
    <x v="61"/>
    <x v="0"/>
    <x v="61"/>
    <x v="66"/>
    <x v="0"/>
    <x v="0"/>
    <x v="7"/>
    <x v="2"/>
    <x v="0"/>
    <x v="0"/>
    <x v="0"/>
    <x v="0"/>
  </r>
  <r>
    <x v="0"/>
    <x v="7"/>
    <x v="11"/>
    <x v="1"/>
    <x v="1"/>
    <x v="0"/>
    <x v="29"/>
    <x v="7"/>
    <x v="1"/>
    <x v="14"/>
    <x v="62"/>
    <x v="0"/>
    <x v="62"/>
    <x v="67"/>
    <x v="0"/>
    <x v="0"/>
    <x v="7"/>
    <x v="2"/>
    <x v="0"/>
    <x v="0"/>
    <x v="0"/>
    <x v="0"/>
  </r>
  <r>
    <x v="0"/>
    <x v="7"/>
    <x v="11"/>
    <x v="0"/>
    <x v="0"/>
    <x v="0"/>
    <x v="30"/>
    <x v="7"/>
    <x v="0"/>
    <x v="9"/>
    <x v="63"/>
    <x v="0"/>
    <x v="63"/>
    <x v="68"/>
    <x v="0"/>
    <x v="0"/>
    <x v="7"/>
    <x v="2"/>
    <x v="0"/>
    <x v="0"/>
    <x v="0"/>
    <x v="0"/>
  </r>
  <r>
    <x v="0"/>
    <x v="7"/>
    <x v="11"/>
    <x v="1"/>
    <x v="1"/>
    <x v="0"/>
    <x v="30"/>
    <x v="7"/>
    <x v="1"/>
    <x v="15"/>
    <x v="64"/>
    <x v="0"/>
    <x v="64"/>
    <x v="69"/>
    <x v="0"/>
    <x v="0"/>
    <x v="7"/>
    <x v="2"/>
    <x v="0"/>
    <x v="0"/>
    <x v="0"/>
    <x v="0"/>
  </r>
  <r>
    <x v="0"/>
    <x v="7"/>
    <x v="11"/>
    <x v="0"/>
    <x v="0"/>
    <x v="0"/>
    <x v="31"/>
    <x v="7"/>
    <x v="0"/>
    <x v="9"/>
    <x v="65"/>
    <x v="0"/>
    <x v="65"/>
    <x v="70"/>
    <x v="0"/>
    <x v="0"/>
    <x v="7"/>
    <x v="2"/>
    <x v="0"/>
    <x v="0"/>
    <x v="0"/>
    <x v="0"/>
  </r>
  <r>
    <x v="0"/>
    <x v="7"/>
    <x v="11"/>
    <x v="1"/>
    <x v="1"/>
    <x v="0"/>
    <x v="31"/>
    <x v="7"/>
    <x v="1"/>
    <x v="15"/>
    <x v="66"/>
    <x v="0"/>
    <x v="66"/>
    <x v="71"/>
    <x v="0"/>
    <x v="0"/>
    <x v="7"/>
    <x v="2"/>
    <x v="0"/>
    <x v="0"/>
    <x v="0"/>
    <x v="0"/>
  </r>
  <r>
    <x v="0"/>
    <x v="7"/>
    <x v="12"/>
    <x v="0"/>
    <x v="0"/>
    <x v="0"/>
    <x v="32"/>
    <x v="7"/>
    <x v="0"/>
    <x v="9"/>
    <x v="67"/>
    <x v="0"/>
    <x v="67"/>
    <x v="72"/>
    <x v="0"/>
    <x v="0"/>
    <x v="7"/>
    <x v="2"/>
    <x v="0"/>
    <x v="0"/>
    <x v="0"/>
    <x v="0"/>
  </r>
  <r>
    <x v="0"/>
    <x v="7"/>
    <x v="12"/>
    <x v="1"/>
    <x v="1"/>
    <x v="0"/>
    <x v="32"/>
    <x v="7"/>
    <x v="1"/>
    <x v="15"/>
    <x v="68"/>
    <x v="0"/>
    <x v="68"/>
    <x v="73"/>
    <x v="0"/>
    <x v="0"/>
    <x v="7"/>
    <x v="2"/>
    <x v="0"/>
    <x v="0"/>
    <x v="0"/>
    <x v="0"/>
  </r>
  <r>
    <x v="0"/>
    <x v="8"/>
    <x v="12"/>
    <x v="0"/>
    <x v="0"/>
    <x v="0"/>
    <x v="33"/>
    <x v="7"/>
    <x v="0"/>
    <x v="9"/>
    <x v="69"/>
    <x v="0"/>
    <x v="69"/>
    <x v="74"/>
    <x v="0"/>
    <x v="0"/>
    <x v="8"/>
    <x v="2"/>
    <x v="0"/>
    <x v="0"/>
    <x v="0"/>
    <x v="0"/>
  </r>
  <r>
    <x v="0"/>
    <x v="8"/>
    <x v="12"/>
    <x v="1"/>
    <x v="1"/>
    <x v="0"/>
    <x v="33"/>
    <x v="7"/>
    <x v="1"/>
    <x v="15"/>
    <x v="70"/>
    <x v="0"/>
    <x v="70"/>
    <x v="75"/>
    <x v="0"/>
    <x v="0"/>
    <x v="8"/>
    <x v="2"/>
    <x v="0"/>
    <x v="0"/>
    <x v="0"/>
    <x v="0"/>
  </r>
  <r>
    <x v="0"/>
    <x v="8"/>
    <x v="12"/>
    <x v="0"/>
    <x v="0"/>
    <x v="0"/>
    <x v="34"/>
    <x v="8"/>
    <x v="0"/>
    <x v="16"/>
    <x v="71"/>
    <x v="0"/>
    <x v="71"/>
    <x v="76"/>
    <x v="0"/>
    <x v="0"/>
    <x v="8"/>
    <x v="3"/>
    <x v="0"/>
    <x v="0"/>
    <x v="0"/>
    <x v="0"/>
  </r>
  <r>
    <x v="0"/>
    <x v="8"/>
    <x v="12"/>
    <x v="1"/>
    <x v="1"/>
    <x v="0"/>
    <x v="34"/>
    <x v="8"/>
    <x v="1"/>
    <x v="11"/>
    <x v="72"/>
    <x v="0"/>
    <x v="72"/>
    <x v="77"/>
    <x v="0"/>
    <x v="0"/>
    <x v="8"/>
    <x v="3"/>
    <x v="0"/>
    <x v="0"/>
    <x v="0"/>
    <x v="0"/>
  </r>
  <r>
    <x v="0"/>
    <x v="8"/>
    <x v="13"/>
    <x v="0"/>
    <x v="0"/>
    <x v="0"/>
    <x v="35"/>
    <x v="8"/>
    <x v="0"/>
    <x v="16"/>
    <x v="73"/>
    <x v="0"/>
    <x v="73"/>
    <x v="78"/>
    <x v="0"/>
    <x v="0"/>
    <x v="8"/>
    <x v="3"/>
    <x v="0"/>
    <x v="0"/>
    <x v="0"/>
    <x v="0"/>
  </r>
  <r>
    <x v="0"/>
    <x v="8"/>
    <x v="13"/>
    <x v="1"/>
    <x v="1"/>
    <x v="0"/>
    <x v="35"/>
    <x v="8"/>
    <x v="1"/>
    <x v="11"/>
    <x v="74"/>
    <x v="0"/>
    <x v="74"/>
    <x v="79"/>
    <x v="0"/>
    <x v="0"/>
    <x v="8"/>
    <x v="3"/>
    <x v="0"/>
    <x v="0"/>
    <x v="0"/>
    <x v="0"/>
  </r>
  <r>
    <x v="0"/>
    <x v="9"/>
    <x v="13"/>
    <x v="0"/>
    <x v="0"/>
    <x v="0"/>
    <x v="36"/>
    <x v="9"/>
    <x v="0"/>
    <x v="17"/>
    <x v="75"/>
    <x v="0"/>
    <x v="75"/>
    <x v="80"/>
    <x v="0"/>
    <x v="0"/>
    <x v="9"/>
    <x v="4"/>
    <x v="0"/>
    <x v="0"/>
    <x v="0"/>
    <x v="0"/>
  </r>
  <r>
    <x v="0"/>
    <x v="9"/>
    <x v="13"/>
    <x v="1"/>
    <x v="1"/>
    <x v="0"/>
    <x v="36"/>
    <x v="9"/>
    <x v="1"/>
    <x v="18"/>
    <x v="76"/>
    <x v="0"/>
    <x v="76"/>
    <x v="81"/>
    <x v="0"/>
    <x v="0"/>
    <x v="9"/>
    <x v="4"/>
    <x v="0"/>
    <x v="0"/>
    <x v="0"/>
    <x v="0"/>
  </r>
  <r>
    <x v="0"/>
    <x v="9"/>
    <x v="14"/>
    <x v="0"/>
    <x v="0"/>
    <x v="0"/>
    <x v="37"/>
    <x v="9"/>
    <x v="0"/>
    <x v="17"/>
    <x v="77"/>
    <x v="0"/>
    <x v="77"/>
    <x v="82"/>
    <x v="0"/>
    <x v="0"/>
    <x v="9"/>
    <x v="4"/>
    <x v="0"/>
    <x v="0"/>
    <x v="0"/>
    <x v="0"/>
  </r>
  <r>
    <x v="0"/>
    <x v="9"/>
    <x v="14"/>
    <x v="1"/>
    <x v="1"/>
    <x v="0"/>
    <x v="37"/>
    <x v="9"/>
    <x v="1"/>
    <x v="18"/>
    <x v="78"/>
    <x v="0"/>
    <x v="78"/>
    <x v="83"/>
    <x v="0"/>
    <x v="0"/>
    <x v="9"/>
    <x v="4"/>
    <x v="0"/>
    <x v="0"/>
    <x v="0"/>
    <x v="0"/>
  </r>
  <r>
    <x v="0"/>
    <x v="9"/>
    <x v="14"/>
    <x v="0"/>
    <x v="0"/>
    <x v="0"/>
    <x v="38"/>
    <x v="9"/>
    <x v="0"/>
    <x v="17"/>
    <x v="79"/>
    <x v="0"/>
    <x v="79"/>
    <x v="84"/>
    <x v="0"/>
    <x v="0"/>
    <x v="9"/>
    <x v="4"/>
    <x v="0"/>
    <x v="0"/>
    <x v="0"/>
    <x v="0"/>
  </r>
  <r>
    <x v="0"/>
    <x v="9"/>
    <x v="14"/>
    <x v="1"/>
    <x v="1"/>
    <x v="0"/>
    <x v="38"/>
    <x v="9"/>
    <x v="1"/>
    <x v="13"/>
    <x v="80"/>
    <x v="0"/>
    <x v="80"/>
    <x v="85"/>
    <x v="0"/>
    <x v="0"/>
    <x v="9"/>
    <x v="4"/>
    <x v="0"/>
    <x v="0"/>
    <x v="0"/>
    <x v="0"/>
  </r>
  <r>
    <x v="0"/>
    <x v="9"/>
    <x v="14"/>
    <x v="0"/>
    <x v="0"/>
    <x v="0"/>
    <x v="39"/>
    <x v="9"/>
    <x v="0"/>
    <x v="17"/>
    <x v="81"/>
    <x v="0"/>
    <x v="81"/>
    <x v="86"/>
    <x v="0"/>
    <x v="0"/>
    <x v="9"/>
    <x v="4"/>
    <x v="0"/>
    <x v="0"/>
    <x v="0"/>
    <x v="0"/>
  </r>
  <r>
    <x v="0"/>
    <x v="9"/>
    <x v="14"/>
    <x v="1"/>
    <x v="1"/>
    <x v="0"/>
    <x v="39"/>
    <x v="9"/>
    <x v="1"/>
    <x v="13"/>
    <x v="82"/>
    <x v="0"/>
    <x v="82"/>
    <x v="87"/>
    <x v="0"/>
    <x v="0"/>
    <x v="9"/>
    <x v="4"/>
    <x v="0"/>
    <x v="0"/>
    <x v="0"/>
    <x v="0"/>
  </r>
  <r>
    <x v="0"/>
    <x v="9"/>
    <x v="15"/>
    <x v="0"/>
    <x v="0"/>
    <x v="0"/>
    <x v="40"/>
    <x v="9"/>
    <x v="0"/>
    <x v="17"/>
    <x v="83"/>
    <x v="0"/>
    <x v="83"/>
    <x v="88"/>
    <x v="0"/>
    <x v="0"/>
    <x v="9"/>
    <x v="4"/>
    <x v="0"/>
    <x v="0"/>
    <x v="0"/>
    <x v="0"/>
  </r>
  <r>
    <x v="0"/>
    <x v="9"/>
    <x v="15"/>
    <x v="1"/>
    <x v="1"/>
    <x v="0"/>
    <x v="40"/>
    <x v="9"/>
    <x v="1"/>
    <x v="18"/>
    <x v="84"/>
    <x v="0"/>
    <x v="84"/>
    <x v="89"/>
    <x v="0"/>
    <x v="0"/>
    <x v="9"/>
    <x v="4"/>
    <x v="0"/>
    <x v="0"/>
    <x v="0"/>
    <x v="0"/>
  </r>
  <r>
    <x v="0"/>
    <x v="9"/>
    <x v="15"/>
    <x v="0"/>
    <x v="0"/>
    <x v="0"/>
    <x v="41"/>
    <x v="9"/>
    <x v="0"/>
    <x v="17"/>
    <x v="85"/>
    <x v="0"/>
    <x v="85"/>
    <x v="90"/>
    <x v="0"/>
    <x v="0"/>
    <x v="9"/>
    <x v="4"/>
    <x v="0"/>
    <x v="0"/>
    <x v="0"/>
    <x v="0"/>
  </r>
  <r>
    <x v="0"/>
    <x v="9"/>
    <x v="15"/>
    <x v="1"/>
    <x v="1"/>
    <x v="0"/>
    <x v="41"/>
    <x v="9"/>
    <x v="1"/>
    <x v="18"/>
    <x v="86"/>
    <x v="0"/>
    <x v="86"/>
    <x v="91"/>
    <x v="0"/>
    <x v="0"/>
    <x v="9"/>
    <x v="4"/>
    <x v="0"/>
    <x v="0"/>
    <x v="0"/>
    <x v="0"/>
  </r>
  <r>
    <x v="0"/>
    <x v="10"/>
    <x v="16"/>
    <x v="0"/>
    <x v="0"/>
    <x v="0"/>
    <x v="42"/>
    <x v="9"/>
    <x v="0"/>
    <x v="17"/>
    <x v="87"/>
    <x v="0"/>
    <x v="87"/>
    <x v="92"/>
    <x v="0"/>
    <x v="0"/>
    <x v="10"/>
    <x v="5"/>
    <x v="0"/>
    <x v="0"/>
    <x v="0"/>
    <x v="0"/>
  </r>
  <r>
    <x v="0"/>
    <x v="10"/>
    <x v="16"/>
    <x v="2"/>
    <x v="2"/>
    <x v="0"/>
    <x v="42"/>
    <x v="10"/>
    <x v="0"/>
    <x v="2"/>
    <x v="88"/>
    <x v="0"/>
    <x v="88"/>
    <x v="93"/>
    <x v="0"/>
    <x v="0"/>
    <x v="10"/>
    <x v="5"/>
    <x v="0"/>
    <x v="0"/>
    <x v="1"/>
    <x v="0"/>
  </r>
  <r>
    <x v="0"/>
    <x v="10"/>
    <x v="16"/>
    <x v="2"/>
    <x v="2"/>
    <x v="0"/>
    <x v="42"/>
    <x v="11"/>
    <x v="0"/>
    <x v="2"/>
    <x v="89"/>
    <x v="0"/>
    <x v="89"/>
    <x v="94"/>
    <x v="0"/>
    <x v="0"/>
    <x v="10"/>
    <x v="5"/>
    <x v="0"/>
    <x v="0"/>
    <x v="1"/>
    <x v="0"/>
  </r>
  <r>
    <x v="0"/>
    <x v="10"/>
    <x v="16"/>
    <x v="2"/>
    <x v="2"/>
    <x v="0"/>
    <x v="42"/>
    <x v="12"/>
    <x v="0"/>
    <x v="2"/>
    <x v="90"/>
    <x v="0"/>
    <x v="90"/>
    <x v="95"/>
    <x v="0"/>
    <x v="0"/>
    <x v="10"/>
    <x v="5"/>
    <x v="0"/>
    <x v="0"/>
    <x v="1"/>
    <x v="0"/>
  </r>
  <r>
    <x v="0"/>
    <x v="10"/>
    <x v="16"/>
    <x v="2"/>
    <x v="2"/>
    <x v="0"/>
    <x v="42"/>
    <x v="13"/>
    <x v="0"/>
    <x v="2"/>
    <x v="6"/>
    <x v="0"/>
    <x v="6"/>
    <x v="96"/>
    <x v="0"/>
    <x v="0"/>
    <x v="10"/>
    <x v="5"/>
    <x v="0"/>
    <x v="0"/>
    <x v="1"/>
    <x v="0"/>
  </r>
  <r>
    <x v="0"/>
    <x v="10"/>
    <x v="16"/>
    <x v="2"/>
    <x v="2"/>
    <x v="0"/>
    <x v="42"/>
    <x v="14"/>
    <x v="0"/>
    <x v="2"/>
    <x v="6"/>
    <x v="0"/>
    <x v="6"/>
    <x v="96"/>
    <x v="0"/>
    <x v="0"/>
    <x v="10"/>
    <x v="5"/>
    <x v="0"/>
    <x v="0"/>
    <x v="1"/>
    <x v="0"/>
  </r>
  <r>
    <x v="0"/>
    <x v="10"/>
    <x v="16"/>
    <x v="2"/>
    <x v="2"/>
    <x v="0"/>
    <x v="42"/>
    <x v="15"/>
    <x v="0"/>
    <x v="2"/>
    <x v="91"/>
    <x v="0"/>
    <x v="91"/>
    <x v="97"/>
    <x v="0"/>
    <x v="0"/>
    <x v="10"/>
    <x v="5"/>
    <x v="0"/>
    <x v="0"/>
    <x v="1"/>
    <x v="0"/>
  </r>
  <r>
    <x v="0"/>
    <x v="10"/>
    <x v="16"/>
    <x v="2"/>
    <x v="2"/>
    <x v="0"/>
    <x v="42"/>
    <x v="16"/>
    <x v="0"/>
    <x v="2"/>
    <x v="92"/>
    <x v="0"/>
    <x v="92"/>
    <x v="98"/>
    <x v="0"/>
    <x v="0"/>
    <x v="10"/>
    <x v="5"/>
    <x v="0"/>
    <x v="0"/>
    <x v="1"/>
    <x v="0"/>
  </r>
  <r>
    <x v="0"/>
    <x v="10"/>
    <x v="16"/>
    <x v="2"/>
    <x v="2"/>
    <x v="0"/>
    <x v="42"/>
    <x v="17"/>
    <x v="0"/>
    <x v="2"/>
    <x v="5"/>
    <x v="0"/>
    <x v="5"/>
    <x v="99"/>
    <x v="0"/>
    <x v="0"/>
    <x v="10"/>
    <x v="5"/>
    <x v="0"/>
    <x v="0"/>
    <x v="1"/>
    <x v="0"/>
  </r>
  <r>
    <x v="0"/>
    <x v="10"/>
    <x v="16"/>
    <x v="2"/>
    <x v="2"/>
    <x v="0"/>
    <x v="42"/>
    <x v="18"/>
    <x v="0"/>
    <x v="2"/>
    <x v="91"/>
    <x v="0"/>
    <x v="91"/>
    <x v="97"/>
    <x v="0"/>
    <x v="0"/>
    <x v="10"/>
    <x v="5"/>
    <x v="0"/>
    <x v="0"/>
    <x v="1"/>
    <x v="0"/>
  </r>
  <r>
    <x v="0"/>
    <x v="10"/>
    <x v="16"/>
    <x v="2"/>
    <x v="2"/>
    <x v="0"/>
    <x v="42"/>
    <x v="19"/>
    <x v="0"/>
    <x v="2"/>
    <x v="93"/>
    <x v="0"/>
    <x v="93"/>
    <x v="100"/>
    <x v="0"/>
    <x v="0"/>
    <x v="10"/>
    <x v="5"/>
    <x v="0"/>
    <x v="0"/>
    <x v="1"/>
    <x v="0"/>
  </r>
  <r>
    <x v="0"/>
    <x v="10"/>
    <x v="16"/>
    <x v="2"/>
    <x v="2"/>
    <x v="0"/>
    <x v="42"/>
    <x v="20"/>
    <x v="0"/>
    <x v="2"/>
    <x v="5"/>
    <x v="0"/>
    <x v="5"/>
    <x v="99"/>
    <x v="0"/>
    <x v="0"/>
    <x v="10"/>
    <x v="5"/>
    <x v="0"/>
    <x v="0"/>
    <x v="1"/>
    <x v="0"/>
  </r>
  <r>
    <x v="0"/>
    <x v="10"/>
    <x v="16"/>
    <x v="2"/>
    <x v="2"/>
    <x v="0"/>
    <x v="42"/>
    <x v="21"/>
    <x v="0"/>
    <x v="2"/>
    <x v="94"/>
    <x v="0"/>
    <x v="94"/>
    <x v="101"/>
    <x v="0"/>
    <x v="0"/>
    <x v="10"/>
    <x v="5"/>
    <x v="0"/>
    <x v="0"/>
    <x v="1"/>
    <x v="0"/>
  </r>
  <r>
    <x v="0"/>
    <x v="10"/>
    <x v="16"/>
    <x v="2"/>
    <x v="2"/>
    <x v="0"/>
    <x v="42"/>
    <x v="22"/>
    <x v="0"/>
    <x v="2"/>
    <x v="95"/>
    <x v="0"/>
    <x v="95"/>
    <x v="102"/>
    <x v="0"/>
    <x v="0"/>
    <x v="10"/>
    <x v="5"/>
    <x v="0"/>
    <x v="0"/>
    <x v="1"/>
    <x v="0"/>
  </r>
  <r>
    <x v="0"/>
    <x v="10"/>
    <x v="16"/>
    <x v="1"/>
    <x v="1"/>
    <x v="0"/>
    <x v="42"/>
    <x v="9"/>
    <x v="1"/>
    <x v="5"/>
    <x v="96"/>
    <x v="0"/>
    <x v="96"/>
    <x v="103"/>
    <x v="0"/>
    <x v="0"/>
    <x v="10"/>
    <x v="5"/>
    <x v="0"/>
    <x v="0"/>
    <x v="0"/>
    <x v="0"/>
  </r>
  <r>
    <x v="0"/>
    <x v="10"/>
    <x v="16"/>
    <x v="0"/>
    <x v="0"/>
    <x v="0"/>
    <x v="43"/>
    <x v="9"/>
    <x v="2"/>
    <x v="17"/>
    <x v="97"/>
    <x v="0"/>
    <x v="97"/>
    <x v="104"/>
    <x v="0"/>
    <x v="0"/>
    <x v="11"/>
    <x v="5"/>
    <x v="0"/>
    <x v="0"/>
    <x v="0"/>
    <x v="0"/>
  </r>
  <r>
    <x v="0"/>
    <x v="10"/>
    <x v="16"/>
    <x v="2"/>
    <x v="2"/>
    <x v="0"/>
    <x v="43"/>
    <x v="17"/>
    <x v="2"/>
    <x v="2"/>
    <x v="11"/>
    <x v="0"/>
    <x v="11"/>
    <x v="105"/>
    <x v="0"/>
    <x v="0"/>
    <x v="11"/>
    <x v="5"/>
    <x v="0"/>
    <x v="0"/>
    <x v="1"/>
    <x v="0"/>
  </r>
  <r>
    <x v="0"/>
    <x v="10"/>
    <x v="16"/>
    <x v="2"/>
    <x v="2"/>
    <x v="0"/>
    <x v="43"/>
    <x v="10"/>
    <x v="2"/>
    <x v="2"/>
    <x v="98"/>
    <x v="0"/>
    <x v="98"/>
    <x v="106"/>
    <x v="0"/>
    <x v="0"/>
    <x v="11"/>
    <x v="5"/>
    <x v="0"/>
    <x v="0"/>
    <x v="1"/>
    <x v="0"/>
  </r>
  <r>
    <x v="0"/>
    <x v="10"/>
    <x v="16"/>
    <x v="2"/>
    <x v="2"/>
    <x v="0"/>
    <x v="43"/>
    <x v="18"/>
    <x v="2"/>
    <x v="2"/>
    <x v="99"/>
    <x v="0"/>
    <x v="99"/>
    <x v="107"/>
    <x v="0"/>
    <x v="0"/>
    <x v="11"/>
    <x v="5"/>
    <x v="0"/>
    <x v="0"/>
    <x v="1"/>
    <x v="0"/>
  </r>
  <r>
    <x v="0"/>
    <x v="10"/>
    <x v="16"/>
    <x v="2"/>
    <x v="2"/>
    <x v="0"/>
    <x v="43"/>
    <x v="16"/>
    <x v="2"/>
    <x v="2"/>
    <x v="100"/>
    <x v="0"/>
    <x v="100"/>
    <x v="108"/>
    <x v="0"/>
    <x v="0"/>
    <x v="11"/>
    <x v="5"/>
    <x v="0"/>
    <x v="0"/>
    <x v="1"/>
    <x v="0"/>
  </r>
  <r>
    <x v="0"/>
    <x v="10"/>
    <x v="16"/>
    <x v="2"/>
    <x v="2"/>
    <x v="0"/>
    <x v="43"/>
    <x v="19"/>
    <x v="2"/>
    <x v="2"/>
    <x v="101"/>
    <x v="0"/>
    <x v="101"/>
    <x v="109"/>
    <x v="0"/>
    <x v="0"/>
    <x v="11"/>
    <x v="5"/>
    <x v="0"/>
    <x v="0"/>
    <x v="1"/>
    <x v="0"/>
  </r>
  <r>
    <x v="0"/>
    <x v="10"/>
    <x v="16"/>
    <x v="2"/>
    <x v="2"/>
    <x v="0"/>
    <x v="43"/>
    <x v="15"/>
    <x v="2"/>
    <x v="2"/>
    <x v="99"/>
    <x v="0"/>
    <x v="99"/>
    <x v="107"/>
    <x v="0"/>
    <x v="0"/>
    <x v="11"/>
    <x v="5"/>
    <x v="0"/>
    <x v="0"/>
    <x v="1"/>
    <x v="0"/>
  </r>
  <r>
    <x v="0"/>
    <x v="10"/>
    <x v="16"/>
    <x v="2"/>
    <x v="2"/>
    <x v="0"/>
    <x v="43"/>
    <x v="14"/>
    <x v="2"/>
    <x v="2"/>
    <x v="9"/>
    <x v="0"/>
    <x v="9"/>
    <x v="110"/>
    <x v="0"/>
    <x v="0"/>
    <x v="11"/>
    <x v="5"/>
    <x v="0"/>
    <x v="0"/>
    <x v="1"/>
    <x v="0"/>
  </r>
  <r>
    <x v="0"/>
    <x v="10"/>
    <x v="16"/>
    <x v="2"/>
    <x v="2"/>
    <x v="0"/>
    <x v="43"/>
    <x v="13"/>
    <x v="2"/>
    <x v="2"/>
    <x v="9"/>
    <x v="0"/>
    <x v="9"/>
    <x v="110"/>
    <x v="0"/>
    <x v="0"/>
    <x v="11"/>
    <x v="5"/>
    <x v="0"/>
    <x v="0"/>
    <x v="1"/>
    <x v="0"/>
  </r>
  <r>
    <x v="0"/>
    <x v="10"/>
    <x v="16"/>
    <x v="2"/>
    <x v="2"/>
    <x v="0"/>
    <x v="43"/>
    <x v="22"/>
    <x v="2"/>
    <x v="2"/>
    <x v="102"/>
    <x v="0"/>
    <x v="102"/>
    <x v="111"/>
    <x v="0"/>
    <x v="0"/>
    <x v="11"/>
    <x v="5"/>
    <x v="0"/>
    <x v="0"/>
    <x v="1"/>
    <x v="0"/>
  </r>
  <r>
    <x v="0"/>
    <x v="10"/>
    <x v="16"/>
    <x v="2"/>
    <x v="2"/>
    <x v="0"/>
    <x v="43"/>
    <x v="11"/>
    <x v="2"/>
    <x v="2"/>
    <x v="103"/>
    <x v="0"/>
    <x v="103"/>
    <x v="112"/>
    <x v="0"/>
    <x v="0"/>
    <x v="11"/>
    <x v="5"/>
    <x v="0"/>
    <x v="0"/>
    <x v="1"/>
    <x v="0"/>
  </r>
  <r>
    <x v="0"/>
    <x v="10"/>
    <x v="16"/>
    <x v="2"/>
    <x v="2"/>
    <x v="0"/>
    <x v="43"/>
    <x v="20"/>
    <x v="2"/>
    <x v="2"/>
    <x v="11"/>
    <x v="0"/>
    <x v="11"/>
    <x v="105"/>
    <x v="0"/>
    <x v="0"/>
    <x v="11"/>
    <x v="5"/>
    <x v="0"/>
    <x v="0"/>
    <x v="1"/>
    <x v="0"/>
  </r>
  <r>
    <x v="0"/>
    <x v="10"/>
    <x v="16"/>
    <x v="2"/>
    <x v="2"/>
    <x v="0"/>
    <x v="43"/>
    <x v="21"/>
    <x v="2"/>
    <x v="2"/>
    <x v="104"/>
    <x v="0"/>
    <x v="104"/>
    <x v="113"/>
    <x v="0"/>
    <x v="0"/>
    <x v="11"/>
    <x v="5"/>
    <x v="0"/>
    <x v="0"/>
    <x v="1"/>
    <x v="0"/>
  </r>
  <r>
    <x v="0"/>
    <x v="10"/>
    <x v="16"/>
    <x v="2"/>
    <x v="2"/>
    <x v="0"/>
    <x v="43"/>
    <x v="12"/>
    <x v="2"/>
    <x v="2"/>
    <x v="105"/>
    <x v="0"/>
    <x v="105"/>
    <x v="114"/>
    <x v="0"/>
    <x v="0"/>
    <x v="11"/>
    <x v="5"/>
    <x v="0"/>
    <x v="0"/>
    <x v="1"/>
    <x v="0"/>
  </r>
  <r>
    <x v="0"/>
    <x v="10"/>
    <x v="16"/>
    <x v="1"/>
    <x v="1"/>
    <x v="0"/>
    <x v="43"/>
    <x v="9"/>
    <x v="3"/>
    <x v="5"/>
    <x v="106"/>
    <x v="0"/>
    <x v="106"/>
    <x v="115"/>
    <x v="0"/>
    <x v="0"/>
    <x v="11"/>
    <x v="5"/>
    <x v="0"/>
    <x v="0"/>
    <x v="0"/>
    <x v="0"/>
  </r>
  <r>
    <x v="0"/>
    <x v="10"/>
    <x v="17"/>
    <x v="0"/>
    <x v="0"/>
    <x v="0"/>
    <x v="44"/>
    <x v="9"/>
    <x v="0"/>
    <x v="17"/>
    <x v="107"/>
    <x v="0"/>
    <x v="107"/>
    <x v="116"/>
    <x v="0"/>
    <x v="0"/>
    <x v="10"/>
    <x v="5"/>
    <x v="0"/>
    <x v="0"/>
    <x v="0"/>
    <x v="0"/>
  </r>
  <r>
    <x v="0"/>
    <x v="10"/>
    <x v="17"/>
    <x v="1"/>
    <x v="1"/>
    <x v="0"/>
    <x v="44"/>
    <x v="9"/>
    <x v="1"/>
    <x v="18"/>
    <x v="108"/>
    <x v="0"/>
    <x v="108"/>
    <x v="117"/>
    <x v="0"/>
    <x v="0"/>
    <x v="10"/>
    <x v="5"/>
    <x v="0"/>
    <x v="0"/>
    <x v="0"/>
    <x v="0"/>
  </r>
  <r>
    <x v="0"/>
    <x v="11"/>
    <x v="17"/>
    <x v="0"/>
    <x v="0"/>
    <x v="0"/>
    <x v="45"/>
    <x v="9"/>
    <x v="0"/>
    <x v="17"/>
    <x v="109"/>
    <x v="0"/>
    <x v="109"/>
    <x v="118"/>
    <x v="0"/>
    <x v="0"/>
    <x v="12"/>
    <x v="5"/>
    <x v="0"/>
    <x v="0"/>
    <x v="0"/>
    <x v="0"/>
  </r>
  <r>
    <x v="0"/>
    <x v="11"/>
    <x v="17"/>
    <x v="1"/>
    <x v="1"/>
    <x v="0"/>
    <x v="45"/>
    <x v="9"/>
    <x v="1"/>
    <x v="18"/>
    <x v="110"/>
    <x v="0"/>
    <x v="110"/>
    <x v="119"/>
    <x v="0"/>
    <x v="0"/>
    <x v="12"/>
    <x v="5"/>
    <x v="0"/>
    <x v="0"/>
    <x v="0"/>
    <x v="0"/>
  </r>
  <r>
    <x v="0"/>
    <x v="12"/>
    <x v="18"/>
    <x v="0"/>
    <x v="0"/>
    <x v="0"/>
    <x v="46"/>
    <x v="23"/>
    <x v="0"/>
    <x v="19"/>
    <x v="111"/>
    <x v="0"/>
    <x v="111"/>
    <x v="120"/>
    <x v="0"/>
    <x v="0"/>
    <x v="13"/>
    <x v="6"/>
    <x v="0"/>
    <x v="0"/>
    <x v="0"/>
    <x v="0"/>
  </r>
  <r>
    <x v="0"/>
    <x v="12"/>
    <x v="18"/>
    <x v="1"/>
    <x v="1"/>
    <x v="0"/>
    <x v="46"/>
    <x v="23"/>
    <x v="1"/>
    <x v="13"/>
    <x v="112"/>
    <x v="0"/>
    <x v="112"/>
    <x v="121"/>
    <x v="0"/>
    <x v="0"/>
    <x v="13"/>
    <x v="6"/>
    <x v="0"/>
    <x v="0"/>
    <x v="0"/>
    <x v="0"/>
  </r>
  <r>
    <x v="0"/>
    <x v="12"/>
    <x v="18"/>
    <x v="0"/>
    <x v="0"/>
    <x v="0"/>
    <x v="47"/>
    <x v="23"/>
    <x v="2"/>
    <x v="19"/>
    <x v="113"/>
    <x v="0"/>
    <x v="113"/>
    <x v="122"/>
    <x v="0"/>
    <x v="0"/>
    <x v="14"/>
    <x v="6"/>
    <x v="0"/>
    <x v="0"/>
    <x v="0"/>
    <x v="0"/>
  </r>
  <r>
    <x v="0"/>
    <x v="12"/>
    <x v="18"/>
    <x v="1"/>
    <x v="1"/>
    <x v="0"/>
    <x v="47"/>
    <x v="23"/>
    <x v="3"/>
    <x v="13"/>
    <x v="114"/>
    <x v="0"/>
    <x v="114"/>
    <x v="123"/>
    <x v="0"/>
    <x v="0"/>
    <x v="14"/>
    <x v="6"/>
    <x v="0"/>
    <x v="0"/>
    <x v="0"/>
    <x v="0"/>
  </r>
  <r>
    <x v="0"/>
    <x v="12"/>
    <x v="19"/>
    <x v="1"/>
    <x v="1"/>
    <x v="0"/>
    <x v="48"/>
    <x v="24"/>
    <x v="1"/>
    <x v="20"/>
    <x v="115"/>
    <x v="0"/>
    <x v="115"/>
    <x v="124"/>
    <x v="0"/>
    <x v="0"/>
    <x v="13"/>
    <x v="7"/>
    <x v="0"/>
    <x v="0"/>
    <x v="0"/>
    <x v="0"/>
  </r>
  <r>
    <x v="0"/>
    <x v="12"/>
    <x v="20"/>
    <x v="1"/>
    <x v="1"/>
    <x v="0"/>
    <x v="49"/>
    <x v="25"/>
    <x v="1"/>
    <x v="21"/>
    <x v="116"/>
    <x v="0"/>
    <x v="116"/>
    <x v="125"/>
    <x v="0"/>
    <x v="0"/>
    <x v="13"/>
    <x v="8"/>
    <x v="0"/>
    <x v="0"/>
    <x v="0"/>
    <x v="0"/>
  </r>
  <r>
    <x v="0"/>
    <x v="12"/>
    <x v="21"/>
    <x v="0"/>
    <x v="0"/>
    <x v="0"/>
    <x v="50"/>
    <x v="26"/>
    <x v="0"/>
    <x v="22"/>
    <x v="117"/>
    <x v="0"/>
    <x v="117"/>
    <x v="126"/>
    <x v="0"/>
    <x v="0"/>
    <x v="13"/>
    <x v="9"/>
    <x v="0"/>
    <x v="0"/>
    <x v="0"/>
    <x v="0"/>
  </r>
  <r>
    <x v="0"/>
    <x v="12"/>
    <x v="21"/>
    <x v="1"/>
    <x v="1"/>
    <x v="0"/>
    <x v="50"/>
    <x v="26"/>
    <x v="1"/>
    <x v="15"/>
    <x v="118"/>
    <x v="0"/>
    <x v="118"/>
    <x v="127"/>
    <x v="0"/>
    <x v="0"/>
    <x v="13"/>
    <x v="9"/>
    <x v="0"/>
    <x v="0"/>
    <x v="0"/>
    <x v="0"/>
  </r>
  <r>
    <x v="0"/>
    <x v="12"/>
    <x v="21"/>
    <x v="0"/>
    <x v="0"/>
    <x v="0"/>
    <x v="51"/>
    <x v="26"/>
    <x v="2"/>
    <x v="22"/>
    <x v="119"/>
    <x v="0"/>
    <x v="119"/>
    <x v="128"/>
    <x v="0"/>
    <x v="0"/>
    <x v="15"/>
    <x v="9"/>
    <x v="0"/>
    <x v="0"/>
    <x v="0"/>
    <x v="0"/>
  </r>
  <r>
    <x v="0"/>
    <x v="12"/>
    <x v="21"/>
    <x v="1"/>
    <x v="1"/>
    <x v="0"/>
    <x v="51"/>
    <x v="26"/>
    <x v="3"/>
    <x v="15"/>
    <x v="120"/>
    <x v="0"/>
    <x v="120"/>
    <x v="129"/>
    <x v="0"/>
    <x v="0"/>
    <x v="15"/>
    <x v="9"/>
    <x v="0"/>
    <x v="0"/>
    <x v="0"/>
    <x v="0"/>
  </r>
  <r>
    <x v="0"/>
    <x v="12"/>
    <x v="22"/>
    <x v="0"/>
    <x v="0"/>
    <x v="0"/>
    <x v="52"/>
    <x v="9"/>
    <x v="0"/>
    <x v="17"/>
    <x v="121"/>
    <x v="0"/>
    <x v="121"/>
    <x v="130"/>
    <x v="0"/>
    <x v="0"/>
    <x v="13"/>
    <x v="5"/>
    <x v="0"/>
    <x v="0"/>
    <x v="0"/>
    <x v="0"/>
  </r>
  <r>
    <x v="0"/>
    <x v="12"/>
    <x v="22"/>
    <x v="1"/>
    <x v="1"/>
    <x v="0"/>
    <x v="52"/>
    <x v="9"/>
    <x v="1"/>
    <x v="18"/>
    <x v="122"/>
    <x v="0"/>
    <x v="122"/>
    <x v="131"/>
    <x v="0"/>
    <x v="0"/>
    <x v="13"/>
    <x v="5"/>
    <x v="0"/>
    <x v="0"/>
    <x v="0"/>
    <x v="0"/>
  </r>
  <r>
    <x v="0"/>
    <x v="12"/>
    <x v="22"/>
    <x v="0"/>
    <x v="0"/>
    <x v="0"/>
    <x v="53"/>
    <x v="9"/>
    <x v="0"/>
    <x v="17"/>
    <x v="123"/>
    <x v="0"/>
    <x v="123"/>
    <x v="132"/>
    <x v="0"/>
    <x v="0"/>
    <x v="13"/>
    <x v="5"/>
    <x v="0"/>
    <x v="0"/>
    <x v="0"/>
    <x v="0"/>
  </r>
  <r>
    <x v="0"/>
    <x v="12"/>
    <x v="22"/>
    <x v="1"/>
    <x v="1"/>
    <x v="0"/>
    <x v="53"/>
    <x v="9"/>
    <x v="1"/>
    <x v="5"/>
    <x v="124"/>
    <x v="0"/>
    <x v="124"/>
    <x v="133"/>
    <x v="0"/>
    <x v="0"/>
    <x v="13"/>
    <x v="5"/>
    <x v="0"/>
    <x v="0"/>
    <x v="0"/>
    <x v="0"/>
  </r>
  <r>
    <x v="0"/>
    <x v="13"/>
    <x v="16"/>
    <x v="0"/>
    <x v="0"/>
    <x v="0"/>
    <x v="54"/>
    <x v="9"/>
    <x v="0"/>
    <x v="17"/>
    <x v="125"/>
    <x v="0"/>
    <x v="125"/>
    <x v="134"/>
    <x v="0"/>
    <x v="0"/>
    <x v="11"/>
    <x v="5"/>
    <x v="0"/>
    <x v="0"/>
    <x v="0"/>
    <x v="0"/>
  </r>
  <r>
    <x v="0"/>
    <x v="13"/>
    <x v="16"/>
    <x v="1"/>
    <x v="1"/>
    <x v="0"/>
    <x v="54"/>
    <x v="9"/>
    <x v="1"/>
    <x v="5"/>
    <x v="126"/>
    <x v="0"/>
    <x v="126"/>
    <x v="135"/>
    <x v="0"/>
    <x v="0"/>
    <x v="11"/>
    <x v="5"/>
    <x v="0"/>
    <x v="0"/>
    <x v="0"/>
    <x v="0"/>
  </r>
  <r>
    <x v="0"/>
    <x v="13"/>
    <x v="16"/>
    <x v="0"/>
    <x v="0"/>
    <x v="0"/>
    <x v="55"/>
    <x v="9"/>
    <x v="0"/>
    <x v="17"/>
    <x v="127"/>
    <x v="0"/>
    <x v="127"/>
    <x v="136"/>
    <x v="0"/>
    <x v="0"/>
    <x v="11"/>
    <x v="5"/>
    <x v="0"/>
    <x v="0"/>
    <x v="0"/>
    <x v="0"/>
  </r>
  <r>
    <x v="0"/>
    <x v="13"/>
    <x v="16"/>
    <x v="2"/>
    <x v="2"/>
    <x v="0"/>
    <x v="55"/>
    <x v="12"/>
    <x v="0"/>
    <x v="2"/>
    <x v="90"/>
    <x v="0"/>
    <x v="90"/>
    <x v="137"/>
    <x v="0"/>
    <x v="0"/>
    <x v="11"/>
    <x v="5"/>
    <x v="0"/>
    <x v="0"/>
    <x v="1"/>
    <x v="0"/>
  </r>
  <r>
    <x v="0"/>
    <x v="13"/>
    <x v="16"/>
    <x v="2"/>
    <x v="2"/>
    <x v="0"/>
    <x v="55"/>
    <x v="11"/>
    <x v="0"/>
    <x v="2"/>
    <x v="89"/>
    <x v="0"/>
    <x v="89"/>
    <x v="94"/>
    <x v="0"/>
    <x v="0"/>
    <x v="11"/>
    <x v="5"/>
    <x v="0"/>
    <x v="0"/>
    <x v="1"/>
    <x v="0"/>
  </r>
  <r>
    <x v="0"/>
    <x v="13"/>
    <x v="16"/>
    <x v="2"/>
    <x v="2"/>
    <x v="0"/>
    <x v="55"/>
    <x v="10"/>
    <x v="0"/>
    <x v="2"/>
    <x v="88"/>
    <x v="0"/>
    <x v="88"/>
    <x v="93"/>
    <x v="0"/>
    <x v="0"/>
    <x v="11"/>
    <x v="5"/>
    <x v="0"/>
    <x v="0"/>
    <x v="1"/>
    <x v="0"/>
  </r>
  <r>
    <x v="0"/>
    <x v="13"/>
    <x v="16"/>
    <x v="2"/>
    <x v="2"/>
    <x v="0"/>
    <x v="55"/>
    <x v="13"/>
    <x v="0"/>
    <x v="2"/>
    <x v="6"/>
    <x v="0"/>
    <x v="6"/>
    <x v="96"/>
    <x v="0"/>
    <x v="0"/>
    <x v="11"/>
    <x v="5"/>
    <x v="0"/>
    <x v="0"/>
    <x v="1"/>
    <x v="0"/>
  </r>
  <r>
    <x v="0"/>
    <x v="13"/>
    <x v="16"/>
    <x v="2"/>
    <x v="2"/>
    <x v="0"/>
    <x v="55"/>
    <x v="14"/>
    <x v="0"/>
    <x v="2"/>
    <x v="6"/>
    <x v="0"/>
    <x v="6"/>
    <x v="96"/>
    <x v="0"/>
    <x v="0"/>
    <x v="11"/>
    <x v="5"/>
    <x v="0"/>
    <x v="0"/>
    <x v="1"/>
    <x v="0"/>
  </r>
  <r>
    <x v="0"/>
    <x v="13"/>
    <x v="16"/>
    <x v="2"/>
    <x v="2"/>
    <x v="0"/>
    <x v="55"/>
    <x v="15"/>
    <x v="0"/>
    <x v="2"/>
    <x v="91"/>
    <x v="0"/>
    <x v="91"/>
    <x v="97"/>
    <x v="0"/>
    <x v="0"/>
    <x v="11"/>
    <x v="5"/>
    <x v="0"/>
    <x v="0"/>
    <x v="1"/>
    <x v="0"/>
  </r>
  <r>
    <x v="0"/>
    <x v="13"/>
    <x v="16"/>
    <x v="2"/>
    <x v="2"/>
    <x v="0"/>
    <x v="55"/>
    <x v="16"/>
    <x v="0"/>
    <x v="2"/>
    <x v="92"/>
    <x v="0"/>
    <x v="92"/>
    <x v="98"/>
    <x v="0"/>
    <x v="0"/>
    <x v="11"/>
    <x v="5"/>
    <x v="0"/>
    <x v="0"/>
    <x v="1"/>
    <x v="0"/>
  </r>
  <r>
    <x v="0"/>
    <x v="13"/>
    <x v="16"/>
    <x v="2"/>
    <x v="2"/>
    <x v="0"/>
    <x v="55"/>
    <x v="17"/>
    <x v="0"/>
    <x v="2"/>
    <x v="5"/>
    <x v="0"/>
    <x v="5"/>
    <x v="99"/>
    <x v="0"/>
    <x v="0"/>
    <x v="11"/>
    <x v="5"/>
    <x v="0"/>
    <x v="0"/>
    <x v="1"/>
    <x v="0"/>
  </r>
  <r>
    <x v="0"/>
    <x v="13"/>
    <x v="16"/>
    <x v="2"/>
    <x v="2"/>
    <x v="0"/>
    <x v="55"/>
    <x v="18"/>
    <x v="0"/>
    <x v="2"/>
    <x v="91"/>
    <x v="0"/>
    <x v="91"/>
    <x v="97"/>
    <x v="0"/>
    <x v="0"/>
    <x v="11"/>
    <x v="5"/>
    <x v="0"/>
    <x v="0"/>
    <x v="1"/>
    <x v="0"/>
  </r>
  <r>
    <x v="0"/>
    <x v="13"/>
    <x v="16"/>
    <x v="2"/>
    <x v="2"/>
    <x v="0"/>
    <x v="55"/>
    <x v="19"/>
    <x v="0"/>
    <x v="2"/>
    <x v="93"/>
    <x v="0"/>
    <x v="93"/>
    <x v="100"/>
    <x v="0"/>
    <x v="0"/>
    <x v="11"/>
    <x v="5"/>
    <x v="0"/>
    <x v="0"/>
    <x v="1"/>
    <x v="0"/>
  </r>
  <r>
    <x v="0"/>
    <x v="13"/>
    <x v="16"/>
    <x v="2"/>
    <x v="2"/>
    <x v="0"/>
    <x v="55"/>
    <x v="20"/>
    <x v="0"/>
    <x v="2"/>
    <x v="5"/>
    <x v="0"/>
    <x v="5"/>
    <x v="99"/>
    <x v="0"/>
    <x v="0"/>
    <x v="11"/>
    <x v="5"/>
    <x v="0"/>
    <x v="0"/>
    <x v="1"/>
    <x v="0"/>
  </r>
  <r>
    <x v="0"/>
    <x v="13"/>
    <x v="16"/>
    <x v="2"/>
    <x v="2"/>
    <x v="0"/>
    <x v="55"/>
    <x v="21"/>
    <x v="0"/>
    <x v="2"/>
    <x v="94"/>
    <x v="0"/>
    <x v="94"/>
    <x v="101"/>
    <x v="0"/>
    <x v="0"/>
    <x v="11"/>
    <x v="5"/>
    <x v="0"/>
    <x v="0"/>
    <x v="1"/>
    <x v="0"/>
  </r>
  <r>
    <x v="0"/>
    <x v="13"/>
    <x v="16"/>
    <x v="2"/>
    <x v="2"/>
    <x v="0"/>
    <x v="55"/>
    <x v="22"/>
    <x v="0"/>
    <x v="2"/>
    <x v="95"/>
    <x v="0"/>
    <x v="95"/>
    <x v="102"/>
    <x v="0"/>
    <x v="0"/>
    <x v="11"/>
    <x v="5"/>
    <x v="0"/>
    <x v="0"/>
    <x v="1"/>
    <x v="0"/>
  </r>
  <r>
    <x v="0"/>
    <x v="13"/>
    <x v="16"/>
    <x v="1"/>
    <x v="1"/>
    <x v="0"/>
    <x v="55"/>
    <x v="9"/>
    <x v="1"/>
    <x v="5"/>
    <x v="96"/>
    <x v="0"/>
    <x v="96"/>
    <x v="103"/>
    <x v="0"/>
    <x v="0"/>
    <x v="11"/>
    <x v="5"/>
    <x v="0"/>
    <x v="0"/>
    <x v="0"/>
    <x v="0"/>
  </r>
  <r>
    <x v="0"/>
    <x v="13"/>
    <x v="16"/>
    <x v="0"/>
    <x v="0"/>
    <x v="0"/>
    <x v="56"/>
    <x v="27"/>
    <x v="0"/>
    <x v="23"/>
    <x v="128"/>
    <x v="0"/>
    <x v="128"/>
    <x v="138"/>
    <x v="0"/>
    <x v="0"/>
    <x v="11"/>
    <x v="10"/>
    <x v="0"/>
    <x v="0"/>
    <x v="0"/>
    <x v="0"/>
  </r>
  <r>
    <x v="0"/>
    <x v="13"/>
    <x v="16"/>
    <x v="1"/>
    <x v="1"/>
    <x v="0"/>
    <x v="56"/>
    <x v="27"/>
    <x v="1"/>
    <x v="24"/>
    <x v="129"/>
    <x v="0"/>
    <x v="129"/>
    <x v="139"/>
    <x v="0"/>
    <x v="0"/>
    <x v="11"/>
    <x v="10"/>
    <x v="0"/>
    <x v="0"/>
    <x v="0"/>
    <x v="0"/>
  </r>
  <r>
    <x v="0"/>
    <x v="13"/>
    <x v="23"/>
    <x v="0"/>
    <x v="0"/>
    <x v="0"/>
    <x v="57"/>
    <x v="27"/>
    <x v="0"/>
    <x v="23"/>
    <x v="130"/>
    <x v="0"/>
    <x v="130"/>
    <x v="140"/>
    <x v="0"/>
    <x v="0"/>
    <x v="11"/>
    <x v="10"/>
    <x v="0"/>
    <x v="0"/>
    <x v="0"/>
    <x v="0"/>
  </r>
  <r>
    <x v="0"/>
    <x v="13"/>
    <x v="23"/>
    <x v="1"/>
    <x v="1"/>
    <x v="0"/>
    <x v="57"/>
    <x v="27"/>
    <x v="1"/>
    <x v="24"/>
    <x v="131"/>
    <x v="0"/>
    <x v="131"/>
    <x v="141"/>
    <x v="0"/>
    <x v="0"/>
    <x v="11"/>
    <x v="10"/>
    <x v="0"/>
    <x v="0"/>
    <x v="0"/>
    <x v="0"/>
  </r>
  <r>
    <x v="0"/>
    <x v="13"/>
    <x v="23"/>
    <x v="0"/>
    <x v="0"/>
    <x v="0"/>
    <x v="58"/>
    <x v="27"/>
    <x v="2"/>
    <x v="23"/>
    <x v="132"/>
    <x v="0"/>
    <x v="132"/>
    <x v="142"/>
    <x v="0"/>
    <x v="0"/>
    <x v="11"/>
    <x v="10"/>
    <x v="0"/>
    <x v="0"/>
    <x v="0"/>
    <x v="0"/>
  </r>
  <r>
    <x v="0"/>
    <x v="13"/>
    <x v="23"/>
    <x v="1"/>
    <x v="1"/>
    <x v="0"/>
    <x v="58"/>
    <x v="27"/>
    <x v="3"/>
    <x v="24"/>
    <x v="133"/>
    <x v="0"/>
    <x v="133"/>
    <x v="143"/>
    <x v="0"/>
    <x v="0"/>
    <x v="11"/>
    <x v="10"/>
    <x v="0"/>
    <x v="0"/>
    <x v="0"/>
    <x v="0"/>
  </r>
  <r>
    <x v="0"/>
    <x v="13"/>
    <x v="23"/>
    <x v="0"/>
    <x v="0"/>
    <x v="0"/>
    <x v="59"/>
    <x v="27"/>
    <x v="0"/>
    <x v="23"/>
    <x v="130"/>
    <x v="0"/>
    <x v="130"/>
    <x v="140"/>
    <x v="0"/>
    <x v="0"/>
    <x v="11"/>
    <x v="10"/>
    <x v="0"/>
    <x v="0"/>
    <x v="0"/>
    <x v="0"/>
  </r>
  <r>
    <x v="0"/>
    <x v="13"/>
    <x v="23"/>
    <x v="1"/>
    <x v="1"/>
    <x v="0"/>
    <x v="59"/>
    <x v="27"/>
    <x v="1"/>
    <x v="24"/>
    <x v="131"/>
    <x v="0"/>
    <x v="131"/>
    <x v="141"/>
    <x v="0"/>
    <x v="0"/>
    <x v="11"/>
    <x v="10"/>
    <x v="0"/>
    <x v="0"/>
    <x v="0"/>
    <x v="0"/>
  </r>
  <r>
    <x v="0"/>
    <x v="14"/>
    <x v="23"/>
    <x v="0"/>
    <x v="0"/>
    <x v="0"/>
    <x v="60"/>
    <x v="27"/>
    <x v="0"/>
    <x v="23"/>
    <x v="134"/>
    <x v="0"/>
    <x v="134"/>
    <x v="144"/>
    <x v="0"/>
    <x v="0"/>
    <x v="16"/>
    <x v="10"/>
    <x v="0"/>
    <x v="0"/>
    <x v="0"/>
    <x v="0"/>
  </r>
  <r>
    <x v="0"/>
    <x v="14"/>
    <x v="23"/>
    <x v="1"/>
    <x v="1"/>
    <x v="0"/>
    <x v="60"/>
    <x v="27"/>
    <x v="1"/>
    <x v="24"/>
    <x v="135"/>
    <x v="0"/>
    <x v="135"/>
    <x v="145"/>
    <x v="0"/>
    <x v="0"/>
    <x v="16"/>
    <x v="10"/>
    <x v="0"/>
    <x v="0"/>
    <x v="0"/>
    <x v="0"/>
  </r>
  <r>
    <x v="0"/>
    <x v="15"/>
    <x v="24"/>
    <x v="0"/>
    <x v="0"/>
    <x v="0"/>
    <x v="61"/>
    <x v="27"/>
    <x v="0"/>
    <x v="23"/>
    <x v="136"/>
    <x v="0"/>
    <x v="136"/>
    <x v="146"/>
    <x v="0"/>
    <x v="0"/>
    <x v="17"/>
    <x v="10"/>
    <x v="0"/>
    <x v="0"/>
    <x v="0"/>
    <x v="0"/>
  </r>
  <r>
    <x v="0"/>
    <x v="15"/>
    <x v="24"/>
    <x v="1"/>
    <x v="1"/>
    <x v="0"/>
    <x v="61"/>
    <x v="27"/>
    <x v="1"/>
    <x v="21"/>
    <x v="137"/>
    <x v="0"/>
    <x v="137"/>
    <x v="147"/>
    <x v="0"/>
    <x v="0"/>
    <x v="17"/>
    <x v="10"/>
    <x v="0"/>
    <x v="0"/>
    <x v="0"/>
    <x v="0"/>
  </r>
  <r>
    <x v="0"/>
    <x v="15"/>
    <x v="24"/>
    <x v="0"/>
    <x v="0"/>
    <x v="0"/>
    <x v="62"/>
    <x v="27"/>
    <x v="0"/>
    <x v="23"/>
    <x v="138"/>
    <x v="0"/>
    <x v="138"/>
    <x v="148"/>
    <x v="0"/>
    <x v="0"/>
    <x v="17"/>
    <x v="10"/>
    <x v="0"/>
    <x v="0"/>
    <x v="0"/>
    <x v="0"/>
  </r>
  <r>
    <x v="0"/>
    <x v="15"/>
    <x v="24"/>
    <x v="1"/>
    <x v="1"/>
    <x v="0"/>
    <x v="62"/>
    <x v="27"/>
    <x v="1"/>
    <x v="21"/>
    <x v="139"/>
    <x v="0"/>
    <x v="139"/>
    <x v="149"/>
    <x v="0"/>
    <x v="0"/>
    <x v="17"/>
    <x v="10"/>
    <x v="0"/>
    <x v="0"/>
    <x v="0"/>
    <x v="0"/>
  </r>
  <r>
    <x v="0"/>
    <x v="16"/>
    <x v="25"/>
    <x v="0"/>
    <x v="0"/>
    <x v="0"/>
    <x v="63"/>
    <x v="27"/>
    <x v="0"/>
    <x v="23"/>
    <x v="140"/>
    <x v="0"/>
    <x v="140"/>
    <x v="150"/>
    <x v="0"/>
    <x v="0"/>
    <x v="18"/>
    <x v="10"/>
    <x v="0"/>
    <x v="0"/>
    <x v="0"/>
    <x v="0"/>
  </r>
  <r>
    <x v="0"/>
    <x v="16"/>
    <x v="25"/>
    <x v="1"/>
    <x v="1"/>
    <x v="0"/>
    <x v="63"/>
    <x v="27"/>
    <x v="1"/>
    <x v="21"/>
    <x v="141"/>
    <x v="0"/>
    <x v="141"/>
    <x v="151"/>
    <x v="0"/>
    <x v="0"/>
    <x v="18"/>
    <x v="10"/>
    <x v="0"/>
    <x v="0"/>
    <x v="0"/>
    <x v="0"/>
  </r>
  <r>
    <x v="0"/>
    <x v="16"/>
    <x v="25"/>
    <x v="0"/>
    <x v="0"/>
    <x v="0"/>
    <x v="64"/>
    <x v="27"/>
    <x v="0"/>
    <x v="23"/>
    <x v="142"/>
    <x v="0"/>
    <x v="142"/>
    <x v="152"/>
    <x v="0"/>
    <x v="0"/>
    <x v="18"/>
    <x v="10"/>
    <x v="0"/>
    <x v="0"/>
    <x v="0"/>
    <x v="0"/>
  </r>
  <r>
    <x v="0"/>
    <x v="16"/>
    <x v="25"/>
    <x v="1"/>
    <x v="1"/>
    <x v="0"/>
    <x v="64"/>
    <x v="27"/>
    <x v="1"/>
    <x v="21"/>
    <x v="143"/>
    <x v="0"/>
    <x v="143"/>
    <x v="153"/>
    <x v="0"/>
    <x v="0"/>
    <x v="18"/>
    <x v="10"/>
    <x v="0"/>
    <x v="0"/>
    <x v="0"/>
    <x v="0"/>
  </r>
  <r>
    <x v="0"/>
    <x v="17"/>
    <x v="26"/>
    <x v="0"/>
    <x v="0"/>
    <x v="0"/>
    <x v="65"/>
    <x v="27"/>
    <x v="0"/>
    <x v="23"/>
    <x v="144"/>
    <x v="0"/>
    <x v="144"/>
    <x v="154"/>
    <x v="0"/>
    <x v="0"/>
    <x v="19"/>
    <x v="10"/>
    <x v="0"/>
    <x v="0"/>
    <x v="0"/>
    <x v="0"/>
  </r>
  <r>
    <x v="0"/>
    <x v="17"/>
    <x v="26"/>
    <x v="1"/>
    <x v="1"/>
    <x v="0"/>
    <x v="65"/>
    <x v="27"/>
    <x v="1"/>
    <x v="21"/>
    <x v="145"/>
    <x v="0"/>
    <x v="145"/>
    <x v="155"/>
    <x v="0"/>
    <x v="0"/>
    <x v="19"/>
    <x v="10"/>
    <x v="0"/>
    <x v="0"/>
    <x v="0"/>
    <x v="0"/>
  </r>
  <r>
    <x v="0"/>
    <x v="17"/>
    <x v="26"/>
    <x v="0"/>
    <x v="0"/>
    <x v="0"/>
    <x v="66"/>
    <x v="27"/>
    <x v="0"/>
    <x v="23"/>
    <x v="146"/>
    <x v="0"/>
    <x v="146"/>
    <x v="156"/>
    <x v="0"/>
    <x v="0"/>
    <x v="19"/>
    <x v="10"/>
    <x v="0"/>
    <x v="0"/>
    <x v="0"/>
    <x v="0"/>
  </r>
  <r>
    <x v="0"/>
    <x v="17"/>
    <x v="26"/>
    <x v="1"/>
    <x v="1"/>
    <x v="0"/>
    <x v="66"/>
    <x v="27"/>
    <x v="1"/>
    <x v="24"/>
    <x v="147"/>
    <x v="0"/>
    <x v="147"/>
    <x v="157"/>
    <x v="0"/>
    <x v="0"/>
    <x v="19"/>
    <x v="10"/>
    <x v="0"/>
    <x v="0"/>
    <x v="0"/>
    <x v="0"/>
  </r>
  <r>
    <x v="0"/>
    <x v="18"/>
    <x v="27"/>
    <x v="0"/>
    <x v="0"/>
    <x v="0"/>
    <x v="67"/>
    <x v="27"/>
    <x v="0"/>
    <x v="23"/>
    <x v="148"/>
    <x v="0"/>
    <x v="148"/>
    <x v="158"/>
    <x v="0"/>
    <x v="0"/>
    <x v="20"/>
    <x v="10"/>
    <x v="0"/>
    <x v="0"/>
    <x v="0"/>
    <x v="0"/>
  </r>
  <r>
    <x v="0"/>
    <x v="18"/>
    <x v="27"/>
    <x v="1"/>
    <x v="1"/>
    <x v="0"/>
    <x v="67"/>
    <x v="27"/>
    <x v="1"/>
    <x v="24"/>
    <x v="149"/>
    <x v="0"/>
    <x v="149"/>
    <x v="159"/>
    <x v="0"/>
    <x v="0"/>
    <x v="20"/>
    <x v="10"/>
    <x v="0"/>
    <x v="0"/>
    <x v="0"/>
    <x v="0"/>
  </r>
  <r>
    <x v="0"/>
    <x v="18"/>
    <x v="28"/>
    <x v="0"/>
    <x v="0"/>
    <x v="0"/>
    <x v="68"/>
    <x v="27"/>
    <x v="0"/>
    <x v="23"/>
    <x v="150"/>
    <x v="0"/>
    <x v="150"/>
    <x v="160"/>
    <x v="0"/>
    <x v="0"/>
    <x v="20"/>
    <x v="10"/>
    <x v="0"/>
    <x v="0"/>
    <x v="0"/>
    <x v="0"/>
  </r>
  <r>
    <x v="0"/>
    <x v="18"/>
    <x v="28"/>
    <x v="1"/>
    <x v="1"/>
    <x v="0"/>
    <x v="68"/>
    <x v="27"/>
    <x v="1"/>
    <x v="24"/>
    <x v="151"/>
    <x v="0"/>
    <x v="151"/>
    <x v="161"/>
    <x v="0"/>
    <x v="0"/>
    <x v="20"/>
    <x v="10"/>
    <x v="0"/>
    <x v="0"/>
    <x v="0"/>
    <x v="0"/>
  </r>
  <r>
    <x v="0"/>
    <x v="18"/>
    <x v="28"/>
    <x v="0"/>
    <x v="0"/>
    <x v="0"/>
    <x v="69"/>
    <x v="28"/>
    <x v="0"/>
    <x v="25"/>
    <x v="128"/>
    <x v="0"/>
    <x v="128"/>
    <x v="162"/>
    <x v="0"/>
    <x v="0"/>
    <x v="20"/>
    <x v="11"/>
    <x v="0"/>
    <x v="0"/>
    <x v="0"/>
    <x v="0"/>
  </r>
  <r>
    <x v="0"/>
    <x v="18"/>
    <x v="28"/>
    <x v="1"/>
    <x v="1"/>
    <x v="0"/>
    <x v="69"/>
    <x v="28"/>
    <x v="1"/>
    <x v="10"/>
    <x v="152"/>
    <x v="0"/>
    <x v="152"/>
    <x v="163"/>
    <x v="0"/>
    <x v="0"/>
    <x v="20"/>
    <x v="11"/>
    <x v="0"/>
    <x v="0"/>
    <x v="0"/>
    <x v="0"/>
  </r>
  <r>
    <x v="0"/>
    <x v="18"/>
    <x v="29"/>
    <x v="0"/>
    <x v="0"/>
    <x v="0"/>
    <x v="70"/>
    <x v="28"/>
    <x v="0"/>
    <x v="25"/>
    <x v="153"/>
    <x v="0"/>
    <x v="153"/>
    <x v="164"/>
    <x v="0"/>
    <x v="0"/>
    <x v="20"/>
    <x v="11"/>
    <x v="0"/>
    <x v="0"/>
    <x v="0"/>
    <x v="0"/>
  </r>
  <r>
    <x v="0"/>
    <x v="18"/>
    <x v="29"/>
    <x v="1"/>
    <x v="1"/>
    <x v="0"/>
    <x v="70"/>
    <x v="28"/>
    <x v="1"/>
    <x v="10"/>
    <x v="154"/>
    <x v="0"/>
    <x v="154"/>
    <x v="165"/>
    <x v="0"/>
    <x v="0"/>
    <x v="20"/>
    <x v="11"/>
    <x v="0"/>
    <x v="0"/>
    <x v="0"/>
    <x v="0"/>
  </r>
  <r>
    <x v="0"/>
    <x v="18"/>
    <x v="29"/>
    <x v="0"/>
    <x v="0"/>
    <x v="0"/>
    <x v="71"/>
    <x v="28"/>
    <x v="2"/>
    <x v="25"/>
    <x v="155"/>
    <x v="0"/>
    <x v="155"/>
    <x v="166"/>
    <x v="0"/>
    <x v="0"/>
    <x v="21"/>
    <x v="11"/>
    <x v="0"/>
    <x v="0"/>
    <x v="0"/>
    <x v="0"/>
  </r>
  <r>
    <x v="0"/>
    <x v="18"/>
    <x v="29"/>
    <x v="1"/>
    <x v="1"/>
    <x v="0"/>
    <x v="71"/>
    <x v="28"/>
    <x v="3"/>
    <x v="10"/>
    <x v="156"/>
    <x v="0"/>
    <x v="156"/>
    <x v="167"/>
    <x v="0"/>
    <x v="0"/>
    <x v="21"/>
    <x v="11"/>
    <x v="0"/>
    <x v="0"/>
    <x v="0"/>
    <x v="0"/>
  </r>
  <r>
    <x v="0"/>
    <x v="19"/>
    <x v="29"/>
    <x v="0"/>
    <x v="0"/>
    <x v="0"/>
    <x v="72"/>
    <x v="28"/>
    <x v="0"/>
    <x v="25"/>
    <x v="153"/>
    <x v="0"/>
    <x v="153"/>
    <x v="168"/>
    <x v="0"/>
    <x v="0"/>
    <x v="21"/>
    <x v="11"/>
    <x v="0"/>
    <x v="0"/>
    <x v="0"/>
    <x v="0"/>
  </r>
  <r>
    <x v="0"/>
    <x v="19"/>
    <x v="29"/>
    <x v="1"/>
    <x v="1"/>
    <x v="0"/>
    <x v="72"/>
    <x v="28"/>
    <x v="1"/>
    <x v="10"/>
    <x v="154"/>
    <x v="0"/>
    <x v="154"/>
    <x v="165"/>
    <x v="0"/>
    <x v="0"/>
    <x v="21"/>
    <x v="11"/>
    <x v="0"/>
    <x v="0"/>
    <x v="0"/>
    <x v="0"/>
  </r>
  <r>
    <x v="0"/>
    <x v="19"/>
    <x v="29"/>
    <x v="0"/>
    <x v="0"/>
    <x v="0"/>
    <x v="73"/>
    <x v="28"/>
    <x v="2"/>
    <x v="25"/>
    <x v="155"/>
    <x v="0"/>
    <x v="155"/>
    <x v="166"/>
    <x v="0"/>
    <x v="0"/>
    <x v="21"/>
    <x v="12"/>
    <x v="0"/>
    <x v="0"/>
    <x v="0"/>
    <x v="0"/>
  </r>
  <r>
    <x v="0"/>
    <x v="19"/>
    <x v="29"/>
    <x v="1"/>
    <x v="1"/>
    <x v="0"/>
    <x v="73"/>
    <x v="28"/>
    <x v="3"/>
    <x v="10"/>
    <x v="156"/>
    <x v="0"/>
    <x v="156"/>
    <x v="167"/>
    <x v="0"/>
    <x v="0"/>
    <x v="21"/>
    <x v="12"/>
    <x v="0"/>
    <x v="0"/>
    <x v="0"/>
    <x v="0"/>
  </r>
  <r>
    <x v="0"/>
    <x v="19"/>
    <x v="29"/>
    <x v="0"/>
    <x v="0"/>
    <x v="0"/>
    <x v="74"/>
    <x v="28"/>
    <x v="0"/>
    <x v="25"/>
    <x v="153"/>
    <x v="0"/>
    <x v="153"/>
    <x v="168"/>
    <x v="0"/>
    <x v="0"/>
    <x v="21"/>
    <x v="12"/>
    <x v="0"/>
    <x v="0"/>
    <x v="0"/>
    <x v="0"/>
  </r>
  <r>
    <x v="0"/>
    <x v="19"/>
    <x v="29"/>
    <x v="1"/>
    <x v="1"/>
    <x v="0"/>
    <x v="74"/>
    <x v="28"/>
    <x v="1"/>
    <x v="10"/>
    <x v="154"/>
    <x v="0"/>
    <x v="154"/>
    <x v="165"/>
    <x v="0"/>
    <x v="0"/>
    <x v="21"/>
    <x v="12"/>
    <x v="0"/>
    <x v="0"/>
    <x v="0"/>
    <x v="0"/>
  </r>
  <r>
    <x v="0"/>
    <x v="19"/>
    <x v="29"/>
    <x v="0"/>
    <x v="0"/>
    <x v="0"/>
    <x v="75"/>
    <x v="29"/>
    <x v="0"/>
    <x v="26"/>
    <x v="157"/>
    <x v="0"/>
    <x v="157"/>
    <x v="169"/>
    <x v="0"/>
    <x v="0"/>
    <x v="21"/>
    <x v="12"/>
    <x v="0"/>
    <x v="0"/>
    <x v="0"/>
    <x v="0"/>
  </r>
  <r>
    <x v="0"/>
    <x v="19"/>
    <x v="29"/>
    <x v="1"/>
    <x v="1"/>
    <x v="0"/>
    <x v="75"/>
    <x v="29"/>
    <x v="1"/>
    <x v="12"/>
    <x v="158"/>
    <x v="0"/>
    <x v="158"/>
    <x v="170"/>
    <x v="0"/>
    <x v="0"/>
    <x v="21"/>
    <x v="12"/>
    <x v="0"/>
    <x v="0"/>
    <x v="0"/>
    <x v="0"/>
  </r>
  <r>
    <x v="0"/>
    <x v="20"/>
    <x v="18"/>
    <x v="0"/>
    <x v="0"/>
    <x v="0"/>
    <x v="76"/>
    <x v="29"/>
    <x v="0"/>
    <x v="26"/>
    <x v="159"/>
    <x v="0"/>
    <x v="159"/>
    <x v="171"/>
    <x v="0"/>
    <x v="0"/>
    <x v="14"/>
    <x v="12"/>
    <x v="0"/>
    <x v="0"/>
    <x v="0"/>
    <x v="0"/>
  </r>
  <r>
    <x v="0"/>
    <x v="20"/>
    <x v="18"/>
    <x v="1"/>
    <x v="1"/>
    <x v="0"/>
    <x v="76"/>
    <x v="29"/>
    <x v="1"/>
    <x v="12"/>
    <x v="160"/>
    <x v="0"/>
    <x v="160"/>
    <x v="172"/>
    <x v="0"/>
    <x v="0"/>
    <x v="14"/>
    <x v="12"/>
    <x v="0"/>
    <x v="0"/>
    <x v="0"/>
    <x v="0"/>
  </r>
  <r>
    <x v="0"/>
    <x v="20"/>
    <x v="18"/>
    <x v="0"/>
    <x v="0"/>
    <x v="0"/>
    <x v="77"/>
    <x v="23"/>
    <x v="0"/>
    <x v="19"/>
    <x v="111"/>
    <x v="0"/>
    <x v="111"/>
    <x v="173"/>
    <x v="0"/>
    <x v="0"/>
    <x v="14"/>
    <x v="6"/>
    <x v="0"/>
    <x v="0"/>
    <x v="0"/>
    <x v="0"/>
  </r>
  <r>
    <x v="0"/>
    <x v="20"/>
    <x v="18"/>
    <x v="1"/>
    <x v="1"/>
    <x v="0"/>
    <x v="77"/>
    <x v="23"/>
    <x v="1"/>
    <x v="13"/>
    <x v="161"/>
    <x v="0"/>
    <x v="161"/>
    <x v="174"/>
    <x v="0"/>
    <x v="0"/>
    <x v="14"/>
    <x v="6"/>
    <x v="0"/>
    <x v="0"/>
    <x v="0"/>
    <x v="0"/>
  </r>
  <r>
    <x v="0"/>
    <x v="21"/>
    <x v="30"/>
    <x v="0"/>
    <x v="0"/>
    <x v="0"/>
    <x v="78"/>
    <x v="23"/>
    <x v="0"/>
    <x v="19"/>
    <x v="162"/>
    <x v="0"/>
    <x v="162"/>
    <x v="175"/>
    <x v="0"/>
    <x v="0"/>
    <x v="22"/>
    <x v="6"/>
    <x v="0"/>
    <x v="0"/>
    <x v="0"/>
    <x v="0"/>
  </r>
  <r>
    <x v="0"/>
    <x v="21"/>
    <x v="30"/>
    <x v="1"/>
    <x v="1"/>
    <x v="0"/>
    <x v="78"/>
    <x v="23"/>
    <x v="1"/>
    <x v="13"/>
    <x v="163"/>
    <x v="0"/>
    <x v="163"/>
    <x v="176"/>
    <x v="0"/>
    <x v="0"/>
    <x v="22"/>
    <x v="6"/>
    <x v="0"/>
    <x v="0"/>
    <x v="0"/>
    <x v="0"/>
  </r>
  <r>
    <x v="0"/>
    <x v="21"/>
    <x v="31"/>
    <x v="0"/>
    <x v="0"/>
    <x v="0"/>
    <x v="79"/>
    <x v="23"/>
    <x v="0"/>
    <x v="19"/>
    <x v="164"/>
    <x v="0"/>
    <x v="164"/>
    <x v="177"/>
    <x v="0"/>
    <x v="0"/>
    <x v="22"/>
    <x v="6"/>
    <x v="0"/>
    <x v="0"/>
    <x v="0"/>
    <x v="0"/>
  </r>
  <r>
    <x v="0"/>
    <x v="21"/>
    <x v="31"/>
    <x v="2"/>
    <x v="2"/>
    <x v="0"/>
    <x v="79"/>
    <x v="30"/>
    <x v="0"/>
    <x v="2"/>
    <x v="165"/>
    <x v="0"/>
    <x v="165"/>
    <x v="178"/>
    <x v="0"/>
    <x v="0"/>
    <x v="22"/>
    <x v="6"/>
    <x v="0"/>
    <x v="0"/>
    <x v="1"/>
    <x v="0"/>
  </r>
  <r>
    <x v="0"/>
    <x v="21"/>
    <x v="31"/>
    <x v="2"/>
    <x v="2"/>
    <x v="0"/>
    <x v="79"/>
    <x v="31"/>
    <x v="0"/>
    <x v="2"/>
    <x v="166"/>
    <x v="0"/>
    <x v="166"/>
    <x v="179"/>
    <x v="0"/>
    <x v="0"/>
    <x v="22"/>
    <x v="6"/>
    <x v="0"/>
    <x v="0"/>
    <x v="1"/>
    <x v="0"/>
  </r>
  <r>
    <x v="0"/>
    <x v="21"/>
    <x v="31"/>
    <x v="2"/>
    <x v="2"/>
    <x v="0"/>
    <x v="79"/>
    <x v="32"/>
    <x v="0"/>
    <x v="2"/>
    <x v="167"/>
    <x v="0"/>
    <x v="167"/>
    <x v="180"/>
    <x v="0"/>
    <x v="0"/>
    <x v="22"/>
    <x v="6"/>
    <x v="0"/>
    <x v="0"/>
    <x v="1"/>
    <x v="0"/>
  </r>
  <r>
    <x v="0"/>
    <x v="21"/>
    <x v="31"/>
    <x v="2"/>
    <x v="2"/>
    <x v="0"/>
    <x v="79"/>
    <x v="33"/>
    <x v="0"/>
    <x v="2"/>
    <x v="95"/>
    <x v="0"/>
    <x v="95"/>
    <x v="102"/>
    <x v="0"/>
    <x v="0"/>
    <x v="22"/>
    <x v="6"/>
    <x v="0"/>
    <x v="0"/>
    <x v="1"/>
    <x v="0"/>
  </r>
  <r>
    <x v="0"/>
    <x v="21"/>
    <x v="31"/>
    <x v="2"/>
    <x v="2"/>
    <x v="0"/>
    <x v="79"/>
    <x v="34"/>
    <x v="0"/>
    <x v="2"/>
    <x v="93"/>
    <x v="0"/>
    <x v="93"/>
    <x v="100"/>
    <x v="0"/>
    <x v="0"/>
    <x v="22"/>
    <x v="6"/>
    <x v="0"/>
    <x v="0"/>
    <x v="1"/>
    <x v="0"/>
  </r>
  <r>
    <x v="0"/>
    <x v="21"/>
    <x v="31"/>
    <x v="2"/>
    <x v="2"/>
    <x v="0"/>
    <x v="79"/>
    <x v="35"/>
    <x v="0"/>
    <x v="2"/>
    <x v="168"/>
    <x v="0"/>
    <x v="168"/>
    <x v="181"/>
    <x v="0"/>
    <x v="0"/>
    <x v="22"/>
    <x v="6"/>
    <x v="0"/>
    <x v="0"/>
    <x v="1"/>
    <x v="0"/>
  </r>
  <r>
    <x v="0"/>
    <x v="21"/>
    <x v="31"/>
    <x v="2"/>
    <x v="2"/>
    <x v="0"/>
    <x v="79"/>
    <x v="36"/>
    <x v="0"/>
    <x v="2"/>
    <x v="169"/>
    <x v="0"/>
    <x v="169"/>
    <x v="182"/>
    <x v="0"/>
    <x v="0"/>
    <x v="22"/>
    <x v="6"/>
    <x v="0"/>
    <x v="0"/>
    <x v="1"/>
    <x v="0"/>
  </r>
  <r>
    <x v="0"/>
    <x v="21"/>
    <x v="31"/>
    <x v="2"/>
    <x v="2"/>
    <x v="0"/>
    <x v="79"/>
    <x v="37"/>
    <x v="0"/>
    <x v="2"/>
    <x v="90"/>
    <x v="0"/>
    <x v="90"/>
    <x v="137"/>
    <x v="0"/>
    <x v="0"/>
    <x v="22"/>
    <x v="6"/>
    <x v="0"/>
    <x v="0"/>
    <x v="1"/>
    <x v="0"/>
  </r>
  <r>
    <x v="0"/>
    <x v="21"/>
    <x v="31"/>
    <x v="2"/>
    <x v="2"/>
    <x v="0"/>
    <x v="79"/>
    <x v="38"/>
    <x v="0"/>
    <x v="2"/>
    <x v="6"/>
    <x v="0"/>
    <x v="6"/>
    <x v="96"/>
    <x v="0"/>
    <x v="0"/>
    <x v="22"/>
    <x v="6"/>
    <x v="0"/>
    <x v="0"/>
    <x v="1"/>
    <x v="0"/>
  </r>
  <r>
    <x v="0"/>
    <x v="21"/>
    <x v="31"/>
    <x v="2"/>
    <x v="2"/>
    <x v="0"/>
    <x v="79"/>
    <x v="39"/>
    <x v="0"/>
    <x v="2"/>
    <x v="89"/>
    <x v="0"/>
    <x v="89"/>
    <x v="94"/>
    <x v="0"/>
    <x v="0"/>
    <x v="22"/>
    <x v="6"/>
    <x v="0"/>
    <x v="0"/>
    <x v="1"/>
    <x v="0"/>
  </r>
  <r>
    <x v="0"/>
    <x v="21"/>
    <x v="31"/>
    <x v="2"/>
    <x v="2"/>
    <x v="0"/>
    <x v="79"/>
    <x v="40"/>
    <x v="0"/>
    <x v="2"/>
    <x v="6"/>
    <x v="0"/>
    <x v="6"/>
    <x v="96"/>
    <x v="0"/>
    <x v="0"/>
    <x v="22"/>
    <x v="6"/>
    <x v="0"/>
    <x v="0"/>
    <x v="1"/>
    <x v="0"/>
  </r>
  <r>
    <x v="0"/>
    <x v="21"/>
    <x v="31"/>
    <x v="2"/>
    <x v="2"/>
    <x v="0"/>
    <x v="79"/>
    <x v="41"/>
    <x v="0"/>
    <x v="2"/>
    <x v="6"/>
    <x v="0"/>
    <x v="6"/>
    <x v="96"/>
    <x v="0"/>
    <x v="0"/>
    <x v="22"/>
    <x v="6"/>
    <x v="0"/>
    <x v="0"/>
    <x v="1"/>
    <x v="0"/>
  </r>
  <r>
    <x v="0"/>
    <x v="21"/>
    <x v="31"/>
    <x v="2"/>
    <x v="2"/>
    <x v="0"/>
    <x v="79"/>
    <x v="42"/>
    <x v="0"/>
    <x v="2"/>
    <x v="170"/>
    <x v="0"/>
    <x v="170"/>
    <x v="183"/>
    <x v="0"/>
    <x v="0"/>
    <x v="22"/>
    <x v="6"/>
    <x v="0"/>
    <x v="0"/>
    <x v="1"/>
    <x v="0"/>
  </r>
  <r>
    <x v="0"/>
    <x v="21"/>
    <x v="31"/>
    <x v="2"/>
    <x v="2"/>
    <x v="0"/>
    <x v="79"/>
    <x v="43"/>
    <x v="0"/>
    <x v="2"/>
    <x v="168"/>
    <x v="0"/>
    <x v="168"/>
    <x v="181"/>
    <x v="0"/>
    <x v="0"/>
    <x v="22"/>
    <x v="6"/>
    <x v="0"/>
    <x v="0"/>
    <x v="1"/>
    <x v="0"/>
  </r>
  <r>
    <x v="0"/>
    <x v="21"/>
    <x v="31"/>
    <x v="2"/>
    <x v="2"/>
    <x v="0"/>
    <x v="79"/>
    <x v="44"/>
    <x v="0"/>
    <x v="2"/>
    <x v="171"/>
    <x v="0"/>
    <x v="171"/>
    <x v="184"/>
    <x v="0"/>
    <x v="0"/>
    <x v="22"/>
    <x v="6"/>
    <x v="0"/>
    <x v="0"/>
    <x v="1"/>
    <x v="0"/>
  </r>
  <r>
    <x v="0"/>
    <x v="21"/>
    <x v="31"/>
    <x v="2"/>
    <x v="2"/>
    <x v="0"/>
    <x v="79"/>
    <x v="45"/>
    <x v="0"/>
    <x v="2"/>
    <x v="95"/>
    <x v="0"/>
    <x v="95"/>
    <x v="102"/>
    <x v="0"/>
    <x v="0"/>
    <x v="22"/>
    <x v="6"/>
    <x v="0"/>
    <x v="0"/>
    <x v="1"/>
    <x v="0"/>
  </r>
  <r>
    <x v="0"/>
    <x v="21"/>
    <x v="31"/>
    <x v="2"/>
    <x v="2"/>
    <x v="0"/>
    <x v="79"/>
    <x v="46"/>
    <x v="0"/>
    <x v="2"/>
    <x v="169"/>
    <x v="0"/>
    <x v="169"/>
    <x v="182"/>
    <x v="0"/>
    <x v="0"/>
    <x v="22"/>
    <x v="6"/>
    <x v="0"/>
    <x v="0"/>
    <x v="1"/>
    <x v="0"/>
  </r>
  <r>
    <x v="0"/>
    <x v="21"/>
    <x v="31"/>
    <x v="2"/>
    <x v="2"/>
    <x v="0"/>
    <x v="79"/>
    <x v="47"/>
    <x v="0"/>
    <x v="2"/>
    <x v="95"/>
    <x v="0"/>
    <x v="95"/>
    <x v="102"/>
    <x v="0"/>
    <x v="0"/>
    <x v="22"/>
    <x v="6"/>
    <x v="0"/>
    <x v="0"/>
    <x v="1"/>
    <x v="0"/>
  </r>
  <r>
    <x v="0"/>
    <x v="21"/>
    <x v="31"/>
    <x v="2"/>
    <x v="2"/>
    <x v="0"/>
    <x v="79"/>
    <x v="48"/>
    <x v="0"/>
    <x v="2"/>
    <x v="6"/>
    <x v="0"/>
    <x v="6"/>
    <x v="96"/>
    <x v="0"/>
    <x v="0"/>
    <x v="22"/>
    <x v="6"/>
    <x v="0"/>
    <x v="0"/>
    <x v="1"/>
    <x v="0"/>
  </r>
  <r>
    <x v="0"/>
    <x v="21"/>
    <x v="31"/>
    <x v="2"/>
    <x v="2"/>
    <x v="0"/>
    <x v="79"/>
    <x v="49"/>
    <x v="0"/>
    <x v="2"/>
    <x v="172"/>
    <x v="0"/>
    <x v="172"/>
    <x v="185"/>
    <x v="0"/>
    <x v="0"/>
    <x v="22"/>
    <x v="6"/>
    <x v="0"/>
    <x v="0"/>
    <x v="1"/>
    <x v="0"/>
  </r>
  <r>
    <x v="0"/>
    <x v="21"/>
    <x v="31"/>
    <x v="2"/>
    <x v="2"/>
    <x v="0"/>
    <x v="79"/>
    <x v="50"/>
    <x v="0"/>
    <x v="2"/>
    <x v="92"/>
    <x v="0"/>
    <x v="92"/>
    <x v="98"/>
    <x v="0"/>
    <x v="0"/>
    <x v="22"/>
    <x v="6"/>
    <x v="0"/>
    <x v="0"/>
    <x v="1"/>
    <x v="0"/>
  </r>
  <r>
    <x v="0"/>
    <x v="21"/>
    <x v="31"/>
    <x v="2"/>
    <x v="2"/>
    <x v="0"/>
    <x v="79"/>
    <x v="51"/>
    <x v="0"/>
    <x v="2"/>
    <x v="5"/>
    <x v="0"/>
    <x v="5"/>
    <x v="99"/>
    <x v="0"/>
    <x v="0"/>
    <x v="22"/>
    <x v="6"/>
    <x v="0"/>
    <x v="0"/>
    <x v="1"/>
    <x v="0"/>
  </r>
  <r>
    <x v="0"/>
    <x v="21"/>
    <x v="31"/>
    <x v="2"/>
    <x v="2"/>
    <x v="0"/>
    <x v="79"/>
    <x v="52"/>
    <x v="0"/>
    <x v="2"/>
    <x v="5"/>
    <x v="0"/>
    <x v="5"/>
    <x v="99"/>
    <x v="0"/>
    <x v="0"/>
    <x v="22"/>
    <x v="6"/>
    <x v="0"/>
    <x v="0"/>
    <x v="1"/>
    <x v="0"/>
  </r>
  <r>
    <x v="0"/>
    <x v="21"/>
    <x v="31"/>
    <x v="1"/>
    <x v="1"/>
    <x v="0"/>
    <x v="79"/>
    <x v="23"/>
    <x v="1"/>
    <x v="13"/>
    <x v="173"/>
    <x v="0"/>
    <x v="173"/>
    <x v="186"/>
    <x v="0"/>
    <x v="0"/>
    <x v="22"/>
    <x v="6"/>
    <x v="0"/>
    <x v="0"/>
    <x v="0"/>
    <x v="0"/>
  </r>
  <r>
    <x v="0"/>
    <x v="22"/>
    <x v="32"/>
    <x v="0"/>
    <x v="0"/>
    <x v="0"/>
    <x v="80"/>
    <x v="23"/>
    <x v="0"/>
    <x v="19"/>
    <x v="174"/>
    <x v="0"/>
    <x v="174"/>
    <x v="187"/>
    <x v="0"/>
    <x v="0"/>
    <x v="23"/>
    <x v="6"/>
    <x v="0"/>
    <x v="0"/>
    <x v="0"/>
    <x v="0"/>
  </r>
  <r>
    <x v="0"/>
    <x v="22"/>
    <x v="32"/>
    <x v="1"/>
    <x v="1"/>
    <x v="0"/>
    <x v="80"/>
    <x v="23"/>
    <x v="1"/>
    <x v="13"/>
    <x v="175"/>
    <x v="0"/>
    <x v="175"/>
    <x v="188"/>
    <x v="0"/>
    <x v="0"/>
    <x v="23"/>
    <x v="6"/>
    <x v="0"/>
    <x v="0"/>
    <x v="0"/>
    <x v="0"/>
  </r>
  <r>
    <x v="0"/>
    <x v="22"/>
    <x v="32"/>
    <x v="0"/>
    <x v="0"/>
    <x v="0"/>
    <x v="81"/>
    <x v="23"/>
    <x v="0"/>
    <x v="19"/>
    <x v="176"/>
    <x v="0"/>
    <x v="176"/>
    <x v="189"/>
    <x v="0"/>
    <x v="0"/>
    <x v="23"/>
    <x v="6"/>
    <x v="0"/>
    <x v="0"/>
    <x v="0"/>
    <x v="0"/>
  </r>
  <r>
    <x v="0"/>
    <x v="22"/>
    <x v="32"/>
    <x v="1"/>
    <x v="1"/>
    <x v="0"/>
    <x v="81"/>
    <x v="23"/>
    <x v="1"/>
    <x v="27"/>
    <x v="177"/>
    <x v="0"/>
    <x v="177"/>
    <x v="190"/>
    <x v="0"/>
    <x v="0"/>
    <x v="23"/>
    <x v="6"/>
    <x v="0"/>
    <x v="0"/>
    <x v="0"/>
    <x v="0"/>
  </r>
  <r>
    <x v="0"/>
    <x v="22"/>
    <x v="33"/>
    <x v="0"/>
    <x v="0"/>
    <x v="0"/>
    <x v="82"/>
    <x v="23"/>
    <x v="0"/>
    <x v="19"/>
    <x v="178"/>
    <x v="0"/>
    <x v="178"/>
    <x v="191"/>
    <x v="0"/>
    <x v="0"/>
    <x v="23"/>
    <x v="6"/>
    <x v="0"/>
    <x v="0"/>
    <x v="0"/>
    <x v="0"/>
  </r>
  <r>
    <x v="0"/>
    <x v="22"/>
    <x v="33"/>
    <x v="1"/>
    <x v="1"/>
    <x v="0"/>
    <x v="82"/>
    <x v="23"/>
    <x v="1"/>
    <x v="27"/>
    <x v="179"/>
    <x v="0"/>
    <x v="179"/>
    <x v="192"/>
    <x v="0"/>
    <x v="0"/>
    <x v="23"/>
    <x v="6"/>
    <x v="0"/>
    <x v="0"/>
    <x v="0"/>
    <x v="0"/>
  </r>
  <r>
    <x v="0"/>
    <x v="23"/>
    <x v="34"/>
    <x v="0"/>
    <x v="0"/>
    <x v="0"/>
    <x v="83"/>
    <x v="23"/>
    <x v="0"/>
    <x v="19"/>
    <x v="180"/>
    <x v="0"/>
    <x v="180"/>
    <x v="193"/>
    <x v="0"/>
    <x v="0"/>
    <x v="24"/>
    <x v="6"/>
    <x v="0"/>
    <x v="0"/>
    <x v="0"/>
    <x v="0"/>
  </r>
  <r>
    <x v="0"/>
    <x v="23"/>
    <x v="34"/>
    <x v="2"/>
    <x v="2"/>
    <x v="0"/>
    <x v="83"/>
    <x v="53"/>
    <x v="0"/>
    <x v="2"/>
    <x v="181"/>
    <x v="0"/>
    <x v="181"/>
    <x v="194"/>
    <x v="0"/>
    <x v="0"/>
    <x v="24"/>
    <x v="6"/>
    <x v="0"/>
    <x v="0"/>
    <x v="1"/>
    <x v="0"/>
  </r>
  <r>
    <x v="0"/>
    <x v="23"/>
    <x v="34"/>
    <x v="1"/>
    <x v="1"/>
    <x v="0"/>
    <x v="83"/>
    <x v="23"/>
    <x v="1"/>
    <x v="27"/>
    <x v="182"/>
    <x v="0"/>
    <x v="182"/>
    <x v="195"/>
    <x v="0"/>
    <x v="0"/>
    <x v="24"/>
    <x v="6"/>
    <x v="0"/>
    <x v="0"/>
    <x v="0"/>
    <x v="0"/>
  </r>
  <r>
    <x v="0"/>
    <x v="24"/>
    <x v="35"/>
    <x v="0"/>
    <x v="0"/>
    <x v="0"/>
    <x v="84"/>
    <x v="23"/>
    <x v="0"/>
    <x v="19"/>
    <x v="183"/>
    <x v="0"/>
    <x v="183"/>
    <x v="196"/>
    <x v="0"/>
    <x v="0"/>
    <x v="25"/>
    <x v="6"/>
    <x v="0"/>
    <x v="0"/>
    <x v="0"/>
    <x v="0"/>
  </r>
  <r>
    <x v="0"/>
    <x v="24"/>
    <x v="35"/>
    <x v="2"/>
    <x v="2"/>
    <x v="0"/>
    <x v="84"/>
    <x v="54"/>
    <x v="0"/>
    <x v="2"/>
    <x v="91"/>
    <x v="0"/>
    <x v="91"/>
    <x v="97"/>
    <x v="0"/>
    <x v="0"/>
    <x v="25"/>
    <x v="6"/>
    <x v="0"/>
    <x v="0"/>
    <x v="1"/>
    <x v="0"/>
  </r>
  <r>
    <x v="0"/>
    <x v="24"/>
    <x v="35"/>
    <x v="2"/>
    <x v="2"/>
    <x v="0"/>
    <x v="84"/>
    <x v="55"/>
    <x v="0"/>
    <x v="2"/>
    <x v="91"/>
    <x v="0"/>
    <x v="91"/>
    <x v="97"/>
    <x v="0"/>
    <x v="0"/>
    <x v="25"/>
    <x v="6"/>
    <x v="0"/>
    <x v="0"/>
    <x v="1"/>
    <x v="0"/>
  </r>
  <r>
    <x v="0"/>
    <x v="24"/>
    <x v="35"/>
    <x v="2"/>
    <x v="2"/>
    <x v="0"/>
    <x v="84"/>
    <x v="56"/>
    <x v="0"/>
    <x v="2"/>
    <x v="91"/>
    <x v="0"/>
    <x v="91"/>
    <x v="97"/>
    <x v="0"/>
    <x v="0"/>
    <x v="25"/>
    <x v="6"/>
    <x v="0"/>
    <x v="0"/>
    <x v="1"/>
    <x v="0"/>
  </r>
  <r>
    <x v="0"/>
    <x v="24"/>
    <x v="35"/>
    <x v="2"/>
    <x v="2"/>
    <x v="0"/>
    <x v="84"/>
    <x v="57"/>
    <x v="0"/>
    <x v="2"/>
    <x v="184"/>
    <x v="0"/>
    <x v="184"/>
    <x v="197"/>
    <x v="0"/>
    <x v="0"/>
    <x v="25"/>
    <x v="6"/>
    <x v="0"/>
    <x v="0"/>
    <x v="1"/>
    <x v="0"/>
  </r>
  <r>
    <x v="0"/>
    <x v="24"/>
    <x v="35"/>
    <x v="2"/>
    <x v="2"/>
    <x v="0"/>
    <x v="84"/>
    <x v="58"/>
    <x v="0"/>
    <x v="2"/>
    <x v="89"/>
    <x v="0"/>
    <x v="89"/>
    <x v="94"/>
    <x v="0"/>
    <x v="0"/>
    <x v="25"/>
    <x v="6"/>
    <x v="0"/>
    <x v="0"/>
    <x v="1"/>
    <x v="0"/>
  </r>
  <r>
    <x v="0"/>
    <x v="24"/>
    <x v="35"/>
    <x v="2"/>
    <x v="2"/>
    <x v="0"/>
    <x v="84"/>
    <x v="59"/>
    <x v="0"/>
    <x v="2"/>
    <x v="89"/>
    <x v="0"/>
    <x v="89"/>
    <x v="94"/>
    <x v="0"/>
    <x v="0"/>
    <x v="25"/>
    <x v="6"/>
    <x v="0"/>
    <x v="0"/>
    <x v="1"/>
    <x v="0"/>
  </r>
  <r>
    <x v="0"/>
    <x v="24"/>
    <x v="35"/>
    <x v="2"/>
    <x v="2"/>
    <x v="0"/>
    <x v="84"/>
    <x v="60"/>
    <x v="0"/>
    <x v="2"/>
    <x v="6"/>
    <x v="0"/>
    <x v="6"/>
    <x v="96"/>
    <x v="0"/>
    <x v="0"/>
    <x v="25"/>
    <x v="6"/>
    <x v="0"/>
    <x v="0"/>
    <x v="1"/>
    <x v="0"/>
  </r>
  <r>
    <x v="0"/>
    <x v="24"/>
    <x v="35"/>
    <x v="2"/>
    <x v="2"/>
    <x v="0"/>
    <x v="84"/>
    <x v="61"/>
    <x v="0"/>
    <x v="2"/>
    <x v="91"/>
    <x v="0"/>
    <x v="91"/>
    <x v="97"/>
    <x v="0"/>
    <x v="0"/>
    <x v="25"/>
    <x v="6"/>
    <x v="0"/>
    <x v="0"/>
    <x v="1"/>
    <x v="0"/>
  </r>
  <r>
    <x v="0"/>
    <x v="24"/>
    <x v="35"/>
    <x v="2"/>
    <x v="2"/>
    <x v="0"/>
    <x v="84"/>
    <x v="62"/>
    <x v="0"/>
    <x v="2"/>
    <x v="6"/>
    <x v="0"/>
    <x v="6"/>
    <x v="96"/>
    <x v="0"/>
    <x v="0"/>
    <x v="25"/>
    <x v="6"/>
    <x v="0"/>
    <x v="0"/>
    <x v="1"/>
    <x v="0"/>
  </r>
  <r>
    <x v="0"/>
    <x v="24"/>
    <x v="35"/>
    <x v="2"/>
    <x v="2"/>
    <x v="0"/>
    <x v="84"/>
    <x v="63"/>
    <x v="0"/>
    <x v="2"/>
    <x v="89"/>
    <x v="0"/>
    <x v="89"/>
    <x v="94"/>
    <x v="0"/>
    <x v="0"/>
    <x v="25"/>
    <x v="6"/>
    <x v="0"/>
    <x v="0"/>
    <x v="1"/>
    <x v="0"/>
  </r>
  <r>
    <x v="0"/>
    <x v="24"/>
    <x v="35"/>
    <x v="2"/>
    <x v="2"/>
    <x v="0"/>
    <x v="84"/>
    <x v="64"/>
    <x v="0"/>
    <x v="2"/>
    <x v="91"/>
    <x v="0"/>
    <x v="91"/>
    <x v="97"/>
    <x v="0"/>
    <x v="0"/>
    <x v="25"/>
    <x v="6"/>
    <x v="0"/>
    <x v="0"/>
    <x v="1"/>
    <x v="0"/>
  </r>
  <r>
    <x v="0"/>
    <x v="24"/>
    <x v="35"/>
    <x v="2"/>
    <x v="2"/>
    <x v="0"/>
    <x v="84"/>
    <x v="65"/>
    <x v="0"/>
    <x v="2"/>
    <x v="91"/>
    <x v="0"/>
    <x v="91"/>
    <x v="97"/>
    <x v="0"/>
    <x v="0"/>
    <x v="25"/>
    <x v="6"/>
    <x v="0"/>
    <x v="0"/>
    <x v="1"/>
    <x v="0"/>
  </r>
  <r>
    <x v="0"/>
    <x v="24"/>
    <x v="35"/>
    <x v="2"/>
    <x v="2"/>
    <x v="0"/>
    <x v="84"/>
    <x v="66"/>
    <x v="0"/>
    <x v="2"/>
    <x v="6"/>
    <x v="0"/>
    <x v="6"/>
    <x v="96"/>
    <x v="0"/>
    <x v="0"/>
    <x v="25"/>
    <x v="6"/>
    <x v="0"/>
    <x v="0"/>
    <x v="1"/>
    <x v="0"/>
  </r>
  <r>
    <x v="0"/>
    <x v="24"/>
    <x v="35"/>
    <x v="2"/>
    <x v="2"/>
    <x v="0"/>
    <x v="84"/>
    <x v="67"/>
    <x v="0"/>
    <x v="2"/>
    <x v="93"/>
    <x v="0"/>
    <x v="93"/>
    <x v="100"/>
    <x v="0"/>
    <x v="0"/>
    <x v="25"/>
    <x v="6"/>
    <x v="0"/>
    <x v="0"/>
    <x v="1"/>
    <x v="0"/>
  </r>
  <r>
    <x v="0"/>
    <x v="24"/>
    <x v="35"/>
    <x v="2"/>
    <x v="2"/>
    <x v="0"/>
    <x v="84"/>
    <x v="68"/>
    <x v="0"/>
    <x v="2"/>
    <x v="93"/>
    <x v="0"/>
    <x v="93"/>
    <x v="100"/>
    <x v="0"/>
    <x v="0"/>
    <x v="25"/>
    <x v="6"/>
    <x v="0"/>
    <x v="0"/>
    <x v="1"/>
    <x v="0"/>
  </r>
  <r>
    <x v="0"/>
    <x v="24"/>
    <x v="35"/>
    <x v="2"/>
    <x v="2"/>
    <x v="0"/>
    <x v="84"/>
    <x v="69"/>
    <x v="0"/>
    <x v="2"/>
    <x v="90"/>
    <x v="0"/>
    <x v="90"/>
    <x v="137"/>
    <x v="0"/>
    <x v="0"/>
    <x v="25"/>
    <x v="6"/>
    <x v="0"/>
    <x v="0"/>
    <x v="1"/>
    <x v="0"/>
  </r>
  <r>
    <x v="0"/>
    <x v="24"/>
    <x v="35"/>
    <x v="2"/>
    <x v="2"/>
    <x v="0"/>
    <x v="84"/>
    <x v="70"/>
    <x v="0"/>
    <x v="2"/>
    <x v="89"/>
    <x v="0"/>
    <x v="89"/>
    <x v="94"/>
    <x v="0"/>
    <x v="0"/>
    <x v="25"/>
    <x v="6"/>
    <x v="0"/>
    <x v="0"/>
    <x v="1"/>
    <x v="0"/>
  </r>
  <r>
    <x v="0"/>
    <x v="24"/>
    <x v="35"/>
    <x v="2"/>
    <x v="2"/>
    <x v="0"/>
    <x v="84"/>
    <x v="71"/>
    <x v="0"/>
    <x v="2"/>
    <x v="93"/>
    <x v="0"/>
    <x v="93"/>
    <x v="100"/>
    <x v="0"/>
    <x v="0"/>
    <x v="25"/>
    <x v="6"/>
    <x v="0"/>
    <x v="0"/>
    <x v="1"/>
    <x v="0"/>
  </r>
  <r>
    <x v="0"/>
    <x v="24"/>
    <x v="35"/>
    <x v="2"/>
    <x v="2"/>
    <x v="0"/>
    <x v="84"/>
    <x v="72"/>
    <x v="0"/>
    <x v="2"/>
    <x v="95"/>
    <x v="0"/>
    <x v="95"/>
    <x v="102"/>
    <x v="0"/>
    <x v="0"/>
    <x v="25"/>
    <x v="6"/>
    <x v="0"/>
    <x v="0"/>
    <x v="1"/>
    <x v="0"/>
  </r>
  <r>
    <x v="0"/>
    <x v="24"/>
    <x v="35"/>
    <x v="2"/>
    <x v="2"/>
    <x v="0"/>
    <x v="84"/>
    <x v="73"/>
    <x v="0"/>
    <x v="2"/>
    <x v="95"/>
    <x v="0"/>
    <x v="95"/>
    <x v="102"/>
    <x v="0"/>
    <x v="0"/>
    <x v="25"/>
    <x v="6"/>
    <x v="0"/>
    <x v="0"/>
    <x v="1"/>
    <x v="0"/>
  </r>
  <r>
    <x v="0"/>
    <x v="24"/>
    <x v="35"/>
    <x v="2"/>
    <x v="2"/>
    <x v="0"/>
    <x v="84"/>
    <x v="74"/>
    <x v="0"/>
    <x v="2"/>
    <x v="89"/>
    <x v="0"/>
    <x v="89"/>
    <x v="94"/>
    <x v="0"/>
    <x v="0"/>
    <x v="25"/>
    <x v="6"/>
    <x v="0"/>
    <x v="0"/>
    <x v="1"/>
    <x v="0"/>
  </r>
  <r>
    <x v="0"/>
    <x v="24"/>
    <x v="35"/>
    <x v="2"/>
    <x v="2"/>
    <x v="0"/>
    <x v="84"/>
    <x v="75"/>
    <x v="0"/>
    <x v="2"/>
    <x v="89"/>
    <x v="0"/>
    <x v="89"/>
    <x v="94"/>
    <x v="0"/>
    <x v="0"/>
    <x v="25"/>
    <x v="6"/>
    <x v="0"/>
    <x v="0"/>
    <x v="1"/>
    <x v="0"/>
  </r>
  <r>
    <x v="0"/>
    <x v="24"/>
    <x v="35"/>
    <x v="2"/>
    <x v="2"/>
    <x v="0"/>
    <x v="84"/>
    <x v="76"/>
    <x v="0"/>
    <x v="2"/>
    <x v="89"/>
    <x v="0"/>
    <x v="89"/>
    <x v="94"/>
    <x v="0"/>
    <x v="0"/>
    <x v="25"/>
    <x v="6"/>
    <x v="0"/>
    <x v="0"/>
    <x v="1"/>
    <x v="0"/>
  </r>
  <r>
    <x v="0"/>
    <x v="24"/>
    <x v="35"/>
    <x v="2"/>
    <x v="2"/>
    <x v="0"/>
    <x v="84"/>
    <x v="77"/>
    <x v="0"/>
    <x v="2"/>
    <x v="6"/>
    <x v="0"/>
    <x v="6"/>
    <x v="96"/>
    <x v="0"/>
    <x v="0"/>
    <x v="25"/>
    <x v="6"/>
    <x v="0"/>
    <x v="0"/>
    <x v="1"/>
    <x v="0"/>
  </r>
  <r>
    <x v="0"/>
    <x v="24"/>
    <x v="35"/>
    <x v="2"/>
    <x v="2"/>
    <x v="0"/>
    <x v="84"/>
    <x v="78"/>
    <x v="0"/>
    <x v="2"/>
    <x v="94"/>
    <x v="0"/>
    <x v="94"/>
    <x v="101"/>
    <x v="0"/>
    <x v="0"/>
    <x v="25"/>
    <x v="6"/>
    <x v="0"/>
    <x v="0"/>
    <x v="1"/>
    <x v="0"/>
  </r>
  <r>
    <x v="0"/>
    <x v="24"/>
    <x v="35"/>
    <x v="2"/>
    <x v="2"/>
    <x v="0"/>
    <x v="84"/>
    <x v="79"/>
    <x v="0"/>
    <x v="2"/>
    <x v="93"/>
    <x v="0"/>
    <x v="93"/>
    <x v="100"/>
    <x v="0"/>
    <x v="0"/>
    <x v="25"/>
    <x v="6"/>
    <x v="0"/>
    <x v="0"/>
    <x v="1"/>
    <x v="0"/>
  </r>
  <r>
    <x v="0"/>
    <x v="24"/>
    <x v="35"/>
    <x v="2"/>
    <x v="2"/>
    <x v="0"/>
    <x v="84"/>
    <x v="80"/>
    <x v="0"/>
    <x v="2"/>
    <x v="91"/>
    <x v="0"/>
    <x v="91"/>
    <x v="97"/>
    <x v="0"/>
    <x v="0"/>
    <x v="25"/>
    <x v="6"/>
    <x v="0"/>
    <x v="0"/>
    <x v="1"/>
    <x v="0"/>
  </r>
  <r>
    <x v="0"/>
    <x v="24"/>
    <x v="35"/>
    <x v="2"/>
    <x v="2"/>
    <x v="0"/>
    <x v="84"/>
    <x v="81"/>
    <x v="0"/>
    <x v="2"/>
    <x v="93"/>
    <x v="0"/>
    <x v="93"/>
    <x v="100"/>
    <x v="0"/>
    <x v="0"/>
    <x v="25"/>
    <x v="6"/>
    <x v="0"/>
    <x v="0"/>
    <x v="1"/>
    <x v="0"/>
  </r>
  <r>
    <x v="0"/>
    <x v="24"/>
    <x v="35"/>
    <x v="2"/>
    <x v="2"/>
    <x v="0"/>
    <x v="84"/>
    <x v="82"/>
    <x v="0"/>
    <x v="2"/>
    <x v="169"/>
    <x v="0"/>
    <x v="169"/>
    <x v="182"/>
    <x v="0"/>
    <x v="0"/>
    <x v="25"/>
    <x v="6"/>
    <x v="0"/>
    <x v="0"/>
    <x v="1"/>
    <x v="0"/>
  </r>
  <r>
    <x v="0"/>
    <x v="24"/>
    <x v="35"/>
    <x v="2"/>
    <x v="2"/>
    <x v="0"/>
    <x v="84"/>
    <x v="83"/>
    <x v="0"/>
    <x v="2"/>
    <x v="89"/>
    <x v="0"/>
    <x v="89"/>
    <x v="94"/>
    <x v="0"/>
    <x v="0"/>
    <x v="25"/>
    <x v="6"/>
    <x v="0"/>
    <x v="0"/>
    <x v="1"/>
    <x v="0"/>
  </r>
  <r>
    <x v="0"/>
    <x v="24"/>
    <x v="35"/>
    <x v="2"/>
    <x v="2"/>
    <x v="0"/>
    <x v="84"/>
    <x v="84"/>
    <x v="0"/>
    <x v="2"/>
    <x v="6"/>
    <x v="0"/>
    <x v="6"/>
    <x v="96"/>
    <x v="0"/>
    <x v="0"/>
    <x v="25"/>
    <x v="6"/>
    <x v="0"/>
    <x v="0"/>
    <x v="1"/>
    <x v="0"/>
  </r>
  <r>
    <x v="0"/>
    <x v="24"/>
    <x v="35"/>
    <x v="2"/>
    <x v="2"/>
    <x v="0"/>
    <x v="84"/>
    <x v="85"/>
    <x v="0"/>
    <x v="2"/>
    <x v="93"/>
    <x v="0"/>
    <x v="93"/>
    <x v="100"/>
    <x v="0"/>
    <x v="0"/>
    <x v="25"/>
    <x v="6"/>
    <x v="0"/>
    <x v="0"/>
    <x v="1"/>
    <x v="0"/>
  </r>
  <r>
    <x v="0"/>
    <x v="24"/>
    <x v="35"/>
    <x v="2"/>
    <x v="2"/>
    <x v="0"/>
    <x v="84"/>
    <x v="86"/>
    <x v="0"/>
    <x v="2"/>
    <x v="93"/>
    <x v="0"/>
    <x v="93"/>
    <x v="100"/>
    <x v="0"/>
    <x v="0"/>
    <x v="25"/>
    <x v="6"/>
    <x v="0"/>
    <x v="0"/>
    <x v="1"/>
    <x v="0"/>
  </r>
  <r>
    <x v="0"/>
    <x v="24"/>
    <x v="35"/>
    <x v="2"/>
    <x v="2"/>
    <x v="0"/>
    <x v="84"/>
    <x v="87"/>
    <x v="0"/>
    <x v="2"/>
    <x v="6"/>
    <x v="0"/>
    <x v="6"/>
    <x v="96"/>
    <x v="0"/>
    <x v="0"/>
    <x v="25"/>
    <x v="6"/>
    <x v="0"/>
    <x v="0"/>
    <x v="1"/>
    <x v="0"/>
  </r>
  <r>
    <x v="0"/>
    <x v="24"/>
    <x v="35"/>
    <x v="2"/>
    <x v="2"/>
    <x v="0"/>
    <x v="84"/>
    <x v="88"/>
    <x v="0"/>
    <x v="2"/>
    <x v="6"/>
    <x v="0"/>
    <x v="6"/>
    <x v="96"/>
    <x v="0"/>
    <x v="0"/>
    <x v="25"/>
    <x v="6"/>
    <x v="0"/>
    <x v="0"/>
    <x v="1"/>
    <x v="0"/>
  </r>
  <r>
    <x v="0"/>
    <x v="24"/>
    <x v="35"/>
    <x v="2"/>
    <x v="2"/>
    <x v="0"/>
    <x v="84"/>
    <x v="89"/>
    <x v="0"/>
    <x v="2"/>
    <x v="91"/>
    <x v="0"/>
    <x v="91"/>
    <x v="97"/>
    <x v="0"/>
    <x v="0"/>
    <x v="25"/>
    <x v="6"/>
    <x v="0"/>
    <x v="0"/>
    <x v="1"/>
    <x v="0"/>
  </r>
  <r>
    <x v="0"/>
    <x v="24"/>
    <x v="35"/>
    <x v="2"/>
    <x v="2"/>
    <x v="0"/>
    <x v="84"/>
    <x v="90"/>
    <x v="0"/>
    <x v="2"/>
    <x v="91"/>
    <x v="0"/>
    <x v="91"/>
    <x v="97"/>
    <x v="0"/>
    <x v="0"/>
    <x v="25"/>
    <x v="6"/>
    <x v="0"/>
    <x v="0"/>
    <x v="1"/>
    <x v="0"/>
  </r>
  <r>
    <x v="0"/>
    <x v="24"/>
    <x v="35"/>
    <x v="2"/>
    <x v="2"/>
    <x v="0"/>
    <x v="84"/>
    <x v="91"/>
    <x v="0"/>
    <x v="2"/>
    <x v="185"/>
    <x v="0"/>
    <x v="185"/>
    <x v="198"/>
    <x v="0"/>
    <x v="0"/>
    <x v="25"/>
    <x v="6"/>
    <x v="0"/>
    <x v="0"/>
    <x v="1"/>
    <x v="0"/>
  </r>
  <r>
    <x v="0"/>
    <x v="24"/>
    <x v="35"/>
    <x v="2"/>
    <x v="2"/>
    <x v="0"/>
    <x v="84"/>
    <x v="92"/>
    <x v="0"/>
    <x v="2"/>
    <x v="186"/>
    <x v="0"/>
    <x v="186"/>
    <x v="199"/>
    <x v="0"/>
    <x v="0"/>
    <x v="25"/>
    <x v="6"/>
    <x v="0"/>
    <x v="0"/>
    <x v="1"/>
    <x v="0"/>
  </r>
  <r>
    <x v="0"/>
    <x v="24"/>
    <x v="35"/>
    <x v="2"/>
    <x v="2"/>
    <x v="0"/>
    <x v="84"/>
    <x v="93"/>
    <x v="0"/>
    <x v="2"/>
    <x v="187"/>
    <x v="0"/>
    <x v="187"/>
    <x v="200"/>
    <x v="0"/>
    <x v="0"/>
    <x v="25"/>
    <x v="6"/>
    <x v="0"/>
    <x v="0"/>
    <x v="1"/>
    <x v="0"/>
  </r>
  <r>
    <x v="0"/>
    <x v="24"/>
    <x v="35"/>
    <x v="2"/>
    <x v="2"/>
    <x v="0"/>
    <x v="84"/>
    <x v="94"/>
    <x v="0"/>
    <x v="2"/>
    <x v="188"/>
    <x v="0"/>
    <x v="188"/>
    <x v="201"/>
    <x v="0"/>
    <x v="0"/>
    <x v="25"/>
    <x v="6"/>
    <x v="0"/>
    <x v="0"/>
    <x v="1"/>
    <x v="0"/>
  </r>
  <r>
    <x v="0"/>
    <x v="24"/>
    <x v="35"/>
    <x v="2"/>
    <x v="2"/>
    <x v="0"/>
    <x v="84"/>
    <x v="95"/>
    <x v="0"/>
    <x v="2"/>
    <x v="189"/>
    <x v="0"/>
    <x v="189"/>
    <x v="202"/>
    <x v="0"/>
    <x v="0"/>
    <x v="25"/>
    <x v="6"/>
    <x v="0"/>
    <x v="0"/>
    <x v="1"/>
    <x v="0"/>
  </r>
  <r>
    <x v="0"/>
    <x v="24"/>
    <x v="35"/>
    <x v="2"/>
    <x v="2"/>
    <x v="0"/>
    <x v="84"/>
    <x v="96"/>
    <x v="0"/>
    <x v="2"/>
    <x v="186"/>
    <x v="0"/>
    <x v="186"/>
    <x v="199"/>
    <x v="0"/>
    <x v="0"/>
    <x v="25"/>
    <x v="6"/>
    <x v="0"/>
    <x v="0"/>
    <x v="1"/>
    <x v="0"/>
  </r>
  <r>
    <x v="0"/>
    <x v="24"/>
    <x v="35"/>
    <x v="2"/>
    <x v="2"/>
    <x v="0"/>
    <x v="84"/>
    <x v="97"/>
    <x v="0"/>
    <x v="2"/>
    <x v="94"/>
    <x v="0"/>
    <x v="94"/>
    <x v="101"/>
    <x v="0"/>
    <x v="0"/>
    <x v="25"/>
    <x v="6"/>
    <x v="0"/>
    <x v="0"/>
    <x v="1"/>
    <x v="0"/>
  </r>
  <r>
    <x v="0"/>
    <x v="24"/>
    <x v="35"/>
    <x v="2"/>
    <x v="2"/>
    <x v="0"/>
    <x v="84"/>
    <x v="98"/>
    <x v="0"/>
    <x v="2"/>
    <x v="190"/>
    <x v="0"/>
    <x v="190"/>
    <x v="203"/>
    <x v="0"/>
    <x v="0"/>
    <x v="25"/>
    <x v="6"/>
    <x v="0"/>
    <x v="0"/>
    <x v="1"/>
    <x v="0"/>
  </r>
  <r>
    <x v="0"/>
    <x v="24"/>
    <x v="35"/>
    <x v="2"/>
    <x v="2"/>
    <x v="0"/>
    <x v="84"/>
    <x v="99"/>
    <x v="0"/>
    <x v="2"/>
    <x v="89"/>
    <x v="0"/>
    <x v="89"/>
    <x v="94"/>
    <x v="0"/>
    <x v="0"/>
    <x v="25"/>
    <x v="6"/>
    <x v="0"/>
    <x v="0"/>
    <x v="1"/>
    <x v="0"/>
  </r>
  <r>
    <x v="0"/>
    <x v="24"/>
    <x v="35"/>
    <x v="1"/>
    <x v="1"/>
    <x v="0"/>
    <x v="84"/>
    <x v="23"/>
    <x v="1"/>
    <x v="27"/>
    <x v="191"/>
    <x v="0"/>
    <x v="191"/>
    <x v="204"/>
    <x v="0"/>
    <x v="0"/>
    <x v="25"/>
    <x v="6"/>
    <x v="0"/>
    <x v="0"/>
    <x v="0"/>
    <x v="0"/>
  </r>
  <r>
    <x v="0"/>
    <x v="25"/>
    <x v="36"/>
    <x v="0"/>
    <x v="0"/>
    <x v="0"/>
    <x v="85"/>
    <x v="23"/>
    <x v="0"/>
    <x v="19"/>
    <x v="192"/>
    <x v="0"/>
    <x v="192"/>
    <x v="205"/>
    <x v="0"/>
    <x v="0"/>
    <x v="26"/>
    <x v="6"/>
    <x v="0"/>
    <x v="0"/>
    <x v="0"/>
    <x v="0"/>
  </r>
  <r>
    <x v="0"/>
    <x v="25"/>
    <x v="36"/>
    <x v="2"/>
    <x v="2"/>
    <x v="0"/>
    <x v="85"/>
    <x v="49"/>
    <x v="0"/>
    <x v="2"/>
    <x v="193"/>
    <x v="0"/>
    <x v="193"/>
    <x v="206"/>
    <x v="0"/>
    <x v="0"/>
    <x v="26"/>
    <x v="6"/>
    <x v="0"/>
    <x v="0"/>
    <x v="1"/>
    <x v="0"/>
  </r>
  <r>
    <x v="0"/>
    <x v="25"/>
    <x v="36"/>
    <x v="1"/>
    <x v="1"/>
    <x v="0"/>
    <x v="85"/>
    <x v="23"/>
    <x v="1"/>
    <x v="27"/>
    <x v="194"/>
    <x v="0"/>
    <x v="194"/>
    <x v="207"/>
    <x v="0"/>
    <x v="0"/>
    <x v="26"/>
    <x v="6"/>
    <x v="0"/>
    <x v="0"/>
    <x v="0"/>
    <x v="0"/>
  </r>
  <r>
    <x v="0"/>
    <x v="26"/>
    <x v="37"/>
    <x v="0"/>
    <x v="0"/>
    <x v="0"/>
    <x v="86"/>
    <x v="23"/>
    <x v="0"/>
    <x v="19"/>
    <x v="195"/>
    <x v="0"/>
    <x v="195"/>
    <x v="208"/>
    <x v="0"/>
    <x v="0"/>
    <x v="27"/>
    <x v="6"/>
    <x v="0"/>
    <x v="0"/>
    <x v="0"/>
    <x v="0"/>
  </r>
  <r>
    <x v="0"/>
    <x v="26"/>
    <x v="37"/>
    <x v="2"/>
    <x v="2"/>
    <x v="0"/>
    <x v="86"/>
    <x v="98"/>
    <x v="0"/>
    <x v="2"/>
    <x v="196"/>
    <x v="0"/>
    <x v="196"/>
    <x v="209"/>
    <x v="0"/>
    <x v="0"/>
    <x v="27"/>
    <x v="6"/>
    <x v="0"/>
    <x v="0"/>
    <x v="1"/>
    <x v="0"/>
  </r>
  <r>
    <x v="0"/>
    <x v="26"/>
    <x v="37"/>
    <x v="1"/>
    <x v="1"/>
    <x v="0"/>
    <x v="86"/>
    <x v="23"/>
    <x v="1"/>
    <x v="27"/>
    <x v="197"/>
    <x v="0"/>
    <x v="197"/>
    <x v="210"/>
    <x v="0"/>
    <x v="0"/>
    <x v="27"/>
    <x v="6"/>
    <x v="0"/>
    <x v="0"/>
    <x v="0"/>
    <x v="0"/>
  </r>
  <r>
    <x v="0"/>
    <x v="27"/>
    <x v="21"/>
    <x v="0"/>
    <x v="0"/>
    <x v="0"/>
    <x v="87"/>
    <x v="23"/>
    <x v="0"/>
    <x v="19"/>
    <x v="198"/>
    <x v="0"/>
    <x v="198"/>
    <x v="211"/>
    <x v="0"/>
    <x v="0"/>
    <x v="15"/>
    <x v="6"/>
    <x v="0"/>
    <x v="0"/>
    <x v="0"/>
    <x v="0"/>
  </r>
  <r>
    <x v="0"/>
    <x v="27"/>
    <x v="21"/>
    <x v="2"/>
    <x v="2"/>
    <x v="0"/>
    <x v="87"/>
    <x v="98"/>
    <x v="0"/>
    <x v="2"/>
    <x v="199"/>
    <x v="0"/>
    <x v="199"/>
    <x v="212"/>
    <x v="0"/>
    <x v="0"/>
    <x v="15"/>
    <x v="6"/>
    <x v="0"/>
    <x v="0"/>
    <x v="1"/>
    <x v="0"/>
  </r>
  <r>
    <x v="0"/>
    <x v="27"/>
    <x v="21"/>
    <x v="1"/>
    <x v="1"/>
    <x v="0"/>
    <x v="87"/>
    <x v="23"/>
    <x v="1"/>
    <x v="27"/>
    <x v="200"/>
    <x v="0"/>
    <x v="200"/>
    <x v="213"/>
    <x v="0"/>
    <x v="0"/>
    <x v="15"/>
    <x v="6"/>
    <x v="0"/>
    <x v="0"/>
    <x v="0"/>
    <x v="0"/>
  </r>
  <r>
    <x v="0"/>
    <x v="27"/>
    <x v="21"/>
    <x v="0"/>
    <x v="0"/>
    <x v="0"/>
    <x v="88"/>
    <x v="26"/>
    <x v="0"/>
    <x v="22"/>
    <x v="117"/>
    <x v="0"/>
    <x v="117"/>
    <x v="214"/>
    <x v="0"/>
    <x v="0"/>
    <x v="15"/>
    <x v="9"/>
    <x v="0"/>
    <x v="0"/>
    <x v="0"/>
    <x v="0"/>
  </r>
  <r>
    <x v="0"/>
    <x v="27"/>
    <x v="21"/>
    <x v="1"/>
    <x v="1"/>
    <x v="0"/>
    <x v="88"/>
    <x v="26"/>
    <x v="1"/>
    <x v="15"/>
    <x v="201"/>
    <x v="0"/>
    <x v="201"/>
    <x v="215"/>
    <x v="0"/>
    <x v="0"/>
    <x v="15"/>
    <x v="9"/>
    <x v="0"/>
    <x v="0"/>
    <x v="0"/>
    <x v="0"/>
  </r>
  <r>
    <x v="0"/>
    <x v="27"/>
    <x v="19"/>
    <x v="0"/>
    <x v="0"/>
    <x v="0"/>
    <x v="89"/>
    <x v="26"/>
    <x v="0"/>
    <x v="22"/>
    <x v="202"/>
    <x v="0"/>
    <x v="202"/>
    <x v="216"/>
    <x v="0"/>
    <x v="0"/>
    <x v="15"/>
    <x v="9"/>
    <x v="0"/>
    <x v="0"/>
    <x v="0"/>
    <x v="0"/>
  </r>
  <r>
    <x v="0"/>
    <x v="27"/>
    <x v="19"/>
    <x v="1"/>
    <x v="1"/>
    <x v="0"/>
    <x v="89"/>
    <x v="26"/>
    <x v="1"/>
    <x v="15"/>
    <x v="203"/>
    <x v="0"/>
    <x v="203"/>
    <x v="217"/>
    <x v="0"/>
    <x v="0"/>
    <x v="15"/>
    <x v="9"/>
    <x v="0"/>
    <x v="0"/>
    <x v="0"/>
    <x v="0"/>
  </r>
  <r>
    <x v="0"/>
    <x v="27"/>
    <x v="19"/>
    <x v="0"/>
    <x v="0"/>
    <x v="0"/>
    <x v="90"/>
    <x v="24"/>
    <x v="0"/>
    <x v="28"/>
    <x v="204"/>
    <x v="0"/>
    <x v="204"/>
    <x v="218"/>
    <x v="0"/>
    <x v="0"/>
    <x v="15"/>
    <x v="7"/>
    <x v="0"/>
    <x v="0"/>
    <x v="0"/>
    <x v="0"/>
  </r>
  <r>
    <x v="0"/>
    <x v="27"/>
    <x v="19"/>
    <x v="1"/>
    <x v="1"/>
    <x v="0"/>
    <x v="90"/>
    <x v="24"/>
    <x v="1"/>
    <x v="20"/>
    <x v="205"/>
    <x v="0"/>
    <x v="205"/>
    <x v="219"/>
    <x v="0"/>
    <x v="0"/>
    <x v="15"/>
    <x v="7"/>
    <x v="0"/>
    <x v="0"/>
    <x v="0"/>
    <x v="0"/>
  </r>
  <r>
    <x v="0"/>
    <x v="28"/>
    <x v="38"/>
    <x v="0"/>
    <x v="0"/>
    <x v="0"/>
    <x v="91"/>
    <x v="24"/>
    <x v="0"/>
    <x v="28"/>
    <x v="206"/>
    <x v="0"/>
    <x v="206"/>
    <x v="220"/>
    <x v="0"/>
    <x v="0"/>
    <x v="28"/>
    <x v="7"/>
    <x v="0"/>
    <x v="0"/>
    <x v="0"/>
    <x v="0"/>
  </r>
  <r>
    <x v="0"/>
    <x v="28"/>
    <x v="38"/>
    <x v="2"/>
    <x v="2"/>
    <x v="0"/>
    <x v="91"/>
    <x v="98"/>
    <x v="0"/>
    <x v="2"/>
    <x v="207"/>
    <x v="0"/>
    <x v="207"/>
    <x v="221"/>
    <x v="0"/>
    <x v="0"/>
    <x v="28"/>
    <x v="7"/>
    <x v="0"/>
    <x v="0"/>
    <x v="1"/>
    <x v="0"/>
  </r>
  <r>
    <x v="0"/>
    <x v="28"/>
    <x v="38"/>
    <x v="1"/>
    <x v="1"/>
    <x v="0"/>
    <x v="91"/>
    <x v="24"/>
    <x v="1"/>
    <x v="20"/>
    <x v="208"/>
    <x v="0"/>
    <x v="208"/>
    <x v="222"/>
    <x v="0"/>
    <x v="0"/>
    <x v="28"/>
    <x v="7"/>
    <x v="0"/>
    <x v="0"/>
    <x v="0"/>
    <x v="0"/>
  </r>
  <r>
    <x v="0"/>
    <x v="28"/>
    <x v="39"/>
    <x v="0"/>
    <x v="0"/>
    <x v="0"/>
    <x v="92"/>
    <x v="24"/>
    <x v="0"/>
    <x v="28"/>
    <x v="209"/>
    <x v="0"/>
    <x v="209"/>
    <x v="223"/>
    <x v="0"/>
    <x v="0"/>
    <x v="28"/>
    <x v="7"/>
    <x v="0"/>
    <x v="0"/>
    <x v="0"/>
    <x v="0"/>
  </r>
  <r>
    <x v="0"/>
    <x v="28"/>
    <x v="39"/>
    <x v="2"/>
    <x v="2"/>
    <x v="0"/>
    <x v="92"/>
    <x v="98"/>
    <x v="0"/>
    <x v="2"/>
    <x v="210"/>
    <x v="0"/>
    <x v="210"/>
    <x v="224"/>
    <x v="0"/>
    <x v="0"/>
    <x v="28"/>
    <x v="7"/>
    <x v="0"/>
    <x v="0"/>
    <x v="1"/>
    <x v="0"/>
  </r>
  <r>
    <x v="0"/>
    <x v="28"/>
    <x v="39"/>
    <x v="1"/>
    <x v="1"/>
    <x v="0"/>
    <x v="92"/>
    <x v="24"/>
    <x v="1"/>
    <x v="7"/>
    <x v="211"/>
    <x v="0"/>
    <x v="211"/>
    <x v="225"/>
    <x v="0"/>
    <x v="0"/>
    <x v="28"/>
    <x v="7"/>
    <x v="0"/>
    <x v="0"/>
    <x v="0"/>
    <x v="0"/>
  </r>
  <r>
    <x v="0"/>
    <x v="28"/>
    <x v="20"/>
    <x v="0"/>
    <x v="0"/>
    <x v="0"/>
    <x v="93"/>
    <x v="25"/>
    <x v="0"/>
    <x v="29"/>
    <x v="212"/>
    <x v="0"/>
    <x v="212"/>
    <x v="226"/>
    <x v="0"/>
    <x v="0"/>
    <x v="28"/>
    <x v="8"/>
    <x v="0"/>
    <x v="0"/>
    <x v="0"/>
    <x v="0"/>
  </r>
  <r>
    <x v="0"/>
    <x v="28"/>
    <x v="20"/>
    <x v="1"/>
    <x v="1"/>
    <x v="0"/>
    <x v="93"/>
    <x v="25"/>
    <x v="1"/>
    <x v="21"/>
    <x v="213"/>
    <x v="0"/>
    <x v="213"/>
    <x v="227"/>
    <x v="0"/>
    <x v="0"/>
    <x v="28"/>
    <x v="8"/>
    <x v="0"/>
    <x v="0"/>
    <x v="0"/>
    <x v="0"/>
  </r>
  <r>
    <x v="0"/>
    <x v="28"/>
    <x v="20"/>
    <x v="0"/>
    <x v="0"/>
    <x v="0"/>
    <x v="94"/>
    <x v="25"/>
    <x v="0"/>
    <x v="29"/>
    <x v="214"/>
    <x v="0"/>
    <x v="214"/>
    <x v="228"/>
    <x v="0"/>
    <x v="0"/>
    <x v="28"/>
    <x v="8"/>
    <x v="0"/>
    <x v="0"/>
    <x v="0"/>
    <x v="0"/>
  </r>
  <r>
    <x v="0"/>
    <x v="28"/>
    <x v="20"/>
    <x v="2"/>
    <x v="2"/>
    <x v="0"/>
    <x v="94"/>
    <x v="98"/>
    <x v="0"/>
    <x v="2"/>
    <x v="215"/>
    <x v="0"/>
    <x v="215"/>
    <x v="229"/>
    <x v="0"/>
    <x v="0"/>
    <x v="28"/>
    <x v="8"/>
    <x v="0"/>
    <x v="0"/>
    <x v="1"/>
    <x v="0"/>
  </r>
  <r>
    <x v="0"/>
    <x v="28"/>
    <x v="20"/>
    <x v="1"/>
    <x v="1"/>
    <x v="0"/>
    <x v="94"/>
    <x v="25"/>
    <x v="1"/>
    <x v="14"/>
    <x v="216"/>
    <x v="0"/>
    <x v="216"/>
    <x v="230"/>
    <x v="0"/>
    <x v="0"/>
    <x v="28"/>
    <x v="8"/>
    <x v="0"/>
    <x v="0"/>
    <x v="0"/>
    <x v="0"/>
  </r>
  <r>
    <x v="0"/>
    <x v="28"/>
    <x v="20"/>
    <x v="0"/>
    <x v="0"/>
    <x v="0"/>
    <x v="95"/>
    <x v="24"/>
    <x v="2"/>
    <x v="28"/>
    <x v="217"/>
    <x v="0"/>
    <x v="217"/>
    <x v="231"/>
    <x v="0"/>
    <x v="0"/>
    <x v="28"/>
    <x v="8"/>
    <x v="0"/>
    <x v="0"/>
    <x v="0"/>
    <x v="0"/>
  </r>
  <r>
    <x v="0"/>
    <x v="28"/>
    <x v="20"/>
    <x v="2"/>
    <x v="2"/>
    <x v="0"/>
    <x v="95"/>
    <x v="98"/>
    <x v="2"/>
    <x v="2"/>
    <x v="218"/>
    <x v="0"/>
    <x v="218"/>
    <x v="232"/>
    <x v="0"/>
    <x v="0"/>
    <x v="28"/>
    <x v="8"/>
    <x v="0"/>
    <x v="0"/>
    <x v="1"/>
    <x v="0"/>
  </r>
  <r>
    <x v="0"/>
    <x v="28"/>
    <x v="20"/>
    <x v="1"/>
    <x v="1"/>
    <x v="0"/>
    <x v="95"/>
    <x v="25"/>
    <x v="3"/>
    <x v="14"/>
    <x v="219"/>
    <x v="0"/>
    <x v="219"/>
    <x v="233"/>
    <x v="0"/>
    <x v="0"/>
    <x v="28"/>
    <x v="8"/>
    <x v="0"/>
    <x v="0"/>
    <x v="0"/>
    <x v="0"/>
  </r>
  <r>
    <x v="0"/>
    <x v="28"/>
    <x v="20"/>
    <x v="0"/>
    <x v="0"/>
    <x v="0"/>
    <x v="96"/>
    <x v="24"/>
    <x v="0"/>
    <x v="28"/>
    <x v="214"/>
    <x v="0"/>
    <x v="214"/>
    <x v="228"/>
    <x v="0"/>
    <x v="0"/>
    <x v="28"/>
    <x v="8"/>
    <x v="0"/>
    <x v="0"/>
    <x v="0"/>
    <x v="0"/>
  </r>
  <r>
    <x v="0"/>
    <x v="28"/>
    <x v="20"/>
    <x v="2"/>
    <x v="2"/>
    <x v="0"/>
    <x v="96"/>
    <x v="98"/>
    <x v="0"/>
    <x v="2"/>
    <x v="215"/>
    <x v="0"/>
    <x v="215"/>
    <x v="229"/>
    <x v="0"/>
    <x v="0"/>
    <x v="28"/>
    <x v="8"/>
    <x v="0"/>
    <x v="0"/>
    <x v="1"/>
    <x v="0"/>
  </r>
  <r>
    <x v="0"/>
    <x v="28"/>
    <x v="20"/>
    <x v="1"/>
    <x v="1"/>
    <x v="0"/>
    <x v="96"/>
    <x v="25"/>
    <x v="1"/>
    <x v="14"/>
    <x v="216"/>
    <x v="0"/>
    <x v="216"/>
    <x v="230"/>
    <x v="0"/>
    <x v="0"/>
    <x v="28"/>
    <x v="8"/>
    <x v="0"/>
    <x v="0"/>
    <x v="0"/>
    <x v="0"/>
  </r>
  <r>
    <x v="0"/>
    <x v="29"/>
    <x v="40"/>
    <x v="0"/>
    <x v="0"/>
    <x v="0"/>
    <x v="97"/>
    <x v="25"/>
    <x v="0"/>
    <x v="29"/>
    <x v="220"/>
    <x v="0"/>
    <x v="220"/>
    <x v="234"/>
    <x v="0"/>
    <x v="0"/>
    <x v="29"/>
    <x v="13"/>
    <x v="0"/>
    <x v="0"/>
    <x v="0"/>
    <x v="0"/>
  </r>
  <r>
    <x v="0"/>
    <x v="29"/>
    <x v="40"/>
    <x v="1"/>
    <x v="1"/>
    <x v="0"/>
    <x v="97"/>
    <x v="25"/>
    <x v="1"/>
    <x v="14"/>
    <x v="221"/>
    <x v="0"/>
    <x v="221"/>
    <x v="235"/>
    <x v="0"/>
    <x v="0"/>
    <x v="29"/>
    <x v="13"/>
    <x v="0"/>
    <x v="0"/>
    <x v="0"/>
    <x v="0"/>
  </r>
  <r>
    <x v="0"/>
    <x v="29"/>
    <x v="40"/>
    <x v="0"/>
    <x v="0"/>
    <x v="0"/>
    <x v="98"/>
    <x v="100"/>
    <x v="0"/>
    <x v="30"/>
    <x v="222"/>
    <x v="0"/>
    <x v="222"/>
    <x v="236"/>
    <x v="0"/>
    <x v="0"/>
    <x v="29"/>
    <x v="14"/>
    <x v="0"/>
    <x v="0"/>
    <x v="0"/>
    <x v="0"/>
  </r>
  <r>
    <x v="0"/>
    <x v="29"/>
    <x v="40"/>
    <x v="2"/>
    <x v="2"/>
    <x v="0"/>
    <x v="98"/>
    <x v="97"/>
    <x v="0"/>
    <x v="2"/>
    <x v="223"/>
    <x v="0"/>
    <x v="223"/>
    <x v="237"/>
    <x v="0"/>
    <x v="0"/>
    <x v="29"/>
    <x v="14"/>
    <x v="0"/>
    <x v="0"/>
    <x v="1"/>
    <x v="0"/>
  </r>
  <r>
    <x v="0"/>
    <x v="29"/>
    <x v="40"/>
    <x v="1"/>
    <x v="1"/>
    <x v="0"/>
    <x v="98"/>
    <x v="100"/>
    <x v="1"/>
    <x v="31"/>
    <x v="224"/>
    <x v="0"/>
    <x v="224"/>
    <x v="238"/>
    <x v="0"/>
    <x v="0"/>
    <x v="29"/>
    <x v="14"/>
    <x v="0"/>
    <x v="0"/>
    <x v="0"/>
    <x v="0"/>
  </r>
  <r>
    <x v="0"/>
    <x v="30"/>
    <x v="41"/>
    <x v="0"/>
    <x v="0"/>
    <x v="0"/>
    <x v="99"/>
    <x v="101"/>
    <x v="0"/>
    <x v="30"/>
    <x v="225"/>
    <x v="0"/>
    <x v="225"/>
    <x v="239"/>
    <x v="0"/>
    <x v="0"/>
    <x v="30"/>
    <x v="15"/>
    <x v="0"/>
    <x v="0"/>
    <x v="0"/>
    <x v="0"/>
  </r>
  <r>
    <x v="0"/>
    <x v="30"/>
    <x v="41"/>
    <x v="2"/>
    <x v="2"/>
    <x v="0"/>
    <x v="99"/>
    <x v="102"/>
    <x v="0"/>
    <x v="2"/>
    <x v="223"/>
    <x v="0"/>
    <x v="223"/>
    <x v="240"/>
    <x v="0"/>
    <x v="0"/>
    <x v="30"/>
    <x v="15"/>
    <x v="0"/>
    <x v="0"/>
    <x v="1"/>
    <x v="0"/>
  </r>
  <r>
    <x v="0"/>
    <x v="30"/>
    <x v="41"/>
    <x v="1"/>
    <x v="1"/>
    <x v="0"/>
    <x v="99"/>
    <x v="101"/>
    <x v="1"/>
    <x v="32"/>
    <x v="226"/>
    <x v="0"/>
    <x v="226"/>
    <x v="241"/>
    <x v="0"/>
    <x v="0"/>
    <x v="30"/>
    <x v="15"/>
    <x v="0"/>
    <x v="0"/>
    <x v="0"/>
    <x v="0"/>
  </r>
  <r>
    <x v="0"/>
    <x v="30"/>
    <x v="41"/>
    <x v="0"/>
    <x v="0"/>
    <x v="0"/>
    <x v="100"/>
    <x v="101"/>
    <x v="2"/>
    <x v="30"/>
    <x v="227"/>
    <x v="0"/>
    <x v="227"/>
    <x v="242"/>
    <x v="0"/>
    <x v="0"/>
    <x v="30"/>
    <x v="15"/>
    <x v="0"/>
    <x v="0"/>
    <x v="0"/>
    <x v="0"/>
  </r>
  <r>
    <x v="0"/>
    <x v="30"/>
    <x v="41"/>
    <x v="2"/>
    <x v="2"/>
    <x v="0"/>
    <x v="100"/>
    <x v="102"/>
    <x v="2"/>
    <x v="2"/>
    <x v="228"/>
    <x v="0"/>
    <x v="228"/>
    <x v="243"/>
    <x v="0"/>
    <x v="0"/>
    <x v="30"/>
    <x v="15"/>
    <x v="0"/>
    <x v="0"/>
    <x v="1"/>
    <x v="0"/>
  </r>
  <r>
    <x v="0"/>
    <x v="30"/>
    <x v="41"/>
    <x v="1"/>
    <x v="1"/>
    <x v="0"/>
    <x v="100"/>
    <x v="101"/>
    <x v="3"/>
    <x v="32"/>
    <x v="229"/>
    <x v="0"/>
    <x v="229"/>
    <x v="244"/>
    <x v="0"/>
    <x v="0"/>
    <x v="30"/>
    <x v="15"/>
    <x v="0"/>
    <x v="0"/>
    <x v="0"/>
    <x v="0"/>
  </r>
  <r>
    <x v="0"/>
    <x v="30"/>
    <x v="41"/>
    <x v="0"/>
    <x v="0"/>
    <x v="0"/>
    <x v="101"/>
    <x v="101"/>
    <x v="0"/>
    <x v="30"/>
    <x v="225"/>
    <x v="0"/>
    <x v="225"/>
    <x v="239"/>
    <x v="0"/>
    <x v="0"/>
    <x v="30"/>
    <x v="15"/>
    <x v="0"/>
    <x v="0"/>
    <x v="0"/>
    <x v="0"/>
  </r>
  <r>
    <x v="0"/>
    <x v="30"/>
    <x v="41"/>
    <x v="2"/>
    <x v="2"/>
    <x v="0"/>
    <x v="101"/>
    <x v="102"/>
    <x v="0"/>
    <x v="2"/>
    <x v="223"/>
    <x v="0"/>
    <x v="223"/>
    <x v="240"/>
    <x v="0"/>
    <x v="0"/>
    <x v="30"/>
    <x v="15"/>
    <x v="0"/>
    <x v="0"/>
    <x v="1"/>
    <x v="0"/>
  </r>
  <r>
    <x v="0"/>
    <x v="30"/>
    <x v="41"/>
    <x v="1"/>
    <x v="1"/>
    <x v="0"/>
    <x v="101"/>
    <x v="101"/>
    <x v="1"/>
    <x v="32"/>
    <x v="226"/>
    <x v="0"/>
    <x v="226"/>
    <x v="241"/>
    <x v="0"/>
    <x v="0"/>
    <x v="30"/>
    <x v="15"/>
    <x v="0"/>
    <x v="0"/>
    <x v="0"/>
    <x v="0"/>
  </r>
  <r>
    <x v="0"/>
    <x v="30"/>
    <x v="41"/>
    <x v="0"/>
    <x v="0"/>
    <x v="0"/>
    <x v="102"/>
    <x v="103"/>
    <x v="0"/>
    <x v="33"/>
    <x v="230"/>
    <x v="0"/>
    <x v="230"/>
    <x v="245"/>
    <x v="0"/>
    <x v="0"/>
    <x v="30"/>
    <x v="16"/>
    <x v="0"/>
    <x v="0"/>
    <x v="0"/>
    <x v="0"/>
  </r>
  <r>
    <x v="0"/>
    <x v="30"/>
    <x v="41"/>
    <x v="1"/>
    <x v="1"/>
    <x v="0"/>
    <x v="102"/>
    <x v="103"/>
    <x v="1"/>
    <x v="34"/>
    <x v="231"/>
    <x v="0"/>
    <x v="231"/>
    <x v="246"/>
    <x v="0"/>
    <x v="0"/>
    <x v="30"/>
    <x v="16"/>
    <x v="0"/>
    <x v="0"/>
    <x v="0"/>
    <x v="0"/>
  </r>
  <r>
    <x v="0"/>
    <x v="30"/>
    <x v="42"/>
    <x v="0"/>
    <x v="0"/>
    <x v="0"/>
    <x v="103"/>
    <x v="103"/>
    <x v="0"/>
    <x v="33"/>
    <x v="232"/>
    <x v="0"/>
    <x v="232"/>
    <x v="247"/>
    <x v="0"/>
    <x v="0"/>
    <x v="30"/>
    <x v="16"/>
    <x v="0"/>
    <x v="0"/>
    <x v="0"/>
    <x v="0"/>
  </r>
  <r>
    <x v="0"/>
    <x v="30"/>
    <x v="42"/>
    <x v="2"/>
    <x v="2"/>
    <x v="0"/>
    <x v="103"/>
    <x v="104"/>
    <x v="0"/>
    <x v="2"/>
    <x v="184"/>
    <x v="0"/>
    <x v="184"/>
    <x v="248"/>
    <x v="0"/>
    <x v="0"/>
    <x v="30"/>
    <x v="16"/>
    <x v="0"/>
    <x v="0"/>
    <x v="1"/>
    <x v="0"/>
  </r>
  <r>
    <x v="0"/>
    <x v="30"/>
    <x v="42"/>
    <x v="2"/>
    <x v="2"/>
    <x v="0"/>
    <x v="103"/>
    <x v="105"/>
    <x v="0"/>
    <x v="2"/>
    <x v="6"/>
    <x v="0"/>
    <x v="6"/>
    <x v="249"/>
    <x v="0"/>
    <x v="0"/>
    <x v="30"/>
    <x v="16"/>
    <x v="0"/>
    <x v="0"/>
    <x v="1"/>
    <x v="0"/>
  </r>
  <r>
    <x v="0"/>
    <x v="30"/>
    <x v="42"/>
    <x v="2"/>
    <x v="2"/>
    <x v="0"/>
    <x v="103"/>
    <x v="106"/>
    <x v="0"/>
    <x v="2"/>
    <x v="233"/>
    <x v="0"/>
    <x v="233"/>
    <x v="250"/>
    <x v="0"/>
    <x v="0"/>
    <x v="30"/>
    <x v="16"/>
    <x v="0"/>
    <x v="0"/>
    <x v="1"/>
    <x v="0"/>
  </r>
  <r>
    <x v="0"/>
    <x v="30"/>
    <x v="42"/>
    <x v="2"/>
    <x v="2"/>
    <x v="0"/>
    <x v="103"/>
    <x v="107"/>
    <x v="0"/>
    <x v="2"/>
    <x v="234"/>
    <x v="0"/>
    <x v="234"/>
    <x v="251"/>
    <x v="0"/>
    <x v="0"/>
    <x v="30"/>
    <x v="16"/>
    <x v="0"/>
    <x v="0"/>
    <x v="1"/>
    <x v="0"/>
  </r>
  <r>
    <x v="0"/>
    <x v="30"/>
    <x v="42"/>
    <x v="2"/>
    <x v="2"/>
    <x v="0"/>
    <x v="103"/>
    <x v="108"/>
    <x v="0"/>
    <x v="2"/>
    <x v="235"/>
    <x v="0"/>
    <x v="235"/>
    <x v="252"/>
    <x v="0"/>
    <x v="0"/>
    <x v="30"/>
    <x v="16"/>
    <x v="0"/>
    <x v="0"/>
    <x v="1"/>
    <x v="0"/>
  </r>
  <r>
    <x v="0"/>
    <x v="30"/>
    <x v="42"/>
    <x v="2"/>
    <x v="2"/>
    <x v="0"/>
    <x v="103"/>
    <x v="109"/>
    <x v="0"/>
    <x v="2"/>
    <x v="91"/>
    <x v="0"/>
    <x v="91"/>
    <x v="253"/>
    <x v="0"/>
    <x v="0"/>
    <x v="30"/>
    <x v="16"/>
    <x v="0"/>
    <x v="0"/>
    <x v="1"/>
    <x v="0"/>
  </r>
  <r>
    <x v="0"/>
    <x v="30"/>
    <x v="42"/>
    <x v="2"/>
    <x v="2"/>
    <x v="0"/>
    <x v="103"/>
    <x v="110"/>
    <x v="0"/>
    <x v="2"/>
    <x v="236"/>
    <x v="0"/>
    <x v="236"/>
    <x v="254"/>
    <x v="0"/>
    <x v="0"/>
    <x v="30"/>
    <x v="16"/>
    <x v="0"/>
    <x v="0"/>
    <x v="1"/>
    <x v="0"/>
  </r>
  <r>
    <x v="0"/>
    <x v="30"/>
    <x v="42"/>
    <x v="2"/>
    <x v="2"/>
    <x v="0"/>
    <x v="103"/>
    <x v="111"/>
    <x v="0"/>
    <x v="2"/>
    <x v="237"/>
    <x v="0"/>
    <x v="237"/>
    <x v="255"/>
    <x v="0"/>
    <x v="0"/>
    <x v="30"/>
    <x v="16"/>
    <x v="0"/>
    <x v="0"/>
    <x v="1"/>
    <x v="0"/>
  </r>
  <r>
    <x v="0"/>
    <x v="30"/>
    <x v="42"/>
    <x v="2"/>
    <x v="2"/>
    <x v="0"/>
    <x v="103"/>
    <x v="112"/>
    <x v="0"/>
    <x v="2"/>
    <x v="238"/>
    <x v="0"/>
    <x v="238"/>
    <x v="256"/>
    <x v="0"/>
    <x v="0"/>
    <x v="30"/>
    <x v="16"/>
    <x v="0"/>
    <x v="0"/>
    <x v="1"/>
    <x v="0"/>
  </r>
  <r>
    <x v="0"/>
    <x v="30"/>
    <x v="42"/>
    <x v="2"/>
    <x v="2"/>
    <x v="0"/>
    <x v="103"/>
    <x v="113"/>
    <x v="0"/>
    <x v="2"/>
    <x v="239"/>
    <x v="0"/>
    <x v="239"/>
    <x v="257"/>
    <x v="0"/>
    <x v="0"/>
    <x v="30"/>
    <x v="16"/>
    <x v="0"/>
    <x v="0"/>
    <x v="1"/>
    <x v="0"/>
  </r>
  <r>
    <x v="0"/>
    <x v="30"/>
    <x v="42"/>
    <x v="2"/>
    <x v="2"/>
    <x v="0"/>
    <x v="103"/>
    <x v="114"/>
    <x v="0"/>
    <x v="2"/>
    <x v="168"/>
    <x v="0"/>
    <x v="168"/>
    <x v="258"/>
    <x v="0"/>
    <x v="0"/>
    <x v="30"/>
    <x v="16"/>
    <x v="0"/>
    <x v="0"/>
    <x v="1"/>
    <x v="0"/>
  </r>
  <r>
    <x v="0"/>
    <x v="30"/>
    <x v="42"/>
    <x v="2"/>
    <x v="2"/>
    <x v="0"/>
    <x v="103"/>
    <x v="115"/>
    <x v="0"/>
    <x v="2"/>
    <x v="240"/>
    <x v="0"/>
    <x v="240"/>
    <x v="259"/>
    <x v="0"/>
    <x v="0"/>
    <x v="30"/>
    <x v="16"/>
    <x v="0"/>
    <x v="0"/>
    <x v="1"/>
    <x v="0"/>
  </r>
  <r>
    <x v="0"/>
    <x v="30"/>
    <x v="42"/>
    <x v="2"/>
    <x v="2"/>
    <x v="0"/>
    <x v="103"/>
    <x v="116"/>
    <x v="0"/>
    <x v="2"/>
    <x v="89"/>
    <x v="0"/>
    <x v="89"/>
    <x v="260"/>
    <x v="0"/>
    <x v="0"/>
    <x v="30"/>
    <x v="16"/>
    <x v="0"/>
    <x v="0"/>
    <x v="1"/>
    <x v="0"/>
  </r>
  <r>
    <x v="0"/>
    <x v="30"/>
    <x v="42"/>
    <x v="1"/>
    <x v="1"/>
    <x v="0"/>
    <x v="103"/>
    <x v="103"/>
    <x v="1"/>
    <x v="34"/>
    <x v="241"/>
    <x v="0"/>
    <x v="241"/>
    <x v="261"/>
    <x v="0"/>
    <x v="0"/>
    <x v="30"/>
    <x v="16"/>
    <x v="0"/>
    <x v="0"/>
    <x v="0"/>
    <x v="0"/>
  </r>
  <r>
    <x v="0"/>
    <x v="30"/>
    <x v="42"/>
    <x v="0"/>
    <x v="0"/>
    <x v="0"/>
    <x v="104"/>
    <x v="103"/>
    <x v="2"/>
    <x v="33"/>
    <x v="242"/>
    <x v="0"/>
    <x v="242"/>
    <x v="262"/>
    <x v="0"/>
    <x v="0"/>
    <x v="30"/>
    <x v="16"/>
    <x v="0"/>
    <x v="0"/>
    <x v="0"/>
    <x v="0"/>
  </r>
  <r>
    <x v="0"/>
    <x v="30"/>
    <x v="42"/>
    <x v="2"/>
    <x v="2"/>
    <x v="0"/>
    <x v="104"/>
    <x v="115"/>
    <x v="2"/>
    <x v="2"/>
    <x v="243"/>
    <x v="0"/>
    <x v="243"/>
    <x v="263"/>
    <x v="0"/>
    <x v="0"/>
    <x v="30"/>
    <x v="16"/>
    <x v="0"/>
    <x v="0"/>
    <x v="1"/>
    <x v="0"/>
  </r>
  <r>
    <x v="0"/>
    <x v="30"/>
    <x v="42"/>
    <x v="2"/>
    <x v="2"/>
    <x v="0"/>
    <x v="104"/>
    <x v="116"/>
    <x v="2"/>
    <x v="2"/>
    <x v="103"/>
    <x v="0"/>
    <x v="103"/>
    <x v="264"/>
    <x v="0"/>
    <x v="0"/>
    <x v="30"/>
    <x v="16"/>
    <x v="0"/>
    <x v="0"/>
    <x v="1"/>
    <x v="0"/>
  </r>
  <r>
    <x v="0"/>
    <x v="30"/>
    <x v="42"/>
    <x v="2"/>
    <x v="2"/>
    <x v="0"/>
    <x v="104"/>
    <x v="114"/>
    <x v="2"/>
    <x v="2"/>
    <x v="244"/>
    <x v="0"/>
    <x v="244"/>
    <x v="265"/>
    <x v="0"/>
    <x v="0"/>
    <x v="30"/>
    <x v="16"/>
    <x v="0"/>
    <x v="0"/>
    <x v="1"/>
    <x v="0"/>
  </r>
  <r>
    <x v="0"/>
    <x v="30"/>
    <x v="42"/>
    <x v="2"/>
    <x v="2"/>
    <x v="0"/>
    <x v="104"/>
    <x v="112"/>
    <x v="2"/>
    <x v="2"/>
    <x v="245"/>
    <x v="0"/>
    <x v="245"/>
    <x v="266"/>
    <x v="0"/>
    <x v="0"/>
    <x v="30"/>
    <x v="16"/>
    <x v="0"/>
    <x v="0"/>
    <x v="1"/>
    <x v="0"/>
  </r>
  <r>
    <x v="0"/>
    <x v="30"/>
    <x v="42"/>
    <x v="2"/>
    <x v="2"/>
    <x v="0"/>
    <x v="104"/>
    <x v="111"/>
    <x v="2"/>
    <x v="2"/>
    <x v="246"/>
    <x v="0"/>
    <x v="246"/>
    <x v="267"/>
    <x v="0"/>
    <x v="0"/>
    <x v="30"/>
    <x v="16"/>
    <x v="0"/>
    <x v="0"/>
    <x v="1"/>
    <x v="0"/>
  </r>
  <r>
    <x v="0"/>
    <x v="30"/>
    <x v="42"/>
    <x v="2"/>
    <x v="2"/>
    <x v="0"/>
    <x v="104"/>
    <x v="104"/>
    <x v="2"/>
    <x v="2"/>
    <x v="247"/>
    <x v="0"/>
    <x v="247"/>
    <x v="268"/>
    <x v="0"/>
    <x v="0"/>
    <x v="30"/>
    <x v="16"/>
    <x v="0"/>
    <x v="0"/>
    <x v="1"/>
    <x v="0"/>
  </r>
  <r>
    <x v="0"/>
    <x v="30"/>
    <x v="42"/>
    <x v="2"/>
    <x v="2"/>
    <x v="0"/>
    <x v="104"/>
    <x v="113"/>
    <x v="2"/>
    <x v="2"/>
    <x v="248"/>
    <x v="0"/>
    <x v="248"/>
    <x v="269"/>
    <x v="0"/>
    <x v="0"/>
    <x v="30"/>
    <x v="16"/>
    <x v="0"/>
    <x v="0"/>
    <x v="1"/>
    <x v="0"/>
  </r>
  <r>
    <x v="0"/>
    <x v="30"/>
    <x v="42"/>
    <x v="2"/>
    <x v="2"/>
    <x v="0"/>
    <x v="104"/>
    <x v="110"/>
    <x v="2"/>
    <x v="2"/>
    <x v="249"/>
    <x v="0"/>
    <x v="249"/>
    <x v="270"/>
    <x v="0"/>
    <x v="0"/>
    <x v="30"/>
    <x v="16"/>
    <x v="0"/>
    <x v="0"/>
    <x v="1"/>
    <x v="0"/>
  </r>
  <r>
    <x v="0"/>
    <x v="30"/>
    <x v="42"/>
    <x v="2"/>
    <x v="2"/>
    <x v="0"/>
    <x v="104"/>
    <x v="107"/>
    <x v="2"/>
    <x v="2"/>
    <x v="250"/>
    <x v="0"/>
    <x v="250"/>
    <x v="271"/>
    <x v="0"/>
    <x v="0"/>
    <x v="30"/>
    <x v="16"/>
    <x v="0"/>
    <x v="0"/>
    <x v="1"/>
    <x v="0"/>
  </r>
  <r>
    <x v="0"/>
    <x v="30"/>
    <x v="42"/>
    <x v="2"/>
    <x v="2"/>
    <x v="0"/>
    <x v="104"/>
    <x v="106"/>
    <x v="2"/>
    <x v="2"/>
    <x v="251"/>
    <x v="0"/>
    <x v="251"/>
    <x v="272"/>
    <x v="0"/>
    <x v="0"/>
    <x v="30"/>
    <x v="16"/>
    <x v="0"/>
    <x v="0"/>
    <x v="1"/>
    <x v="0"/>
  </r>
  <r>
    <x v="0"/>
    <x v="30"/>
    <x v="42"/>
    <x v="2"/>
    <x v="2"/>
    <x v="0"/>
    <x v="104"/>
    <x v="105"/>
    <x v="2"/>
    <x v="2"/>
    <x v="9"/>
    <x v="0"/>
    <x v="9"/>
    <x v="273"/>
    <x v="0"/>
    <x v="0"/>
    <x v="30"/>
    <x v="16"/>
    <x v="0"/>
    <x v="0"/>
    <x v="1"/>
    <x v="0"/>
  </r>
  <r>
    <x v="0"/>
    <x v="30"/>
    <x v="42"/>
    <x v="2"/>
    <x v="2"/>
    <x v="0"/>
    <x v="104"/>
    <x v="109"/>
    <x v="2"/>
    <x v="2"/>
    <x v="99"/>
    <x v="0"/>
    <x v="99"/>
    <x v="274"/>
    <x v="0"/>
    <x v="0"/>
    <x v="30"/>
    <x v="16"/>
    <x v="0"/>
    <x v="0"/>
    <x v="1"/>
    <x v="0"/>
  </r>
  <r>
    <x v="0"/>
    <x v="30"/>
    <x v="42"/>
    <x v="2"/>
    <x v="2"/>
    <x v="0"/>
    <x v="104"/>
    <x v="108"/>
    <x v="2"/>
    <x v="2"/>
    <x v="252"/>
    <x v="0"/>
    <x v="252"/>
    <x v="275"/>
    <x v="0"/>
    <x v="0"/>
    <x v="30"/>
    <x v="16"/>
    <x v="0"/>
    <x v="0"/>
    <x v="1"/>
    <x v="0"/>
  </r>
  <r>
    <x v="0"/>
    <x v="30"/>
    <x v="42"/>
    <x v="1"/>
    <x v="1"/>
    <x v="0"/>
    <x v="104"/>
    <x v="103"/>
    <x v="3"/>
    <x v="34"/>
    <x v="253"/>
    <x v="0"/>
    <x v="253"/>
    <x v="276"/>
    <x v="0"/>
    <x v="0"/>
    <x v="30"/>
    <x v="16"/>
    <x v="0"/>
    <x v="0"/>
    <x v="0"/>
    <x v="0"/>
  </r>
  <r>
    <x v="0"/>
    <x v="30"/>
    <x v="42"/>
    <x v="0"/>
    <x v="0"/>
    <x v="0"/>
    <x v="105"/>
    <x v="103"/>
    <x v="0"/>
    <x v="33"/>
    <x v="232"/>
    <x v="0"/>
    <x v="232"/>
    <x v="247"/>
    <x v="0"/>
    <x v="0"/>
    <x v="30"/>
    <x v="16"/>
    <x v="0"/>
    <x v="0"/>
    <x v="0"/>
    <x v="0"/>
  </r>
  <r>
    <x v="0"/>
    <x v="30"/>
    <x v="42"/>
    <x v="2"/>
    <x v="2"/>
    <x v="0"/>
    <x v="105"/>
    <x v="105"/>
    <x v="0"/>
    <x v="2"/>
    <x v="6"/>
    <x v="0"/>
    <x v="6"/>
    <x v="249"/>
    <x v="0"/>
    <x v="0"/>
    <x v="30"/>
    <x v="16"/>
    <x v="0"/>
    <x v="0"/>
    <x v="1"/>
    <x v="0"/>
  </r>
  <r>
    <x v="0"/>
    <x v="30"/>
    <x v="42"/>
    <x v="2"/>
    <x v="2"/>
    <x v="0"/>
    <x v="105"/>
    <x v="104"/>
    <x v="0"/>
    <x v="2"/>
    <x v="184"/>
    <x v="0"/>
    <x v="184"/>
    <x v="248"/>
    <x v="0"/>
    <x v="0"/>
    <x v="30"/>
    <x v="16"/>
    <x v="0"/>
    <x v="0"/>
    <x v="1"/>
    <x v="0"/>
  </r>
  <r>
    <x v="0"/>
    <x v="30"/>
    <x v="42"/>
    <x v="2"/>
    <x v="2"/>
    <x v="0"/>
    <x v="105"/>
    <x v="113"/>
    <x v="0"/>
    <x v="2"/>
    <x v="239"/>
    <x v="0"/>
    <x v="239"/>
    <x v="257"/>
    <x v="0"/>
    <x v="0"/>
    <x v="30"/>
    <x v="16"/>
    <x v="0"/>
    <x v="0"/>
    <x v="1"/>
    <x v="0"/>
  </r>
  <r>
    <x v="0"/>
    <x v="30"/>
    <x v="42"/>
    <x v="2"/>
    <x v="2"/>
    <x v="0"/>
    <x v="105"/>
    <x v="107"/>
    <x v="0"/>
    <x v="2"/>
    <x v="234"/>
    <x v="0"/>
    <x v="234"/>
    <x v="251"/>
    <x v="0"/>
    <x v="0"/>
    <x v="30"/>
    <x v="16"/>
    <x v="0"/>
    <x v="0"/>
    <x v="1"/>
    <x v="0"/>
  </r>
  <r>
    <x v="0"/>
    <x v="30"/>
    <x v="42"/>
    <x v="2"/>
    <x v="2"/>
    <x v="0"/>
    <x v="105"/>
    <x v="106"/>
    <x v="0"/>
    <x v="2"/>
    <x v="233"/>
    <x v="0"/>
    <x v="233"/>
    <x v="250"/>
    <x v="0"/>
    <x v="0"/>
    <x v="30"/>
    <x v="16"/>
    <x v="0"/>
    <x v="0"/>
    <x v="1"/>
    <x v="0"/>
  </r>
  <r>
    <x v="0"/>
    <x v="30"/>
    <x v="42"/>
    <x v="2"/>
    <x v="2"/>
    <x v="0"/>
    <x v="105"/>
    <x v="108"/>
    <x v="0"/>
    <x v="2"/>
    <x v="235"/>
    <x v="0"/>
    <x v="235"/>
    <x v="252"/>
    <x v="0"/>
    <x v="0"/>
    <x v="30"/>
    <x v="16"/>
    <x v="0"/>
    <x v="0"/>
    <x v="1"/>
    <x v="0"/>
  </r>
  <r>
    <x v="0"/>
    <x v="30"/>
    <x v="42"/>
    <x v="2"/>
    <x v="2"/>
    <x v="0"/>
    <x v="105"/>
    <x v="109"/>
    <x v="0"/>
    <x v="2"/>
    <x v="91"/>
    <x v="0"/>
    <x v="91"/>
    <x v="253"/>
    <x v="0"/>
    <x v="0"/>
    <x v="30"/>
    <x v="16"/>
    <x v="0"/>
    <x v="0"/>
    <x v="1"/>
    <x v="0"/>
  </r>
  <r>
    <x v="0"/>
    <x v="30"/>
    <x v="42"/>
    <x v="2"/>
    <x v="2"/>
    <x v="0"/>
    <x v="105"/>
    <x v="110"/>
    <x v="0"/>
    <x v="2"/>
    <x v="236"/>
    <x v="0"/>
    <x v="236"/>
    <x v="254"/>
    <x v="0"/>
    <x v="0"/>
    <x v="30"/>
    <x v="16"/>
    <x v="0"/>
    <x v="0"/>
    <x v="1"/>
    <x v="0"/>
  </r>
  <r>
    <x v="0"/>
    <x v="30"/>
    <x v="42"/>
    <x v="2"/>
    <x v="2"/>
    <x v="0"/>
    <x v="105"/>
    <x v="111"/>
    <x v="0"/>
    <x v="2"/>
    <x v="237"/>
    <x v="0"/>
    <x v="237"/>
    <x v="255"/>
    <x v="0"/>
    <x v="0"/>
    <x v="30"/>
    <x v="16"/>
    <x v="0"/>
    <x v="0"/>
    <x v="1"/>
    <x v="0"/>
  </r>
  <r>
    <x v="0"/>
    <x v="30"/>
    <x v="42"/>
    <x v="2"/>
    <x v="2"/>
    <x v="0"/>
    <x v="105"/>
    <x v="112"/>
    <x v="0"/>
    <x v="2"/>
    <x v="238"/>
    <x v="0"/>
    <x v="238"/>
    <x v="256"/>
    <x v="0"/>
    <x v="0"/>
    <x v="30"/>
    <x v="16"/>
    <x v="0"/>
    <x v="0"/>
    <x v="1"/>
    <x v="0"/>
  </r>
  <r>
    <x v="0"/>
    <x v="30"/>
    <x v="42"/>
    <x v="2"/>
    <x v="2"/>
    <x v="0"/>
    <x v="105"/>
    <x v="114"/>
    <x v="0"/>
    <x v="2"/>
    <x v="168"/>
    <x v="0"/>
    <x v="168"/>
    <x v="258"/>
    <x v="0"/>
    <x v="0"/>
    <x v="30"/>
    <x v="16"/>
    <x v="0"/>
    <x v="0"/>
    <x v="1"/>
    <x v="0"/>
  </r>
  <r>
    <x v="0"/>
    <x v="30"/>
    <x v="42"/>
    <x v="2"/>
    <x v="2"/>
    <x v="0"/>
    <x v="105"/>
    <x v="116"/>
    <x v="0"/>
    <x v="2"/>
    <x v="89"/>
    <x v="0"/>
    <x v="89"/>
    <x v="260"/>
    <x v="0"/>
    <x v="0"/>
    <x v="30"/>
    <x v="16"/>
    <x v="0"/>
    <x v="0"/>
    <x v="1"/>
    <x v="0"/>
  </r>
  <r>
    <x v="0"/>
    <x v="30"/>
    <x v="42"/>
    <x v="2"/>
    <x v="2"/>
    <x v="0"/>
    <x v="105"/>
    <x v="115"/>
    <x v="0"/>
    <x v="2"/>
    <x v="240"/>
    <x v="0"/>
    <x v="240"/>
    <x v="259"/>
    <x v="0"/>
    <x v="0"/>
    <x v="30"/>
    <x v="16"/>
    <x v="0"/>
    <x v="0"/>
    <x v="1"/>
    <x v="0"/>
  </r>
  <r>
    <x v="0"/>
    <x v="30"/>
    <x v="42"/>
    <x v="1"/>
    <x v="1"/>
    <x v="0"/>
    <x v="105"/>
    <x v="103"/>
    <x v="1"/>
    <x v="34"/>
    <x v="241"/>
    <x v="0"/>
    <x v="241"/>
    <x v="261"/>
    <x v="0"/>
    <x v="0"/>
    <x v="30"/>
    <x v="16"/>
    <x v="0"/>
    <x v="0"/>
    <x v="0"/>
    <x v="0"/>
  </r>
  <r>
    <x v="0"/>
    <x v="31"/>
    <x v="43"/>
    <x v="0"/>
    <x v="0"/>
    <x v="0"/>
    <x v="106"/>
    <x v="103"/>
    <x v="0"/>
    <x v="33"/>
    <x v="254"/>
    <x v="0"/>
    <x v="254"/>
    <x v="277"/>
    <x v="0"/>
    <x v="0"/>
    <x v="31"/>
    <x v="16"/>
    <x v="0"/>
    <x v="0"/>
    <x v="0"/>
    <x v="0"/>
  </r>
  <r>
    <x v="0"/>
    <x v="31"/>
    <x v="43"/>
    <x v="2"/>
    <x v="2"/>
    <x v="0"/>
    <x v="106"/>
    <x v="117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6"/>
    <x v="118"/>
    <x v="0"/>
    <x v="2"/>
    <x v="171"/>
    <x v="0"/>
    <x v="171"/>
    <x v="279"/>
    <x v="0"/>
    <x v="0"/>
    <x v="31"/>
    <x v="16"/>
    <x v="0"/>
    <x v="0"/>
    <x v="1"/>
    <x v="0"/>
  </r>
  <r>
    <x v="0"/>
    <x v="31"/>
    <x v="43"/>
    <x v="2"/>
    <x v="2"/>
    <x v="0"/>
    <x v="106"/>
    <x v="119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06"/>
    <x v="12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6"/>
    <x v="121"/>
    <x v="0"/>
    <x v="2"/>
    <x v="95"/>
    <x v="0"/>
    <x v="95"/>
    <x v="281"/>
    <x v="0"/>
    <x v="0"/>
    <x v="31"/>
    <x v="16"/>
    <x v="0"/>
    <x v="0"/>
    <x v="1"/>
    <x v="0"/>
  </r>
  <r>
    <x v="0"/>
    <x v="31"/>
    <x v="43"/>
    <x v="2"/>
    <x v="2"/>
    <x v="0"/>
    <x v="106"/>
    <x v="122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06"/>
    <x v="123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6"/>
    <x v="124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6"/>
    <x v="125"/>
    <x v="0"/>
    <x v="2"/>
    <x v="256"/>
    <x v="0"/>
    <x v="256"/>
    <x v="282"/>
    <x v="0"/>
    <x v="0"/>
    <x v="31"/>
    <x v="16"/>
    <x v="0"/>
    <x v="0"/>
    <x v="1"/>
    <x v="0"/>
  </r>
  <r>
    <x v="0"/>
    <x v="31"/>
    <x v="43"/>
    <x v="2"/>
    <x v="2"/>
    <x v="0"/>
    <x v="106"/>
    <x v="12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6"/>
    <x v="127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6"/>
    <x v="128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6"/>
    <x v="129"/>
    <x v="0"/>
    <x v="2"/>
    <x v="257"/>
    <x v="0"/>
    <x v="257"/>
    <x v="284"/>
    <x v="0"/>
    <x v="0"/>
    <x v="31"/>
    <x v="16"/>
    <x v="0"/>
    <x v="0"/>
    <x v="1"/>
    <x v="0"/>
  </r>
  <r>
    <x v="0"/>
    <x v="31"/>
    <x v="43"/>
    <x v="2"/>
    <x v="2"/>
    <x v="0"/>
    <x v="106"/>
    <x v="13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6"/>
    <x v="131"/>
    <x v="0"/>
    <x v="2"/>
    <x v="188"/>
    <x v="0"/>
    <x v="188"/>
    <x v="285"/>
    <x v="0"/>
    <x v="0"/>
    <x v="31"/>
    <x v="16"/>
    <x v="0"/>
    <x v="0"/>
    <x v="1"/>
    <x v="0"/>
  </r>
  <r>
    <x v="0"/>
    <x v="31"/>
    <x v="43"/>
    <x v="2"/>
    <x v="2"/>
    <x v="0"/>
    <x v="106"/>
    <x v="132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06"/>
    <x v="133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06"/>
    <x v="113"/>
    <x v="0"/>
    <x v="2"/>
    <x v="258"/>
    <x v="0"/>
    <x v="258"/>
    <x v="286"/>
    <x v="0"/>
    <x v="0"/>
    <x v="31"/>
    <x v="16"/>
    <x v="0"/>
    <x v="0"/>
    <x v="1"/>
    <x v="0"/>
  </r>
  <r>
    <x v="0"/>
    <x v="31"/>
    <x v="43"/>
    <x v="2"/>
    <x v="2"/>
    <x v="0"/>
    <x v="106"/>
    <x v="134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6"/>
    <x v="135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6"/>
    <x v="136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6"/>
    <x v="137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06"/>
    <x v="138"/>
    <x v="0"/>
    <x v="2"/>
    <x v="94"/>
    <x v="0"/>
    <x v="94"/>
    <x v="287"/>
    <x v="0"/>
    <x v="0"/>
    <x v="31"/>
    <x v="16"/>
    <x v="0"/>
    <x v="0"/>
    <x v="1"/>
    <x v="0"/>
  </r>
  <r>
    <x v="0"/>
    <x v="31"/>
    <x v="43"/>
    <x v="2"/>
    <x v="2"/>
    <x v="0"/>
    <x v="106"/>
    <x v="139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06"/>
    <x v="140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06"/>
    <x v="141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06"/>
    <x v="142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06"/>
    <x v="143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6"/>
    <x v="144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06"/>
    <x v="145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6"/>
    <x v="14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6"/>
    <x v="147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6"/>
    <x v="148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6"/>
    <x v="149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6"/>
    <x v="15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6"/>
    <x v="151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06"/>
    <x v="152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6"/>
    <x v="153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6"/>
    <x v="154"/>
    <x v="0"/>
    <x v="2"/>
    <x v="94"/>
    <x v="0"/>
    <x v="94"/>
    <x v="287"/>
    <x v="0"/>
    <x v="0"/>
    <x v="31"/>
    <x v="16"/>
    <x v="0"/>
    <x v="0"/>
    <x v="1"/>
    <x v="0"/>
  </r>
  <r>
    <x v="0"/>
    <x v="31"/>
    <x v="43"/>
    <x v="2"/>
    <x v="2"/>
    <x v="0"/>
    <x v="106"/>
    <x v="155"/>
    <x v="0"/>
    <x v="2"/>
    <x v="95"/>
    <x v="0"/>
    <x v="95"/>
    <x v="281"/>
    <x v="0"/>
    <x v="0"/>
    <x v="31"/>
    <x v="16"/>
    <x v="0"/>
    <x v="0"/>
    <x v="1"/>
    <x v="0"/>
  </r>
  <r>
    <x v="0"/>
    <x v="31"/>
    <x v="43"/>
    <x v="2"/>
    <x v="2"/>
    <x v="0"/>
    <x v="106"/>
    <x v="15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6"/>
    <x v="157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6"/>
    <x v="158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06"/>
    <x v="159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6"/>
    <x v="16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1"/>
    <x v="1"/>
    <x v="0"/>
    <x v="106"/>
    <x v="103"/>
    <x v="1"/>
    <x v="35"/>
    <x v="259"/>
    <x v="0"/>
    <x v="259"/>
    <x v="288"/>
    <x v="0"/>
    <x v="0"/>
    <x v="31"/>
    <x v="16"/>
    <x v="0"/>
    <x v="0"/>
    <x v="0"/>
    <x v="0"/>
  </r>
  <r>
    <x v="0"/>
    <x v="31"/>
    <x v="43"/>
    <x v="0"/>
    <x v="0"/>
    <x v="0"/>
    <x v="107"/>
    <x v="103"/>
    <x v="2"/>
    <x v="33"/>
    <x v="260"/>
    <x v="0"/>
    <x v="260"/>
    <x v="289"/>
    <x v="0"/>
    <x v="0"/>
    <x v="31"/>
    <x v="16"/>
    <x v="0"/>
    <x v="0"/>
    <x v="0"/>
    <x v="0"/>
  </r>
  <r>
    <x v="0"/>
    <x v="31"/>
    <x v="43"/>
    <x v="2"/>
    <x v="2"/>
    <x v="0"/>
    <x v="107"/>
    <x v="122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07"/>
    <x v="121"/>
    <x v="2"/>
    <x v="2"/>
    <x v="102"/>
    <x v="0"/>
    <x v="102"/>
    <x v="290"/>
    <x v="0"/>
    <x v="0"/>
    <x v="31"/>
    <x v="16"/>
    <x v="0"/>
    <x v="0"/>
    <x v="1"/>
    <x v="0"/>
  </r>
  <r>
    <x v="0"/>
    <x v="31"/>
    <x v="43"/>
    <x v="2"/>
    <x v="2"/>
    <x v="0"/>
    <x v="107"/>
    <x v="12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19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07"/>
    <x v="118"/>
    <x v="2"/>
    <x v="2"/>
    <x v="262"/>
    <x v="0"/>
    <x v="262"/>
    <x v="292"/>
    <x v="0"/>
    <x v="0"/>
    <x v="31"/>
    <x v="16"/>
    <x v="0"/>
    <x v="0"/>
    <x v="1"/>
    <x v="0"/>
  </r>
  <r>
    <x v="0"/>
    <x v="31"/>
    <x v="43"/>
    <x v="2"/>
    <x v="2"/>
    <x v="0"/>
    <x v="107"/>
    <x v="117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7"/>
    <x v="123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7"/>
    <x v="134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7"/>
    <x v="135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36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37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07"/>
    <x v="138"/>
    <x v="2"/>
    <x v="2"/>
    <x v="104"/>
    <x v="0"/>
    <x v="104"/>
    <x v="295"/>
    <x v="0"/>
    <x v="0"/>
    <x v="31"/>
    <x v="16"/>
    <x v="0"/>
    <x v="0"/>
    <x v="1"/>
    <x v="0"/>
  </r>
  <r>
    <x v="0"/>
    <x v="31"/>
    <x v="43"/>
    <x v="2"/>
    <x v="2"/>
    <x v="0"/>
    <x v="107"/>
    <x v="139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07"/>
    <x v="132"/>
    <x v="2"/>
    <x v="2"/>
    <x v="103"/>
    <x v="0"/>
    <x v="103"/>
    <x v="264"/>
    <x v="0"/>
    <x v="0"/>
    <x v="31"/>
    <x v="16"/>
    <x v="0"/>
    <x v="0"/>
    <x v="1"/>
    <x v="0"/>
  </r>
  <r>
    <x v="0"/>
    <x v="31"/>
    <x v="43"/>
    <x v="2"/>
    <x v="2"/>
    <x v="0"/>
    <x v="107"/>
    <x v="131"/>
    <x v="2"/>
    <x v="2"/>
    <x v="263"/>
    <x v="0"/>
    <x v="263"/>
    <x v="296"/>
    <x v="0"/>
    <x v="0"/>
    <x v="31"/>
    <x v="16"/>
    <x v="0"/>
    <x v="0"/>
    <x v="1"/>
    <x v="0"/>
  </r>
  <r>
    <x v="0"/>
    <x v="31"/>
    <x v="43"/>
    <x v="2"/>
    <x v="2"/>
    <x v="0"/>
    <x v="107"/>
    <x v="13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29"/>
    <x v="2"/>
    <x v="2"/>
    <x v="264"/>
    <x v="0"/>
    <x v="264"/>
    <x v="297"/>
    <x v="0"/>
    <x v="0"/>
    <x v="31"/>
    <x v="16"/>
    <x v="0"/>
    <x v="0"/>
    <x v="1"/>
    <x v="0"/>
  </r>
  <r>
    <x v="0"/>
    <x v="31"/>
    <x v="43"/>
    <x v="2"/>
    <x v="2"/>
    <x v="0"/>
    <x v="107"/>
    <x v="128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7"/>
    <x v="127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26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7"/>
    <x v="125"/>
    <x v="2"/>
    <x v="2"/>
    <x v="265"/>
    <x v="0"/>
    <x v="265"/>
    <x v="298"/>
    <x v="0"/>
    <x v="0"/>
    <x v="31"/>
    <x v="16"/>
    <x v="0"/>
    <x v="0"/>
    <x v="1"/>
    <x v="0"/>
  </r>
  <r>
    <x v="0"/>
    <x v="31"/>
    <x v="43"/>
    <x v="2"/>
    <x v="2"/>
    <x v="0"/>
    <x v="107"/>
    <x v="124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6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59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7"/>
    <x v="158"/>
    <x v="2"/>
    <x v="2"/>
    <x v="103"/>
    <x v="0"/>
    <x v="103"/>
    <x v="264"/>
    <x v="0"/>
    <x v="0"/>
    <x v="31"/>
    <x v="16"/>
    <x v="0"/>
    <x v="0"/>
    <x v="1"/>
    <x v="0"/>
  </r>
  <r>
    <x v="0"/>
    <x v="31"/>
    <x v="43"/>
    <x v="2"/>
    <x v="2"/>
    <x v="0"/>
    <x v="107"/>
    <x v="157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56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7"/>
    <x v="155"/>
    <x v="2"/>
    <x v="2"/>
    <x v="102"/>
    <x v="0"/>
    <x v="102"/>
    <x v="290"/>
    <x v="0"/>
    <x v="0"/>
    <x v="31"/>
    <x v="16"/>
    <x v="0"/>
    <x v="0"/>
    <x v="1"/>
    <x v="0"/>
  </r>
  <r>
    <x v="0"/>
    <x v="31"/>
    <x v="43"/>
    <x v="2"/>
    <x v="2"/>
    <x v="0"/>
    <x v="107"/>
    <x v="154"/>
    <x v="2"/>
    <x v="2"/>
    <x v="104"/>
    <x v="0"/>
    <x v="104"/>
    <x v="295"/>
    <x v="0"/>
    <x v="0"/>
    <x v="31"/>
    <x v="16"/>
    <x v="0"/>
    <x v="0"/>
    <x v="1"/>
    <x v="0"/>
  </r>
  <r>
    <x v="0"/>
    <x v="31"/>
    <x v="43"/>
    <x v="2"/>
    <x v="2"/>
    <x v="0"/>
    <x v="107"/>
    <x v="153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52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7"/>
    <x v="151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07"/>
    <x v="15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49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7"/>
    <x v="148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7"/>
    <x v="147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7"/>
    <x v="146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7"/>
    <x v="145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7"/>
    <x v="144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07"/>
    <x v="143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7"/>
    <x v="142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07"/>
    <x v="141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07"/>
    <x v="140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07"/>
    <x v="133"/>
    <x v="2"/>
    <x v="2"/>
    <x v="103"/>
    <x v="0"/>
    <x v="103"/>
    <x v="264"/>
    <x v="0"/>
    <x v="0"/>
    <x v="31"/>
    <x v="16"/>
    <x v="0"/>
    <x v="0"/>
    <x v="1"/>
    <x v="0"/>
  </r>
  <r>
    <x v="0"/>
    <x v="31"/>
    <x v="43"/>
    <x v="2"/>
    <x v="2"/>
    <x v="0"/>
    <x v="107"/>
    <x v="113"/>
    <x v="2"/>
    <x v="2"/>
    <x v="266"/>
    <x v="0"/>
    <x v="266"/>
    <x v="299"/>
    <x v="0"/>
    <x v="0"/>
    <x v="31"/>
    <x v="16"/>
    <x v="0"/>
    <x v="0"/>
    <x v="1"/>
    <x v="0"/>
  </r>
  <r>
    <x v="0"/>
    <x v="31"/>
    <x v="43"/>
    <x v="1"/>
    <x v="1"/>
    <x v="0"/>
    <x v="107"/>
    <x v="103"/>
    <x v="3"/>
    <x v="35"/>
    <x v="267"/>
    <x v="0"/>
    <x v="267"/>
    <x v="300"/>
    <x v="0"/>
    <x v="0"/>
    <x v="31"/>
    <x v="16"/>
    <x v="0"/>
    <x v="0"/>
    <x v="0"/>
    <x v="0"/>
  </r>
  <r>
    <x v="0"/>
    <x v="31"/>
    <x v="43"/>
    <x v="0"/>
    <x v="0"/>
    <x v="0"/>
    <x v="108"/>
    <x v="103"/>
    <x v="0"/>
    <x v="33"/>
    <x v="254"/>
    <x v="0"/>
    <x v="254"/>
    <x v="301"/>
    <x v="0"/>
    <x v="0"/>
    <x v="31"/>
    <x v="16"/>
    <x v="0"/>
    <x v="0"/>
    <x v="0"/>
    <x v="0"/>
  </r>
  <r>
    <x v="0"/>
    <x v="31"/>
    <x v="43"/>
    <x v="2"/>
    <x v="2"/>
    <x v="0"/>
    <x v="108"/>
    <x v="119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08"/>
    <x v="118"/>
    <x v="0"/>
    <x v="2"/>
    <x v="171"/>
    <x v="0"/>
    <x v="171"/>
    <x v="279"/>
    <x v="0"/>
    <x v="0"/>
    <x v="31"/>
    <x v="16"/>
    <x v="0"/>
    <x v="0"/>
    <x v="1"/>
    <x v="0"/>
  </r>
  <r>
    <x v="0"/>
    <x v="31"/>
    <x v="43"/>
    <x v="2"/>
    <x v="2"/>
    <x v="0"/>
    <x v="108"/>
    <x v="117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8"/>
    <x v="123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8"/>
    <x v="134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8"/>
    <x v="135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36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37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08"/>
    <x v="138"/>
    <x v="0"/>
    <x v="2"/>
    <x v="94"/>
    <x v="0"/>
    <x v="94"/>
    <x v="287"/>
    <x v="0"/>
    <x v="0"/>
    <x v="31"/>
    <x v="16"/>
    <x v="0"/>
    <x v="0"/>
    <x v="1"/>
    <x v="0"/>
  </r>
  <r>
    <x v="0"/>
    <x v="31"/>
    <x v="43"/>
    <x v="2"/>
    <x v="2"/>
    <x v="0"/>
    <x v="108"/>
    <x v="139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08"/>
    <x v="140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08"/>
    <x v="141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08"/>
    <x v="142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08"/>
    <x v="143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8"/>
    <x v="127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2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8"/>
    <x v="125"/>
    <x v="0"/>
    <x v="2"/>
    <x v="256"/>
    <x v="0"/>
    <x v="256"/>
    <x v="282"/>
    <x v="0"/>
    <x v="0"/>
    <x v="31"/>
    <x v="16"/>
    <x v="0"/>
    <x v="0"/>
    <x v="1"/>
    <x v="0"/>
  </r>
  <r>
    <x v="0"/>
    <x v="31"/>
    <x v="43"/>
    <x v="2"/>
    <x v="2"/>
    <x v="0"/>
    <x v="108"/>
    <x v="124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6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59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8"/>
    <x v="158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08"/>
    <x v="157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5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8"/>
    <x v="155"/>
    <x v="0"/>
    <x v="2"/>
    <x v="95"/>
    <x v="0"/>
    <x v="95"/>
    <x v="281"/>
    <x v="0"/>
    <x v="0"/>
    <x v="31"/>
    <x v="16"/>
    <x v="0"/>
    <x v="0"/>
    <x v="1"/>
    <x v="0"/>
  </r>
  <r>
    <x v="0"/>
    <x v="31"/>
    <x v="43"/>
    <x v="2"/>
    <x v="2"/>
    <x v="0"/>
    <x v="108"/>
    <x v="154"/>
    <x v="0"/>
    <x v="2"/>
    <x v="94"/>
    <x v="0"/>
    <x v="94"/>
    <x v="287"/>
    <x v="0"/>
    <x v="0"/>
    <x v="31"/>
    <x v="16"/>
    <x v="0"/>
    <x v="0"/>
    <x v="1"/>
    <x v="0"/>
  </r>
  <r>
    <x v="0"/>
    <x v="31"/>
    <x v="43"/>
    <x v="2"/>
    <x v="2"/>
    <x v="0"/>
    <x v="108"/>
    <x v="153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52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8"/>
    <x v="144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08"/>
    <x v="145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4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8"/>
    <x v="147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8"/>
    <x v="148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8"/>
    <x v="149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08"/>
    <x v="15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51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08"/>
    <x v="12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21"/>
    <x v="0"/>
    <x v="2"/>
    <x v="95"/>
    <x v="0"/>
    <x v="95"/>
    <x v="281"/>
    <x v="0"/>
    <x v="0"/>
    <x v="31"/>
    <x v="16"/>
    <x v="0"/>
    <x v="0"/>
    <x v="1"/>
    <x v="0"/>
  </r>
  <r>
    <x v="0"/>
    <x v="31"/>
    <x v="43"/>
    <x v="2"/>
    <x v="2"/>
    <x v="0"/>
    <x v="108"/>
    <x v="122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08"/>
    <x v="128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08"/>
    <x v="113"/>
    <x v="0"/>
    <x v="2"/>
    <x v="258"/>
    <x v="0"/>
    <x v="258"/>
    <x v="286"/>
    <x v="0"/>
    <x v="0"/>
    <x v="31"/>
    <x v="16"/>
    <x v="0"/>
    <x v="0"/>
    <x v="1"/>
    <x v="0"/>
  </r>
  <r>
    <x v="0"/>
    <x v="31"/>
    <x v="43"/>
    <x v="2"/>
    <x v="2"/>
    <x v="0"/>
    <x v="108"/>
    <x v="133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08"/>
    <x v="132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08"/>
    <x v="131"/>
    <x v="0"/>
    <x v="2"/>
    <x v="188"/>
    <x v="0"/>
    <x v="188"/>
    <x v="285"/>
    <x v="0"/>
    <x v="0"/>
    <x v="31"/>
    <x v="16"/>
    <x v="0"/>
    <x v="0"/>
    <x v="1"/>
    <x v="0"/>
  </r>
  <r>
    <x v="0"/>
    <x v="31"/>
    <x v="43"/>
    <x v="2"/>
    <x v="2"/>
    <x v="0"/>
    <x v="108"/>
    <x v="13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08"/>
    <x v="129"/>
    <x v="0"/>
    <x v="2"/>
    <x v="257"/>
    <x v="0"/>
    <x v="257"/>
    <x v="284"/>
    <x v="0"/>
    <x v="0"/>
    <x v="31"/>
    <x v="16"/>
    <x v="0"/>
    <x v="0"/>
    <x v="1"/>
    <x v="0"/>
  </r>
  <r>
    <x v="0"/>
    <x v="31"/>
    <x v="43"/>
    <x v="1"/>
    <x v="1"/>
    <x v="0"/>
    <x v="108"/>
    <x v="103"/>
    <x v="1"/>
    <x v="35"/>
    <x v="259"/>
    <x v="0"/>
    <x v="259"/>
    <x v="288"/>
    <x v="0"/>
    <x v="0"/>
    <x v="31"/>
    <x v="16"/>
    <x v="0"/>
    <x v="0"/>
    <x v="0"/>
    <x v="0"/>
  </r>
  <r>
    <x v="0"/>
    <x v="31"/>
    <x v="43"/>
    <x v="0"/>
    <x v="0"/>
    <x v="0"/>
    <x v="109"/>
    <x v="103"/>
    <x v="2"/>
    <x v="33"/>
    <x v="260"/>
    <x v="0"/>
    <x v="260"/>
    <x v="289"/>
    <x v="0"/>
    <x v="0"/>
    <x v="31"/>
    <x v="16"/>
    <x v="0"/>
    <x v="0"/>
    <x v="0"/>
    <x v="0"/>
  </r>
  <r>
    <x v="0"/>
    <x v="31"/>
    <x v="43"/>
    <x v="2"/>
    <x v="2"/>
    <x v="0"/>
    <x v="109"/>
    <x v="133"/>
    <x v="2"/>
    <x v="2"/>
    <x v="103"/>
    <x v="0"/>
    <x v="103"/>
    <x v="264"/>
    <x v="0"/>
    <x v="0"/>
    <x v="31"/>
    <x v="16"/>
    <x v="0"/>
    <x v="0"/>
    <x v="1"/>
    <x v="0"/>
  </r>
  <r>
    <x v="0"/>
    <x v="31"/>
    <x v="43"/>
    <x v="2"/>
    <x v="2"/>
    <x v="0"/>
    <x v="109"/>
    <x v="113"/>
    <x v="2"/>
    <x v="2"/>
    <x v="266"/>
    <x v="0"/>
    <x v="266"/>
    <x v="299"/>
    <x v="0"/>
    <x v="0"/>
    <x v="31"/>
    <x v="16"/>
    <x v="0"/>
    <x v="0"/>
    <x v="1"/>
    <x v="0"/>
  </r>
  <r>
    <x v="0"/>
    <x v="31"/>
    <x v="43"/>
    <x v="2"/>
    <x v="2"/>
    <x v="0"/>
    <x v="109"/>
    <x v="145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46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9"/>
    <x v="147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9"/>
    <x v="148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9"/>
    <x v="149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9"/>
    <x v="15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51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09"/>
    <x v="152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9"/>
    <x v="153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54"/>
    <x v="2"/>
    <x v="2"/>
    <x v="104"/>
    <x v="0"/>
    <x v="104"/>
    <x v="295"/>
    <x v="0"/>
    <x v="0"/>
    <x v="31"/>
    <x v="16"/>
    <x v="0"/>
    <x v="0"/>
    <x v="1"/>
    <x v="0"/>
  </r>
  <r>
    <x v="0"/>
    <x v="31"/>
    <x v="43"/>
    <x v="2"/>
    <x v="2"/>
    <x v="0"/>
    <x v="109"/>
    <x v="155"/>
    <x v="2"/>
    <x v="2"/>
    <x v="102"/>
    <x v="0"/>
    <x v="102"/>
    <x v="290"/>
    <x v="0"/>
    <x v="0"/>
    <x v="31"/>
    <x v="16"/>
    <x v="0"/>
    <x v="0"/>
    <x v="1"/>
    <x v="0"/>
  </r>
  <r>
    <x v="0"/>
    <x v="31"/>
    <x v="43"/>
    <x v="2"/>
    <x v="2"/>
    <x v="0"/>
    <x v="109"/>
    <x v="156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9"/>
    <x v="157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58"/>
    <x v="2"/>
    <x v="2"/>
    <x v="103"/>
    <x v="0"/>
    <x v="103"/>
    <x v="264"/>
    <x v="0"/>
    <x v="0"/>
    <x v="31"/>
    <x v="16"/>
    <x v="0"/>
    <x v="0"/>
    <x v="1"/>
    <x v="0"/>
  </r>
  <r>
    <x v="0"/>
    <x v="31"/>
    <x v="43"/>
    <x v="2"/>
    <x v="2"/>
    <x v="0"/>
    <x v="109"/>
    <x v="159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9"/>
    <x v="16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24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25"/>
    <x v="2"/>
    <x v="2"/>
    <x v="265"/>
    <x v="0"/>
    <x v="265"/>
    <x v="298"/>
    <x v="0"/>
    <x v="0"/>
    <x v="31"/>
    <x v="16"/>
    <x v="0"/>
    <x v="0"/>
    <x v="1"/>
    <x v="0"/>
  </r>
  <r>
    <x v="0"/>
    <x v="31"/>
    <x v="43"/>
    <x v="2"/>
    <x v="2"/>
    <x v="0"/>
    <x v="109"/>
    <x v="126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9"/>
    <x v="127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28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9"/>
    <x v="129"/>
    <x v="2"/>
    <x v="2"/>
    <x v="264"/>
    <x v="0"/>
    <x v="264"/>
    <x v="297"/>
    <x v="0"/>
    <x v="0"/>
    <x v="31"/>
    <x v="16"/>
    <x v="0"/>
    <x v="0"/>
    <x v="1"/>
    <x v="0"/>
  </r>
  <r>
    <x v="0"/>
    <x v="31"/>
    <x v="43"/>
    <x v="2"/>
    <x v="2"/>
    <x v="0"/>
    <x v="109"/>
    <x v="13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31"/>
    <x v="2"/>
    <x v="2"/>
    <x v="263"/>
    <x v="0"/>
    <x v="263"/>
    <x v="296"/>
    <x v="0"/>
    <x v="0"/>
    <x v="31"/>
    <x v="16"/>
    <x v="0"/>
    <x v="0"/>
    <x v="1"/>
    <x v="0"/>
  </r>
  <r>
    <x v="0"/>
    <x v="31"/>
    <x v="43"/>
    <x v="2"/>
    <x v="2"/>
    <x v="0"/>
    <x v="109"/>
    <x v="132"/>
    <x v="2"/>
    <x v="2"/>
    <x v="103"/>
    <x v="0"/>
    <x v="103"/>
    <x v="264"/>
    <x v="0"/>
    <x v="0"/>
    <x v="31"/>
    <x v="16"/>
    <x v="0"/>
    <x v="0"/>
    <x v="1"/>
    <x v="0"/>
  </r>
  <r>
    <x v="0"/>
    <x v="31"/>
    <x v="43"/>
    <x v="2"/>
    <x v="2"/>
    <x v="0"/>
    <x v="109"/>
    <x v="144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09"/>
    <x v="143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9"/>
    <x v="142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09"/>
    <x v="141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09"/>
    <x v="140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09"/>
    <x v="139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09"/>
    <x v="138"/>
    <x v="2"/>
    <x v="2"/>
    <x v="104"/>
    <x v="0"/>
    <x v="104"/>
    <x v="295"/>
    <x v="0"/>
    <x v="0"/>
    <x v="31"/>
    <x v="16"/>
    <x v="0"/>
    <x v="0"/>
    <x v="1"/>
    <x v="0"/>
  </r>
  <r>
    <x v="0"/>
    <x v="31"/>
    <x v="43"/>
    <x v="2"/>
    <x v="2"/>
    <x v="0"/>
    <x v="109"/>
    <x v="137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09"/>
    <x v="136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35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34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09"/>
    <x v="123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9"/>
    <x v="117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09"/>
    <x v="118"/>
    <x v="2"/>
    <x v="2"/>
    <x v="262"/>
    <x v="0"/>
    <x v="262"/>
    <x v="292"/>
    <x v="0"/>
    <x v="0"/>
    <x v="31"/>
    <x v="16"/>
    <x v="0"/>
    <x v="0"/>
    <x v="1"/>
    <x v="0"/>
  </r>
  <r>
    <x v="0"/>
    <x v="31"/>
    <x v="43"/>
    <x v="2"/>
    <x v="2"/>
    <x v="0"/>
    <x v="109"/>
    <x v="119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09"/>
    <x v="12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09"/>
    <x v="121"/>
    <x v="2"/>
    <x v="2"/>
    <x v="102"/>
    <x v="0"/>
    <x v="102"/>
    <x v="290"/>
    <x v="0"/>
    <x v="0"/>
    <x v="31"/>
    <x v="16"/>
    <x v="0"/>
    <x v="0"/>
    <x v="1"/>
    <x v="0"/>
  </r>
  <r>
    <x v="0"/>
    <x v="31"/>
    <x v="43"/>
    <x v="2"/>
    <x v="2"/>
    <x v="0"/>
    <x v="109"/>
    <x v="122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1"/>
    <x v="1"/>
    <x v="0"/>
    <x v="109"/>
    <x v="103"/>
    <x v="3"/>
    <x v="35"/>
    <x v="267"/>
    <x v="0"/>
    <x v="267"/>
    <x v="300"/>
    <x v="0"/>
    <x v="0"/>
    <x v="31"/>
    <x v="16"/>
    <x v="0"/>
    <x v="0"/>
    <x v="0"/>
    <x v="0"/>
  </r>
  <r>
    <x v="0"/>
    <x v="31"/>
    <x v="43"/>
    <x v="0"/>
    <x v="0"/>
    <x v="0"/>
    <x v="110"/>
    <x v="103"/>
    <x v="0"/>
    <x v="33"/>
    <x v="254"/>
    <x v="0"/>
    <x v="254"/>
    <x v="301"/>
    <x v="0"/>
    <x v="0"/>
    <x v="31"/>
    <x v="16"/>
    <x v="0"/>
    <x v="0"/>
    <x v="0"/>
    <x v="0"/>
  </r>
  <r>
    <x v="0"/>
    <x v="31"/>
    <x v="43"/>
    <x v="2"/>
    <x v="2"/>
    <x v="0"/>
    <x v="110"/>
    <x v="122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10"/>
    <x v="121"/>
    <x v="0"/>
    <x v="2"/>
    <x v="95"/>
    <x v="0"/>
    <x v="95"/>
    <x v="281"/>
    <x v="0"/>
    <x v="0"/>
    <x v="31"/>
    <x v="16"/>
    <x v="0"/>
    <x v="0"/>
    <x v="1"/>
    <x v="0"/>
  </r>
  <r>
    <x v="0"/>
    <x v="31"/>
    <x v="43"/>
    <x v="2"/>
    <x v="2"/>
    <x v="0"/>
    <x v="110"/>
    <x v="12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19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10"/>
    <x v="118"/>
    <x v="0"/>
    <x v="2"/>
    <x v="171"/>
    <x v="0"/>
    <x v="171"/>
    <x v="279"/>
    <x v="0"/>
    <x v="0"/>
    <x v="31"/>
    <x v="16"/>
    <x v="0"/>
    <x v="0"/>
    <x v="1"/>
    <x v="0"/>
  </r>
  <r>
    <x v="0"/>
    <x v="31"/>
    <x v="43"/>
    <x v="2"/>
    <x v="2"/>
    <x v="0"/>
    <x v="110"/>
    <x v="117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0"/>
    <x v="123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0"/>
    <x v="134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0"/>
    <x v="135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36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37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10"/>
    <x v="138"/>
    <x v="0"/>
    <x v="2"/>
    <x v="94"/>
    <x v="0"/>
    <x v="94"/>
    <x v="287"/>
    <x v="0"/>
    <x v="0"/>
    <x v="31"/>
    <x v="16"/>
    <x v="0"/>
    <x v="0"/>
    <x v="1"/>
    <x v="0"/>
  </r>
  <r>
    <x v="0"/>
    <x v="31"/>
    <x v="43"/>
    <x v="2"/>
    <x v="2"/>
    <x v="0"/>
    <x v="110"/>
    <x v="139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10"/>
    <x v="140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10"/>
    <x v="141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10"/>
    <x v="142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10"/>
    <x v="143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0"/>
    <x v="144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10"/>
    <x v="145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4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0"/>
    <x v="147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0"/>
    <x v="148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0"/>
    <x v="149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0"/>
    <x v="15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51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10"/>
    <x v="152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0"/>
    <x v="153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54"/>
    <x v="0"/>
    <x v="2"/>
    <x v="94"/>
    <x v="0"/>
    <x v="94"/>
    <x v="287"/>
    <x v="0"/>
    <x v="0"/>
    <x v="31"/>
    <x v="16"/>
    <x v="0"/>
    <x v="0"/>
    <x v="1"/>
    <x v="0"/>
  </r>
  <r>
    <x v="0"/>
    <x v="31"/>
    <x v="43"/>
    <x v="2"/>
    <x v="2"/>
    <x v="0"/>
    <x v="110"/>
    <x v="155"/>
    <x v="0"/>
    <x v="2"/>
    <x v="95"/>
    <x v="0"/>
    <x v="95"/>
    <x v="281"/>
    <x v="0"/>
    <x v="0"/>
    <x v="31"/>
    <x v="16"/>
    <x v="0"/>
    <x v="0"/>
    <x v="1"/>
    <x v="0"/>
  </r>
  <r>
    <x v="0"/>
    <x v="31"/>
    <x v="43"/>
    <x v="2"/>
    <x v="2"/>
    <x v="0"/>
    <x v="110"/>
    <x v="15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0"/>
    <x v="157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58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10"/>
    <x v="159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0"/>
    <x v="16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24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25"/>
    <x v="0"/>
    <x v="2"/>
    <x v="256"/>
    <x v="0"/>
    <x v="256"/>
    <x v="282"/>
    <x v="0"/>
    <x v="0"/>
    <x v="31"/>
    <x v="16"/>
    <x v="0"/>
    <x v="0"/>
    <x v="1"/>
    <x v="0"/>
  </r>
  <r>
    <x v="0"/>
    <x v="31"/>
    <x v="43"/>
    <x v="2"/>
    <x v="2"/>
    <x v="0"/>
    <x v="110"/>
    <x v="12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0"/>
    <x v="127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28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0"/>
    <x v="129"/>
    <x v="0"/>
    <x v="2"/>
    <x v="257"/>
    <x v="0"/>
    <x v="257"/>
    <x v="284"/>
    <x v="0"/>
    <x v="0"/>
    <x v="31"/>
    <x v="16"/>
    <x v="0"/>
    <x v="0"/>
    <x v="1"/>
    <x v="0"/>
  </r>
  <r>
    <x v="0"/>
    <x v="31"/>
    <x v="43"/>
    <x v="2"/>
    <x v="2"/>
    <x v="0"/>
    <x v="110"/>
    <x v="13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0"/>
    <x v="131"/>
    <x v="0"/>
    <x v="2"/>
    <x v="188"/>
    <x v="0"/>
    <x v="188"/>
    <x v="285"/>
    <x v="0"/>
    <x v="0"/>
    <x v="31"/>
    <x v="16"/>
    <x v="0"/>
    <x v="0"/>
    <x v="1"/>
    <x v="0"/>
  </r>
  <r>
    <x v="0"/>
    <x v="31"/>
    <x v="43"/>
    <x v="2"/>
    <x v="2"/>
    <x v="0"/>
    <x v="110"/>
    <x v="132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10"/>
    <x v="133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10"/>
    <x v="113"/>
    <x v="0"/>
    <x v="2"/>
    <x v="258"/>
    <x v="0"/>
    <x v="258"/>
    <x v="286"/>
    <x v="0"/>
    <x v="0"/>
    <x v="31"/>
    <x v="16"/>
    <x v="0"/>
    <x v="0"/>
    <x v="1"/>
    <x v="0"/>
  </r>
  <r>
    <x v="0"/>
    <x v="31"/>
    <x v="43"/>
    <x v="1"/>
    <x v="1"/>
    <x v="0"/>
    <x v="110"/>
    <x v="103"/>
    <x v="1"/>
    <x v="35"/>
    <x v="259"/>
    <x v="0"/>
    <x v="259"/>
    <x v="288"/>
    <x v="0"/>
    <x v="0"/>
    <x v="31"/>
    <x v="16"/>
    <x v="0"/>
    <x v="0"/>
    <x v="0"/>
    <x v="0"/>
  </r>
  <r>
    <x v="0"/>
    <x v="31"/>
    <x v="43"/>
    <x v="0"/>
    <x v="0"/>
    <x v="0"/>
    <x v="111"/>
    <x v="103"/>
    <x v="2"/>
    <x v="33"/>
    <x v="259"/>
    <x v="0"/>
    <x v="259"/>
    <x v="302"/>
    <x v="0"/>
    <x v="0"/>
    <x v="31"/>
    <x v="16"/>
    <x v="0"/>
    <x v="0"/>
    <x v="0"/>
    <x v="0"/>
  </r>
  <r>
    <x v="0"/>
    <x v="31"/>
    <x v="43"/>
    <x v="2"/>
    <x v="2"/>
    <x v="0"/>
    <x v="111"/>
    <x v="107"/>
    <x v="2"/>
    <x v="2"/>
    <x v="268"/>
    <x v="0"/>
    <x v="268"/>
    <x v="303"/>
    <x v="0"/>
    <x v="0"/>
    <x v="31"/>
    <x v="16"/>
    <x v="0"/>
    <x v="0"/>
    <x v="1"/>
    <x v="0"/>
  </r>
  <r>
    <x v="0"/>
    <x v="31"/>
    <x v="43"/>
    <x v="2"/>
    <x v="2"/>
    <x v="0"/>
    <x v="111"/>
    <x v="113"/>
    <x v="2"/>
    <x v="2"/>
    <x v="247"/>
    <x v="0"/>
    <x v="247"/>
    <x v="268"/>
    <x v="0"/>
    <x v="0"/>
    <x v="31"/>
    <x v="16"/>
    <x v="0"/>
    <x v="0"/>
    <x v="1"/>
    <x v="0"/>
  </r>
  <r>
    <x v="0"/>
    <x v="31"/>
    <x v="43"/>
    <x v="2"/>
    <x v="2"/>
    <x v="0"/>
    <x v="111"/>
    <x v="132"/>
    <x v="2"/>
    <x v="2"/>
    <x v="103"/>
    <x v="0"/>
    <x v="103"/>
    <x v="264"/>
    <x v="0"/>
    <x v="0"/>
    <x v="31"/>
    <x v="16"/>
    <x v="0"/>
    <x v="0"/>
    <x v="1"/>
    <x v="0"/>
  </r>
  <r>
    <x v="0"/>
    <x v="31"/>
    <x v="43"/>
    <x v="2"/>
    <x v="2"/>
    <x v="0"/>
    <x v="111"/>
    <x v="13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29"/>
    <x v="2"/>
    <x v="2"/>
    <x v="264"/>
    <x v="0"/>
    <x v="264"/>
    <x v="297"/>
    <x v="0"/>
    <x v="0"/>
    <x v="31"/>
    <x v="16"/>
    <x v="0"/>
    <x v="0"/>
    <x v="1"/>
    <x v="0"/>
  </r>
  <r>
    <x v="0"/>
    <x v="31"/>
    <x v="43"/>
    <x v="2"/>
    <x v="2"/>
    <x v="0"/>
    <x v="111"/>
    <x v="128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11"/>
    <x v="127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26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11"/>
    <x v="125"/>
    <x v="2"/>
    <x v="2"/>
    <x v="265"/>
    <x v="0"/>
    <x v="265"/>
    <x v="298"/>
    <x v="0"/>
    <x v="0"/>
    <x v="31"/>
    <x v="16"/>
    <x v="0"/>
    <x v="0"/>
    <x v="1"/>
    <x v="0"/>
  </r>
  <r>
    <x v="0"/>
    <x v="31"/>
    <x v="43"/>
    <x v="2"/>
    <x v="2"/>
    <x v="0"/>
    <x v="111"/>
    <x v="124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6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59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11"/>
    <x v="158"/>
    <x v="2"/>
    <x v="2"/>
    <x v="103"/>
    <x v="0"/>
    <x v="103"/>
    <x v="264"/>
    <x v="0"/>
    <x v="0"/>
    <x v="31"/>
    <x v="16"/>
    <x v="0"/>
    <x v="0"/>
    <x v="1"/>
    <x v="0"/>
  </r>
  <r>
    <x v="0"/>
    <x v="31"/>
    <x v="43"/>
    <x v="2"/>
    <x v="2"/>
    <x v="0"/>
    <x v="111"/>
    <x v="157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56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11"/>
    <x v="155"/>
    <x v="2"/>
    <x v="2"/>
    <x v="102"/>
    <x v="0"/>
    <x v="102"/>
    <x v="290"/>
    <x v="0"/>
    <x v="0"/>
    <x v="31"/>
    <x v="16"/>
    <x v="0"/>
    <x v="0"/>
    <x v="1"/>
    <x v="0"/>
  </r>
  <r>
    <x v="0"/>
    <x v="31"/>
    <x v="43"/>
    <x v="2"/>
    <x v="2"/>
    <x v="0"/>
    <x v="111"/>
    <x v="154"/>
    <x v="2"/>
    <x v="2"/>
    <x v="104"/>
    <x v="0"/>
    <x v="104"/>
    <x v="295"/>
    <x v="0"/>
    <x v="0"/>
    <x v="31"/>
    <x v="16"/>
    <x v="0"/>
    <x v="0"/>
    <x v="1"/>
    <x v="0"/>
  </r>
  <r>
    <x v="0"/>
    <x v="31"/>
    <x v="43"/>
    <x v="2"/>
    <x v="2"/>
    <x v="0"/>
    <x v="111"/>
    <x v="153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52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11"/>
    <x v="151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11"/>
    <x v="15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49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11"/>
    <x v="148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11"/>
    <x v="147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11"/>
    <x v="146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11"/>
    <x v="145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44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11"/>
    <x v="143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11"/>
    <x v="141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11"/>
    <x v="139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11"/>
    <x v="138"/>
    <x v="2"/>
    <x v="2"/>
    <x v="104"/>
    <x v="0"/>
    <x v="104"/>
    <x v="295"/>
    <x v="0"/>
    <x v="0"/>
    <x v="31"/>
    <x v="16"/>
    <x v="0"/>
    <x v="0"/>
    <x v="1"/>
    <x v="0"/>
  </r>
  <r>
    <x v="0"/>
    <x v="31"/>
    <x v="43"/>
    <x v="2"/>
    <x v="2"/>
    <x v="0"/>
    <x v="111"/>
    <x v="137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11"/>
    <x v="136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35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34"/>
    <x v="2"/>
    <x v="2"/>
    <x v="101"/>
    <x v="0"/>
    <x v="101"/>
    <x v="294"/>
    <x v="0"/>
    <x v="0"/>
    <x v="31"/>
    <x v="16"/>
    <x v="0"/>
    <x v="0"/>
    <x v="1"/>
    <x v="0"/>
  </r>
  <r>
    <x v="0"/>
    <x v="31"/>
    <x v="43"/>
    <x v="2"/>
    <x v="2"/>
    <x v="0"/>
    <x v="111"/>
    <x v="123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11"/>
    <x v="117"/>
    <x v="2"/>
    <x v="2"/>
    <x v="11"/>
    <x v="0"/>
    <x v="11"/>
    <x v="293"/>
    <x v="0"/>
    <x v="0"/>
    <x v="31"/>
    <x v="16"/>
    <x v="0"/>
    <x v="0"/>
    <x v="1"/>
    <x v="0"/>
  </r>
  <r>
    <x v="0"/>
    <x v="31"/>
    <x v="43"/>
    <x v="2"/>
    <x v="2"/>
    <x v="0"/>
    <x v="111"/>
    <x v="118"/>
    <x v="2"/>
    <x v="2"/>
    <x v="262"/>
    <x v="0"/>
    <x v="262"/>
    <x v="292"/>
    <x v="0"/>
    <x v="0"/>
    <x v="31"/>
    <x v="16"/>
    <x v="0"/>
    <x v="0"/>
    <x v="1"/>
    <x v="0"/>
  </r>
  <r>
    <x v="0"/>
    <x v="31"/>
    <x v="43"/>
    <x v="2"/>
    <x v="2"/>
    <x v="0"/>
    <x v="111"/>
    <x v="119"/>
    <x v="2"/>
    <x v="2"/>
    <x v="261"/>
    <x v="0"/>
    <x v="261"/>
    <x v="291"/>
    <x v="0"/>
    <x v="0"/>
    <x v="31"/>
    <x v="16"/>
    <x v="0"/>
    <x v="0"/>
    <x v="1"/>
    <x v="0"/>
  </r>
  <r>
    <x v="0"/>
    <x v="31"/>
    <x v="43"/>
    <x v="2"/>
    <x v="2"/>
    <x v="0"/>
    <x v="111"/>
    <x v="120"/>
    <x v="2"/>
    <x v="2"/>
    <x v="9"/>
    <x v="0"/>
    <x v="9"/>
    <x v="273"/>
    <x v="0"/>
    <x v="0"/>
    <x v="31"/>
    <x v="16"/>
    <x v="0"/>
    <x v="0"/>
    <x v="1"/>
    <x v="0"/>
  </r>
  <r>
    <x v="0"/>
    <x v="31"/>
    <x v="43"/>
    <x v="2"/>
    <x v="2"/>
    <x v="0"/>
    <x v="111"/>
    <x v="122"/>
    <x v="2"/>
    <x v="2"/>
    <x v="99"/>
    <x v="0"/>
    <x v="99"/>
    <x v="274"/>
    <x v="0"/>
    <x v="0"/>
    <x v="31"/>
    <x v="16"/>
    <x v="0"/>
    <x v="0"/>
    <x v="1"/>
    <x v="0"/>
  </r>
  <r>
    <x v="0"/>
    <x v="31"/>
    <x v="43"/>
    <x v="2"/>
    <x v="2"/>
    <x v="0"/>
    <x v="111"/>
    <x v="121"/>
    <x v="2"/>
    <x v="2"/>
    <x v="102"/>
    <x v="0"/>
    <x v="102"/>
    <x v="290"/>
    <x v="0"/>
    <x v="0"/>
    <x v="31"/>
    <x v="16"/>
    <x v="0"/>
    <x v="0"/>
    <x v="1"/>
    <x v="0"/>
  </r>
  <r>
    <x v="0"/>
    <x v="31"/>
    <x v="43"/>
    <x v="1"/>
    <x v="1"/>
    <x v="0"/>
    <x v="111"/>
    <x v="103"/>
    <x v="3"/>
    <x v="35"/>
    <x v="267"/>
    <x v="0"/>
    <x v="267"/>
    <x v="300"/>
    <x v="0"/>
    <x v="0"/>
    <x v="31"/>
    <x v="16"/>
    <x v="0"/>
    <x v="0"/>
    <x v="0"/>
    <x v="0"/>
  </r>
  <r>
    <x v="0"/>
    <x v="31"/>
    <x v="43"/>
    <x v="0"/>
    <x v="0"/>
    <x v="0"/>
    <x v="112"/>
    <x v="103"/>
    <x v="0"/>
    <x v="33"/>
    <x v="267"/>
    <x v="0"/>
    <x v="267"/>
    <x v="304"/>
    <x v="0"/>
    <x v="0"/>
    <x v="31"/>
    <x v="16"/>
    <x v="0"/>
    <x v="0"/>
    <x v="0"/>
    <x v="0"/>
  </r>
  <r>
    <x v="0"/>
    <x v="31"/>
    <x v="43"/>
    <x v="2"/>
    <x v="2"/>
    <x v="0"/>
    <x v="112"/>
    <x v="132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12"/>
    <x v="113"/>
    <x v="0"/>
    <x v="2"/>
    <x v="184"/>
    <x v="0"/>
    <x v="184"/>
    <x v="248"/>
    <x v="0"/>
    <x v="0"/>
    <x v="31"/>
    <x v="16"/>
    <x v="0"/>
    <x v="0"/>
    <x v="1"/>
    <x v="0"/>
  </r>
  <r>
    <x v="0"/>
    <x v="31"/>
    <x v="43"/>
    <x v="2"/>
    <x v="2"/>
    <x v="0"/>
    <x v="112"/>
    <x v="107"/>
    <x v="0"/>
    <x v="2"/>
    <x v="269"/>
    <x v="0"/>
    <x v="269"/>
    <x v="305"/>
    <x v="0"/>
    <x v="0"/>
    <x v="31"/>
    <x v="16"/>
    <x v="0"/>
    <x v="0"/>
    <x v="1"/>
    <x v="0"/>
  </r>
  <r>
    <x v="0"/>
    <x v="31"/>
    <x v="43"/>
    <x v="2"/>
    <x v="2"/>
    <x v="0"/>
    <x v="112"/>
    <x v="13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22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12"/>
    <x v="121"/>
    <x v="0"/>
    <x v="2"/>
    <x v="95"/>
    <x v="0"/>
    <x v="95"/>
    <x v="281"/>
    <x v="0"/>
    <x v="0"/>
    <x v="31"/>
    <x v="16"/>
    <x v="0"/>
    <x v="0"/>
    <x v="1"/>
    <x v="0"/>
  </r>
  <r>
    <x v="0"/>
    <x v="31"/>
    <x v="43"/>
    <x v="2"/>
    <x v="2"/>
    <x v="0"/>
    <x v="112"/>
    <x v="12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19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12"/>
    <x v="118"/>
    <x v="0"/>
    <x v="2"/>
    <x v="171"/>
    <x v="0"/>
    <x v="171"/>
    <x v="279"/>
    <x v="0"/>
    <x v="0"/>
    <x v="31"/>
    <x v="16"/>
    <x v="0"/>
    <x v="0"/>
    <x v="1"/>
    <x v="0"/>
  </r>
  <r>
    <x v="0"/>
    <x v="31"/>
    <x v="43"/>
    <x v="2"/>
    <x v="2"/>
    <x v="0"/>
    <x v="112"/>
    <x v="117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2"/>
    <x v="123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2"/>
    <x v="134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2"/>
    <x v="135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36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37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12"/>
    <x v="138"/>
    <x v="0"/>
    <x v="2"/>
    <x v="94"/>
    <x v="0"/>
    <x v="94"/>
    <x v="287"/>
    <x v="0"/>
    <x v="0"/>
    <x v="31"/>
    <x v="16"/>
    <x v="0"/>
    <x v="0"/>
    <x v="1"/>
    <x v="0"/>
  </r>
  <r>
    <x v="0"/>
    <x v="31"/>
    <x v="43"/>
    <x v="2"/>
    <x v="2"/>
    <x v="0"/>
    <x v="112"/>
    <x v="139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12"/>
    <x v="141"/>
    <x v="0"/>
    <x v="2"/>
    <x v="255"/>
    <x v="0"/>
    <x v="255"/>
    <x v="280"/>
    <x v="0"/>
    <x v="0"/>
    <x v="31"/>
    <x v="16"/>
    <x v="0"/>
    <x v="0"/>
    <x v="1"/>
    <x v="0"/>
  </r>
  <r>
    <x v="0"/>
    <x v="31"/>
    <x v="43"/>
    <x v="2"/>
    <x v="2"/>
    <x v="0"/>
    <x v="112"/>
    <x v="143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2"/>
    <x v="144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12"/>
    <x v="145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4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2"/>
    <x v="147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2"/>
    <x v="148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2"/>
    <x v="149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2"/>
    <x v="15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51"/>
    <x v="0"/>
    <x v="2"/>
    <x v="91"/>
    <x v="0"/>
    <x v="91"/>
    <x v="253"/>
    <x v="0"/>
    <x v="0"/>
    <x v="31"/>
    <x v="16"/>
    <x v="0"/>
    <x v="0"/>
    <x v="1"/>
    <x v="0"/>
  </r>
  <r>
    <x v="0"/>
    <x v="31"/>
    <x v="43"/>
    <x v="2"/>
    <x v="2"/>
    <x v="0"/>
    <x v="112"/>
    <x v="152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2"/>
    <x v="153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54"/>
    <x v="0"/>
    <x v="2"/>
    <x v="94"/>
    <x v="0"/>
    <x v="94"/>
    <x v="287"/>
    <x v="0"/>
    <x v="0"/>
    <x v="31"/>
    <x v="16"/>
    <x v="0"/>
    <x v="0"/>
    <x v="1"/>
    <x v="0"/>
  </r>
  <r>
    <x v="0"/>
    <x v="31"/>
    <x v="43"/>
    <x v="2"/>
    <x v="2"/>
    <x v="0"/>
    <x v="112"/>
    <x v="155"/>
    <x v="0"/>
    <x v="2"/>
    <x v="95"/>
    <x v="0"/>
    <x v="95"/>
    <x v="281"/>
    <x v="0"/>
    <x v="0"/>
    <x v="31"/>
    <x v="16"/>
    <x v="0"/>
    <x v="0"/>
    <x v="1"/>
    <x v="0"/>
  </r>
  <r>
    <x v="0"/>
    <x v="31"/>
    <x v="43"/>
    <x v="2"/>
    <x v="2"/>
    <x v="0"/>
    <x v="112"/>
    <x v="15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2"/>
    <x v="157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58"/>
    <x v="0"/>
    <x v="2"/>
    <x v="89"/>
    <x v="0"/>
    <x v="89"/>
    <x v="260"/>
    <x v="0"/>
    <x v="0"/>
    <x v="31"/>
    <x v="16"/>
    <x v="0"/>
    <x v="0"/>
    <x v="1"/>
    <x v="0"/>
  </r>
  <r>
    <x v="0"/>
    <x v="31"/>
    <x v="43"/>
    <x v="2"/>
    <x v="2"/>
    <x v="0"/>
    <x v="112"/>
    <x v="159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2"/>
    <x v="160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24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25"/>
    <x v="0"/>
    <x v="2"/>
    <x v="256"/>
    <x v="0"/>
    <x v="256"/>
    <x v="282"/>
    <x v="0"/>
    <x v="0"/>
    <x v="31"/>
    <x v="16"/>
    <x v="0"/>
    <x v="0"/>
    <x v="1"/>
    <x v="0"/>
  </r>
  <r>
    <x v="0"/>
    <x v="31"/>
    <x v="43"/>
    <x v="2"/>
    <x v="2"/>
    <x v="0"/>
    <x v="112"/>
    <x v="126"/>
    <x v="0"/>
    <x v="2"/>
    <x v="93"/>
    <x v="0"/>
    <x v="93"/>
    <x v="283"/>
    <x v="0"/>
    <x v="0"/>
    <x v="31"/>
    <x v="16"/>
    <x v="0"/>
    <x v="0"/>
    <x v="1"/>
    <x v="0"/>
  </r>
  <r>
    <x v="0"/>
    <x v="31"/>
    <x v="43"/>
    <x v="2"/>
    <x v="2"/>
    <x v="0"/>
    <x v="112"/>
    <x v="127"/>
    <x v="0"/>
    <x v="2"/>
    <x v="6"/>
    <x v="0"/>
    <x v="6"/>
    <x v="249"/>
    <x v="0"/>
    <x v="0"/>
    <x v="31"/>
    <x v="16"/>
    <x v="0"/>
    <x v="0"/>
    <x v="1"/>
    <x v="0"/>
  </r>
  <r>
    <x v="0"/>
    <x v="31"/>
    <x v="43"/>
    <x v="2"/>
    <x v="2"/>
    <x v="0"/>
    <x v="112"/>
    <x v="128"/>
    <x v="0"/>
    <x v="2"/>
    <x v="5"/>
    <x v="0"/>
    <x v="5"/>
    <x v="278"/>
    <x v="0"/>
    <x v="0"/>
    <x v="31"/>
    <x v="16"/>
    <x v="0"/>
    <x v="0"/>
    <x v="1"/>
    <x v="0"/>
  </r>
  <r>
    <x v="0"/>
    <x v="31"/>
    <x v="43"/>
    <x v="2"/>
    <x v="2"/>
    <x v="0"/>
    <x v="112"/>
    <x v="129"/>
    <x v="0"/>
    <x v="2"/>
    <x v="257"/>
    <x v="0"/>
    <x v="257"/>
    <x v="284"/>
    <x v="0"/>
    <x v="0"/>
    <x v="31"/>
    <x v="16"/>
    <x v="0"/>
    <x v="0"/>
    <x v="1"/>
    <x v="0"/>
  </r>
  <r>
    <x v="0"/>
    <x v="31"/>
    <x v="43"/>
    <x v="1"/>
    <x v="1"/>
    <x v="0"/>
    <x v="112"/>
    <x v="103"/>
    <x v="1"/>
    <x v="35"/>
    <x v="259"/>
    <x v="0"/>
    <x v="259"/>
    <x v="288"/>
    <x v="0"/>
    <x v="0"/>
    <x v="31"/>
    <x v="16"/>
    <x v="0"/>
    <x v="0"/>
    <x v="0"/>
    <x v="0"/>
  </r>
  <r>
    <x v="0"/>
    <x v="31"/>
    <x v="43"/>
    <x v="0"/>
    <x v="0"/>
    <x v="0"/>
    <x v="113"/>
    <x v="161"/>
    <x v="0"/>
    <x v="36"/>
    <x v="270"/>
    <x v="0"/>
    <x v="270"/>
    <x v="306"/>
    <x v="0"/>
    <x v="0"/>
    <x v="31"/>
    <x v="17"/>
    <x v="0"/>
    <x v="0"/>
    <x v="0"/>
    <x v="0"/>
  </r>
  <r>
    <x v="0"/>
    <x v="31"/>
    <x v="43"/>
    <x v="1"/>
    <x v="1"/>
    <x v="0"/>
    <x v="113"/>
    <x v="161"/>
    <x v="1"/>
    <x v="37"/>
    <x v="271"/>
    <x v="0"/>
    <x v="271"/>
    <x v="307"/>
    <x v="0"/>
    <x v="0"/>
    <x v="31"/>
    <x v="17"/>
    <x v="0"/>
    <x v="0"/>
    <x v="0"/>
    <x v="0"/>
  </r>
  <r>
    <x v="0"/>
    <x v="32"/>
    <x v="44"/>
    <x v="0"/>
    <x v="0"/>
    <x v="0"/>
    <x v="114"/>
    <x v="161"/>
    <x v="0"/>
    <x v="36"/>
    <x v="272"/>
    <x v="0"/>
    <x v="272"/>
    <x v="308"/>
    <x v="0"/>
    <x v="0"/>
    <x v="32"/>
    <x v="17"/>
    <x v="0"/>
    <x v="0"/>
    <x v="0"/>
    <x v="0"/>
  </r>
  <r>
    <x v="0"/>
    <x v="32"/>
    <x v="44"/>
    <x v="1"/>
    <x v="1"/>
    <x v="0"/>
    <x v="114"/>
    <x v="161"/>
    <x v="1"/>
    <x v="37"/>
    <x v="273"/>
    <x v="0"/>
    <x v="273"/>
    <x v="309"/>
    <x v="0"/>
    <x v="0"/>
    <x v="32"/>
    <x v="17"/>
    <x v="0"/>
    <x v="0"/>
    <x v="0"/>
    <x v="0"/>
  </r>
  <r>
    <x v="0"/>
    <x v="32"/>
    <x v="44"/>
    <x v="0"/>
    <x v="0"/>
    <x v="0"/>
    <x v="115"/>
    <x v="162"/>
    <x v="0"/>
    <x v="38"/>
    <x v="274"/>
    <x v="0"/>
    <x v="274"/>
    <x v="310"/>
    <x v="0"/>
    <x v="0"/>
    <x v="32"/>
    <x v="18"/>
    <x v="0"/>
    <x v="0"/>
    <x v="0"/>
    <x v="0"/>
  </r>
  <r>
    <x v="0"/>
    <x v="32"/>
    <x v="44"/>
    <x v="2"/>
    <x v="2"/>
    <x v="0"/>
    <x v="115"/>
    <x v="163"/>
    <x v="0"/>
    <x v="2"/>
    <x v="93"/>
    <x v="0"/>
    <x v="93"/>
    <x v="283"/>
    <x v="0"/>
    <x v="0"/>
    <x v="32"/>
    <x v="18"/>
    <x v="0"/>
    <x v="0"/>
    <x v="1"/>
    <x v="0"/>
  </r>
  <r>
    <x v="0"/>
    <x v="32"/>
    <x v="44"/>
    <x v="2"/>
    <x v="2"/>
    <x v="0"/>
    <x v="115"/>
    <x v="164"/>
    <x v="0"/>
    <x v="2"/>
    <x v="91"/>
    <x v="0"/>
    <x v="91"/>
    <x v="253"/>
    <x v="0"/>
    <x v="0"/>
    <x v="32"/>
    <x v="18"/>
    <x v="0"/>
    <x v="0"/>
    <x v="1"/>
    <x v="0"/>
  </r>
  <r>
    <x v="0"/>
    <x v="32"/>
    <x v="44"/>
    <x v="2"/>
    <x v="2"/>
    <x v="0"/>
    <x v="115"/>
    <x v="165"/>
    <x v="0"/>
    <x v="2"/>
    <x v="91"/>
    <x v="0"/>
    <x v="91"/>
    <x v="253"/>
    <x v="0"/>
    <x v="0"/>
    <x v="32"/>
    <x v="18"/>
    <x v="0"/>
    <x v="0"/>
    <x v="1"/>
    <x v="0"/>
  </r>
  <r>
    <x v="0"/>
    <x v="32"/>
    <x v="44"/>
    <x v="2"/>
    <x v="2"/>
    <x v="0"/>
    <x v="115"/>
    <x v="166"/>
    <x v="0"/>
    <x v="2"/>
    <x v="275"/>
    <x v="0"/>
    <x v="275"/>
    <x v="311"/>
    <x v="0"/>
    <x v="0"/>
    <x v="32"/>
    <x v="18"/>
    <x v="0"/>
    <x v="0"/>
    <x v="1"/>
    <x v="0"/>
  </r>
  <r>
    <x v="0"/>
    <x v="32"/>
    <x v="44"/>
    <x v="2"/>
    <x v="2"/>
    <x v="0"/>
    <x v="115"/>
    <x v="167"/>
    <x v="0"/>
    <x v="2"/>
    <x v="93"/>
    <x v="0"/>
    <x v="93"/>
    <x v="283"/>
    <x v="0"/>
    <x v="0"/>
    <x v="32"/>
    <x v="18"/>
    <x v="0"/>
    <x v="0"/>
    <x v="1"/>
    <x v="0"/>
  </r>
  <r>
    <x v="0"/>
    <x v="32"/>
    <x v="44"/>
    <x v="2"/>
    <x v="2"/>
    <x v="0"/>
    <x v="115"/>
    <x v="168"/>
    <x v="0"/>
    <x v="2"/>
    <x v="276"/>
    <x v="0"/>
    <x v="276"/>
    <x v="312"/>
    <x v="0"/>
    <x v="0"/>
    <x v="32"/>
    <x v="18"/>
    <x v="0"/>
    <x v="0"/>
    <x v="1"/>
    <x v="0"/>
  </r>
  <r>
    <x v="0"/>
    <x v="32"/>
    <x v="44"/>
    <x v="2"/>
    <x v="2"/>
    <x v="0"/>
    <x v="115"/>
    <x v="169"/>
    <x v="0"/>
    <x v="2"/>
    <x v="277"/>
    <x v="0"/>
    <x v="277"/>
    <x v="313"/>
    <x v="0"/>
    <x v="0"/>
    <x v="32"/>
    <x v="18"/>
    <x v="0"/>
    <x v="0"/>
    <x v="1"/>
    <x v="0"/>
  </r>
  <r>
    <x v="0"/>
    <x v="32"/>
    <x v="44"/>
    <x v="2"/>
    <x v="2"/>
    <x v="0"/>
    <x v="115"/>
    <x v="170"/>
    <x v="0"/>
    <x v="2"/>
    <x v="278"/>
    <x v="0"/>
    <x v="278"/>
    <x v="314"/>
    <x v="0"/>
    <x v="0"/>
    <x v="32"/>
    <x v="18"/>
    <x v="0"/>
    <x v="0"/>
    <x v="1"/>
    <x v="0"/>
  </r>
  <r>
    <x v="0"/>
    <x v="32"/>
    <x v="44"/>
    <x v="2"/>
    <x v="2"/>
    <x v="0"/>
    <x v="115"/>
    <x v="171"/>
    <x v="0"/>
    <x v="2"/>
    <x v="279"/>
    <x v="0"/>
    <x v="279"/>
    <x v="315"/>
    <x v="0"/>
    <x v="0"/>
    <x v="32"/>
    <x v="18"/>
    <x v="0"/>
    <x v="0"/>
    <x v="1"/>
    <x v="0"/>
  </r>
  <r>
    <x v="0"/>
    <x v="32"/>
    <x v="44"/>
    <x v="2"/>
    <x v="2"/>
    <x v="0"/>
    <x v="115"/>
    <x v="172"/>
    <x v="0"/>
    <x v="2"/>
    <x v="280"/>
    <x v="0"/>
    <x v="280"/>
    <x v="316"/>
    <x v="0"/>
    <x v="0"/>
    <x v="32"/>
    <x v="18"/>
    <x v="0"/>
    <x v="0"/>
    <x v="1"/>
    <x v="0"/>
  </r>
  <r>
    <x v="0"/>
    <x v="32"/>
    <x v="44"/>
    <x v="2"/>
    <x v="2"/>
    <x v="0"/>
    <x v="115"/>
    <x v="173"/>
    <x v="0"/>
    <x v="2"/>
    <x v="281"/>
    <x v="0"/>
    <x v="281"/>
    <x v="317"/>
    <x v="0"/>
    <x v="0"/>
    <x v="32"/>
    <x v="18"/>
    <x v="0"/>
    <x v="0"/>
    <x v="1"/>
    <x v="0"/>
  </r>
  <r>
    <x v="0"/>
    <x v="32"/>
    <x v="44"/>
    <x v="2"/>
    <x v="2"/>
    <x v="0"/>
    <x v="115"/>
    <x v="174"/>
    <x v="0"/>
    <x v="2"/>
    <x v="282"/>
    <x v="0"/>
    <x v="282"/>
    <x v="318"/>
    <x v="0"/>
    <x v="0"/>
    <x v="32"/>
    <x v="18"/>
    <x v="0"/>
    <x v="0"/>
    <x v="1"/>
    <x v="0"/>
  </r>
  <r>
    <x v="0"/>
    <x v="32"/>
    <x v="44"/>
    <x v="2"/>
    <x v="2"/>
    <x v="0"/>
    <x v="115"/>
    <x v="175"/>
    <x v="0"/>
    <x v="2"/>
    <x v="171"/>
    <x v="0"/>
    <x v="171"/>
    <x v="279"/>
    <x v="0"/>
    <x v="0"/>
    <x v="32"/>
    <x v="18"/>
    <x v="0"/>
    <x v="0"/>
    <x v="1"/>
    <x v="0"/>
  </r>
  <r>
    <x v="0"/>
    <x v="32"/>
    <x v="44"/>
    <x v="2"/>
    <x v="2"/>
    <x v="0"/>
    <x v="115"/>
    <x v="176"/>
    <x v="0"/>
    <x v="2"/>
    <x v="167"/>
    <x v="0"/>
    <x v="167"/>
    <x v="319"/>
    <x v="0"/>
    <x v="0"/>
    <x v="32"/>
    <x v="18"/>
    <x v="0"/>
    <x v="0"/>
    <x v="1"/>
    <x v="0"/>
  </r>
  <r>
    <x v="0"/>
    <x v="32"/>
    <x v="44"/>
    <x v="2"/>
    <x v="2"/>
    <x v="0"/>
    <x v="115"/>
    <x v="177"/>
    <x v="0"/>
    <x v="2"/>
    <x v="283"/>
    <x v="0"/>
    <x v="283"/>
    <x v="320"/>
    <x v="0"/>
    <x v="0"/>
    <x v="32"/>
    <x v="18"/>
    <x v="0"/>
    <x v="0"/>
    <x v="1"/>
    <x v="0"/>
  </r>
  <r>
    <x v="0"/>
    <x v="32"/>
    <x v="44"/>
    <x v="2"/>
    <x v="2"/>
    <x v="0"/>
    <x v="115"/>
    <x v="178"/>
    <x v="0"/>
    <x v="2"/>
    <x v="5"/>
    <x v="0"/>
    <x v="5"/>
    <x v="278"/>
    <x v="0"/>
    <x v="0"/>
    <x v="32"/>
    <x v="18"/>
    <x v="0"/>
    <x v="0"/>
    <x v="1"/>
    <x v="0"/>
  </r>
  <r>
    <x v="0"/>
    <x v="32"/>
    <x v="44"/>
    <x v="2"/>
    <x v="2"/>
    <x v="0"/>
    <x v="115"/>
    <x v="179"/>
    <x v="0"/>
    <x v="2"/>
    <x v="284"/>
    <x v="0"/>
    <x v="284"/>
    <x v="321"/>
    <x v="0"/>
    <x v="0"/>
    <x v="32"/>
    <x v="18"/>
    <x v="0"/>
    <x v="0"/>
    <x v="1"/>
    <x v="0"/>
  </r>
  <r>
    <x v="0"/>
    <x v="32"/>
    <x v="44"/>
    <x v="2"/>
    <x v="2"/>
    <x v="0"/>
    <x v="115"/>
    <x v="180"/>
    <x v="0"/>
    <x v="2"/>
    <x v="89"/>
    <x v="0"/>
    <x v="89"/>
    <x v="260"/>
    <x v="0"/>
    <x v="0"/>
    <x v="32"/>
    <x v="18"/>
    <x v="0"/>
    <x v="0"/>
    <x v="1"/>
    <x v="0"/>
  </r>
  <r>
    <x v="0"/>
    <x v="32"/>
    <x v="44"/>
    <x v="2"/>
    <x v="2"/>
    <x v="0"/>
    <x v="115"/>
    <x v="181"/>
    <x v="0"/>
    <x v="2"/>
    <x v="91"/>
    <x v="0"/>
    <x v="91"/>
    <x v="253"/>
    <x v="0"/>
    <x v="0"/>
    <x v="32"/>
    <x v="18"/>
    <x v="0"/>
    <x v="0"/>
    <x v="1"/>
    <x v="0"/>
  </r>
  <r>
    <x v="0"/>
    <x v="32"/>
    <x v="44"/>
    <x v="2"/>
    <x v="2"/>
    <x v="0"/>
    <x v="115"/>
    <x v="182"/>
    <x v="0"/>
    <x v="2"/>
    <x v="95"/>
    <x v="0"/>
    <x v="95"/>
    <x v="281"/>
    <x v="0"/>
    <x v="0"/>
    <x v="32"/>
    <x v="18"/>
    <x v="0"/>
    <x v="0"/>
    <x v="1"/>
    <x v="0"/>
  </r>
  <r>
    <x v="0"/>
    <x v="32"/>
    <x v="44"/>
    <x v="2"/>
    <x v="2"/>
    <x v="0"/>
    <x v="115"/>
    <x v="183"/>
    <x v="0"/>
    <x v="2"/>
    <x v="91"/>
    <x v="0"/>
    <x v="91"/>
    <x v="253"/>
    <x v="0"/>
    <x v="0"/>
    <x v="32"/>
    <x v="18"/>
    <x v="0"/>
    <x v="0"/>
    <x v="1"/>
    <x v="0"/>
  </r>
  <r>
    <x v="0"/>
    <x v="32"/>
    <x v="44"/>
    <x v="2"/>
    <x v="2"/>
    <x v="0"/>
    <x v="115"/>
    <x v="184"/>
    <x v="0"/>
    <x v="2"/>
    <x v="93"/>
    <x v="0"/>
    <x v="93"/>
    <x v="283"/>
    <x v="0"/>
    <x v="0"/>
    <x v="32"/>
    <x v="18"/>
    <x v="0"/>
    <x v="0"/>
    <x v="1"/>
    <x v="0"/>
  </r>
  <r>
    <x v="0"/>
    <x v="32"/>
    <x v="44"/>
    <x v="2"/>
    <x v="2"/>
    <x v="0"/>
    <x v="115"/>
    <x v="185"/>
    <x v="0"/>
    <x v="2"/>
    <x v="5"/>
    <x v="0"/>
    <x v="5"/>
    <x v="278"/>
    <x v="0"/>
    <x v="0"/>
    <x v="32"/>
    <x v="18"/>
    <x v="0"/>
    <x v="0"/>
    <x v="1"/>
    <x v="0"/>
  </r>
  <r>
    <x v="0"/>
    <x v="32"/>
    <x v="44"/>
    <x v="2"/>
    <x v="2"/>
    <x v="0"/>
    <x v="115"/>
    <x v="186"/>
    <x v="0"/>
    <x v="2"/>
    <x v="94"/>
    <x v="0"/>
    <x v="94"/>
    <x v="287"/>
    <x v="0"/>
    <x v="0"/>
    <x v="32"/>
    <x v="18"/>
    <x v="0"/>
    <x v="0"/>
    <x v="1"/>
    <x v="0"/>
  </r>
  <r>
    <x v="0"/>
    <x v="32"/>
    <x v="44"/>
    <x v="2"/>
    <x v="2"/>
    <x v="0"/>
    <x v="115"/>
    <x v="187"/>
    <x v="0"/>
    <x v="2"/>
    <x v="5"/>
    <x v="0"/>
    <x v="5"/>
    <x v="278"/>
    <x v="0"/>
    <x v="0"/>
    <x v="32"/>
    <x v="18"/>
    <x v="0"/>
    <x v="0"/>
    <x v="1"/>
    <x v="0"/>
  </r>
  <r>
    <x v="0"/>
    <x v="32"/>
    <x v="44"/>
    <x v="2"/>
    <x v="2"/>
    <x v="0"/>
    <x v="115"/>
    <x v="188"/>
    <x v="0"/>
    <x v="2"/>
    <x v="93"/>
    <x v="0"/>
    <x v="93"/>
    <x v="283"/>
    <x v="0"/>
    <x v="0"/>
    <x v="32"/>
    <x v="18"/>
    <x v="0"/>
    <x v="0"/>
    <x v="1"/>
    <x v="0"/>
  </r>
  <r>
    <x v="0"/>
    <x v="32"/>
    <x v="44"/>
    <x v="2"/>
    <x v="2"/>
    <x v="0"/>
    <x v="115"/>
    <x v="189"/>
    <x v="0"/>
    <x v="2"/>
    <x v="255"/>
    <x v="0"/>
    <x v="255"/>
    <x v="280"/>
    <x v="0"/>
    <x v="0"/>
    <x v="32"/>
    <x v="18"/>
    <x v="0"/>
    <x v="0"/>
    <x v="1"/>
    <x v="0"/>
  </r>
  <r>
    <x v="0"/>
    <x v="32"/>
    <x v="44"/>
    <x v="2"/>
    <x v="2"/>
    <x v="0"/>
    <x v="115"/>
    <x v="190"/>
    <x v="0"/>
    <x v="2"/>
    <x v="93"/>
    <x v="0"/>
    <x v="93"/>
    <x v="283"/>
    <x v="0"/>
    <x v="0"/>
    <x v="32"/>
    <x v="18"/>
    <x v="0"/>
    <x v="0"/>
    <x v="1"/>
    <x v="0"/>
  </r>
  <r>
    <x v="0"/>
    <x v="32"/>
    <x v="44"/>
    <x v="2"/>
    <x v="2"/>
    <x v="0"/>
    <x v="115"/>
    <x v="191"/>
    <x v="0"/>
    <x v="2"/>
    <x v="285"/>
    <x v="0"/>
    <x v="285"/>
    <x v="322"/>
    <x v="0"/>
    <x v="0"/>
    <x v="32"/>
    <x v="18"/>
    <x v="0"/>
    <x v="0"/>
    <x v="1"/>
    <x v="0"/>
  </r>
  <r>
    <x v="0"/>
    <x v="32"/>
    <x v="44"/>
    <x v="2"/>
    <x v="2"/>
    <x v="0"/>
    <x v="115"/>
    <x v="192"/>
    <x v="0"/>
    <x v="2"/>
    <x v="286"/>
    <x v="0"/>
    <x v="286"/>
    <x v="323"/>
    <x v="0"/>
    <x v="0"/>
    <x v="32"/>
    <x v="18"/>
    <x v="0"/>
    <x v="0"/>
    <x v="1"/>
    <x v="0"/>
  </r>
  <r>
    <x v="0"/>
    <x v="32"/>
    <x v="44"/>
    <x v="2"/>
    <x v="2"/>
    <x v="0"/>
    <x v="115"/>
    <x v="193"/>
    <x v="0"/>
    <x v="2"/>
    <x v="287"/>
    <x v="0"/>
    <x v="287"/>
    <x v="324"/>
    <x v="0"/>
    <x v="0"/>
    <x v="32"/>
    <x v="18"/>
    <x v="0"/>
    <x v="0"/>
    <x v="1"/>
    <x v="0"/>
  </r>
  <r>
    <x v="0"/>
    <x v="32"/>
    <x v="44"/>
    <x v="2"/>
    <x v="2"/>
    <x v="0"/>
    <x v="115"/>
    <x v="194"/>
    <x v="0"/>
    <x v="2"/>
    <x v="288"/>
    <x v="0"/>
    <x v="288"/>
    <x v="325"/>
    <x v="0"/>
    <x v="0"/>
    <x v="32"/>
    <x v="18"/>
    <x v="0"/>
    <x v="0"/>
    <x v="1"/>
    <x v="0"/>
  </r>
  <r>
    <x v="0"/>
    <x v="32"/>
    <x v="44"/>
    <x v="2"/>
    <x v="2"/>
    <x v="0"/>
    <x v="115"/>
    <x v="195"/>
    <x v="0"/>
    <x v="2"/>
    <x v="289"/>
    <x v="0"/>
    <x v="289"/>
    <x v="326"/>
    <x v="0"/>
    <x v="0"/>
    <x v="32"/>
    <x v="18"/>
    <x v="0"/>
    <x v="0"/>
    <x v="1"/>
    <x v="0"/>
  </r>
  <r>
    <x v="0"/>
    <x v="32"/>
    <x v="44"/>
    <x v="1"/>
    <x v="1"/>
    <x v="0"/>
    <x v="115"/>
    <x v="162"/>
    <x v="1"/>
    <x v="21"/>
    <x v="290"/>
    <x v="0"/>
    <x v="290"/>
    <x v="327"/>
    <x v="0"/>
    <x v="0"/>
    <x v="32"/>
    <x v="18"/>
    <x v="0"/>
    <x v="0"/>
    <x v="0"/>
    <x v="0"/>
  </r>
  <r>
    <x v="0"/>
    <x v="32"/>
    <x v="45"/>
    <x v="0"/>
    <x v="0"/>
    <x v="0"/>
    <x v="116"/>
    <x v="196"/>
    <x v="0"/>
    <x v="0"/>
    <x v="291"/>
    <x v="0"/>
    <x v="291"/>
    <x v="328"/>
    <x v="0"/>
    <x v="0"/>
    <x v="32"/>
    <x v="19"/>
    <x v="0"/>
    <x v="0"/>
    <x v="0"/>
    <x v="0"/>
  </r>
  <r>
    <x v="0"/>
    <x v="32"/>
    <x v="45"/>
    <x v="2"/>
    <x v="2"/>
    <x v="0"/>
    <x v="116"/>
    <x v="197"/>
    <x v="0"/>
    <x v="2"/>
    <x v="95"/>
    <x v="0"/>
    <x v="95"/>
    <x v="281"/>
    <x v="0"/>
    <x v="0"/>
    <x v="32"/>
    <x v="19"/>
    <x v="0"/>
    <x v="0"/>
    <x v="1"/>
    <x v="0"/>
  </r>
  <r>
    <x v="0"/>
    <x v="32"/>
    <x v="45"/>
    <x v="2"/>
    <x v="2"/>
    <x v="0"/>
    <x v="116"/>
    <x v="198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199"/>
    <x v="0"/>
    <x v="2"/>
    <x v="91"/>
    <x v="0"/>
    <x v="91"/>
    <x v="253"/>
    <x v="0"/>
    <x v="0"/>
    <x v="32"/>
    <x v="19"/>
    <x v="0"/>
    <x v="0"/>
    <x v="1"/>
    <x v="0"/>
  </r>
  <r>
    <x v="0"/>
    <x v="32"/>
    <x v="45"/>
    <x v="2"/>
    <x v="2"/>
    <x v="0"/>
    <x v="116"/>
    <x v="200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01"/>
    <x v="0"/>
    <x v="2"/>
    <x v="91"/>
    <x v="0"/>
    <x v="91"/>
    <x v="253"/>
    <x v="0"/>
    <x v="0"/>
    <x v="32"/>
    <x v="19"/>
    <x v="0"/>
    <x v="0"/>
    <x v="1"/>
    <x v="0"/>
  </r>
  <r>
    <x v="0"/>
    <x v="32"/>
    <x v="45"/>
    <x v="2"/>
    <x v="2"/>
    <x v="0"/>
    <x v="116"/>
    <x v="202"/>
    <x v="0"/>
    <x v="2"/>
    <x v="255"/>
    <x v="0"/>
    <x v="255"/>
    <x v="280"/>
    <x v="0"/>
    <x v="0"/>
    <x v="32"/>
    <x v="19"/>
    <x v="0"/>
    <x v="0"/>
    <x v="1"/>
    <x v="0"/>
  </r>
  <r>
    <x v="0"/>
    <x v="32"/>
    <x v="45"/>
    <x v="2"/>
    <x v="2"/>
    <x v="0"/>
    <x v="116"/>
    <x v="203"/>
    <x v="0"/>
    <x v="2"/>
    <x v="6"/>
    <x v="0"/>
    <x v="6"/>
    <x v="249"/>
    <x v="0"/>
    <x v="0"/>
    <x v="32"/>
    <x v="19"/>
    <x v="0"/>
    <x v="0"/>
    <x v="1"/>
    <x v="0"/>
  </r>
  <r>
    <x v="0"/>
    <x v="32"/>
    <x v="45"/>
    <x v="2"/>
    <x v="2"/>
    <x v="0"/>
    <x v="116"/>
    <x v="204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05"/>
    <x v="0"/>
    <x v="2"/>
    <x v="94"/>
    <x v="0"/>
    <x v="94"/>
    <x v="287"/>
    <x v="0"/>
    <x v="0"/>
    <x v="32"/>
    <x v="19"/>
    <x v="0"/>
    <x v="0"/>
    <x v="1"/>
    <x v="0"/>
  </r>
  <r>
    <x v="0"/>
    <x v="32"/>
    <x v="45"/>
    <x v="2"/>
    <x v="2"/>
    <x v="0"/>
    <x v="116"/>
    <x v="206"/>
    <x v="0"/>
    <x v="2"/>
    <x v="93"/>
    <x v="0"/>
    <x v="93"/>
    <x v="283"/>
    <x v="0"/>
    <x v="0"/>
    <x v="32"/>
    <x v="19"/>
    <x v="0"/>
    <x v="0"/>
    <x v="1"/>
    <x v="0"/>
  </r>
  <r>
    <x v="0"/>
    <x v="32"/>
    <x v="45"/>
    <x v="2"/>
    <x v="2"/>
    <x v="0"/>
    <x v="116"/>
    <x v="207"/>
    <x v="0"/>
    <x v="2"/>
    <x v="6"/>
    <x v="0"/>
    <x v="6"/>
    <x v="249"/>
    <x v="0"/>
    <x v="0"/>
    <x v="32"/>
    <x v="19"/>
    <x v="0"/>
    <x v="0"/>
    <x v="1"/>
    <x v="0"/>
  </r>
  <r>
    <x v="0"/>
    <x v="32"/>
    <x v="45"/>
    <x v="2"/>
    <x v="2"/>
    <x v="0"/>
    <x v="116"/>
    <x v="208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09"/>
    <x v="0"/>
    <x v="2"/>
    <x v="6"/>
    <x v="0"/>
    <x v="6"/>
    <x v="249"/>
    <x v="0"/>
    <x v="0"/>
    <x v="32"/>
    <x v="19"/>
    <x v="0"/>
    <x v="0"/>
    <x v="1"/>
    <x v="0"/>
  </r>
  <r>
    <x v="0"/>
    <x v="32"/>
    <x v="45"/>
    <x v="2"/>
    <x v="2"/>
    <x v="0"/>
    <x v="116"/>
    <x v="210"/>
    <x v="0"/>
    <x v="2"/>
    <x v="6"/>
    <x v="0"/>
    <x v="6"/>
    <x v="249"/>
    <x v="0"/>
    <x v="0"/>
    <x v="32"/>
    <x v="19"/>
    <x v="0"/>
    <x v="0"/>
    <x v="1"/>
    <x v="0"/>
  </r>
  <r>
    <x v="0"/>
    <x v="32"/>
    <x v="45"/>
    <x v="2"/>
    <x v="2"/>
    <x v="0"/>
    <x v="116"/>
    <x v="211"/>
    <x v="0"/>
    <x v="2"/>
    <x v="91"/>
    <x v="0"/>
    <x v="91"/>
    <x v="253"/>
    <x v="0"/>
    <x v="0"/>
    <x v="32"/>
    <x v="19"/>
    <x v="0"/>
    <x v="0"/>
    <x v="1"/>
    <x v="0"/>
  </r>
  <r>
    <x v="0"/>
    <x v="32"/>
    <x v="45"/>
    <x v="2"/>
    <x v="2"/>
    <x v="0"/>
    <x v="116"/>
    <x v="212"/>
    <x v="0"/>
    <x v="2"/>
    <x v="94"/>
    <x v="0"/>
    <x v="94"/>
    <x v="287"/>
    <x v="0"/>
    <x v="0"/>
    <x v="32"/>
    <x v="19"/>
    <x v="0"/>
    <x v="0"/>
    <x v="1"/>
    <x v="0"/>
  </r>
  <r>
    <x v="0"/>
    <x v="32"/>
    <x v="45"/>
    <x v="2"/>
    <x v="2"/>
    <x v="0"/>
    <x v="116"/>
    <x v="213"/>
    <x v="0"/>
    <x v="2"/>
    <x v="94"/>
    <x v="0"/>
    <x v="94"/>
    <x v="287"/>
    <x v="0"/>
    <x v="0"/>
    <x v="32"/>
    <x v="19"/>
    <x v="0"/>
    <x v="0"/>
    <x v="1"/>
    <x v="0"/>
  </r>
  <r>
    <x v="0"/>
    <x v="32"/>
    <x v="45"/>
    <x v="2"/>
    <x v="2"/>
    <x v="0"/>
    <x v="116"/>
    <x v="214"/>
    <x v="0"/>
    <x v="2"/>
    <x v="91"/>
    <x v="0"/>
    <x v="91"/>
    <x v="253"/>
    <x v="0"/>
    <x v="0"/>
    <x v="32"/>
    <x v="19"/>
    <x v="0"/>
    <x v="0"/>
    <x v="1"/>
    <x v="0"/>
  </r>
  <r>
    <x v="0"/>
    <x v="32"/>
    <x v="45"/>
    <x v="2"/>
    <x v="2"/>
    <x v="0"/>
    <x v="116"/>
    <x v="215"/>
    <x v="0"/>
    <x v="2"/>
    <x v="255"/>
    <x v="0"/>
    <x v="255"/>
    <x v="280"/>
    <x v="0"/>
    <x v="0"/>
    <x v="32"/>
    <x v="19"/>
    <x v="0"/>
    <x v="0"/>
    <x v="1"/>
    <x v="0"/>
  </r>
  <r>
    <x v="0"/>
    <x v="32"/>
    <x v="45"/>
    <x v="2"/>
    <x v="2"/>
    <x v="0"/>
    <x v="116"/>
    <x v="216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17"/>
    <x v="0"/>
    <x v="2"/>
    <x v="90"/>
    <x v="0"/>
    <x v="90"/>
    <x v="329"/>
    <x v="0"/>
    <x v="0"/>
    <x v="32"/>
    <x v="19"/>
    <x v="0"/>
    <x v="0"/>
    <x v="1"/>
    <x v="0"/>
  </r>
  <r>
    <x v="0"/>
    <x v="32"/>
    <x v="45"/>
    <x v="2"/>
    <x v="2"/>
    <x v="0"/>
    <x v="116"/>
    <x v="218"/>
    <x v="0"/>
    <x v="2"/>
    <x v="91"/>
    <x v="0"/>
    <x v="91"/>
    <x v="253"/>
    <x v="0"/>
    <x v="0"/>
    <x v="32"/>
    <x v="19"/>
    <x v="0"/>
    <x v="0"/>
    <x v="1"/>
    <x v="0"/>
  </r>
  <r>
    <x v="0"/>
    <x v="32"/>
    <x v="45"/>
    <x v="2"/>
    <x v="2"/>
    <x v="0"/>
    <x v="116"/>
    <x v="219"/>
    <x v="0"/>
    <x v="2"/>
    <x v="93"/>
    <x v="0"/>
    <x v="93"/>
    <x v="283"/>
    <x v="0"/>
    <x v="0"/>
    <x v="32"/>
    <x v="19"/>
    <x v="0"/>
    <x v="0"/>
    <x v="1"/>
    <x v="0"/>
  </r>
  <r>
    <x v="0"/>
    <x v="32"/>
    <x v="45"/>
    <x v="2"/>
    <x v="2"/>
    <x v="0"/>
    <x v="116"/>
    <x v="220"/>
    <x v="0"/>
    <x v="2"/>
    <x v="184"/>
    <x v="0"/>
    <x v="184"/>
    <x v="248"/>
    <x v="0"/>
    <x v="0"/>
    <x v="32"/>
    <x v="19"/>
    <x v="0"/>
    <x v="0"/>
    <x v="1"/>
    <x v="0"/>
  </r>
  <r>
    <x v="0"/>
    <x v="32"/>
    <x v="45"/>
    <x v="2"/>
    <x v="2"/>
    <x v="0"/>
    <x v="116"/>
    <x v="221"/>
    <x v="0"/>
    <x v="2"/>
    <x v="292"/>
    <x v="0"/>
    <x v="292"/>
    <x v="330"/>
    <x v="0"/>
    <x v="0"/>
    <x v="32"/>
    <x v="19"/>
    <x v="0"/>
    <x v="0"/>
    <x v="1"/>
    <x v="0"/>
  </r>
  <r>
    <x v="0"/>
    <x v="32"/>
    <x v="45"/>
    <x v="2"/>
    <x v="2"/>
    <x v="0"/>
    <x v="116"/>
    <x v="222"/>
    <x v="0"/>
    <x v="2"/>
    <x v="255"/>
    <x v="0"/>
    <x v="255"/>
    <x v="280"/>
    <x v="0"/>
    <x v="0"/>
    <x v="32"/>
    <x v="19"/>
    <x v="0"/>
    <x v="0"/>
    <x v="1"/>
    <x v="0"/>
  </r>
  <r>
    <x v="0"/>
    <x v="32"/>
    <x v="45"/>
    <x v="2"/>
    <x v="2"/>
    <x v="0"/>
    <x v="116"/>
    <x v="223"/>
    <x v="0"/>
    <x v="2"/>
    <x v="93"/>
    <x v="0"/>
    <x v="93"/>
    <x v="283"/>
    <x v="0"/>
    <x v="0"/>
    <x v="32"/>
    <x v="19"/>
    <x v="0"/>
    <x v="0"/>
    <x v="1"/>
    <x v="0"/>
  </r>
  <r>
    <x v="0"/>
    <x v="32"/>
    <x v="45"/>
    <x v="2"/>
    <x v="2"/>
    <x v="0"/>
    <x v="116"/>
    <x v="224"/>
    <x v="0"/>
    <x v="2"/>
    <x v="169"/>
    <x v="0"/>
    <x v="169"/>
    <x v="331"/>
    <x v="0"/>
    <x v="0"/>
    <x v="32"/>
    <x v="19"/>
    <x v="0"/>
    <x v="0"/>
    <x v="1"/>
    <x v="0"/>
  </r>
  <r>
    <x v="0"/>
    <x v="32"/>
    <x v="45"/>
    <x v="2"/>
    <x v="2"/>
    <x v="0"/>
    <x v="116"/>
    <x v="225"/>
    <x v="0"/>
    <x v="2"/>
    <x v="91"/>
    <x v="0"/>
    <x v="91"/>
    <x v="253"/>
    <x v="0"/>
    <x v="0"/>
    <x v="32"/>
    <x v="19"/>
    <x v="0"/>
    <x v="0"/>
    <x v="1"/>
    <x v="0"/>
  </r>
  <r>
    <x v="0"/>
    <x v="32"/>
    <x v="45"/>
    <x v="2"/>
    <x v="2"/>
    <x v="0"/>
    <x v="116"/>
    <x v="226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27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28"/>
    <x v="0"/>
    <x v="2"/>
    <x v="293"/>
    <x v="0"/>
    <x v="293"/>
    <x v="332"/>
    <x v="0"/>
    <x v="0"/>
    <x v="32"/>
    <x v="19"/>
    <x v="0"/>
    <x v="0"/>
    <x v="1"/>
    <x v="0"/>
  </r>
  <r>
    <x v="0"/>
    <x v="32"/>
    <x v="45"/>
    <x v="2"/>
    <x v="2"/>
    <x v="0"/>
    <x v="116"/>
    <x v="229"/>
    <x v="0"/>
    <x v="2"/>
    <x v="93"/>
    <x v="0"/>
    <x v="93"/>
    <x v="283"/>
    <x v="0"/>
    <x v="0"/>
    <x v="32"/>
    <x v="19"/>
    <x v="0"/>
    <x v="0"/>
    <x v="1"/>
    <x v="0"/>
  </r>
  <r>
    <x v="0"/>
    <x v="32"/>
    <x v="45"/>
    <x v="2"/>
    <x v="2"/>
    <x v="0"/>
    <x v="116"/>
    <x v="230"/>
    <x v="0"/>
    <x v="2"/>
    <x v="5"/>
    <x v="0"/>
    <x v="5"/>
    <x v="278"/>
    <x v="0"/>
    <x v="0"/>
    <x v="32"/>
    <x v="19"/>
    <x v="0"/>
    <x v="0"/>
    <x v="1"/>
    <x v="0"/>
  </r>
  <r>
    <x v="0"/>
    <x v="32"/>
    <x v="45"/>
    <x v="2"/>
    <x v="2"/>
    <x v="0"/>
    <x v="116"/>
    <x v="231"/>
    <x v="0"/>
    <x v="2"/>
    <x v="294"/>
    <x v="0"/>
    <x v="294"/>
    <x v="333"/>
    <x v="0"/>
    <x v="0"/>
    <x v="32"/>
    <x v="19"/>
    <x v="0"/>
    <x v="0"/>
    <x v="1"/>
    <x v="0"/>
  </r>
  <r>
    <x v="0"/>
    <x v="32"/>
    <x v="45"/>
    <x v="2"/>
    <x v="2"/>
    <x v="0"/>
    <x v="116"/>
    <x v="232"/>
    <x v="0"/>
    <x v="2"/>
    <x v="5"/>
    <x v="0"/>
    <x v="5"/>
    <x v="278"/>
    <x v="0"/>
    <x v="0"/>
    <x v="32"/>
    <x v="19"/>
    <x v="0"/>
    <x v="0"/>
    <x v="1"/>
    <x v="0"/>
  </r>
  <r>
    <x v="0"/>
    <x v="32"/>
    <x v="45"/>
    <x v="2"/>
    <x v="2"/>
    <x v="0"/>
    <x v="116"/>
    <x v="233"/>
    <x v="0"/>
    <x v="2"/>
    <x v="295"/>
    <x v="0"/>
    <x v="295"/>
    <x v="334"/>
    <x v="0"/>
    <x v="0"/>
    <x v="32"/>
    <x v="19"/>
    <x v="0"/>
    <x v="0"/>
    <x v="1"/>
    <x v="0"/>
  </r>
  <r>
    <x v="0"/>
    <x v="32"/>
    <x v="45"/>
    <x v="2"/>
    <x v="2"/>
    <x v="0"/>
    <x v="116"/>
    <x v="234"/>
    <x v="0"/>
    <x v="2"/>
    <x v="256"/>
    <x v="0"/>
    <x v="256"/>
    <x v="282"/>
    <x v="0"/>
    <x v="0"/>
    <x v="32"/>
    <x v="19"/>
    <x v="0"/>
    <x v="0"/>
    <x v="1"/>
    <x v="0"/>
  </r>
  <r>
    <x v="0"/>
    <x v="32"/>
    <x v="45"/>
    <x v="2"/>
    <x v="2"/>
    <x v="0"/>
    <x v="116"/>
    <x v="235"/>
    <x v="0"/>
    <x v="2"/>
    <x v="93"/>
    <x v="0"/>
    <x v="93"/>
    <x v="283"/>
    <x v="0"/>
    <x v="0"/>
    <x v="32"/>
    <x v="19"/>
    <x v="0"/>
    <x v="0"/>
    <x v="1"/>
    <x v="0"/>
  </r>
  <r>
    <x v="0"/>
    <x v="32"/>
    <x v="45"/>
    <x v="2"/>
    <x v="2"/>
    <x v="0"/>
    <x v="116"/>
    <x v="236"/>
    <x v="0"/>
    <x v="2"/>
    <x v="296"/>
    <x v="0"/>
    <x v="296"/>
    <x v="335"/>
    <x v="0"/>
    <x v="0"/>
    <x v="32"/>
    <x v="19"/>
    <x v="0"/>
    <x v="0"/>
    <x v="1"/>
    <x v="0"/>
  </r>
  <r>
    <x v="0"/>
    <x v="32"/>
    <x v="45"/>
    <x v="2"/>
    <x v="2"/>
    <x v="0"/>
    <x v="116"/>
    <x v="237"/>
    <x v="0"/>
    <x v="2"/>
    <x v="93"/>
    <x v="0"/>
    <x v="93"/>
    <x v="283"/>
    <x v="0"/>
    <x v="0"/>
    <x v="32"/>
    <x v="19"/>
    <x v="0"/>
    <x v="0"/>
    <x v="1"/>
    <x v="0"/>
  </r>
  <r>
    <x v="0"/>
    <x v="32"/>
    <x v="45"/>
    <x v="2"/>
    <x v="2"/>
    <x v="0"/>
    <x v="116"/>
    <x v="238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39"/>
    <x v="0"/>
    <x v="2"/>
    <x v="91"/>
    <x v="0"/>
    <x v="91"/>
    <x v="253"/>
    <x v="0"/>
    <x v="0"/>
    <x v="32"/>
    <x v="19"/>
    <x v="0"/>
    <x v="0"/>
    <x v="1"/>
    <x v="0"/>
  </r>
  <r>
    <x v="0"/>
    <x v="32"/>
    <x v="45"/>
    <x v="2"/>
    <x v="2"/>
    <x v="0"/>
    <x v="116"/>
    <x v="240"/>
    <x v="0"/>
    <x v="2"/>
    <x v="255"/>
    <x v="0"/>
    <x v="255"/>
    <x v="280"/>
    <x v="0"/>
    <x v="0"/>
    <x v="32"/>
    <x v="19"/>
    <x v="0"/>
    <x v="0"/>
    <x v="1"/>
    <x v="0"/>
  </r>
  <r>
    <x v="0"/>
    <x v="32"/>
    <x v="45"/>
    <x v="2"/>
    <x v="2"/>
    <x v="0"/>
    <x v="116"/>
    <x v="241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42"/>
    <x v="0"/>
    <x v="2"/>
    <x v="255"/>
    <x v="0"/>
    <x v="255"/>
    <x v="280"/>
    <x v="0"/>
    <x v="0"/>
    <x v="32"/>
    <x v="19"/>
    <x v="0"/>
    <x v="0"/>
    <x v="1"/>
    <x v="0"/>
  </r>
  <r>
    <x v="0"/>
    <x v="32"/>
    <x v="45"/>
    <x v="2"/>
    <x v="2"/>
    <x v="0"/>
    <x v="116"/>
    <x v="243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44"/>
    <x v="0"/>
    <x v="2"/>
    <x v="93"/>
    <x v="0"/>
    <x v="93"/>
    <x v="283"/>
    <x v="0"/>
    <x v="0"/>
    <x v="32"/>
    <x v="19"/>
    <x v="0"/>
    <x v="0"/>
    <x v="1"/>
    <x v="0"/>
  </r>
  <r>
    <x v="0"/>
    <x v="32"/>
    <x v="45"/>
    <x v="2"/>
    <x v="2"/>
    <x v="0"/>
    <x v="116"/>
    <x v="245"/>
    <x v="0"/>
    <x v="2"/>
    <x v="255"/>
    <x v="0"/>
    <x v="255"/>
    <x v="280"/>
    <x v="0"/>
    <x v="0"/>
    <x v="32"/>
    <x v="19"/>
    <x v="0"/>
    <x v="0"/>
    <x v="1"/>
    <x v="0"/>
  </r>
  <r>
    <x v="0"/>
    <x v="32"/>
    <x v="45"/>
    <x v="2"/>
    <x v="2"/>
    <x v="0"/>
    <x v="116"/>
    <x v="246"/>
    <x v="0"/>
    <x v="2"/>
    <x v="255"/>
    <x v="0"/>
    <x v="255"/>
    <x v="280"/>
    <x v="0"/>
    <x v="0"/>
    <x v="32"/>
    <x v="19"/>
    <x v="0"/>
    <x v="0"/>
    <x v="1"/>
    <x v="0"/>
  </r>
  <r>
    <x v="0"/>
    <x v="32"/>
    <x v="45"/>
    <x v="2"/>
    <x v="2"/>
    <x v="0"/>
    <x v="116"/>
    <x v="247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48"/>
    <x v="0"/>
    <x v="2"/>
    <x v="184"/>
    <x v="0"/>
    <x v="184"/>
    <x v="248"/>
    <x v="0"/>
    <x v="0"/>
    <x v="32"/>
    <x v="19"/>
    <x v="0"/>
    <x v="0"/>
    <x v="1"/>
    <x v="0"/>
  </r>
  <r>
    <x v="0"/>
    <x v="32"/>
    <x v="45"/>
    <x v="2"/>
    <x v="2"/>
    <x v="0"/>
    <x v="116"/>
    <x v="249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250"/>
    <x v="0"/>
    <x v="2"/>
    <x v="5"/>
    <x v="0"/>
    <x v="5"/>
    <x v="278"/>
    <x v="0"/>
    <x v="0"/>
    <x v="32"/>
    <x v="19"/>
    <x v="0"/>
    <x v="0"/>
    <x v="1"/>
    <x v="0"/>
  </r>
  <r>
    <x v="0"/>
    <x v="32"/>
    <x v="45"/>
    <x v="2"/>
    <x v="2"/>
    <x v="0"/>
    <x v="116"/>
    <x v="251"/>
    <x v="0"/>
    <x v="2"/>
    <x v="93"/>
    <x v="0"/>
    <x v="93"/>
    <x v="283"/>
    <x v="0"/>
    <x v="0"/>
    <x v="32"/>
    <x v="19"/>
    <x v="0"/>
    <x v="0"/>
    <x v="1"/>
    <x v="0"/>
  </r>
  <r>
    <x v="0"/>
    <x v="32"/>
    <x v="45"/>
    <x v="2"/>
    <x v="2"/>
    <x v="0"/>
    <x v="116"/>
    <x v="252"/>
    <x v="0"/>
    <x v="2"/>
    <x v="90"/>
    <x v="0"/>
    <x v="90"/>
    <x v="329"/>
    <x v="0"/>
    <x v="0"/>
    <x v="32"/>
    <x v="19"/>
    <x v="0"/>
    <x v="0"/>
    <x v="1"/>
    <x v="0"/>
  </r>
  <r>
    <x v="0"/>
    <x v="32"/>
    <x v="45"/>
    <x v="2"/>
    <x v="2"/>
    <x v="0"/>
    <x v="116"/>
    <x v="253"/>
    <x v="0"/>
    <x v="2"/>
    <x v="89"/>
    <x v="0"/>
    <x v="89"/>
    <x v="260"/>
    <x v="0"/>
    <x v="0"/>
    <x v="32"/>
    <x v="19"/>
    <x v="0"/>
    <x v="0"/>
    <x v="1"/>
    <x v="0"/>
  </r>
  <r>
    <x v="0"/>
    <x v="32"/>
    <x v="45"/>
    <x v="2"/>
    <x v="2"/>
    <x v="0"/>
    <x v="116"/>
    <x v="177"/>
    <x v="0"/>
    <x v="2"/>
    <x v="297"/>
    <x v="0"/>
    <x v="297"/>
    <x v="336"/>
    <x v="0"/>
    <x v="0"/>
    <x v="32"/>
    <x v="19"/>
    <x v="0"/>
    <x v="0"/>
    <x v="1"/>
    <x v="0"/>
  </r>
  <r>
    <x v="0"/>
    <x v="32"/>
    <x v="45"/>
    <x v="2"/>
    <x v="2"/>
    <x v="0"/>
    <x v="116"/>
    <x v="254"/>
    <x v="0"/>
    <x v="2"/>
    <x v="90"/>
    <x v="0"/>
    <x v="90"/>
    <x v="329"/>
    <x v="0"/>
    <x v="0"/>
    <x v="32"/>
    <x v="19"/>
    <x v="0"/>
    <x v="0"/>
    <x v="1"/>
    <x v="0"/>
  </r>
  <r>
    <x v="0"/>
    <x v="32"/>
    <x v="45"/>
    <x v="1"/>
    <x v="1"/>
    <x v="0"/>
    <x v="116"/>
    <x v="196"/>
    <x v="1"/>
    <x v="14"/>
    <x v="298"/>
    <x v="0"/>
    <x v="298"/>
    <x v="337"/>
    <x v="0"/>
    <x v="0"/>
    <x v="32"/>
    <x v="19"/>
    <x v="0"/>
    <x v="0"/>
    <x v="0"/>
    <x v="0"/>
  </r>
  <r>
    <x v="0"/>
    <x v="32"/>
    <x v="45"/>
    <x v="0"/>
    <x v="0"/>
    <x v="0"/>
    <x v="117"/>
    <x v="196"/>
    <x v="2"/>
    <x v="0"/>
    <x v="299"/>
    <x v="0"/>
    <x v="299"/>
    <x v="338"/>
    <x v="0"/>
    <x v="0"/>
    <x v="33"/>
    <x v="19"/>
    <x v="0"/>
    <x v="0"/>
    <x v="0"/>
    <x v="0"/>
  </r>
  <r>
    <x v="0"/>
    <x v="32"/>
    <x v="45"/>
    <x v="2"/>
    <x v="2"/>
    <x v="0"/>
    <x v="117"/>
    <x v="199"/>
    <x v="2"/>
    <x v="2"/>
    <x v="99"/>
    <x v="0"/>
    <x v="99"/>
    <x v="274"/>
    <x v="0"/>
    <x v="0"/>
    <x v="33"/>
    <x v="19"/>
    <x v="0"/>
    <x v="0"/>
    <x v="1"/>
    <x v="0"/>
  </r>
  <r>
    <x v="0"/>
    <x v="32"/>
    <x v="45"/>
    <x v="2"/>
    <x v="2"/>
    <x v="0"/>
    <x v="117"/>
    <x v="200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01"/>
    <x v="2"/>
    <x v="2"/>
    <x v="99"/>
    <x v="0"/>
    <x v="99"/>
    <x v="274"/>
    <x v="0"/>
    <x v="0"/>
    <x v="33"/>
    <x v="19"/>
    <x v="0"/>
    <x v="0"/>
    <x v="1"/>
    <x v="0"/>
  </r>
  <r>
    <x v="0"/>
    <x v="32"/>
    <x v="45"/>
    <x v="2"/>
    <x v="2"/>
    <x v="0"/>
    <x v="117"/>
    <x v="202"/>
    <x v="2"/>
    <x v="2"/>
    <x v="261"/>
    <x v="0"/>
    <x v="261"/>
    <x v="291"/>
    <x v="0"/>
    <x v="0"/>
    <x v="33"/>
    <x v="19"/>
    <x v="0"/>
    <x v="0"/>
    <x v="1"/>
    <x v="0"/>
  </r>
  <r>
    <x v="0"/>
    <x v="32"/>
    <x v="45"/>
    <x v="2"/>
    <x v="2"/>
    <x v="0"/>
    <x v="117"/>
    <x v="203"/>
    <x v="2"/>
    <x v="2"/>
    <x v="9"/>
    <x v="0"/>
    <x v="9"/>
    <x v="273"/>
    <x v="0"/>
    <x v="0"/>
    <x v="33"/>
    <x v="19"/>
    <x v="0"/>
    <x v="0"/>
    <x v="1"/>
    <x v="0"/>
  </r>
  <r>
    <x v="0"/>
    <x v="32"/>
    <x v="45"/>
    <x v="2"/>
    <x v="2"/>
    <x v="0"/>
    <x v="117"/>
    <x v="204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05"/>
    <x v="2"/>
    <x v="2"/>
    <x v="104"/>
    <x v="0"/>
    <x v="104"/>
    <x v="295"/>
    <x v="0"/>
    <x v="0"/>
    <x v="33"/>
    <x v="19"/>
    <x v="0"/>
    <x v="0"/>
    <x v="1"/>
    <x v="0"/>
  </r>
  <r>
    <x v="0"/>
    <x v="32"/>
    <x v="45"/>
    <x v="2"/>
    <x v="2"/>
    <x v="0"/>
    <x v="117"/>
    <x v="206"/>
    <x v="2"/>
    <x v="2"/>
    <x v="101"/>
    <x v="0"/>
    <x v="101"/>
    <x v="294"/>
    <x v="0"/>
    <x v="0"/>
    <x v="33"/>
    <x v="19"/>
    <x v="0"/>
    <x v="0"/>
    <x v="1"/>
    <x v="0"/>
  </r>
  <r>
    <x v="0"/>
    <x v="32"/>
    <x v="45"/>
    <x v="2"/>
    <x v="2"/>
    <x v="0"/>
    <x v="117"/>
    <x v="207"/>
    <x v="2"/>
    <x v="2"/>
    <x v="9"/>
    <x v="0"/>
    <x v="9"/>
    <x v="273"/>
    <x v="0"/>
    <x v="0"/>
    <x v="33"/>
    <x v="19"/>
    <x v="0"/>
    <x v="0"/>
    <x v="1"/>
    <x v="0"/>
  </r>
  <r>
    <x v="0"/>
    <x v="32"/>
    <x v="45"/>
    <x v="2"/>
    <x v="2"/>
    <x v="0"/>
    <x v="117"/>
    <x v="208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09"/>
    <x v="2"/>
    <x v="2"/>
    <x v="9"/>
    <x v="0"/>
    <x v="9"/>
    <x v="273"/>
    <x v="0"/>
    <x v="0"/>
    <x v="33"/>
    <x v="19"/>
    <x v="0"/>
    <x v="0"/>
    <x v="1"/>
    <x v="0"/>
  </r>
  <r>
    <x v="0"/>
    <x v="32"/>
    <x v="45"/>
    <x v="2"/>
    <x v="2"/>
    <x v="0"/>
    <x v="117"/>
    <x v="210"/>
    <x v="2"/>
    <x v="2"/>
    <x v="9"/>
    <x v="0"/>
    <x v="9"/>
    <x v="273"/>
    <x v="0"/>
    <x v="0"/>
    <x v="33"/>
    <x v="19"/>
    <x v="0"/>
    <x v="0"/>
    <x v="1"/>
    <x v="0"/>
  </r>
  <r>
    <x v="0"/>
    <x v="32"/>
    <x v="45"/>
    <x v="2"/>
    <x v="2"/>
    <x v="0"/>
    <x v="117"/>
    <x v="211"/>
    <x v="2"/>
    <x v="2"/>
    <x v="99"/>
    <x v="0"/>
    <x v="99"/>
    <x v="274"/>
    <x v="0"/>
    <x v="0"/>
    <x v="33"/>
    <x v="19"/>
    <x v="0"/>
    <x v="0"/>
    <x v="1"/>
    <x v="0"/>
  </r>
  <r>
    <x v="0"/>
    <x v="32"/>
    <x v="45"/>
    <x v="2"/>
    <x v="2"/>
    <x v="0"/>
    <x v="117"/>
    <x v="212"/>
    <x v="2"/>
    <x v="2"/>
    <x v="104"/>
    <x v="0"/>
    <x v="104"/>
    <x v="295"/>
    <x v="0"/>
    <x v="0"/>
    <x v="33"/>
    <x v="19"/>
    <x v="0"/>
    <x v="0"/>
    <x v="1"/>
    <x v="0"/>
  </r>
  <r>
    <x v="0"/>
    <x v="32"/>
    <x v="45"/>
    <x v="2"/>
    <x v="2"/>
    <x v="0"/>
    <x v="117"/>
    <x v="235"/>
    <x v="2"/>
    <x v="2"/>
    <x v="101"/>
    <x v="0"/>
    <x v="101"/>
    <x v="294"/>
    <x v="0"/>
    <x v="0"/>
    <x v="33"/>
    <x v="19"/>
    <x v="0"/>
    <x v="0"/>
    <x v="1"/>
    <x v="0"/>
  </r>
  <r>
    <x v="0"/>
    <x v="32"/>
    <x v="45"/>
    <x v="2"/>
    <x v="2"/>
    <x v="0"/>
    <x v="117"/>
    <x v="236"/>
    <x v="2"/>
    <x v="2"/>
    <x v="300"/>
    <x v="0"/>
    <x v="300"/>
    <x v="339"/>
    <x v="0"/>
    <x v="0"/>
    <x v="33"/>
    <x v="19"/>
    <x v="0"/>
    <x v="0"/>
    <x v="1"/>
    <x v="0"/>
  </r>
  <r>
    <x v="0"/>
    <x v="32"/>
    <x v="45"/>
    <x v="2"/>
    <x v="2"/>
    <x v="0"/>
    <x v="117"/>
    <x v="237"/>
    <x v="2"/>
    <x v="2"/>
    <x v="101"/>
    <x v="0"/>
    <x v="101"/>
    <x v="294"/>
    <x v="0"/>
    <x v="0"/>
    <x v="33"/>
    <x v="19"/>
    <x v="0"/>
    <x v="0"/>
    <x v="1"/>
    <x v="0"/>
  </r>
  <r>
    <x v="0"/>
    <x v="32"/>
    <x v="45"/>
    <x v="2"/>
    <x v="2"/>
    <x v="0"/>
    <x v="117"/>
    <x v="238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39"/>
    <x v="2"/>
    <x v="2"/>
    <x v="99"/>
    <x v="0"/>
    <x v="99"/>
    <x v="274"/>
    <x v="0"/>
    <x v="0"/>
    <x v="33"/>
    <x v="19"/>
    <x v="0"/>
    <x v="0"/>
    <x v="1"/>
    <x v="0"/>
  </r>
  <r>
    <x v="0"/>
    <x v="32"/>
    <x v="45"/>
    <x v="2"/>
    <x v="2"/>
    <x v="0"/>
    <x v="117"/>
    <x v="240"/>
    <x v="2"/>
    <x v="2"/>
    <x v="261"/>
    <x v="0"/>
    <x v="261"/>
    <x v="291"/>
    <x v="0"/>
    <x v="0"/>
    <x v="33"/>
    <x v="19"/>
    <x v="0"/>
    <x v="0"/>
    <x v="1"/>
    <x v="0"/>
  </r>
  <r>
    <x v="0"/>
    <x v="32"/>
    <x v="45"/>
    <x v="2"/>
    <x v="2"/>
    <x v="0"/>
    <x v="117"/>
    <x v="241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42"/>
    <x v="2"/>
    <x v="2"/>
    <x v="261"/>
    <x v="0"/>
    <x v="261"/>
    <x v="291"/>
    <x v="0"/>
    <x v="0"/>
    <x v="33"/>
    <x v="19"/>
    <x v="0"/>
    <x v="0"/>
    <x v="1"/>
    <x v="0"/>
  </r>
  <r>
    <x v="0"/>
    <x v="32"/>
    <x v="45"/>
    <x v="2"/>
    <x v="2"/>
    <x v="0"/>
    <x v="117"/>
    <x v="243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44"/>
    <x v="2"/>
    <x v="2"/>
    <x v="101"/>
    <x v="0"/>
    <x v="101"/>
    <x v="294"/>
    <x v="0"/>
    <x v="0"/>
    <x v="33"/>
    <x v="19"/>
    <x v="0"/>
    <x v="0"/>
    <x v="1"/>
    <x v="0"/>
  </r>
  <r>
    <x v="0"/>
    <x v="32"/>
    <x v="45"/>
    <x v="2"/>
    <x v="2"/>
    <x v="0"/>
    <x v="117"/>
    <x v="197"/>
    <x v="2"/>
    <x v="2"/>
    <x v="102"/>
    <x v="0"/>
    <x v="102"/>
    <x v="290"/>
    <x v="0"/>
    <x v="0"/>
    <x v="33"/>
    <x v="19"/>
    <x v="0"/>
    <x v="0"/>
    <x v="1"/>
    <x v="0"/>
  </r>
  <r>
    <x v="0"/>
    <x v="32"/>
    <x v="45"/>
    <x v="2"/>
    <x v="2"/>
    <x v="0"/>
    <x v="117"/>
    <x v="198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52"/>
    <x v="2"/>
    <x v="2"/>
    <x v="105"/>
    <x v="0"/>
    <x v="105"/>
    <x v="340"/>
    <x v="0"/>
    <x v="0"/>
    <x v="33"/>
    <x v="19"/>
    <x v="0"/>
    <x v="0"/>
    <x v="1"/>
    <x v="0"/>
  </r>
  <r>
    <x v="0"/>
    <x v="32"/>
    <x v="45"/>
    <x v="2"/>
    <x v="2"/>
    <x v="0"/>
    <x v="117"/>
    <x v="253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54"/>
    <x v="2"/>
    <x v="2"/>
    <x v="105"/>
    <x v="0"/>
    <x v="105"/>
    <x v="340"/>
    <x v="0"/>
    <x v="0"/>
    <x v="33"/>
    <x v="19"/>
    <x v="0"/>
    <x v="0"/>
    <x v="1"/>
    <x v="0"/>
  </r>
  <r>
    <x v="0"/>
    <x v="32"/>
    <x v="45"/>
    <x v="2"/>
    <x v="2"/>
    <x v="0"/>
    <x v="117"/>
    <x v="177"/>
    <x v="2"/>
    <x v="2"/>
    <x v="104"/>
    <x v="0"/>
    <x v="104"/>
    <x v="295"/>
    <x v="0"/>
    <x v="0"/>
    <x v="33"/>
    <x v="19"/>
    <x v="0"/>
    <x v="0"/>
    <x v="1"/>
    <x v="0"/>
  </r>
  <r>
    <x v="0"/>
    <x v="32"/>
    <x v="45"/>
    <x v="2"/>
    <x v="2"/>
    <x v="0"/>
    <x v="117"/>
    <x v="213"/>
    <x v="2"/>
    <x v="2"/>
    <x v="104"/>
    <x v="0"/>
    <x v="104"/>
    <x v="295"/>
    <x v="0"/>
    <x v="0"/>
    <x v="33"/>
    <x v="19"/>
    <x v="0"/>
    <x v="0"/>
    <x v="1"/>
    <x v="0"/>
  </r>
  <r>
    <x v="0"/>
    <x v="32"/>
    <x v="45"/>
    <x v="2"/>
    <x v="2"/>
    <x v="0"/>
    <x v="117"/>
    <x v="214"/>
    <x v="2"/>
    <x v="2"/>
    <x v="99"/>
    <x v="0"/>
    <x v="99"/>
    <x v="274"/>
    <x v="0"/>
    <x v="0"/>
    <x v="33"/>
    <x v="19"/>
    <x v="0"/>
    <x v="0"/>
    <x v="1"/>
    <x v="0"/>
  </r>
  <r>
    <x v="0"/>
    <x v="32"/>
    <x v="45"/>
    <x v="2"/>
    <x v="2"/>
    <x v="0"/>
    <x v="117"/>
    <x v="215"/>
    <x v="2"/>
    <x v="2"/>
    <x v="261"/>
    <x v="0"/>
    <x v="261"/>
    <x v="291"/>
    <x v="0"/>
    <x v="0"/>
    <x v="33"/>
    <x v="19"/>
    <x v="0"/>
    <x v="0"/>
    <x v="1"/>
    <x v="0"/>
  </r>
  <r>
    <x v="0"/>
    <x v="32"/>
    <x v="45"/>
    <x v="2"/>
    <x v="2"/>
    <x v="0"/>
    <x v="117"/>
    <x v="216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17"/>
    <x v="2"/>
    <x v="2"/>
    <x v="105"/>
    <x v="0"/>
    <x v="105"/>
    <x v="340"/>
    <x v="0"/>
    <x v="0"/>
    <x v="33"/>
    <x v="19"/>
    <x v="0"/>
    <x v="0"/>
    <x v="1"/>
    <x v="0"/>
  </r>
  <r>
    <x v="0"/>
    <x v="32"/>
    <x v="45"/>
    <x v="2"/>
    <x v="2"/>
    <x v="0"/>
    <x v="117"/>
    <x v="218"/>
    <x v="2"/>
    <x v="2"/>
    <x v="99"/>
    <x v="0"/>
    <x v="99"/>
    <x v="274"/>
    <x v="0"/>
    <x v="0"/>
    <x v="33"/>
    <x v="19"/>
    <x v="0"/>
    <x v="0"/>
    <x v="1"/>
    <x v="0"/>
  </r>
  <r>
    <x v="0"/>
    <x v="32"/>
    <x v="45"/>
    <x v="2"/>
    <x v="2"/>
    <x v="0"/>
    <x v="117"/>
    <x v="219"/>
    <x v="2"/>
    <x v="2"/>
    <x v="101"/>
    <x v="0"/>
    <x v="101"/>
    <x v="294"/>
    <x v="0"/>
    <x v="0"/>
    <x v="33"/>
    <x v="19"/>
    <x v="0"/>
    <x v="0"/>
    <x v="1"/>
    <x v="0"/>
  </r>
  <r>
    <x v="0"/>
    <x v="32"/>
    <x v="45"/>
    <x v="2"/>
    <x v="2"/>
    <x v="0"/>
    <x v="117"/>
    <x v="220"/>
    <x v="2"/>
    <x v="2"/>
    <x v="247"/>
    <x v="0"/>
    <x v="247"/>
    <x v="268"/>
    <x v="0"/>
    <x v="0"/>
    <x v="33"/>
    <x v="19"/>
    <x v="0"/>
    <x v="0"/>
    <x v="1"/>
    <x v="0"/>
  </r>
  <r>
    <x v="0"/>
    <x v="32"/>
    <x v="45"/>
    <x v="2"/>
    <x v="2"/>
    <x v="0"/>
    <x v="117"/>
    <x v="245"/>
    <x v="2"/>
    <x v="2"/>
    <x v="261"/>
    <x v="0"/>
    <x v="261"/>
    <x v="291"/>
    <x v="0"/>
    <x v="0"/>
    <x v="33"/>
    <x v="19"/>
    <x v="0"/>
    <x v="0"/>
    <x v="1"/>
    <x v="0"/>
  </r>
  <r>
    <x v="0"/>
    <x v="32"/>
    <x v="45"/>
    <x v="2"/>
    <x v="2"/>
    <x v="0"/>
    <x v="117"/>
    <x v="246"/>
    <x v="2"/>
    <x v="2"/>
    <x v="261"/>
    <x v="0"/>
    <x v="261"/>
    <x v="291"/>
    <x v="0"/>
    <x v="0"/>
    <x v="33"/>
    <x v="19"/>
    <x v="0"/>
    <x v="0"/>
    <x v="1"/>
    <x v="0"/>
  </r>
  <r>
    <x v="0"/>
    <x v="32"/>
    <x v="45"/>
    <x v="2"/>
    <x v="2"/>
    <x v="0"/>
    <x v="117"/>
    <x v="247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48"/>
    <x v="2"/>
    <x v="2"/>
    <x v="247"/>
    <x v="0"/>
    <x v="247"/>
    <x v="268"/>
    <x v="0"/>
    <x v="0"/>
    <x v="33"/>
    <x v="19"/>
    <x v="0"/>
    <x v="0"/>
    <x v="1"/>
    <x v="0"/>
  </r>
  <r>
    <x v="0"/>
    <x v="32"/>
    <x v="45"/>
    <x v="2"/>
    <x v="2"/>
    <x v="0"/>
    <x v="117"/>
    <x v="249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50"/>
    <x v="2"/>
    <x v="2"/>
    <x v="11"/>
    <x v="0"/>
    <x v="11"/>
    <x v="293"/>
    <x v="0"/>
    <x v="0"/>
    <x v="33"/>
    <x v="19"/>
    <x v="0"/>
    <x v="0"/>
    <x v="1"/>
    <x v="0"/>
  </r>
  <r>
    <x v="0"/>
    <x v="32"/>
    <x v="45"/>
    <x v="2"/>
    <x v="2"/>
    <x v="0"/>
    <x v="117"/>
    <x v="251"/>
    <x v="2"/>
    <x v="2"/>
    <x v="101"/>
    <x v="0"/>
    <x v="101"/>
    <x v="294"/>
    <x v="0"/>
    <x v="0"/>
    <x v="33"/>
    <x v="19"/>
    <x v="0"/>
    <x v="0"/>
    <x v="1"/>
    <x v="0"/>
  </r>
  <r>
    <x v="0"/>
    <x v="32"/>
    <x v="45"/>
    <x v="2"/>
    <x v="2"/>
    <x v="0"/>
    <x v="117"/>
    <x v="224"/>
    <x v="2"/>
    <x v="2"/>
    <x v="301"/>
    <x v="0"/>
    <x v="301"/>
    <x v="341"/>
    <x v="0"/>
    <x v="0"/>
    <x v="33"/>
    <x v="19"/>
    <x v="0"/>
    <x v="0"/>
    <x v="1"/>
    <x v="0"/>
  </r>
  <r>
    <x v="0"/>
    <x v="32"/>
    <x v="45"/>
    <x v="2"/>
    <x v="2"/>
    <x v="0"/>
    <x v="117"/>
    <x v="223"/>
    <x v="2"/>
    <x v="2"/>
    <x v="101"/>
    <x v="0"/>
    <x v="101"/>
    <x v="294"/>
    <x v="0"/>
    <x v="0"/>
    <x v="33"/>
    <x v="19"/>
    <x v="0"/>
    <x v="0"/>
    <x v="1"/>
    <x v="0"/>
  </r>
  <r>
    <x v="0"/>
    <x v="32"/>
    <x v="45"/>
    <x v="2"/>
    <x v="2"/>
    <x v="0"/>
    <x v="117"/>
    <x v="222"/>
    <x v="2"/>
    <x v="2"/>
    <x v="261"/>
    <x v="0"/>
    <x v="261"/>
    <x v="291"/>
    <x v="0"/>
    <x v="0"/>
    <x v="33"/>
    <x v="19"/>
    <x v="0"/>
    <x v="0"/>
    <x v="1"/>
    <x v="0"/>
  </r>
  <r>
    <x v="0"/>
    <x v="32"/>
    <x v="45"/>
    <x v="2"/>
    <x v="2"/>
    <x v="0"/>
    <x v="117"/>
    <x v="221"/>
    <x v="2"/>
    <x v="2"/>
    <x v="302"/>
    <x v="0"/>
    <x v="302"/>
    <x v="342"/>
    <x v="0"/>
    <x v="0"/>
    <x v="33"/>
    <x v="19"/>
    <x v="0"/>
    <x v="0"/>
    <x v="1"/>
    <x v="0"/>
  </r>
  <r>
    <x v="0"/>
    <x v="32"/>
    <x v="45"/>
    <x v="2"/>
    <x v="2"/>
    <x v="0"/>
    <x v="117"/>
    <x v="225"/>
    <x v="2"/>
    <x v="2"/>
    <x v="99"/>
    <x v="0"/>
    <x v="99"/>
    <x v="274"/>
    <x v="0"/>
    <x v="0"/>
    <x v="33"/>
    <x v="19"/>
    <x v="0"/>
    <x v="0"/>
    <x v="1"/>
    <x v="0"/>
  </r>
  <r>
    <x v="0"/>
    <x v="32"/>
    <x v="45"/>
    <x v="2"/>
    <x v="2"/>
    <x v="0"/>
    <x v="117"/>
    <x v="226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27"/>
    <x v="2"/>
    <x v="2"/>
    <x v="103"/>
    <x v="0"/>
    <x v="103"/>
    <x v="264"/>
    <x v="0"/>
    <x v="0"/>
    <x v="33"/>
    <x v="19"/>
    <x v="0"/>
    <x v="0"/>
    <x v="1"/>
    <x v="0"/>
  </r>
  <r>
    <x v="0"/>
    <x v="32"/>
    <x v="45"/>
    <x v="2"/>
    <x v="2"/>
    <x v="0"/>
    <x v="117"/>
    <x v="228"/>
    <x v="2"/>
    <x v="2"/>
    <x v="303"/>
    <x v="0"/>
    <x v="303"/>
    <x v="343"/>
    <x v="0"/>
    <x v="0"/>
    <x v="33"/>
    <x v="19"/>
    <x v="0"/>
    <x v="0"/>
    <x v="1"/>
    <x v="0"/>
  </r>
  <r>
    <x v="0"/>
    <x v="32"/>
    <x v="45"/>
    <x v="2"/>
    <x v="2"/>
    <x v="0"/>
    <x v="117"/>
    <x v="229"/>
    <x v="2"/>
    <x v="2"/>
    <x v="101"/>
    <x v="0"/>
    <x v="101"/>
    <x v="294"/>
    <x v="0"/>
    <x v="0"/>
    <x v="33"/>
    <x v="19"/>
    <x v="0"/>
    <x v="0"/>
    <x v="1"/>
    <x v="0"/>
  </r>
  <r>
    <x v="0"/>
    <x v="32"/>
    <x v="45"/>
    <x v="2"/>
    <x v="2"/>
    <x v="0"/>
    <x v="117"/>
    <x v="230"/>
    <x v="2"/>
    <x v="2"/>
    <x v="11"/>
    <x v="0"/>
    <x v="11"/>
    <x v="293"/>
    <x v="0"/>
    <x v="0"/>
    <x v="33"/>
    <x v="19"/>
    <x v="0"/>
    <x v="0"/>
    <x v="1"/>
    <x v="0"/>
  </r>
  <r>
    <x v="0"/>
    <x v="32"/>
    <x v="45"/>
    <x v="2"/>
    <x v="2"/>
    <x v="0"/>
    <x v="117"/>
    <x v="231"/>
    <x v="2"/>
    <x v="2"/>
    <x v="304"/>
    <x v="0"/>
    <x v="304"/>
    <x v="344"/>
    <x v="0"/>
    <x v="0"/>
    <x v="33"/>
    <x v="19"/>
    <x v="0"/>
    <x v="0"/>
    <x v="1"/>
    <x v="0"/>
  </r>
  <r>
    <x v="0"/>
    <x v="32"/>
    <x v="45"/>
    <x v="2"/>
    <x v="2"/>
    <x v="0"/>
    <x v="117"/>
    <x v="232"/>
    <x v="2"/>
    <x v="2"/>
    <x v="11"/>
    <x v="0"/>
    <x v="11"/>
    <x v="293"/>
    <x v="0"/>
    <x v="0"/>
    <x v="33"/>
    <x v="19"/>
    <x v="0"/>
    <x v="0"/>
    <x v="1"/>
    <x v="0"/>
  </r>
  <r>
    <x v="0"/>
    <x v="32"/>
    <x v="45"/>
    <x v="2"/>
    <x v="2"/>
    <x v="0"/>
    <x v="117"/>
    <x v="233"/>
    <x v="2"/>
    <x v="2"/>
    <x v="305"/>
    <x v="0"/>
    <x v="305"/>
    <x v="345"/>
    <x v="0"/>
    <x v="0"/>
    <x v="33"/>
    <x v="19"/>
    <x v="0"/>
    <x v="0"/>
    <x v="1"/>
    <x v="0"/>
  </r>
  <r>
    <x v="0"/>
    <x v="32"/>
    <x v="45"/>
    <x v="2"/>
    <x v="2"/>
    <x v="0"/>
    <x v="117"/>
    <x v="234"/>
    <x v="2"/>
    <x v="2"/>
    <x v="265"/>
    <x v="0"/>
    <x v="265"/>
    <x v="298"/>
    <x v="0"/>
    <x v="0"/>
    <x v="33"/>
    <x v="19"/>
    <x v="0"/>
    <x v="0"/>
    <x v="1"/>
    <x v="0"/>
  </r>
  <r>
    <x v="0"/>
    <x v="32"/>
    <x v="45"/>
    <x v="1"/>
    <x v="1"/>
    <x v="0"/>
    <x v="117"/>
    <x v="196"/>
    <x v="3"/>
    <x v="14"/>
    <x v="306"/>
    <x v="0"/>
    <x v="306"/>
    <x v="346"/>
    <x v="0"/>
    <x v="0"/>
    <x v="33"/>
    <x v="19"/>
    <x v="0"/>
    <x v="0"/>
    <x v="0"/>
    <x v="0"/>
  </r>
  <r>
    <x v="0"/>
    <x v="33"/>
    <x v="46"/>
    <x v="0"/>
    <x v="0"/>
    <x v="0"/>
    <x v="118"/>
    <x v="162"/>
    <x v="0"/>
    <x v="38"/>
    <x v="307"/>
    <x v="0"/>
    <x v="307"/>
    <x v="347"/>
    <x v="0"/>
    <x v="0"/>
    <x v="34"/>
    <x v="18"/>
    <x v="0"/>
    <x v="0"/>
    <x v="0"/>
    <x v="0"/>
  </r>
  <r>
    <x v="0"/>
    <x v="33"/>
    <x v="46"/>
    <x v="2"/>
    <x v="2"/>
    <x v="0"/>
    <x v="118"/>
    <x v="255"/>
    <x v="0"/>
    <x v="2"/>
    <x v="188"/>
    <x v="0"/>
    <x v="188"/>
    <x v="285"/>
    <x v="0"/>
    <x v="0"/>
    <x v="34"/>
    <x v="18"/>
    <x v="0"/>
    <x v="0"/>
    <x v="1"/>
    <x v="0"/>
  </r>
  <r>
    <x v="0"/>
    <x v="33"/>
    <x v="46"/>
    <x v="2"/>
    <x v="2"/>
    <x v="0"/>
    <x v="118"/>
    <x v="176"/>
    <x v="0"/>
    <x v="2"/>
    <x v="308"/>
    <x v="0"/>
    <x v="308"/>
    <x v="348"/>
    <x v="0"/>
    <x v="0"/>
    <x v="34"/>
    <x v="18"/>
    <x v="0"/>
    <x v="0"/>
    <x v="1"/>
    <x v="0"/>
  </r>
  <r>
    <x v="0"/>
    <x v="33"/>
    <x v="46"/>
    <x v="2"/>
    <x v="2"/>
    <x v="0"/>
    <x v="118"/>
    <x v="256"/>
    <x v="0"/>
    <x v="2"/>
    <x v="309"/>
    <x v="0"/>
    <x v="309"/>
    <x v="349"/>
    <x v="0"/>
    <x v="0"/>
    <x v="34"/>
    <x v="18"/>
    <x v="0"/>
    <x v="0"/>
    <x v="1"/>
    <x v="0"/>
  </r>
  <r>
    <x v="0"/>
    <x v="33"/>
    <x v="46"/>
    <x v="2"/>
    <x v="2"/>
    <x v="0"/>
    <x v="118"/>
    <x v="257"/>
    <x v="0"/>
    <x v="2"/>
    <x v="310"/>
    <x v="0"/>
    <x v="310"/>
    <x v="350"/>
    <x v="0"/>
    <x v="0"/>
    <x v="34"/>
    <x v="18"/>
    <x v="0"/>
    <x v="0"/>
    <x v="1"/>
    <x v="0"/>
  </r>
  <r>
    <x v="0"/>
    <x v="33"/>
    <x v="46"/>
    <x v="2"/>
    <x v="2"/>
    <x v="0"/>
    <x v="118"/>
    <x v="258"/>
    <x v="0"/>
    <x v="2"/>
    <x v="311"/>
    <x v="0"/>
    <x v="311"/>
    <x v="351"/>
    <x v="0"/>
    <x v="0"/>
    <x v="34"/>
    <x v="18"/>
    <x v="0"/>
    <x v="0"/>
    <x v="1"/>
    <x v="0"/>
  </r>
  <r>
    <x v="0"/>
    <x v="33"/>
    <x v="46"/>
    <x v="2"/>
    <x v="2"/>
    <x v="0"/>
    <x v="118"/>
    <x v="259"/>
    <x v="0"/>
    <x v="2"/>
    <x v="171"/>
    <x v="0"/>
    <x v="171"/>
    <x v="279"/>
    <x v="0"/>
    <x v="0"/>
    <x v="34"/>
    <x v="18"/>
    <x v="0"/>
    <x v="0"/>
    <x v="1"/>
    <x v="0"/>
  </r>
  <r>
    <x v="0"/>
    <x v="33"/>
    <x v="46"/>
    <x v="2"/>
    <x v="2"/>
    <x v="0"/>
    <x v="118"/>
    <x v="260"/>
    <x v="0"/>
    <x v="2"/>
    <x v="184"/>
    <x v="0"/>
    <x v="184"/>
    <x v="248"/>
    <x v="0"/>
    <x v="0"/>
    <x v="34"/>
    <x v="18"/>
    <x v="0"/>
    <x v="0"/>
    <x v="1"/>
    <x v="0"/>
  </r>
  <r>
    <x v="0"/>
    <x v="33"/>
    <x v="46"/>
    <x v="2"/>
    <x v="2"/>
    <x v="0"/>
    <x v="118"/>
    <x v="261"/>
    <x v="0"/>
    <x v="2"/>
    <x v="184"/>
    <x v="0"/>
    <x v="184"/>
    <x v="248"/>
    <x v="0"/>
    <x v="0"/>
    <x v="34"/>
    <x v="18"/>
    <x v="0"/>
    <x v="0"/>
    <x v="1"/>
    <x v="0"/>
  </r>
  <r>
    <x v="0"/>
    <x v="33"/>
    <x v="46"/>
    <x v="2"/>
    <x v="2"/>
    <x v="0"/>
    <x v="118"/>
    <x v="262"/>
    <x v="0"/>
    <x v="2"/>
    <x v="282"/>
    <x v="0"/>
    <x v="282"/>
    <x v="318"/>
    <x v="0"/>
    <x v="0"/>
    <x v="34"/>
    <x v="18"/>
    <x v="0"/>
    <x v="0"/>
    <x v="1"/>
    <x v="0"/>
  </r>
  <r>
    <x v="0"/>
    <x v="33"/>
    <x v="46"/>
    <x v="2"/>
    <x v="2"/>
    <x v="0"/>
    <x v="118"/>
    <x v="263"/>
    <x v="0"/>
    <x v="2"/>
    <x v="282"/>
    <x v="0"/>
    <x v="282"/>
    <x v="318"/>
    <x v="0"/>
    <x v="0"/>
    <x v="34"/>
    <x v="18"/>
    <x v="0"/>
    <x v="0"/>
    <x v="1"/>
    <x v="0"/>
  </r>
  <r>
    <x v="0"/>
    <x v="33"/>
    <x v="46"/>
    <x v="2"/>
    <x v="2"/>
    <x v="0"/>
    <x v="118"/>
    <x v="264"/>
    <x v="0"/>
    <x v="2"/>
    <x v="312"/>
    <x v="0"/>
    <x v="312"/>
    <x v="352"/>
    <x v="0"/>
    <x v="0"/>
    <x v="34"/>
    <x v="18"/>
    <x v="0"/>
    <x v="0"/>
    <x v="1"/>
    <x v="0"/>
  </r>
  <r>
    <x v="0"/>
    <x v="33"/>
    <x v="46"/>
    <x v="2"/>
    <x v="2"/>
    <x v="0"/>
    <x v="118"/>
    <x v="265"/>
    <x v="0"/>
    <x v="2"/>
    <x v="90"/>
    <x v="0"/>
    <x v="90"/>
    <x v="329"/>
    <x v="0"/>
    <x v="0"/>
    <x v="34"/>
    <x v="18"/>
    <x v="0"/>
    <x v="0"/>
    <x v="1"/>
    <x v="0"/>
  </r>
  <r>
    <x v="0"/>
    <x v="33"/>
    <x v="46"/>
    <x v="2"/>
    <x v="2"/>
    <x v="0"/>
    <x v="118"/>
    <x v="266"/>
    <x v="0"/>
    <x v="2"/>
    <x v="165"/>
    <x v="0"/>
    <x v="165"/>
    <x v="353"/>
    <x v="0"/>
    <x v="0"/>
    <x v="34"/>
    <x v="18"/>
    <x v="0"/>
    <x v="0"/>
    <x v="1"/>
    <x v="0"/>
  </r>
  <r>
    <x v="0"/>
    <x v="33"/>
    <x v="46"/>
    <x v="2"/>
    <x v="2"/>
    <x v="0"/>
    <x v="118"/>
    <x v="267"/>
    <x v="0"/>
    <x v="2"/>
    <x v="282"/>
    <x v="0"/>
    <x v="282"/>
    <x v="318"/>
    <x v="0"/>
    <x v="0"/>
    <x v="34"/>
    <x v="18"/>
    <x v="0"/>
    <x v="0"/>
    <x v="1"/>
    <x v="0"/>
  </r>
  <r>
    <x v="0"/>
    <x v="33"/>
    <x v="46"/>
    <x v="2"/>
    <x v="2"/>
    <x v="0"/>
    <x v="118"/>
    <x v="268"/>
    <x v="0"/>
    <x v="2"/>
    <x v="233"/>
    <x v="0"/>
    <x v="233"/>
    <x v="250"/>
    <x v="0"/>
    <x v="0"/>
    <x v="34"/>
    <x v="18"/>
    <x v="0"/>
    <x v="0"/>
    <x v="1"/>
    <x v="0"/>
  </r>
  <r>
    <x v="0"/>
    <x v="33"/>
    <x v="46"/>
    <x v="2"/>
    <x v="2"/>
    <x v="0"/>
    <x v="118"/>
    <x v="269"/>
    <x v="0"/>
    <x v="2"/>
    <x v="94"/>
    <x v="0"/>
    <x v="94"/>
    <x v="287"/>
    <x v="0"/>
    <x v="0"/>
    <x v="34"/>
    <x v="18"/>
    <x v="0"/>
    <x v="0"/>
    <x v="1"/>
    <x v="0"/>
  </r>
  <r>
    <x v="0"/>
    <x v="33"/>
    <x v="46"/>
    <x v="2"/>
    <x v="2"/>
    <x v="0"/>
    <x v="118"/>
    <x v="270"/>
    <x v="0"/>
    <x v="2"/>
    <x v="171"/>
    <x v="0"/>
    <x v="171"/>
    <x v="279"/>
    <x v="0"/>
    <x v="0"/>
    <x v="34"/>
    <x v="18"/>
    <x v="0"/>
    <x v="0"/>
    <x v="1"/>
    <x v="0"/>
  </r>
  <r>
    <x v="0"/>
    <x v="33"/>
    <x v="46"/>
    <x v="2"/>
    <x v="2"/>
    <x v="0"/>
    <x v="118"/>
    <x v="271"/>
    <x v="0"/>
    <x v="2"/>
    <x v="168"/>
    <x v="0"/>
    <x v="168"/>
    <x v="258"/>
    <x v="0"/>
    <x v="0"/>
    <x v="34"/>
    <x v="18"/>
    <x v="0"/>
    <x v="0"/>
    <x v="1"/>
    <x v="0"/>
  </r>
  <r>
    <x v="0"/>
    <x v="33"/>
    <x v="46"/>
    <x v="1"/>
    <x v="1"/>
    <x v="0"/>
    <x v="118"/>
    <x v="162"/>
    <x v="1"/>
    <x v="21"/>
    <x v="313"/>
    <x v="0"/>
    <x v="313"/>
    <x v="354"/>
    <x v="0"/>
    <x v="0"/>
    <x v="34"/>
    <x v="18"/>
    <x v="0"/>
    <x v="0"/>
    <x v="0"/>
    <x v="0"/>
  </r>
  <r>
    <x v="0"/>
    <x v="34"/>
    <x v="47"/>
    <x v="0"/>
    <x v="0"/>
    <x v="0"/>
    <x v="119"/>
    <x v="162"/>
    <x v="0"/>
    <x v="38"/>
    <x v="314"/>
    <x v="0"/>
    <x v="314"/>
    <x v="355"/>
    <x v="0"/>
    <x v="0"/>
    <x v="35"/>
    <x v="18"/>
    <x v="0"/>
    <x v="0"/>
    <x v="0"/>
    <x v="0"/>
  </r>
  <r>
    <x v="0"/>
    <x v="34"/>
    <x v="47"/>
    <x v="2"/>
    <x v="2"/>
    <x v="0"/>
    <x v="119"/>
    <x v="272"/>
    <x v="0"/>
    <x v="2"/>
    <x v="94"/>
    <x v="0"/>
    <x v="94"/>
    <x v="287"/>
    <x v="0"/>
    <x v="0"/>
    <x v="35"/>
    <x v="18"/>
    <x v="0"/>
    <x v="0"/>
    <x v="1"/>
    <x v="0"/>
  </r>
  <r>
    <x v="0"/>
    <x v="34"/>
    <x v="47"/>
    <x v="2"/>
    <x v="2"/>
    <x v="0"/>
    <x v="119"/>
    <x v="273"/>
    <x v="0"/>
    <x v="2"/>
    <x v="315"/>
    <x v="0"/>
    <x v="315"/>
    <x v="356"/>
    <x v="0"/>
    <x v="0"/>
    <x v="35"/>
    <x v="18"/>
    <x v="0"/>
    <x v="0"/>
    <x v="1"/>
    <x v="0"/>
  </r>
  <r>
    <x v="0"/>
    <x v="34"/>
    <x v="47"/>
    <x v="2"/>
    <x v="2"/>
    <x v="0"/>
    <x v="119"/>
    <x v="274"/>
    <x v="0"/>
    <x v="2"/>
    <x v="316"/>
    <x v="0"/>
    <x v="316"/>
    <x v="357"/>
    <x v="0"/>
    <x v="0"/>
    <x v="35"/>
    <x v="18"/>
    <x v="0"/>
    <x v="0"/>
    <x v="1"/>
    <x v="0"/>
  </r>
  <r>
    <x v="0"/>
    <x v="34"/>
    <x v="47"/>
    <x v="2"/>
    <x v="2"/>
    <x v="0"/>
    <x v="119"/>
    <x v="275"/>
    <x v="0"/>
    <x v="2"/>
    <x v="169"/>
    <x v="0"/>
    <x v="169"/>
    <x v="331"/>
    <x v="0"/>
    <x v="0"/>
    <x v="35"/>
    <x v="18"/>
    <x v="0"/>
    <x v="0"/>
    <x v="1"/>
    <x v="0"/>
  </r>
  <r>
    <x v="0"/>
    <x v="34"/>
    <x v="47"/>
    <x v="2"/>
    <x v="2"/>
    <x v="0"/>
    <x v="119"/>
    <x v="276"/>
    <x v="0"/>
    <x v="2"/>
    <x v="317"/>
    <x v="0"/>
    <x v="317"/>
    <x v="358"/>
    <x v="0"/>
    <x v="0"/>
    <x v="35"/>
    <x v="18"/>
    <x v="0"/>
    <x v="0"/>
    <x v="1"/>
    <x v="0"/>
  </r>
  <r>
    <x v="0"/>
    <x v="34"/>
    <x v="47"/>
    <x v="2"/>
    <x v="2"/>
    <x v="0"/>
    <x v="119"/>
    <x v="277"/>
    <x v="0"/>
    <x v="2"/>
    <x v="318"/>
    <x v="0"/>
    <x v="318"/>
    <x v="359"/>
    <x v="0"/>
    <x v="0"/>
    <x v="35"/>
    <x v="18"/>
    <x v="0"/>
    <x v="0"/>
    <x v="1"/>
    <x v="0"/>
  </r>
  <r>
    <x v="0"/>
    <x v="34"/>
    <x v="47"/>
    <x v="2"/>
    <x v="2"/>
    <x v="0"/>
    <x v="119"/>
    <x v="278"/>
    <x v="0"/>
    <x v="2"/>
    <x v="95"/>
    <x v="0"/>
    <x v="95"/>
    <x v="281"/>
    <x v="0"/>
    <x v="0"/>
    <x v="35"/>
    <x v="18"/>
    <x v="0"/>
    <x v="0"/>
    <x v="1"/>
    <x v="0"/>
  </r>
  <r>
    <x v="0"/>
    <x v="34"/>
    <x v="47"/>
    <x v="2"/>
    <x v="2"/>
    <x v="0"/>
    <x v="119"/>
    <x v="279"/>
    <x v="0"/>
    <x v="2"/>
    <x v="319"/>
    <x v="0"/>
    <x v="319"/>
    <x v="360"/>
    <x v="0"/>
    <x v="0"/>
    <x v="35"/>
    <x v="18"/>
    <x v="0"/>
    <x v="0"/>
    <x v="1"/>
    <x v="0"/>
  </r>
  <r>
    <x v="0"/>
    <x v="34"/>
    <x v="47"/>
    <x v="2"/>
    <x v="2"/>
    <x v="0"/>
    <x v="119"/>
    <x v="280"/>
    <x v="0"/>
    <x v="2"/>
    <x v="94"/>
    <x v="0"/>
    <x v="94"/>
    <x v="287"/>
    <x v="0"/>
    <x v="0"/>
    <x v="35"/>
    <x v="18"/>
    <x v="0"/>
    <x v="0"/>
    <x v="1"/>
    <x v="0"/>
  </r>
  <r>
    <x v="0"/>
    <x v="34"/>
    <x v="47"/>
    <x v="2"/>
    <x v="2"/>
    <x v="0"/>
    <x v="119"/>
    <x v="281"/>
    <x v="0"/>
    <x v="2"/>
    <x v="320"/>
    <x v="0"/>
    <x v="320"/>
    <x v="361"/>
    <x v="0"/>
    <x v="0"/>
    <x v="35"/>
    <x v="18"/>
    <x v="0"/>
    <x v="0"/>
    <x v="1"/>
    <x v="0"/>
  </r>
  <r>
    <x v="0"/>
    <x v="34"/>
    <x v="47"/>
    <x v="2"/>
    <x v="2"/>
    <x v="0"/>
    <x v="119"/>
    <x v="282"/>
    <x v="0"/>
    <x v="2"/>
    <x v="6"/>
    <x v="0"/>
    <x v="6"/>
    <x v="249"/>
    <x v="0"/>
    <x v="0"/>
    <x v="35"/>
    <x v="18"/>
    <x v="0"/>
    <x v="0"/>
    <x v="1"/>
    <x v="0"/>
  </r>
  <r>
    <x v="0"/>
    <x v="34"/>
    <x v="47"/>
    <x v="2"/>
    <x v="2"/>
    <x v="0"/>
    <x v="119"/>
    <x v="283"/>
    <x v="0"/>
    <x v="2"/>
    <x v="236"/>
    <x v="0"/>
    <x v="236"/>
    <x v="254"/>
    <x v="0"/>
    <x v="0"/>
    <x v="35"/>
    <x v="18"/>
    <x v="0"/>
    <x v="0"/>
    <x v="1"/>
    <x v="0"/>
  </r>
  <r>
    <x v="0"/>
    <x v="34"/>
    <x v="47"/>
    <x v="2"/>
    <x v="2"/>
    <x v="0"/>
    <x v="119"/>
    <x v="284"/>
    <x v="0"/>
    <x v="2"/>
    <x v="321"/>
    <x v="0"/>
    <x v="321"/>
    <x v="362"/>
    <x v="0"/>
    <x v="0"/>
    <x v="35"/>
    <x v="18"/>
    <x v="0"/>
    <x v="0"/>
    <x v="1"/>
    <x v="0"/>
  </r>
  <r>
    <x v="0"/>
    <x v="34"/>
    <x v="47"/>
    <x v="2"/>
    <x v="2"/>
    <x v="0"/>
    <x v="119"/>
    <x v="285"/>
    <x v="0"/>
    <x v="2"/>
    <x v="93"/>
    <x v="0"/>
    <x v="93"/>
    <x v="283"/>
    <x v="0"/>
    <x v="0"/>
    <x v="35"/>
    <x v="18"/>
    <x v="0"/>
    <x v="0"/>
    <x v="1"/>
    <x v="0"/>
  </r>
  <r>
    <x v="0"/>
    <x v="34"/>
    <x v="47"/>
    <x v="2"/>
    <x v="2"/>
    <x v="0"/>
    <x v="119"/>
    <x v="286"/>
    <x v="0"/>
    <x v="2"/>
    <x v="322"/>
    <x v="0"/>
    <x v="322"/>
    <x v="363"/>
    <x v="0"/>
    <x v="0"/>
    <x v="35"/>
    <x v="18"/>
    <x v="0"/>
    <x v="0"/>
    <x v="1"/>
    <x v="0"/>
  </r>
  <r>
    <x v="0"/>
    <x v="34"/>
    <x v="47"/>
    <x v="2"/>
    <x v="2"/>
    <x v="0"/>
    <x v="119"/>
    <x v="287"/>
    <x v="0"/>
    <x v="2"/>
    <x v="236"/>
    <x v="0"/>
    <x v="236"/>
    <x v="254"/>
    <x v="0"/>
    <x v="0"/>
    <x v="35"/>
    <x v="18"/>
    <x v="0"/>
    <x v="0"/>
    <x v="1"/>
    <x v="0"/>
  </r>
  <r>
    <x v="0"/>
    <x v="34"/>
    <x v="47"/>
    <x v="2"/>
    <x v="2"/>
    <x v="0"/>
    <x v="119"/>
    <x v="288"/>
    <x v="0"/>
    <x v="2"/>
    <x v="90"/>
    <x v="0"/>
    <x v="90"/>
    <x v="329"/>
    <x v="0"/>
    <x v="0"/>
    <x v="35"/>
    <x v="18"/>
    <x v="0"/>
    <x v="0"/>
    <x v="1"/>
    <x v="0"/>
  </r>
  <r>
    <x v="0"/>
    <x v="34"/>
    <x v="47"/>
    <x v="2"/>
    <x v="2"/>
    <x v="0"/>
    <x v="119"/>
    <x v="289"/>
    <x v="0"/>
    <x v="2"/>
    <x v="90"/>
    <x v="0"/>
    <x v="90"/>
    <x v="329"/>
    <x v="0"/>
    <x v="0"/>
    <x v="35"/>
    <x v="18"/>
    <x v="0"/>
    <x v="0"/>
    <x v="1"/>
    <x v="0"/>
  </r>
  <r>
    <x v="0"/>
    <x v="34"/>
    <x v="47"/>
    <x v="2"/>
    <x v="2"/>
    <x v="0"/>
    <x v="119"/>
    <x v="290"/>
    <x v="0"/>
    <x v="2"/>
    <x v="317"/>
    <x v="0"/>
    <x v="317"/>
    <x v="358"/>
    <x v="0"/>
    <x v="0"/>
    <x v="35"/>
    <x v="18"/>
    <x v="0"/>
    <x v="0"/>
    <x v="1"/>
    <x v="0"/>
  </r>
  <r>
    <x v="0"/>
    <x v="34"/>
    <x v="47"/>
    <x v="2"/>
    <x v="2"/>
    <x v="0"/>
    <x v="119"/>
    <x v="291"/>
    <x v="0"/>
    <x v="2"/>
    <x v="323"/>
    <x v="0"/>
    <x v="323"/>
    <x v="364"/>
    <x v="0"/>
    <x v="0"/>
    <x v="35"/>
    <x v="18"/>
    <x v="0"/>
    <x v="0"/>
    <x v="1"/>
    <x v="0"/>
  </r>
  <r>
    <x v="0"/>
    <x v="34"/>
    <x v="47"/>
    <x v="2"/>
    <x v="2"/>
    <x v="0"/>
    <x v="119"/>
    <x v="292"/>
    <x v="0"/>
    <x v="2"/>
    <x v="168"/>
    <x v="0"/>
    <x v="168"/>
    <x v="258"/>
    <x v="0"/>
    <x v="0"/>
    <x v="35"/>
    <x v="18"/>
    <x v="0"/>
    <x v="0"/>
    <x v="1"/>
    <x v="0"/>
  </r>
  <r>
    <x v="0"/>
    <x v="34"/>
    <x v="47"/>
    <x v="2"/>
    <x v="2"/>
    <x v="0"/>
    <x v="119"/>
    <x v="293"/>
    <x v="0"/>
    <x v="2"/>
    <x v="168"/>
    <x v="0"/>
    <x v="168"/>
    <x v="258"/>
    <x v="0"/>
    <x v="0"/>
    <x v="35"/>
    <x v="18"/>
    <x v="0"/>
    <x v="0"/>
    <x v="1"/>
    <x v="0"/>
  </r>
  <r>
    <x v="0"/>
    <x v="34"/>
    <x v="47"/>
    <x v="2"/>
    <x v="2"/>
    <x v="0"/>
    <x v="119"/>
    <x v="294"/>
    <x v="0"/>
    <x v="2"/>
    <x v="324"/>
    <x v="0"/>
    <x v="324"/>
    <x v="365"/>
    <x v="0"/>
    <x v="0"/>
    <x v="35"/>
    <x v="18"/>
    <x v="0"/>
    <x v="0"/>
    <x v="1"/>
    <x v="0"/>
  </r>
  <r>
    <x v="0"/>
    <x v="34"/>
    <x v="47"/>
    <x v="2"/>
    <x v="2"/>
    <x v="0"/>
    <x v="119"/>
    <x v="295"/>
    <x v="0"/>
    <x v="2"/>
    <x v="325"/>
    <x v="0"/>
    <x v="325"/>
    <x v="366"/>
    <x v="0"/>
    <x v="0"/>
    <x v="35"/>
    <x v="18"/>
    <x v="0"/>
    <x v="0"/>
    <x v="1"/>
    <x v="0"/>
  </r>
  <r>
    <x v="0"/>
    <x v="34"/>
    <x v="47"/>
    <x v="2"/>
    <x v="2"/>
    <x v="0"/>
    <x v="119"/>
    <x v="296"/>
    <x v="0"/>
    <x v="2"/>
    <x v="326"/>
    <x v="0"/>
    <x v="326"/>
    <x v="367"/>
    <x v="0"/>
    <x v="0"/>
    <x v="35"/>
    <x v="18"/>
    <x v="0"/>
    <x v="0"/>
    <x v="1"/>
    <x v="0"/>
  </r>
  <r>
    <x v="0"/>
    <x v="34"/>
    <x v="47"/>
    <x v="2"/>
    <x v="2"/>
    <x v="0"/>
    <x v="119"/>
    <x v="297"/>
    <x v="0"/>
    <x v="2"/>
    <x v="95"/>
    <x v="0"/>
    <x v="95"/>
    <x v="281"/>
    <x v="0"/>
    <x v="0"/>
    <x v="35"/>
    <x v="18"/>
    <x v="0"/>
    <x v="0"/>
    <x v="1"/>
    <x v="0"/>
  </r>
  <r>
    <x v="0"/>
    <x v="34"/>
    <x v="47"/>
    <x v="2"/>
    <x v="2"/>
    <x v="0"/>
    <x v="119"/>
    <x v="298"/>
    <x v="0"/>
    <x v="2"/>
    <x v="233"/>
    <x v="0"/>
    <x v="233"/>
    <x v="250"/>
    <x v="0"/>
    <x v="0"/>
    <x v="35"/>
    <x v="18"/>
    <x v="0"/>
    <x v="0"/>
    <x v="1"/>
    <x v="0"/>
  </r>
  <r>
    <x v="0"/>
    <x v="34"/>
    <x v="47"/>
    <x v="2"/>
    <x v="2"/>
    <x v="0"/>
    <x v="119"/>
    <x v="299"/>
    <x v="0"/>
    <x v="2"/>
    <x v="187"/>
    <x v="0"/>
    <x v="187"/>
    <x v="368"/>
    <x v="0"/>
    <x v="0"/>
    <x v="35"/>
    <x v="18"/>
    <x v="0"/>
    <x v="0"/>
    <x v="1"/>
    <x v="0"/>
  </r>
  <r>
    <x v="0"/>
    <x v="34"/>
    <x v="47"/>
    <x v="1"/>
    <x v="1"/>
    <x v="0"/>
    <x v="119"/>
    <x v="162"/>
    <x v="1"/>
    <x v="15"/>
    <x v="327"/>
    <x v="0"/>
    <x v="327"/>
    <x v="369"/>
    <x v="0"/>
    <x v="0"/>
    <x v="35"/>
    <x v="18"/>
    <x v="0"/>
    <x v="0"/>
    <x v="0"/>
    <x v="0"/>
  </r>
  <r>
    <x v="0"/>
    <x v="35"/>
    <x v="48"/>
    <x v="0"/>
    <x v="0"/>
    <x v="0"/>
    <x v="120"/>
    <x v="162"/>
    <x v="0"/>
    <x v="38"/>
    <x v="328"/>
    <x v="0"/>
    <x v="328"/>
    <x v="370"/>
    <x v="0"/>
    <x v="0"/>
    <x v="33"/>
    <x v="18"/>
    <x v="0"/>
    <x v="0"/>
    <x v="0"/>
    <x v="0"/>
  </r>
  <r>
    <x v="0"/>
    <x v="35"/>
    <x v="48"/>
    <x v="2"/>
    <x v="2"/>
    <x v="0"/>
    <x v="120"/>
    <x v="300"/>
    <x v="0"/>
    <x v="2"/>
    <x v="169"/>
    <x v="0"/>
    <x v="169"/>
    <x v="331"/>
    <x v="0"/>
    <x v="0"/>
    <x v="33"/>
    <x v="18"/>
    <x v="0"/>
    <x v="0"/>
    <x v="1"/>
    <x v="0"/>
  </r>
  <r>
    <x v="0"/>
    <x v="35"/>
    <x v="48"/>
    <x v="2"/>
    <x v="2"/>
    <x v="0"/>
    <x v="120"/>
    <x v="301"/>
    <x v="0"/>
    <x v="2"/>
    <x v="255"/>
    <x v="0"/>
    <x v="255"/>
    <x v="280"/>
    <x v="0"/>
    <x v="0"/>
    <x v="33"/>
    <x v="18"/>
    <x v="0"/>
    <x v="0"/>
    <x v="1"/>
    <x v="0"/>
  </r>
  <r>
    <x v="0"/>
    <x v="35"/>
    <x v="48"/>
    <x v="2"/>
    <x v="2"/>
    <x v="0"/>
    <x v="120"/>
    <x v="302"/>
    <x v="0"/>
    <x v="2"/>
    <x v="91"/>
    <x v="0"/>
    <x v="91"/>
    <x v="253"/>
    <x v="0"/>
    <x v="0"/>
    <x v="33"/>
    <x v="18"/>
    <x v="0"/>
    <x v="0"/>
    <x v="1"/>
    <x v="0"/>
  </r>
  <r>
    <x v="0"/>
    <x v="35"/>
    <x v="48"/>
    <x v="2"/>
    <x v="2"/>
    <x v="0"/>
    <x v="120"/>
    <x v="303"/>
    <x v="0"/>
    <x v="2"/>
    <x v="93"/>
    <x v="0"/>
    <x v="93"/>
    <x v="283"/>
    <x v="0"/>
    <x v="0"/>
    <x v="33"/>
    <x v="18"/>
    <x v="0"/>
    <x v="0"/>
    <x v="1"/>
    <x v="0"/>
  </r>
  <r>
    <x v="0"/>
    <x v="35"/>
    <x v="48"/>
    <x v="2"/>
    <x v="2"/>
    <x v="0"/>
    <x v="120"/>
    <x v="304"/>
    <x v="0"/>
    <x v="2"/>
    <x v="95"/>
    <x v="0"/>
    <x v="95"/>
    <x v="281"/>
    <x v="0"/>
    <x v="0"/>
    <x v="33"/>
    <x v="18"/>
    <x v="0"/>
    <x v="0"/>
    <x v="1"/>
    <x v="0"/>
  </r>
  <r>
    <x v="0"/>
    <x v="35"/>
    <x v="48"/>
    <x v="2"/>
    <x v="2"/>
    <x v="0"/>
    <x v="120"/>
    <x v="305"/>
    <x v="0"/>
    <x v="2"/>
    <x v="255"/>
    <x v="0"/>
    <x v="255"/>
    <x v="280"/>
    <x v="0"/>
    <x v="0"/>
    <x v="33"/>
    <x v="18"/>
    <x v="0"/>
    <x v="0"/>
    <x v="1"/>
    <x v="0"/>
  </r>
  <r>
    <x v="0"/>
    <x v="35"/>
    <x v="48"/>
    <x v="2"/>
    <x v="2"/>
    <x v="0"/>
    <x v="120"/>
    <x v="306"/>
    <x v="0"/>
    <x v="2"/>
    <x v="89"/>
    <x v="0"/>
    <x v="89"/>
    <x v="260"/>
    <x v="0"/>
    <x v="0"/>
    <x v="33"/>
    <x v="18"/>
    <x v="0"/>
    <x v="0"/>
    <x v="1"/>
    <x v="0"/>
  </r>
  <r>
    <x v="0"/>
    <x v="35"/>
    <x v="48"/>
    <x v="2"/>
    <x v="2"/>
    <x v="0"/>
    <x v="120"/>
    <x v="307"/>
    <x v="0"/>
    <x v="2"/>
    <x v="89"/>
    <x v="0"/>
    <x v="89"/>
    <x v="260"/>
    <x v="0"/>
    <x v="0"/>
    <x v="33"/>
    <x v="18"/>
    <x v="0"/>
    <x v="0"/>
    <x v="1"/>
    <x v="0"/>
  </r>
  <r>
    <x v="0"/>
    <x v="35"/>
    <x v="48"/>
    <x v="2"/>
    <x v="2"/>
    <x v="0"/>
    <x v="120"/>
    <x v="308"/>
    <x v="0"/>
    <x v="2"/>
    <x v="184"/>
    <x v="0"/>
    <x v="184"/>
    <x v="248"/>
    <x v="0"/>
    <x v="0"/>
    <x v="33"/>
    <x v="18"/>
    <x v="0"/>
    <x v="0"/>
    <x v="1"/>
    <x v="0"/>
  </r>
  <r>
    <x v="0"/>
    <x v="35"/>
    <x v="48"/>
    <x v="2"/>
    <x v="2"/>
    <x v="0"/>
    <x v="120"/>
    <x v="309"/>
    <x v="0"/>
    <x v="2"/>
    <x v="93"/>
    <x v="0"/>
    <x v="93"/>
    <x v="283"/>
    <x v="0"/>
    <x v="0"/>
    <x v="33"/>
    <x v="18"/>
    <x v="0"/>
    <x v="0"/>
    <x v="1"/>
    <x v="0"/>
  </r>
  <r>
    <x v="0"/>
    <x v="35"/>
    <x v="48"/>
    <x v="2"/>
    <x v="2"/>
    <x v="0"/>
    <x v="120"/>
    <x v="310"/>
    <x v="0"/>
    <x v="2"/>
    <x v="5"/>
    <x v="0"/>
    <x v="5"/>
    <x v="278"/>
    <x v="0"/>
    <x v="0"/>
    <x v="33"/>
    <x v="18"/>
    <x v="0"/>
    <x v="0"/>
    <x v="1"/>
    <x v="0"/>
  </r>
  <r>
    <x v="0"/>
    <x v="35"/>
    <x v="48"/>
    <x v="2"/>
    <x v="2"/>
    <x v="0"/>
    <x v="120"/>
    <x v="311"/>
    <x v="0"/>
    <x v="2"/>
    <x v="93"/>
    <x v="0"/>
    <x v="93"/>
    <x v="283"/>
    <x v="0"/>
    <x v="0"/>
    <x v="33"/>
    <x v="18"/>
    <x v="0"/>
    <x v="0"/>
    <x v="1"/>
    <x v="0"/>
  </r>
  <r>
    <x v="0"/>
    <x v="35"/>
    <x v="48"/>
    <x v="2"/>
    <x v="2"/>
    <x v="0"/>
    <x v="120"/>
    <x v="312"/>
    <x v="0"/>
    <x v="2"/>
    <x v="89"/>
    <x v="0"/>
    <x v="89"/>
    <x v="260"/>
    <x v="0"/>
    <x v="0"/>
    <x v="33"/>
    <x v="18"/>
    <x v="0"/>
    <x v="0"/>
    <x v="1"/>
    <x v="0"/>
  </r>
  <r>
    <x v="0"/>
    <x v="35"/>
    <x v="48"/>
    <x v="2"/>
    <x v="2"/>
    <x v="0"/>
    <x v="120"/>
    <x v="313"/>
    <x v="0"/>
    <x v="2"/>
    <x v="184"/>
    <x v="0"/>
    <x v="184"/>
    <x v="248"/>
    <x v="0"/>
    <x v="0"/>
    <x v="33"/>
    <x v="18"/>
    <x v="0"/>
    <x v="0"/>
    <x v="1"/>
    <x v="0"/>
  </r>
  <r>
    <x v="0"/>
    <x v="35"/>
    <x v="48"/>
    <x v="2"/>
    <x v="2"/>
    <x v="0"/>
    <x v="120"/>
    <x v="314"/>
    <x v="0"/>
    <x v="2"/>
    <x v="91"/>
    <x v="0"/>
    <x v="91"/>
    <x v="253"/>
    <x v="0"/>
    <x v="0"/>
    <x v="33"/>
    <x v="18"/>
    <x v="0"/>
    <x v="0"/>
    <x v="1"/>
    <x v="0"/>
  </r>
  <r>
    <x v="0"/>
    <x v="35"/>
    <x v="48"/>
    <x v="2"/>
    <x v="2"/>
    <x v="0"/>
    <x v="120"/>
    <x v="315"/>
    <x v="0"/>
    <x v="2"/>
    <x v="89"/>
    <x v="0"/>
    <x v="89"/>
    <x v="260"/>
    <x v="0"/>
    <x v="0"/>
    <x v="33"/>
    <x v="18"/>
    <x v="0"/>
    <x v="0"/>
    <x v="1"/>
    <x v="0"/>
  </r>
  <r>
    <x v="0"/>
    <x v="35"/>
    <x v="48"/>
    <x v="2"/>
    <x v="2"/>
    <x v="0"/>
    <x v="120"/>
    <x v="316"/>
    <x v="0"/>
    <x v="2"/>
    <x v="94"/>
    <x v="0"/>
    <x v="94"/>
    <x v="287"/>
    <x v="0"/>
    <x v="0"/>
    <x v="33"/>
    <x v="18"/>
    <x v="0"/>
    <x v="0"/>
    <x v="1"/>
    <x v="0"/>
  </r>
  <r>
    <x v="0"/>
    <x v="35"/>
    <x v="48"/>
    <x v="2"/>
    <x v="2"/>
    <x v="0"/>
    <x v="120"/>
    <x v="317"/>
    <x v="0"/>
    <x v="2"/>
    <x v="93"/>
    <x v="0"/>
    <x v="93"/>
    <x v="283"/>
    <x v="0"/>
    <x v="0"/>
    <x v="33"/>
    <x v="18"/>
    <x v="0"/>
    <x v="0"/>
    <x v="1"/>
    <x v="0"/>
  </r>
  <r>
    <x v="0"/>
    <x v="35"/>
    <x v="48"/>
    <x v="2"/>
    <x v="2"/>
    <x v="0"/>
    <x v="120"/>
    <x v="318"/>
    <x v="0"/>
    <x v="2"/>
    <x v="6"/>
    <x v="0"/>
    <x v="6"/>
    <x v="249"/>
    <x v="0"/>
    <x v="0"/>
    <x v="33"/>
    <x v="18"/>
    <x v="0"/>
    <x v="0"/>
    <x v="1"/>
    <x v="0"/>
  </r>
  <r>
    <x v="0"/>
    <x v="35"/>
    <x v="48"/>
    <x v="2"/>
    <x v="2"/>
    <x v="0"/>
    <x v="120"/>
    <x v="319"/>
    <x v="0"/>
    <x v="2"/>
    <x v="329"/>
    <x v="0"/>
    <x v="329"/>
    <x v="371"/>
    <x v="0"/>
    <x v="0"/>
    <x v="33"/>
    <x v="18"/>
    <x v="0"/>
    <x v="0"/>
    <x v="1"/>
    <x v="0"/>
  </r>
  <r>
    <x v="0"/>
    <x v="35"/>
    <x v="48"/>
    <x v="2"/>
    <x v="2"/>
    <x v="0"/>
    <x v="120"/>
    <x v="320"/>
    <x v="0"/>
    <x v="2"/>
    <x v="6"/>
    <x v="0"/>
    <x v="6"/>
    <x v="249"/>
    <x v="0"/>
    <x v="0"/>
    <x v="33"/>
    <x v="18"/>
    <x v="0"/>
    <x v="0"/>
    <x v="1"/>
    <x v="0"/>
  </r>
  <r>
    <x v="0"/>
    <x v="35"/>
    <x v="48"/>
    <x v="1"/>
    <x v="1"/>
    <x v="0"/>
    <x v="120"/>
    <x v="162"/>
    <x v="1"/>
    <x v="21"/>
    <x v="330"/>
    <x v="0"/>
    <x v="330"/>
    <x v="372"/>
    <x v="0"/>
    <x v="0"/>
    <x v="33"/>
    <x v="18"/>
    <x v="0"/>
    <x v="0"/>
    <x v="0"/>
    <x v="0"/>
  </r>
  <r>
    <x v="0"/>
    <x v="35"/>
    <x v="45"/>
    <x v="0"/>
    <x v="0"/>
    <x v="0"/>
    <x v="121"/>
    <x v="196"/>
    <x v="0"/>
    <x v="0"/>
    <x v="291"/>
    <x v="0"/>
    <x v="291"/>
    <x v="373"/>
    <x v="0"/>
    <x v="0"/>
    <x v="33"/>
    <x v="19"/>
    <x v="0"/>
    <x v="0"/>
    <x v="0"/>
    <x v="0"/>
  </r>
  <r>
    <x v="0"/>
    <x v="35"/>
    <x v="45"/>
    <x v="2"/>
    <x v="2"/>
    <x v="0"/>
    <x v="121"/>
    <x v="211"/>
    <x v="0"/>
    <x v="2"/>
    <x v="91"/>
    <x v="0"/>
    <x v="91"/>
    <x v="253"/>
    <x v="0"/>
    <x v="0"/>
    <x v="33"/>
    <x v="19"/>
    <x v="0"/>
    <x v="0"/>
    <x v="1"/>
    <x v="0"/>
  </r>
  <r>
    <x v="0"/>
    <x v="35"/>
    <x v="45"/>
    <x v="2"/>
    <x v="2"/>
    <x v="0"/>
    <x v="121"/>
    <x v="210"/>
    <x v="0"/>
    <x v="2"/>
    <x v="6"/>
    <x v="0"/>
    <x v="6"/>
    <x v="249"/>
    <x v="0"/>
    <x v="0"/>
    <x v="33"/>
    <x v="19"/>
    <x v="0"/>
    <x v="0"/>
    <x v="1"/>
    <x v="0"/>
  </r>
  <r>
    <x v="0"/>
    <x v="35"/>
    <x v="45"/>
    <x v="2"/>
    <x v="2"/>
    <x v="0"/>
    <x v="121"/>
    <x v="209"/>
    <x v="0"/>
    <x v="2"/>
    <x v="6"/>
    <x v="0"/>
    <x v="6"/>
    <x v="249"/>
    <x v="0"/>
    <x v="0"/>
    <x v="33"/>
    <x v="19"/>
    <x v="0"/>
    <x v="0"/>
    <x v="1"/>
    <x v="0"/>
  </r>
  <r>
    <x v="0"/>
    <x v="35"/>
    <x v="45"/>
    <x v="2"/>
    <x v="2"/>
    <x v="0"/>
    <x v="121"/>
    <x v="208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207"/>
    <x v="0"/>
    <x v="2"/>
    <x v="6"/>
    <x v="0"/>
    <x v="6"/>
    <x v="249"/>
    <x v="0"/>
    <x v="0"/>
    <x v="33"/>
    <x v="19"/>
    <x v="0"/>
    <x v="0"/>
    <x v="1"/>
    <x v="0"/>
  </r>
  <r>
    <x v="0"/>
    <x v="35"/>
    <x v="45"/>
    <x v="2"/>
    <x v="2"/>
    <x v="0"/>
    <x v="121"/>
    <x v="206"/>
    <x v="0"/>
    <x v="2"/>
    <x v="93"/>
    <x v="0"/>
    <x v="93"/>
    <x v="283"/>
    <x v="0"/>
    <x v="0"/>
    <x v="33"/>
    <x v="19"/>
    <x v="0"/>
    <x v="0"/>
    <x v="1"/>
    <x v="0"/>
  </r>
  <r>
    <x v="0"/>
    <x v="35"/>
    <x v="45"/>
    <x v="2"/>
    <x v="2"/>
    <x v="0"/>
    <x v="121"/>
    <x v="205"/>
    <x v="0"/>
    <x v="2"/>
    <x v="94"/>
    <x v="0"/>
    <x v="94"/>
    <x v="287"/>
    <x v="0"/>
    <x v="0"/>
    <x v="33"/>
    <x v="19"/>
    <x v="0"/>
    <x v="0"/>
    <x v="1"/>
    <x v="0"/>
  </r>
  <r>
    <x v="0"/>
    <x v="35"/>
    <x v="45"/>
    <x v="2"/>
    <x v="2"/>
    <x v="0"/>
    <x v="121"/>
    <x v="204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203"/>
    <x v="0"/>
    <x v="2"/>
    <x v="6"/>
    <x v="0"/>
    <x v="6"/>
    <x v="249"/>
    <x v="0"/>
    <x v="0"/>
    <x v="33"/>
    <x v="19"/>
    <x v="0"/>
    <x v="0"/>
    <x v="1"/>
    <x v="0"/>
  </r>
  <r>
    <x v="0"/>
    <x v="35"/>
    <x v="45"/>
    <x v="2"/>
    <x v="2"/>
    <x v="0"/>
    <x v="121"/>
    <x v="202"/>
    <x v="0"/>
    <x v="2"/>
    <x v="255"/>
    <x v="0"/>
    <x v="255"/>
    <x v="280"/>
    <x v="0"/>
    <x v="0"/>
    <x v="33"/>
    <x v="19"/>
    <x v="0"/>
    <x v="0"/>
    <x v="1"/>
    <x v="0"/>
  </r>
  <r>
    <x v="0"/>
    <x v="35"/>
    <x v="45"/>
    <x v="2"/>
    <x v="2"/>
    <x v="0"/>
    <x v="121"/>
    <x v="247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246"/>
    <x v="0"/>
    <x v="2"/>
    <x v="255"/>
    <x v="0"/>
    <x v="255"/>
    <x v="280"/>
    <x v="0"/>
    <x v="0"/>
    <x v="33"/>
    <x v="19"/>
    <x v="0"/>
    <x v="0"/>
    <x v="1"/>
    <x v="0"/>
  </r>
  <r>
    <x v="0"/>
    <x v="35"/>
    <x v="45"/>
    <x v="2"/>
    <x v="2"/>
    <x v="0"/>
    <x v="121"/>
    <x v="245"/>
    <x v="0"/>
    <x v="2"/>
    <x v="255"/>
    <x v="0"/>
    <x v="255"/>
    <x v="280"/>
    <x v="0"/>
    <x v="0"/>
    <x v="33"/>
    <x v="19"/>
    <x v="0"/>
    <x v="0"/>
    <x v="1"/>
    <x v="0"/>
  </r>
  <r>
    <x v="0"/>
    <x v="35"/>
    <x v="45"/>
    <x v="2"/>
    <x v="2"/>
    <x v="0"/>
    <x v="121"/>
    <x v="220"/>
    <x v="0"/>
    <x v="2"/>
    <x v="184"/>
    <x v="0"/>
    <x v="184"/>
    <x v="248"/>
    <x v="0"/>
    <x v="0"/>
    <x v="33"/>
    <x v="19"/>
    <x v="0"/>
    <x v="0"/>
    <x v="1"/>
    <x v="0"/>
  </r>
  <r>
    <x v="0"/>
    <x v="35"/>
    <x v="45"/>
    <x v="2"/>
    <x v="2"/>
    <x v="0"/>
    <x v="121"/>
    <x v="219"/>
    <x v="0"/>
    <x v="2"/>
    <x v="93"/>
    <x v="0"/>
    <x v="93"/>
    <x v="283"/>
    <x v="0"/>
    <x v="0"/>
    <x v="33"/>
    <x v="19"/>
    <x v="0"/>
    <x v="0"/>
    <x v="1"/>
    <x v="0"/>
  </r>
  <r>
    <x v="0"/>
    <x v="35"/>
    <x v="45"/>
    <x v="2"/>
    <x v="2"/>
    <x v="0"/>
    <x v="121"/>
    <x v="218"/>
    <x v="0"/>
    <x v="2"/>
    <x v="91"/>
    <x v="0"/>
    <x v="91"/>
    <x v="253"/>
    <x v="0"/>
    <x v="0"/>
    <x v="33"/>
    <x v="19"/>
    <x v="0"/>
    <x v="0"/>
    <x v="1"/>
    <x v="0"/>
  </r>
  <r>
    <x v="0"/>
    <x v="35"/>
    <x v="45"/>
    <x v="2"/>
    <x v="2"/>
    <x v="0"/>
    <x v="121"/>
    <x v="217"/>
    <x v="0"/>
    <x v="2"/>
    <x v="90"/>
    <x v="0"/>
    <x v="90"/>
    <x v="329"/>
    <x v="0"/>
    <x v="0"/>
    <x v="33"/>
    <x v="19"/>
    <x v="0"/>
    <x v="0"/>
    <x v="1"/>
    <x v="0"/>
  </r>
  <r>
    <x v="0"/>
    <x v="35"/>
    <x v="45"/>
    <x v="2"/>
    <x v="2"/>
    <x v="0"/>
    <x v="121"/>
    <x v="216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215"/>
    <x v="0"/>
    <x v="2"/>
    <x v="255"/>
    <x v="0"/>
    <x v="255"/>
    <x v="280"/>
    <x v="0"/>
    <x v="0"/>
    <x v="33"/>
    <x v="19"/>
    <x v="0"/>
    <x v="0"/>
    <x v="1"/>
    <x v="0"/>
  </r>
  <r>
    <x v="0"/>
    <x v="35"/>
    <x v="45"/>
    <x v="2"/>
    <x v="2"/>
    <x v="0"/>
    <x v="121"/>
    <x v="214"/>
    <x v="0"/>
    <x v="2"/>
    <x v="91"/>
    <x v="0"/>
    <x v="91"/>
    <x v="253"/>
    <x v="0"/>
    <x v="0"/>
    <x v="33"/>
    <x v="19"/>
    <x v="0"/>
    <x v="0"/>
    <x v="1"/>
    <x v="0"/>
  </r>
  <r>
    <x v="0"/>
    <x v="35"/>
    <x v="45"/>
    <x v="2"/>
    <x v="2"/>
    <x v="0"/>
    <x v="121"/>
    <x v="213"/>
    <x v="0"/>
    <x v="2"/>
    <x v="94"/>
    <x v="0"/>
    <x v="94"/>
    <x v="287"/>
    <x v="0"/>
    <x v="0"/>
    <x v="33"/>
    <x v="19"/>
    <x v="0"/>
    <x v="0"/>
    <x v="1"/>
    <x v="0"/>
  </r>
  <r>
    <x v="0"/>
    <x v="35"/>
    <x v="45"/>
    <x v="2"/>
    <x v="2"/>
    <x v="0"/>
    <x v="121"/>
    <x v="212"/>
    <x v="0"/>
    <x v="2"/>
    <x v="94"/>
    <x v="0"/>
    <x v="94"/>
    <x v="287"/>
    <x v="0"/>
    <x v="0"/>
    <x v="33"/>
    <x v="19"/>
    <x v="0"/>
    <x v="0"/>
    <x v="1"/>
    <x v="0"/>
  </r>
  <r>
    <x v="0"/>
    <x v="35"/>
    <x v="45"/>
    <x v="2"/>
    <x v="2"/>
    <x v="0"/>
    <x v="121"/>
    <x v="240"/>
    <x v="0"/>
    <x v="2"/>
    <x v="255"/>
    <x v="0"/>
    <x v="255"/>
    <x v="280"/>
    <x v="0"/>
    <x v="0"/>
    <x v="33"/>
    <x v="19"/>
    <x v="0"/>
    <x v="0"/>
    <x v="1"/>
    <x v="0"/>
  </r>
  <r>
    <x v="0"/>
    <x v="35"/>
    <x v="45"/>
    <x v="2"/>
    <x v="2"/>
    <x v="0"/>
    <x v="121"/>
    <x v="239"/>
    <x v="0"/>
    <x v="2"/>
    <x v="91"/>
    <x v="0"/>
    <x v="91"/>
    <x v="253"/>
    <x v="0"/>
    <x v="0"/>
    <x v="33"/>
    <x v="19"/>
    <x v="0"/>
    <x v="0"/>
    <x v="1"/>
    <x v="0"/>
  </r>
  <r>
    <x v="0"/>
    <x v="35"/>
    <x v="45"/>
    <x v="2"/>
    <x v="2"/>
    <x v="0"/>
    <x v="121"/>
    <x v="238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237"/>
    <x v="0"/>
    <x v="2"/>
    <x v="93"/>
    <x v="0"/>
    <x v="93"/>
    <x v="283"/>
    <x v="0"/>
    <x v="0"/>
    <x v="33"/>
    <x v="19"/>
    <x v="0"/>
    <x v="0"/>
    <x v="1"/>
    <x v="0"/>
  </r>
  <r>
    <x v="0"/>
    <x v="35"/>
    <x v="45"/>
    <x v="2"/>
    <x v="2"/>
    <x v="0"/>
    <x v="121"/>
    <x v="236"/>
    <x v="0"/>
    <x v="2"/>
    <x v="296"/>
    <x v="0"/>
    <x v="296"/>
    <x v="335"/>
    <x v="0"/>
    <x v="0"/>
    <x v="33"/>
    <x v="19"/>
    <x v="0"/>
    <x v="0"/>
    <x v="1"/>
    <x v="0"/>
  </r>
  <r>
    <x v="0"/>
    <x v="35"/>
    <x v="45"/>
    <x v="2"/>
    <x v="2"/>
    <x v="0"/>
    <x v="121"/>
    <x v="221"/>
    <x v="0"/>
    <x v="2"/>
    <x v="292"/>
    <x v="0"/>
    <x v="292"/>
    <x v="330"/>
    <x v="0"/>
    <x v="0"/>
    <x v="33"/>
    <x v="19"/>
    <x v="0"/>
    <x v="0"/>
    <x v="1"/>
    <x v="0"/>
  </r>
  <r>
    <x v="0"/>
    <x v="35"/>
    <x v="45"/>
    <x v="2"/>
    <x v="2"/>
    <x v="0"/>
    <x v="121"/>
    <x v="222"/>
    <x v="0"/>
    <x v="2"/>
    <x v="255"/>
    <x v="0"/>
    <x v="255"/>
    <x v="280"/>
    <x v="0"/>
    <x v="0"/>
    <x v="33"/>
    <x v="19"/>
    <x v="0"/>
    <x v="0"/>
    <x v="1"/>
    <x v="0"/>
  </r>
  <r>
    <x v="0"/>
    <x v="35"/>
    <x v="45"/>
    <x v="2"/>
    <x v="2"/>
    <x v="0"/>
    <x v="121"/>
    <x v="223"/>
    <x v="0"/>
    <x v="2"/>
    <x v="93"/>
    <x v="0"/>
    <x v="93"/>
    <x v="283"/>
    <x v="0"/>
    <x v="0"/>
    <x v="33"/>
    <x v="19"/>
    <x v="0"/>
    <x v="0"/>
    <x v="1"/>
    <x v="0"/>
  </r>
  <r>
    <x v="0"/>
    <x v="35"/>
    <x v="45"/>
    <x v="2"/>
    <x v="2"/>
    <x v="0"/>
    <x v="121"/>
    <x v="224"/>
    <x v="0"/>
    <x v="2"/>
    <x v="169"/>
    <x v="0"/>
    <x v="169"/>
    <x v="331"/>
    <x v="0"/>
    <x v="0"/>
    <x v="33"/>
    <x v="19"/>
    <x v="0"/>
    <x v="0"/>
    <x v="1"/>
    <x v="0"/>
  </r>
  <r>
    <x v="0"/>
    <x v="35"/>
    <x v="45"/>
    <x v="2"/>
    <x v="2"/>
    <x v="0"/>
    <x v="121"/>
    <x v="225"/>
    <x v="0"/>
    <x v="2"/>
    <x v="91"/>
    <x v="0"/>
    <x v="91"/>
    <x v="253"/>
    <x v="0"/>
    <x v="0"/>
    <x v="33"/>
    <x v="19"/>
    <x v="0"/>
    <x v="0"/>
    <x v="1"/>
    <x v="0"/>
  </r>
  <r>
    <x v="0"/>
    <x v="35"/>
    <x v="45"/>
    <x v="2"/>
    <x v="2"/>
    <x v="0"/>
    <x v="121"/>
    <x v="226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227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228"/>
    <x v="0"/>
    <x v="2"/>
    <x v="293"/>
    <x v="0"/>
    <x v="293"/>
    <x v="332"/>
    <x v="0"/>
    <x v="0"/>
    <x v="33"/>
    <x v="19"/>
    <x v="0"/>
    <x v="0"/>
    <x v="1"/>
    <x v="0"/>
  </r>
  <r>
    <x v="0"/>
    <x v="35"/>
    <x v="45"/>
    <x v="2"/>
    <x v="2"/>
    <x v="0"/>
    <x v="121"/>
    <x v="229"/>
    <x v="0"/>
    <x v="2"/>
    <x v="93"/>
    <x v="0"/>
    <x v="93"/>
    <x v="283"/>
    <x v="0"/>
    <x v="0"/>
    <x v="33"/>
    <x v="19"/>
    <x v="0"/>
    <x v="0"/>
    <x v="1"/>
    <x v="0"/>
  </r>
  <r>
    <x v="0"/>
    <x v="35"/>
    <x v="45"/>
    <x v="2"/>
    <x v="2"/>
    <x v="0"/>
    <x v="121"/>
    <x v="230"/>
    <x v="0"/>
    <x v="2"/>
    <x v="5"/>
    <x v="0"/>
    <x v="5"/>
    <x v="278"/>
    <x v="0"/>
    <x v="0"/>
    <x v="33"/>
    <x v="19"/>
    <x v="0"/>
    <x v="0"/>
    <x v="1"/>
    <x v="0"/>
  </r>
  <r>
    <x v="0"/>
    <x v="35"/>
    <x v="45"/>
    <x v="2"/>
    <x v="2"/>
    <x v="0"/>
    <x v="121"/>
    <x v="231"/>
    <x v="0"/>
    <x v="2"/>
    <x v="294"/>
    <x v="0"/>
    <x v="294"/>
    <x v="333"/>
    <x v="0"/>
    <x v="0"/>
    <x v="33"/>
    <x v="19"/>
    <x v="0"/>
    <x v="0"/>
    <x v="1"/>
    <x v="0"/>
  </r>
  <r>
    <x v="0"/>
    <x v="35"/>
    <x v="45"/>
    <x v="2"/>
    <x v="2"/>
    <x v="0"/>
    <x v="121"/>
    <x v="232"/>
    <x v="0"/>
    <x v="2"/>
    <x v="5"/>
    <x v="0"/>
    <x v="5"/>
    <x v="278"/>
    <x v="0"/>
    <x v="0"/>
    <x v="33"/>
    <x v="19"/>
    <x v="0"/>
    <x v="0"/>
    <x v="1"/>
    <x v="0"/>
  </r>
  <r>
    <x v="0"/>
    <x v="35"/>
    <x v="45"/>
    <x v="2"/>
    <x v="2"/>
    <x v="0"/>
    <x v="121"/>
    <x v="233"/>
    <x v="0"/>
    <x v="2"/>
    <x v="295"/>
    <x v="0"/>
    <x v="295"/>
    <x v="334"/>
    <x v="0"/>
    <x v="0"/>
    <x v="33"/>
    <x v="19"/>
    <x v="0"/>
    <x v="0"/>
    <x v="1"/>
    <x v="0"/>
  </r>
  <r>
    <x v="0"/>
    <x v="35"/>
    <x v="45"/>
    <x v="2"/>
    <x v="2"/>
    <x v="0"/>
    <x v="121"/>
    <x v="234"/>
    <x v="0"/>
    <x v="2"/>
    <x v="256"/>
    <x v="0"/>
    <x v="256"/>
    <x v="282"/>
    <x v="0"/>
    <x v="0"/>
    <x v="33"/>
    <x v="19"/>
    <x v="0"/>
    <x v="0"/>
    <x v="1"/>
    <x v="0"/>
  </r>
  <r>
    <x v="0"/>
    <x v="35"/>
    <x v="45"/>
    <x v="2"/>
    <x v="2"/>
    <x v="0"/>
    <x v="121"/>
    <x v="235"/>
    <x v="0"/>
    <x v="2"/>
    <x v="93"/>
    <x v="0"/>
    <x v="93"/>
    <x v="283"/>
    <x v="0"/>
    <x v="0"/>
    <x v="33"/>
    <x v="19"/>
    <x v="0"/>
    <x v="0"/>
    <x v="1"/>
    <x v="0"/>
  </r>
  <r>
    <x v="0"/>
    <x v="35"/>
    <x v="45"/>
    <x v="2"/>
    <x v="2"/>
    <x v="0"/>
    <x v="121"/>
    <x v="201"/>
    <x v="0"/>
    <x v="2"/>
    <x v="91"/>
    <x v="0"/>
    <x v="91"/>
    <x v="253"/>
    <x v="0"/>
    <x v="0"/>
    <x v="33"/>
    <x v="19"/>
    <x v="0"/>
    <x v="0"/>
    <x v="1"/>
    <x v="0"/>
  </r>
  <r>
    <x v="0"/>
    <x v="35"/>
    <x v="45"/>
    <x v="2"/>
    <x v="2"/>
    <x v="0"/>
    <x v="121"/>
    <x v="200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199"/>
    <x v="0"/>
    <x v="2"/>
    <x v="91"/>
    <x v="0"/>
    <x v="91"/>
    <x v="253"/>
    <x v="0"/>
    <x v="0"/>
    <x v="33"/>
    <x v="19"/>
    <x v="0"/>
    <x v="0"/>
    <x v="1"/>
    <x v="0"/>
  </r>
  <r>
    <x v="0"/>
    <x v="35"/>
    <x v="45"/>
    <x v="2"/>
    <x v="2"/>
    <x v="0"/>
    <x v="121"/>
    <x v="198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197"/>
    <x v="0"/>
    <x v="2"/>
    <x v="95"/>
    <x v="0"/>
    <x v="95"/>
    <x v="281"/>
    <x v="0"/>
    <x v="0"/>
    <x v="33"/>
    <x v="19"/>
    <x v="0"/>
    <x v="0"/>
    <x v="1"/>
    <x v="0"/>
  </r>
  <r>
    <x v="0"/>
    <x v="35"/>
    <x v="45"/>
    <x v="2"/>
    <x v="2"/>
    <x v="0"/>
    <x v="121"/>
    <x v="244"/>
    <x v="0"/>
    <x v="2"/>
    <x v="93"/>
    <x v="0"/>
    <x v="93"/>
    <x v="283"/>
    <x v="0"/>
    <x v="0"/>
    <x v="33"/>
    <x v="19"/>
    <x v="0"/>
    <x v="0"/>
    <x v="1"/>
    <x v="0"/>
  </r>
  <r>
    <x v="0"/>
    <x v="35"/>
    <x v="45"/>
    <x v="2"/>
    <x v="2"/>
    <x v="0"/>
    <x v="121"/>
    <x v="243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242"/>
    <x v="0"/>
    <x v="2"/>
    <x v="255"/>
    <x v="0"/>
    <x v="255"/>
    <x v="280"/>
    <x v="0"/>
    <x v="0"/>
    <x v="33"/>
    <x v="19"/>
    <x v="0"/>
    <x v="0"/>
    <x v="1"/>
    <x v="0"/>
  </r>
  <r>
    <x v="0"/>
    <x v="35"/>
    <x v="45"/>
    <x v="2"/>
    <x v="2"/>
    <x v="0"/>
    <x v="121"/>
    <x v="241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248"/>
    <x v="0"/>
    <x v="2"/>
    <x v="184"/>
    <x v="0"/>
    <x v="184"/>
    <x v="248"/>
    <x v="0"/>
    <x v="0"/>
    <x v="33"/>
    <x v="19"/>
    <x v="0"/>
    <x v="0"/>
    <x v="1"/>
    <x v="0"/>
  </r>
  <r>
    <x v="0"/>
    <x v="35"/>
    <x v="45"/>
    <x v="2"/>
    <x v="2"/>
    <x v="0"/>
    <x v="121"/>
    <x v="250"/>
    <x v="0"/>
    <x v="2"/>
    <x v="5"/>
    <x v="0"/>
    <x v="5"/>
    <x v="278"/>
    <x v="0"/>
    <x v="0"/>
    <x v="33"/>
    <x v="19"/>
    <x v="0"/>
    <x v="0"/>
    <x v="1"/>
    <x v="0"/>
  </r>
  <r>
    <x v="0"/>
    <x v="35"/>
    <x v="45"/>
    <x v="2"/>
    <x v="2"/>
    <x v="0"/>
    <x v="121"/>
    <x v="251"/>
    <x v="0"/>
    <x v="2"/>
    <x v="93"/>
    <x v="0"/>
    <x v="93"/>
    <x v="283"/>
    <x v="0"/>
    <x v="0"/>
    <x v="33"/>
    <x v="19"/>
    <x v="0"/>
    <x v="0"/>
    <x v="1"/>
    <x v="0"/>
  </r>
  <r>
    <x v="0"/>
    <x v="35"/>
    <x v="45"/>
    <x v="2"/>
    <x v="2"/>
    <x v="0"/>
    <x v="121"/>
    <x v="252"/>
    <x v="0"/>
    <x v="2"/>
    <x v="90"/>
    <x v="0"/>
    <x v="90"/>
    <x v="329"/>
    <x v="0"/>
    <x v="0"/>
    <x v="33"/>
    <x v="19"/>
    <x v="0"/>
    <x v="0"/>
    <x v="1"/>
    <x v="0"/>
  </r>
  <r>
    <x v="0"/>
    <x v="35"/>
    <x v="45"/>
    <x v="2"/>
    <x v="2"/>
    <x v="0"/>
    <x v="121"/>
    <x v="253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2"/>
    <x v="2"/>
    <x v="0"/>
    <x v="121"/>
    <x v="254"/>
    <x v="0"/>
    <x v="2"/>
    <x v="90"/>
    <x v="0"/>
    <x v="90"/>
    <x v="329"/>
    <x v="0"/>
    <x v="0"/>
    <x v="33"/>
    <x v="19"/>
    <x v="0"/>
    <x v="0"/>
    <x v="1"/>
    <x v="0"/>
  </r>
  <r>
    <x v="0"/>
    <x v="35"/>
    <x v="45"/>
    <x v="2"/>
    <x v="2"/>
    <x v="0"/>
    <x v="121"/>
    <x v="177"/>
    <x v="0"/>
    <x v="2"/>
    <x v="94"/>
    <x v="0"/>
    <x v="94"/>
    <x v="287"/>
    <x v="0"/>
    <x v="0"/>
    <x v="33"/>
    <x v="19"/>
    <x v="0"/>
    <x v="0"/>
    <x v="1"/>
    <x v="0"/>
  </r>
  <r>
    <x v="0"/>
    <x v="35"/>
    <x v="45"/>
    <x v="2"/>
    <x v="2"/>
    <x v="0"/>
    <x v="121"/>
    <x v="249"/>
    <x v="0"/>
    <x v="2"/>
    <x v="89"/>
    <x v="0"/>
    <x v="89"/>
    <x v="260"/>
    <x v="0"/>
    <x v="0"/>
    <x v="33"/>
    <x v="19"/>
    <x v="0"/>
    <x v="0"/>
    <x v="1"/>
    <x v="0"/>
  </r>
  <r>
    <x v="0"/>
    <x v="35"/>
    <x v="45"/>
    <x v="1"/>
    <x v="1"/>
    <x v="0"/>
    <x v="121"/>
    <x v="196"/>
    <x v="1"/>
    <x v="14"/>
    <x v="298"/>
    <x v="0"/>
    <x v="298"/>
    <x v="337"/>
    <x v="0"/>
    <x v="0"/>
    <x v="33"/>
    <x v="19"/>
    <x v="0"/>
    <x v="0"/>
    <x v="0"/>
    <x v="0"/>
  </r>
  <r>
    <x v="0"/>
    <x v="36"/>
    <x v="49"/>
    <x v="0"/>
    <x v="0"/>
    <x v="0"/>
    <x v="122"/>
    <x v="321"/>
    <x v="0"/>
    <x v="39"/>
    <x v="331"/>
    <x v="0"/>
    <x v="331"/>
    <x v="374"/>
    <x v="0"/>
    <x v="0"/>
    <x v="36"/>
    <x v="20"/>
    <x v="0"/>
    <x v="0"/>
    <x v="0"/>
    <x v="0"/>
  </r>
  <r>
    <x v="0"/>
    <x v="36"/>
    <x v="49"/>
    <x v="2"/>
    <x v="2"/>
    <x v="0"/>
    <x v="122"/>
    <x v="322"/>
    <x v="0"/>
    <x v="2"/>
    <x v="255"/>
    <x v="0"/>
    <x v="255"/>
    <x v="280"/>
    <x v="0"/>
    <x v="0"/>
    <x v="36"/>
    <x v="20"/>
    <x v="0"/>
    <x v="0"/>
    <x v="1"/>
    <x v="0"/>
  </r>
  <r>
    <x v="0"/>
    <x v="36"/>
    <x v="49"/>
    <x v="2"/>
    <x v="2"/>
    <x v="0"/>
    <x v="122"/>
    <x v="323"/>
    <x v="0"/>
    <x v="2"/>
    <x v="332"/>
    <x v="0"/>
    <x v="332"/>
    <x v="375"/>
    <x v="0"/>
    <x v="0"/>
    <x v="36"/>
    <x v="20"/>
    <x v="0"/>
    <x v="0"/>
    <x v="1"/>
    <x v="0"/>
  </r>
  <r>
    <x v="0"/>
    <x v="36"/>
    <x v="49"/>
    <x v="2"/>
    <x v="2"/>
    <x v="0"/>
    <x v="122"/>
    <x v="324"/>
    <x v="0"/>
    <x v="2"/>
    <x v="333"/>
    <x v="0"/>
    <x v="333"/>
    <x v="376"/>
    <x v="0"/>
    <x v="0"/>
    <x v="36"/>
    <x v="20"/>
    <x v="0"/>
    <x v="0"/>
    <x v="1"/>
    <x v="0"/>
  </r>
  <r>
    <x v="0"/>
    <x v="36"/>
    <x v="49"/>
    <x v="2"/>
    <x v="2"/>
    <x v="0"/>
    <x v="122"/>
    <x v="325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26"/>
    <x v="0"/>
    <x v="2"/>
    <x v="334"/>
    <x v="0"/>
    <x v="334"/>
    <x v="377"/>
    <x v="0"/>
    <x v="0"/>
    <x v="36"/>
    <x v="20"/>
    <x v="0"/>
    <x v="0"/>
    <x v="1"/>
    <x v="0"/>
  </r>
  <r>
    <x v="0"/>
    <x v="36"/>
    <x v="49"/>
    <x v="2"/>
    <x v="2"/>
    <x v="0"/>
    <x v="122"/>
    <x v="327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28"/>
    <x v="0"/>
    <x v="2"/>
    <x v="255"/>
    <x v="0"/>
    <x v="255"/>
    <x v="280"/>
    <x v="0"/>
    <x v="0"/>
    <x v="36"/>
    <x v="20"/>
    <x v="0"/>
    <x v="0"/>
    <x v="1"/>
    <x v="0"/>
  </r>
  <r>
    <x v="0"/>
    <x v="36"/>
    <x v="49"/>
    <x v="2"/>
    <x v="2"/>
    <x v="0"/>
    <x v="122"/>
    <x v="329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30"/>
    <x v="0"/>
    <x v="2"/>
    <x v="94"/>
    <x v="0"/>
    <x v="94"/>
    <x v="287"/>
    <x v="0"/>
    <x v="0"/>
    <x v="36"/>
    <x v="20"/>
    <x v="0"/>
    <x v="0"/>
    <x v="1"/>
    <x v="0"/>
  </r>
  <r>
    <x v="0"/>
    <x v="36"/>
    <x v="49"/>
    <x v="2"/>
    <x v="2"/>
    <x v="0"/>
    <x v="122"/>
    <x v="331"/>
    <x v="0"/>
    <x v="2"/>
    <x v="90"/>
    <x v="0"/>
    <x v="90"/>
    <x v="329"/>
    <x v="0"/>
    <x v="0"/>
    <x v="36"/>
    <x v="20"/>
    <x v="0"/>
    <x v="0"/>
    <x v="1"/>
    <x v="0"/>
  </r>
  <r>
    <x v="0"/>
    <x v="36"/>
    <x v="49"/>
    <x v="2"/>
    <x v="2"/>
    <x v="0"/>
    <x v="122"/>
    <x v="332"/>
    <x v="0"/>
    <x v="2"/>
    <x v="89"/>
    <x v="0"/>
    <x v="89"/>
    <x v="260"/>
    <x v="0"/>
    <x v="0"/>
    <x v="36"/>
    <x v="20"/>
    <x v="0"/>
    <x v="0"/>
    <x v="1"/>
    <x v="0"/>
  </r>
  <r>
    <x v="0"/>
    <x v="36"/>
    <x v="49"/>
    <x v="2"/>
    <x v="2"/>
    <x v="0"/>
    <x v="122"/>
    <x v="333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34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35"/>
    <x v="0"/>
    <x v="2"/>
    <x v="5"/>
    <x v="0"/>
    <x v="5"/>
    <x v="278"/>
    <x v="0"/>
    <x v="0"/>
    <x v="36"/>
    <x v="20"/>
    <x v="0"/>
    <x v="0"/>
    <x v="1"/>
    <x v="0"/>
  </r>
  <r>
    <x v="0"/>
    <x v="36"/>
    <x v="49"/>
    <x v="2"/>
    <x v="2"/>
    <x v="0"/>
    <x v="122"/>
    <x v="336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37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38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39"/>
    <x v="0"/>
    <x v="2"/>
    <x v="90"/>
    <x v="0"/>
    <x v="90"/>
    <x v="329"/>
    <x v="0"/>
    <x v="0"/>
    <x v="36"/>
    <x v="20"/>
    <x v="0"/>
    <x v="0"/>
    <x v="1"/>
    <x v="0"/>
  </r>
  <r>
    <x v="0"/>
    <x v="36"/>
    <x v="49"/>
    <x v="2"/>
    <x v="2"/>
    <x v="0"/>
    <x v="122"/>
    <x v="340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41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42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43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44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45"/>
    <x v="0"/>
    <x v="2"/>
    <x v="94"/>
    <x v="0"/>
    <x v="94"/>
    <x v="287"/>
    <x v="0"/>
    <x v="0"/>
    <x v="36"/>
    <x v="20"/>
    <x v="0"/>
    <x v="0"/>
    <x v="1"/>
    <x v="0"/>
  </r>
  <r>
    <x v="0"/>
    <x v="36"/>
    <x v="49"/>
    <x v="2"/>
    <x v="2"/>
    <x v="0"/>
    <x v="122"/>
    <x v="346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47"/>
    <x v="0"/>
    <x v="2"/>
    <x v="5"/>
    <x v="0"/>
    <x v="5"/>
    <x v="278"/>
    <x v="0"/>
    <x v="0"/>
    <x v="36"/>
    <x v="20"/>
    <x v="0"/>
    <x v="0"/>
    <x v="1"/>
    <x v="0"/>
  </r>
  <r>
    <x v="0"/>
    <x v="36"/>
    <x v="49"/>
    <x v="2"/>
    <x v="2"/>
    <x v="0"/>
    <x v="122"/>
    <x v="348"/>
    <x v="0"/>
    <x v="2"/>
    <x v="89"/>
    <x v="0"/>
    <x v="89"/>
    <x v="260"/>
    <x v="0"/>
    <x v="0"/>
    <x v="36"/>
    <x v="20"/>
    <x v="0"/>
    <x v="0"/>
    <x v="1"/>
    <x v="0"/>
  </r>
  <r>
    <x v="0"/>
    <x v="36"/>
    <x v="49"/>
    <x v="2"/>
    <x v="2"/>
    <x v="0"/>
    <x v="122"/>
    <x v="349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50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51"/>
    <x v="0"/>
    <x v="2"/>
    <x v="89"/>
    <x v="0"/>
    <x v="89"/>
    <x v="260"/>
    <x v="0"/>
    <x v="0"/>
    <x v="36"/>
    <x v="20"/>
    <x v="0"/>
    <x v="0"/>
    <x v="1"/>
    <x v="0"/>
  </r>
  <r>
    <x v="0"/>
    <x v="36"/>
    <x v="49"/>
    <x v="2"/>
    <x v="2"/>
    <x v="0"/>
    <x v="122"/>
    <x v="352"/>
    <x v="0"/>
    <x v="2"/>
    <x v="255"/>
    <x v="0"/>
    <x v="255"/>
    <x v="280"/>
    <x v="0"/>
    <x v="0"/>
    <x v="36"/>
    <x v="20"/>
    <x v="0"/>
    <x v="0"/>
    <x v="1"/>
    <x v="0"/>
  </r>
  <r>
    <x v="0"/>
    <x v="36"/>
    <x v="49"/>
    <x v="2"/>
    <x v="2"/>
    <x v="0"/>
    <x v="122"/>
    <x v="353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54"/>
    <x v="0"/>
    <x v="2"/>
    <x v="296"/>
    <x v="0"/>
    <x v="296"/>
    <x v="335"/>
    <x v="0"/>
    <x v="0"/>
    <x v="36"/>
    <x v="20"/>
    <x v="0"/>
    <x v="0"/>
    <x v="1"/>
    <x v="0"/>
  </r>
  <r>
    <x v="0"/>
    <x v="36"/>
    <x v="49"/>
    <x v="2"/>
    <x v="2"/>
    <x v="0"/>
    <x v="122"/>
    <x v="355"/>
    <x v="0"/>
    <x v="2"/>
    <x v="5"/>
    <x v="0"/>
    <x v="5"/>
    <x v="278"/>
    <x v="0"/>
    <x v="0"/>
    <x v="36"/>
    <x v="20"/>
    <x v="0"/>
    <x v="0"/>
    <x v="1"/>
    <x v="0"/>
  </r>
  <r>
    <x v="0"/>
    <x v="36"/>
    <x v="49"/>
    <x v="2"/>
    <x v="2"/>
    <x v="0"/>
    <x v="122"/>
    <x v="356"/>
    <x v="0"/>
    <x v="2"/>
    <x v="256"/>
    <x v="0"/>
    <x v="256"/>
    <x v="282"/>
    <x v="0"/>
    <x v="0"/>
    <x v="36"/>
    <x v="20"/>
    <x v="0"/>
    <x v="0"/>
    <x v="1"/>
    <x v="0"/>
  </r>
  <r>
    <x v="0"/>
    <x v="36"/>
    <x v="49"/>
    <x v="2"/>
    <x v="2"/>
    <x v="0"/>
    <x v="122"/>
    <x v="357"/>
    <x v="0"/>
    <x v="2"/>
    <x v="5"/>
    <x v="0"/>
    <x v="5"/>
    <x v="278"/>
    <x v="0"/>
    <x v="0"/>
    <x v="36"/>
    <x v="20"/>
    <x v="0"/>
    <x v="0"/>
    <x v="1"/>
    <x v="0"/>
  </r>
  <r>
    <x v="0"/>
    <x v="36"/>
    <x v="49"/>
    <x v="2"/>
    <x v="2"/>
    <x v="0"/>
    <x v="122"/>
    <x v="358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59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60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61"/>
    <x v="0"/>
    <x v="2"/>
    <x v="5"/>
    <x v="0"/>
    <x v="5"/>
    <x v="278"/>
    <x v="0"/>
    <x v="0"/>
    <x v="36"/>
    <x v="20"/>
    <x v="0"/>
    <x v="0"/>
    <x v="1"/>
    <x v="0"/>
  </r>
  <r>
    <x v="0"/>
    <x v="36"/>
    <x v="49"/>
    <x v="2"/>
    <x v="2"/>
    <x v="0"/>
    <x v="122"/>
    <x v="362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63"/>
    <x v="0"/>
    <x v="2"/>
    <x v="89"/>
    <x v="0"/>
    <x v="89"/>
    <x v="260"/>
    <x v="0"/>
    <x v="0"/>
    <x v="36"/>
    <x v="20"/>
    <x v="0"/>
    <x v="0"/>
    <x v="1"/>
    <x v="0"/>
  </r>
  <r>
    <x v="0"/>
    <x v="36"/>
    <x v="49"/>
    <x v="2"/>
    <x v="2"/>
    <x v="0"/>
    <x v="122"/>
    <x v="364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65"/>
    <x v="0"/>
    <x v="2"/>
    <x v="255"/>
    <x v="0"/>
    <x v="255"/>
    <x v="280"/>
    <x v="0"/>
    <x v="0"/>
    <x v="36"/>
    <x v="20"/>
    <x v="0"/>
    <x v="0"/>
    <x v="1"/>
    <x v="0"/>
  </r>
  <r>
    <x v="0"/>
    <x v="36"/>
    <x v="49"/>
    <x v="2"/>
    <x v="2"/>
    <x v="0"/>
    <x v="122"/>
    <x v="366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67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221"/>
    <x v="0"/>
    <x v="2"/>
    <x v="335"/>
    <x v="0"/>
    <x v="335"/>
    <x v="378"/>
    <x v="0"/>
    <x v="0"/>
    <x v="36"/>
    <x v="20"/>
    <x v="0"/>
    <x v="0"/>
    <x v="1"/>
    <x v="0"/>
  </r>
  <r>
    <x v="0"/>
    <x v="36"/>
    <x v="49"/>
    <x v="2"/>
    <x v="2"/>
    <x v="0"/>
    <x v="122"/>
    <x v="368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69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70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71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72"/>
    <x v="0"/>
    <x v="2"/>
    <x v="95"/>
    <x v="0"/>
    <x v="95"/>
    <x v="281"/>
    <x v="0"/>
    <x v="0"/>
    <x v="36"/>
    <x v="20"/>
    <x v="0"/>
    <x v="0"/>
    <x v="1"/>
    <x v="0"/>
  </r>
  <r>
    <x v="0"/>
    <x v="36"/>
    <x v="49"/>
    <x v="2"/>
    <x v="2"/>
    <x v="0"/>
    <x v="122"/>
    <x v="373"/>
    <x v="0"/>
    <x v="2"/>
    <x v="89"/>
    <x v="0"/>
    <x v="89"/>
    <x v="260"/>
    <x v="0"/>
    <x v="0"/>
    <x v="36"/>
    <x v="20"/>
    <x v="0"/>
    <x v="0"/>
    <x v="1"/>
    <x v="0"/>
  </r>
  <r>
    <x v="0"/>
    <x v="36"/>
    <x v="49"/>
    <x v="2"/>
    <x v="2"/>
    <x v="0"/>
    <x v="122"/>
    <x v="374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75"/>
    <x v="0"/>
    <x v="2"/>
    <x v="5"/>
    <x v="0"/>
    <x v="5"/>
    <x v="278"/>
    <x v="0"/>
    <x v="0"/>
    <x v="36"/>
    <x v="20"/>
    <x v="0"/>
    <x v="0"/>
    <x v="1"/>
    <x v="0"/>
  </r>
  <r>
    <x v="0"/>
    <x v="36"/>
    <x v="49"/>
    <x v="2"/>
    <x v="2"/>
    <x v="0"/>
    <x v="122"/>
    <x v="376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77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78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79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80"/>
    <x v="0"/>
    <x v="2"/>
    <x v="95"/>
    <x v="0"/>
    <x v="95"/>
    <x v="281"/>
    <x v="0"/>
    <x v="0"/>
    <x v="36"/>
    <x v="20"/>
    <x v="0"/>
    <x v="0"/>
    <x v="1"/>
    <x v="0"/>
  </r>
  <r>
    <x v="0"/>
    <x v="36"/>
    <x v="49"/>
    <x v="2"/>
    <x v="2"/>
    <x v="0"/>
    <x v="122"/>
    <x v="381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82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83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84"/>
    <x v="0"/>
    <x v="2"/>
    <x v="95"/>
    <x v="0"/>
    <x v="95"/>
    <x v="281"/>
    <x v="0"/>
    <x v="0"/>
    <x v="36"/>
    <x v="20"/>
    <x v="0"/>
    <x v="0"/>
    <x v="1"/>
    <x v="0"/>
  </r>
  <r>
    <x v="0"/>
    <x v="36"/>
    <x v="49"/>
    <x v="2"/>
    <x v="2"/>
    <x v="0"/>
    <x v="122"/>
    <x v="385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86"/>
    <x v="0"/>
    <x v="2"/>
    <x v="89"/>
    <x v="0"/>
    <x v="89"/>
    <x v="260"/>
    <x v="0"/>
    <x v="0"/>
    <x v="36"/>
    <x v="20"/>
    <x v="0"/>
    <x v="0"/>
    <x v="1"/>
    <x v="0"/>
  </r>
  <r>
    <x v="0"/>
    <x v="36"/>
    <x v="49"/>
    <x v="2"/>
    <x v="2"/>
    <x v="0"/>
    <x v="122"/>
    <x v="387"/>
    <x v="0"/>
    <x v="2"/>
    <x v="5"/>
    <x v="0"/>
    <x v="5"/>
    <x v="278"/>
    <x v="0"/>
    <x v="0"/>
    <x v="36"/>
    <x v="20"/>
    <x v="0"/>
    <x v="0"/>
    <x v="1"/>
    <x v="0"/>
  </r>
  <r>
    <x v="0"/>
    <x v="36"/>
    <x v="49"/>
    <x v="2"/>
    <x v="2"/>
    <x v="0"/>
    <x v="122"/>
    <x v="388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89"/>
    <x v="0"/>
    <x v="2"/>
    <x v="169"/>
    <x v="0"/>
    <x v="169"/>
    <x v="331"/>
    <x v="0"/>
    <x v="0"/>
    <x v="36"/>
    <x v="20"/>
    <x v="0"/>
    <x v="0"/>
    <x v="1"/>
    <x v="0"/>
  </r>
  <r>
    <x v="0"/>
    <x v="36"/>
    <x v="49"/>
    <x v="2"/>
    <x v="2"/>
    <x v="0"/>
    <x v="122"/>
    <x v="390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91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92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2"/>
    <x v="2"/>
    <x v="0"/>
    <x v="122"/>
    <x v="393"/>
    <x v="0"/>
    <x v="2"/>
    <x v="6"/>
    <x v="0"/>
    <x v="6"/>
    <x v="249"/>
    <x v="0"/>
    <x v="0"/>
    <x v="36"/>
    <x v="20"/>
    <x v="0"/>
    <x v="0"/>
    <x v="1"/>
    <x v="0"/>
  </r>
  <r>
    <x v="0"/>
    <x v="36"/>
    <x v="49"/>
    <x v="2"/>
    <x v="2"/>
    <x v="0"/>
    <x v="122"/>
    <x v="394"/>
    <x v="0"/>
    <x v="2"/>
    <x v="93"/>
    <x v="0"/>
    <x v="93"/>
    <x v="283"/>
    <x v="0"/>
    <x v="0"/>
    <x v="36"/>
    <x v="20"/>
    <x v="0"/>
    <x v="0"/>
    <x v="1"/>
    <x v="0"/>
  </r>
  <r>
    <x v="0"/>
    <x v="36"/>
    <x v="49"/>
    <x v="2"/>
    <x v="2"/>
    <x v="0"/>
    <x v="122"/>
    <x v="395"/>
    <x v="0"/>
    <x v="2"/>
    <x v="91"/>
    <x v="0"/>
    <x v="91"/>
    <x v="253"/>
    <x v="0"/>
    <x v="0"/>
    <x v="36"/>
    <x v="20"/>
    <x v="0"/>
    <x v="0"/>
    <x v="1"/>
    <x v="0"/>
  </r>
  <r>
    <x v="0"/>
    <x v="36"/>
    <x v="49"/>
    <x v="1"/>
    <x v="1"/>
    <x v="0"/>
    <x v="122"/>
    <x v="321"/>
    <x v="1"/>
    <x v="31"/>
    <x v="336"/>
    <x v="0"/>
    <x v="336"/>
    <x v="379"/>
    <x v="0"/>
    <x v="0"/>
    <x v="36"/>
    <x v="20"/>
    <x v="0"/>
    <x v="0"/>
    <x v="0"/>
    <x v="0"/>
  </r>
  <r>
    <x v="0"/>
    <x v="37"/>
    <x v="50"/>
    <x v="0"/>
    <x v="0"/>
    <x v="0"/>
    <x v="123"/>
    <x v="396"/>
    <x v="0"/>
    <x v="40"/>
    <x v="337"/>
    <x v="0"/>
    <x v="337"/>
    <x v="380"/>
    <x v="0"/>
    <x v="0"/>
    <x v="37"/>
    <x v="21"/>
    <x v="0"/>
    <x v="0"/>
    <x v="0"/>
    <x v="0"/>
  </r>
  <r>
    <x v="0"/>
    <x v="37"/>
    <x v="50"/>
    <x v="2"/>
    <x v="2"/>
    <x v="0"/>
    <x v="123"/>
    <x v="168"/>
    <x v="0"/>
    <x v="2"/>
    <x v="338"/>
    <x v="0"/>
    <x v="338"/>
    <x v="381"/>
    <x v="0"/>
    <x v="0"/>
    <x v="37"/>
    <x v="21"/>
    <x v="0"/>
    <x v="0"/>
    <x v="1"/>
    <x v="0"/>
  </r>
  <r>
    <x v="0"/>
    <x v="37"/>
    <x v="50"/>
    <x v="1"/>
    <x v="1"/>
    <x v="0"/>
    <x v="123"/>
    <x v="396"/>
    <x v="1"/>
    <x v="15"/>
    <x v="339"/>
    <x v="0"/>
    <x v="339"/>
    <x v="382"/>
    <x v="0"/>
    <x v="0"/>
    <x v="37"/>
    <x v="21"/>
    <x v="0"/>
    <x v="0"/>
    <x v="0"/>
    <x v="0"/>
  </r>
  <r>
    <x v="0"/>
    <x v="38"/>
    <x v="51"/>
    <x v="0"/>
    <x v="0"/>
    <x v="0"/>
    <x v="124"/>
    <x v="396"/>
    <x v="0"/>
    <x v="40"/>
    <x v="340"/>
    <x v="0"/>
    <x v="340"/>
    <x v="383"/>
    <x v="0"/>
    <x v="0"/>
    <x v="38"/>
    <x v="21"/>
    <x v="0"/>
    <x v="0"/>
    <x v="0"/>
    <x v="0"/>
  </r>
  <r>
    <x v="0"/>
    <x v="38"/>
    <x v="51"/>
    <x v="2"/>
    <x v="2"/>
    <x v="0"/>
    <x v="124"/>
    <x v="98"/>
    <x v="0"/>
    <x v="2"/>
    <x v="341"/>
    <x v="0"/>
    <x v="341"/>
    <x v="384"/>
    <x v="0"/>
    <x v="0"/>
    <x v="38"/>
    <x v="21"/>
    <x v="0"/>
    <x v="0"/>
    <x v="1"/>
    <x v="0"/>
  </r>
  <r>
    <x v="0"/>
    <x v="38"/>
    <x v="51"/>
    <x v="1"/>
    <x v="1"/>
    <x v="0"/>
    <x v="124"/>
    <x v="396"/>
    <x v="1"/>
    <x v="15"/>
    <x v="342"/>
    <x v="0"/>
    <x v="342"/>
    <x v="385"/>
    <x v="0"/>
    <x v="0"/>
    <x v="38"/>
    <x v="21"/>
    <x v="0"/>
    <x v="0"/>
    <x v="0"/>
    <x v="0"/>
  </r>
  <r>
    <x v="0"/>
    <x v="39"/>
    <x v="52"/>
    <x v="0"/>
    <x v="0"/>
    <x v="0"/>
    <x v="125"/>
    <x v="396"/>
    <x v="0"/>
    <x v="40"/>
    <x v="343"/>
    <x v="0"/>
    <x v="343"/>
    <x v="386"/>
    <x v="0"/>
    <x v="0"/>
    <x v="39"/>
    <x v="21"/>
    <x v="0"/>
    <x v="0"/>
    <x v="0"/>
    <x v="0"/>
  </r>
  <r>
    <x v="0"/>
    <x v="39"/>
    <x v="52"/>
    <x v="1"/>
    <x v="1"/>
    <x v="0"/>
    <x v="125"/>
    <x v="396"/>
    <x v="1"/>
    <x v="21"/>
    <x v="344"/>
    <x v="0"/>
    <x v="344"/>
    <x v="387"/>
    <x v="0"/>
    <x v="0"/>
    <x v="39"/>
    <x v="21"/>
    <x v="0"/>
    <x v="0"/>
    <x v="0"/>
    <x v="0"/>
  </r>
  <r>
    <x v="0"/>
    <x v="40"/>
    <x v="53"/>
    <x v="0"/>
    <x v="0"/>
    <x v="0"/>
    <x v="126"/>
    <x v="396"/>
    <x v="0"/>
    <x v="40"/>
    <x v="345"/>
    <x v="0"/>
    <x v="345"/>
    <x v="388"/>
    <x v="0"/>
    <x v="0"/>
    <x v="40"/>
    <x v="21"/>
    <x v="0"/>
    <x v="0"/>
    <x v="0"/>
    <x v="0"/>
  </r>
  <r>
    <x v="0"/>
    <x v="40"/>
    <x v="53"/>
    <x v="1"/>
    <x v="1"/>
    <x v="0"/>
    <x v="126"/>
    <x v="396"/>
    <x v="1"/>
    <x v="21"/>
    <x v="346"/>
    <x v="0"/>
    <x v="346"/>
    <x v="389"/>
    <x v="0"/>
    <x v="0"/>
    <x v="40"/>
    <x v="21"/>
    <x v="0"/>
    <x v="0"/>
    <x v="0"/>
    <x v="0"/>
  </r>
  <r>
    <x v="0"/>
    <x v="40"/>
    <x v="53"/>
    <x v="0"/>
    <x v="0"/>
    <x v="0"/>
    <x v="127"/>
    <x v="397"/>
    <x v="0"/>
    <x v="41"/>
    <x v="347"/>
    <x v="0"/>
    <x v="347"/>
    <x v="390"/>
    <x v="0"/>
    <x v="0"/>
    <x v="40"/>
    <x v="22"/>
    <x v="0"/>
    <x v="0"/>
    <x v="0"/>
    <x v="0"/>
  </r>
  <r>
    <x v="0"/>
    <x v="40"/>
    <x v="53"/>
    <x v="1"/>
    <x v="1"/>
    <x v="0"/>
    <x v="127"/>
    <x v="397"/>
    <x v="1"/>
    <x v="42"/>
    <x v="348"/>
    <x v="0"/>
    <x v="348"/>
    <x v="391"/>
    <x v="0"/>
    <x v="0"/>
    <x v="40"/>
    <x v="22"/>
    <x v="0"/>
    <x v="0"/>
    <x v="0"/>
    <x v="0"/>
  </r>
  <r>
    <x v="0"/>
    <x v="40"/>
    <x v="54"/>
    <x v="0"/>
    <x v="0"/>
    <x v="0"/>
    <x v="128"/>
    <x v="397"/>
    <x v="0"/>
    <x v="41"/>
    <x v="349"/>
    <x v="0"/>
    <x v="349"/>
    <x v="392"/>
    <x v="0"/>
    <x v="0"/>
    <x v="40"/>
    <x v="22"/>
    <x v="0"/>
    <x v="0"/>
    <x v="0"/>
    <x v="0"/>
  </r>
  <r>
    <x v="0"/>
    <x v="40"/>
    <x v="54"/>
    <x v="1"/>
    <x v="1"/>
    <x v="0"/>
    <x v="128"/>
    <x v="397"/>
    <x v="1"/>
    <x v="42"/>
    <x v="350"/>
    <x v="0"/>
    <x v="350"/>
    <x v="393"/>
    <x v="0"/>
    <x v="0"/>
    <x v="40"/>
    <x v="22"/>
    <x v="0"/>
    <x v="0"/>
    <x v="0"/>
    <x v="0"/>
  </r>
  <r>
    <x v="0"/>
    <x v="41"/>
    <x v="55"/>
    <x v="0"/>
    <x v="0"/>
    <x v="0"/>
    <x v="129"/>
    <x v="397"/>
    <x v="0"/>
    <x v="41"/>
    <x v="351"/>
    <x v="0"/>
    <x v="351"/>
    <x v="394"/>
    <x v="0"/>
    <x v="0"/>
    <x v="41"/>
    <x v="22"/>
    <x v="0"/>
    <x v="0"/>
    <x v="0"/>
    <x v="0"/>
  </r>
  <r>
    <x v="0"/>
    <x v="41"/>
    <x v="55"/>
    <x v="1"/>
    <x v="1"/>
    <x v="0"/>
    <x v="129"/>
    <x v="397"/>
    <x v="1"/>
    <x v="43"/>
    <x v="352"/>
    <x v="0"/>
    <x v="352"/>
    <x v="395"/>
    <x v="0"/>
    <x v="0"/>
    <x v="41"/>
    <x v="22"/>
    <x v="0"/>
    <x v="0"/>
    <x v="0"/>
    <x v="0"/>
  </r>
  <r>
    <x v="0"/>
    <x v="41"/>
    <x v="55"/>
    <x v="0"/>
    <x v="0"/>
    <x v="0"/>
    <x v="130"/>
    <x v="397"/>
    <x v="2"/>
    <x v="41"/>
    <x v="352"/>
    <x v="0"/>
    <x v="352"/>
    <x v="396"/>
    <x v="0"/>
    <x v="0"/>
    <x v="41"/>
    <x v="22"/>
    <x v="0"/>
    <x v="0"/>
    <x v="0"/>
    <x v="0"/>
  </r>
  <r>
    <x v="0"/>
    <x v="41"/>
    <x v="55"/>
    <x v="3"/>
    <x v="3"/>
    <x v="0"/>
    <x v="130"/>
    <x v="148"/>
    <x v="2"/>
    <x v="2"/>
    <x v="261"/>
    <x v="0"/>
    <x v="261"/>
    <x v="397"/>
    <x v="0"/>
    <x v="0"/>
    <x v="41"/>
    <x v="22"/>
    <x v="0"/>
    <x v="0"/>
    <x v="2"/>
    <x v="0"/>
  </r>
  <r>
    <x v="0"/>
    <x v="41"/>
    <x v="55"/>
    <x v="3"/>
    <x v="3"/>
    <x v="0"/>
    <x v="130"/>
    <x v="398"/>
    <x v="2"/>
    <x v="2"/>
    <x v="9"/>
    <x v="0"/>
    <x v="9"/>
    <x v="398"/>
    <x v="0"/>
    <x v="0"/>
    <x v="41"/>
    <x v="22"/>
    <x v="0"/>
    <x v="0"/>
    <x v="2"/>
    <x v="0"/>
  </r>
  <r>
    <x v="0"/>
    <x v="41"/>
    <x v="55"/>
    <x v="3"/>
    <x v="3"/>
    <x v="0"/>
    <x v="130"/>
    <x v="399"/>
    <x v="2"/>
    <x v="2"/>
    <x v="103"/>
    <x v="0"/>
    <x v="103"/>
    <x v="399"/>
    <x v="0"/>
    <x v="0"/>
    <x v="41"/>
    <x v="22"/>
    <x v="0"/>
    <x v="0"/>
    <x v="2"/>
    <x v="0"/>
  </r>
  <r>
    <x v="0"/>
    <x v="41"/>
    <x v="55"/>
    <x v="3"/>
    <x v="3"/>
    <x v="0"/>
    <x v="130"/>
    <x v="400"/>
    <x v="2"/>
    <x v="2"/>
    <x v="104"/>
    <x v="0"/>
    <x v="104"/>
    <x v="400"/>
    <x v="0"/>
    <x v="0"/>
    <x v="41"/>
    <x v="22"/>
    <x v="0"/>
    <x v="0"/>
    <x v="2"/>
    <x v="0"/>
  </r>
  <r>
    <x v="0"/>
    <x v="41"/>
    <x v="55"/>
    <x v="1"/>
    <x v="1"/>
    <x v="0"/>
    <x v="130"/>
    <x v="397"/>
    <x v="3"/>
    <x v="42"/>
    <x v="351"/>
    <x v="0"/>
    <x v="351"/>
    <x v="401"/>
    <x v="0"/>
    <x v="0"/>
    <x v="41"/>
    <x v="22"/>
    <x v="0"/>
    <x v="0"/>
    <x v="0"/>
    <x v="0"/>
  </r>
  <r>
    <x v="0"/>
    <x v="41"/>
    <x v="56"/>
    <x v="0"/>
    <x v="0"/>
    <x v="0"/>
    <x v="131"/>
    <x v="397"/>
    <x v="0"/>
    <x v="41"/>
    <x v="353"/>
    <x v="0"/>
    <x v="353"/>
    <x v="402"/>
    <x v="0"/>
    <x v="0"/>
    <x v="41"/>
    <x v="22"/>
    <x v="0"/>
    <x v="0"/>
    <x v="0"/>
    <x v="0"/>
  </r>
  <r>
    <x v="0"/>
    <x v="41"/>
    <x v="56"/>
    <x v="1"/>
    <x v="1"/>
    <x v="0"/>
    <x v="131"/>
    <x v="397"/>
    <x v="1"/>
    <x v="42"/>
    <x v="354"/>
    <x v="0"/>
    <x v="354"/>
    <x v="403"/>
    <x v="0"/>
    <x v="0"/>
    <x v="41"/>
    <x v="22"/>
    <x v="0"/>
    <x v="0"/>
    <x v="0"/>
    <x v="0"/>
  </r>
  <r>
    <x v="0"/>
    <x v="41"/>
    <x v="55"/>
    <x v="0"/>
    <x v="0"/>
    <x v="0"/>
    <x v="132"/>
    <x v="397"/>
    <x v="0"/>
    <x v="41"/>
    <x v="351"/>
    <x v="0"/>
    <x v="351"/>
    <x v="394"/>
    <x v="0"/>
    <x v="0"/>
    <x v="41"/>
    <x v="22"/>
    <x v="0"/>
    <x v="0"/>
    <x v="0"/>
    <x v="0"/>
  </r>
  <r>
    <x v="0"/>
    <x v="41"/>
    <x v="55"/>
    <x v="3"/>
    <x v="3"/>
    <x v="0"/>
    <x v="132"/>
    <x v="399"/>
    <x v="0"/>
    <x v="2"/>
    <x v="89"/>
    <x v="0"/>
    <x v="89"/>
    <x v="404"/>
    <x v="0"/>
    <x v="0"/>
    <x v="41"/>
    <x v="22"/>
    <x v="0"/>
    <x v="0"/>
    <x v="2"/>
    <x v="0"/>
  </r>
  <r>
    <x v="0"/>
    <x v="41"/>
    <x v="55"/>
    <x v="3"/>
    <x v="3"/>
    <x v="0"/>
    <x v="132"/>
    <x v="398"/>
    <x v="0"/>
    <x v="2"/>
    <x v="6"/>
    <x v="0"/>
    <x v="6"/>
    <x v="405"/>
    <x v="0"/>
    <x v="0"/>
    <x v="41"/>
    <x v="22"/>
    <x v="0"/>
    <x v="0"/>
    <x v="2"/>
    <x v="0"/>
  </r>
  <r>
    <x v="0"/>
    <x v="41"/>
    <x v="55"/>
    <x v="3"/>
    <x v="3"/>
    <x v="0"/>
    <x v="132"/>
    <x v="400"/>
    <x v="0"/>
    <x v="2"/>
    <x v="94"/>
    <x v="0"/>
    <x v="94"/>
    <x v="406"/>
    <x v="0"/>
    <x v="0"/>
    <x v="41"/>
    <x v="22"/>
    <x v="0"/>
    <x v="0"/>
    <x v="2"/>
    <x v="0"/>
  </r>
  <r>
    <x v="0"/>
    <x v="41"/>
    <x v="55"/>
    <x v="3"/>
    <x v="3"/>
    <x v="0"/>
    <x v="132"/>
    <x v="148"/>
    <x v="0"/>
    <x v="2"/>
    <x v="255"/>
    <x v="0"/>
    <x v="255"/>
    <x v="407"/>
    <x v="0"/>
    <x v="0"/>
    <x v="41"/>
    <x v="22"/>
    <x v="0"/>
    <x v="0"/>
    <x v="2"/>
    <x v="0"/>
  </r>
  <r>
    <x v="0"/>
    <x v="41"/>
    <x v="55"/>
    <x v="1"/>
    <x v="1"/>
    <x v="0"/>
    <x v="132"/>
    <x v="397"/>
    <x v="1"/>
    <x v="42"/>
    <x v="352"/>
    <x v="0"/>
    <x v="352"/>
    <x v="395"/>
    <x v="0"/>
    <x v="0"/>
    <x v="41"/>
    <x v="22"/>
    <x v="0"/>
    <x v="0"/>
    <x v="0"/>
    <x v="0"/>
  </r>
  <r>
    <x v="0"/>
    <x v="42"/>
    <x v="57"/>
    <x v="0"/>
    <x v="0"/>
    <x v="0"/>
    <x v="133"/>
    <x v="397"/>
    <x v="0"/>
    <x v="41"/>
    <x v="355"/>
    <x v="0"/>
    <x v="355"/>
    <x v="408"/>
    <x v="0"/>
    <x v="0"/>
    <x v="42"/>
    <x v="22"/>
    <x v="0"/>
    <x v="0"/>
    <x v="0"/>
    <x v="0"/>
  </r>
  <r>
    <x v="0"/>
    <x v="42"/>
    <x v="57"/>
    <x v="1"/>
    <x v="1"/>
    <x v="0"/>
    <x v="133"/>
    <x v="397"/>
    <x v="1"/>
    <x v="43"/>
    <x v="356"/>
    <x v="0"/>
    <x v="356"/>
    <x v="409"/>
    <x v="0"/>
    <x v="0"/>
    <x v="42"/>
    <x v="22"/>
    <x v="0"/>
    <x v="0"/>
    <x v="0"/>
    <x v="0"/>
  </r>
  <r>
    <x v="0"/>
    <x v="43"/>
    <x v="58"/>
    <x v="0"/>
    <x v="0"/>
    <x v="0"/>
    <x v="134"/>
    <x v="397"/>
    <x v="0"/>
    <x v="41"/>
    <x v="357"/>
    <x v="0"/>
    <x v="357"/>
    <x v="410"/>
    <x v="0"/>
    <x v="0"/>
    <x v="43"/>
    <x v="22"/>
    <x v="0"/>
    <x v="0"/>
    <x v="0"/>
    <x v="0"/>
  </r>
  <r>
    <x v="0"/>
    <x v="43"/>
    <x v="58"/>
    <x v="1"/>
    <x v="1"/>
    <x v="0"/>
    <x v="134"/>
    <x v="397"/>
    <x v="1"/>
    <x v="4"/>
    <x v="358"/>
    <x v="0"/>
    <x v="358"/>
    <x v="411"/>
    <x v="0"/>
    <x v="0"/>
    <x v="43"/>
    <x v="22"/>
    <x v="0"/>
    <x v="0"/>
    <x v="0"/>
    <x v="0"/>
  </r>
  <r>
    <x v="0"/>
    <x v="44"/>
    <x v="59"/>
    <x v="0"/>
    <x v="0"/>
    <x v="0"/>
    <x v="135"/>
    <x v="397"/>
    <x v="0"/>
    <x v="41"/>
    <x v="359"/>
    <x v="0"/>
    <x v="359"/>
    <x v="412"/>
    <x v="0"/>
    <x v="0"/>
    <x v="44"/>
    <x v="22"/>
    <x v="0"/>
    <x v="0"/>
    <x v="0"/>
    <x v="0"/>
  </r>
  <r>
    <x v="0"/>
    <x v="44"/>
    <x v="59"/>
    <x v="1"/>
    <x v="1"/>
    <x v="0"/>
    <x v="135"/>
    <x v="397"/>
    <x v="1"/>
    <x v="4"/>
    <x v="360"/>
    <x v="0"/>
    <x v="360"/>
    <x v="413"/>
    <x v="0"/>
    <x v="0"/>
    <x v="44"/>
    <x v="22"/>
    <x v="0"/>
    <x v="0"/>
    <x v="0"/>
    <x v="0"/>
  </r>
  <r>
    <x v="0"/>
    <x v="45"/>
    <x v="60"/>
    <x v="0"/>
    <x v="0"/>
    <x v="0"/>
    <x v="136"/>
    <x v="397"/>
    <x v="0"/>
    <x v="41"/>
    <x v="361"/>
    <x v="0"/>
    <x v="361"/>
    <x v="414"/>
    <x v="0"/>
    <x v="0"/>
    <x v="45"/>
    <x v="22"/>
    <x v="0"/>
    <x v="0"/>
    <x v="0"/>
    <x v="0"/>
  </r>
  <r>
    <x v="0"/>
    <x v="45"/>
    <x v="60"/>
    <x v="1"/>
    <x v="1"/>
    <x v="0"/>
    <x v="136"/>
    <x v="397"/>
    <x v="1"/>
    <x v="18"/>
    <x v="362"/>
    <x v="0"/>
    <x v="362"/>
    <x v="415"/>
    <x v="0"/>
    <x v="0"/>
    <x v="45"/>
    <x v="22"/>
    <x v="0"/>
    <x v="0"/>
    <x v="0"/>
    <x v="0"/>
  </r>
  <r>
    <x v="0"/>
    <x v="45"/>
    <x v="60"/>
    <x v="0"/>
    <x v="0"/>
    <x v="0"/>
    <x v="137"/>
    <x v="397"/>
    <x v="0"/>
    <x v="41"/>
    <x v="363"/>
    <x v="0"/>
    <x v="363"/>
    <x v="416"/>
    <x v="0"/>
    <x v="0"/>
    <x v="45"/>
    <x v="22"/>
    <x v="0"/>
    <x v="0"/>
    <x v="0"/>
    <x v="0"/>
  </r>
  <r>
    <x v="0"/>
    <x v="45"/>
    <x v="60"/>
    <x v="1"/>
    <x v="1"/>
    <x v="0"/>
    <x v="137"/>
    <x v="397"/>
    <x v="1"/>
    <x v="44"/>
    <x v="364"/>
    <x v="0"/>
    <x v="364"/>
    <x v="417"/>
    <x v="0"/>
    <x v="0"/>
    <x v="45"/>
    <x v="22"/>
    <x v="0"/>
    <x v="0"/>
    <x v="0"/>
    <x v="0"/>
  </r>
  <r>
    <x v="0"/>
    <x v="46"/>
    <x v="61"/>
    <x v="0"/>
    <x v="0"/>
    <x v="0"/>
    <x v="138"/>
    <x v="397"/>
    <x v="0"/>
    <x v="41"/>
    <x v="365"/>
    <x v="0"/>
    <x v="365"/>
    <x v="418"/>
    <x v="0"/>
    <x v="0"/>
    <x v="46"/>
    <x v="22"/>
    <x v="0"/>
    <x v="0"/>
    <x v="0"/>
    <x v="0"/>
  </r>
  <r>
    <x v="0"/>
    <x v="46"/>
    <x v="61"/>
    <x v="1"/>
    <x v="1"/>
    <x v="0"/>
    <x v="138"/>
    <x v="397"/>
    <x v="1"/>
    <x v="44"/>
    <x v="366"/>
    <x v="0"/>
    <x v="366"/>
    <x v="419"/>
    <x v="0"/>
    <x v="0"/>
    <x v="46"/>
    <x v="22"/>
    <x v="0"/>
    <x v="0"/>
    <x v="0"/>
    <x v="0"/>
  </r>
  <r>
    <x v="0"/>
    <x v="46"/>
    <x v="61"/>
    <x v="0"/>
    <x v="0"/>
    <x v="0"/>
    <x v="139"/>
    <x v="401"/>
    <x v="0"/>
    <x v="45"/>
    <x v="367"/>
    <x v="0"/>
    <x v="367"/>
    <x v="420"/>
    <x v="0"/>
    <x v="0"/>
    <x v="46"/>
    <x v="23"/>
    <x v="0"/>
    <x v="0"/>
    <x v="0"/>
    <x v="0"/>
  </r>
  <r>
    <x v="0"/>
    <x v="46"/>
    <x v="61"/>
    <x v="1"/>
    <x v="1"/>
    <x v="0"/>
    <x v="139"/>
    <x v="401"/>
    <x v="1"/>
    <x v="34"/>
    <x v="368"/>
    <x v="0"/>
    <x v="368"/>
    <x v="421"/>
    <x v="0"/>
    <x v="0"/>
    <x v="46"/>
    <x v="23"/>
    <x v="0"/>
    <x v="0"/>
    <x v="0"/>
    <x v="0"/>
  </r>
  <r>
    <x v="0"/>
    <x v="47"/>
    <x v="62"/>
    <x v="0"/>
    <x v="0"/>
    <x v="0"/>
    <x v="140"/>
    <x v="401"/>
    <x v="0"/>
    <x v="45"/>
    <x v="369"/>
    <x v="0"/>
    <x v="369"/>
    <x v="422"/>
    <x v="0"/>
    <x v="0"/>
    <x v="47"/>
    <x v="23"/>
    <x v="0"/>
    <x v="0"/>
    <x v="0"/>
    <x v="0"/>
  </r>
  <r>
    <x v="0"/>
    <x v="47"/>
    <x v="62"/>
    <x v="1"/>
    <x v="1"/>
    <x v="0"/>
    <x v="140"/>
    <x v="401"/>
    <x v="1"/>
    <x v="34"/>
    <x v="370"/>
    <x v="0"/>
    <x v="370"/>
    <x v="423"/>
    <x v="0"/>
    <x v="0"/>
    <x v="47"/>
    <x v="23"/>
    <x v="0"/>
    <x v="0"/>
    <x v="0"/>
    <x v="0"/>
  </r>
  <r>
    <x v="0"/>
    <x v="48"/>
    <x v="63"/>
    <x v="0"/>
    <x v="0"/>
    <x v="0"/>
    <x v="141"/>
    <x v="401"/>
    <x v="0"/>
    <x v="45"/>
    <x v="371"/>
    <x v="0"/>
    <x v="371"/>
    <x v="424"/>
    <x v="0"/>
    <x v="0"/>
    <x v="48"/>
    <x v="23"/>
    <x v="0"/>
    <x v="0"/>
    <x v="0"/>
    <x v="0"/>
  </r>
  <r>
    <x v="0"/>
    <x v="48"/>
    <x v="63"/>
    <x v="1"/>
    <x v="1"/>
    <x v="0"/>
    <x v="141"/>
    <x v="401"/>
    <x v="1"/>
    <x v="46"/>
    <x v="372"/>
    <x v="0"/>
    <x v="372"/>
    <x v="425"/>
    <x v="0"/>
    <x v="0"/>
    <x v="48"/>
    <x v="23"/>
    <x v="0"/>
    <x v="0"/>
    <x v="0"/>
    <x v="0"/>
  </r>
  <r>
    <x v="0"/>
    <x v="48"/>
    <x v="64"/>
    <x v="0"/>
    <x v="0"/>
    <x v="0"/>
    <x v="142"/>
    <x v="401"/>
    <x v="0"/>
    <x v="45"/>
    <x v="373"/>
    <x v="0"/>
    <x v="373"/>
    <x v="426"/>
    <x v="0"/>
    <x v="0"/>
    <x v="48"/>
    <x v="23"/>
    <x v="0"/>
    <x v="0"/>
    <x v="0"/>
    <x v="0"/>
  </r>
  <r>
    <x v="0"/>
    <x v="48"/>
    <x v="64"/>
    <x v="1"/>
    <x v="1"/>
    <x v="0"/>
    <x v="142"/>
    <x v="401"/>
    <x v="1"/>
    <x v="46"/>
    <x v="374"/>
    <x v="0"/>
    <x v="374"/>
    <x v="427"/>
    <x v="0"/>
    <x v="0"/>
    <x v="48"/>
    <x v="23"/>
    <x v="0"/>
    <x v="0"/>
    <x v="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1"/>
    <x v="0"/>
    <x v="0"/>
    <x v="0"/>
    <x v="0"/>
    <x v="1"/>
    <x v="0"/>
    <x v="1"/>
    <x v="0"/>
    <x v="1"/>
    <x v="0"/>
    <x v="0"/>
    <x v="0"/>
    <x v="0"/>
    <x v="0"/>
    <x v="0"/>
    <x v="0"/>
    <x v="0"/>
    <x v="0"/>
  </r>
  <r>
    <x v="0"/>
    <x v="0"/>
    <x v="1"/>
    <x v="0"/>
    <x v="0"/>
    <x v="0"/>
    <x v="0"/>
    <x v="0"/>
    <x v="0"/>
    <x v="0"/>
    <x v="2"/>
    <x v="0"/>
    <x v="2"/>
    <x v="0"/>
    <x v="0"/>
    <x v="0"/>
    <x v="0"/>
    <x v="0"/>
    <x v="0"/>
    <x v="0"/>
    <x v="0"/>
    <x v="0"/>
  </r>
  <r>
    <x v="0"/>
    <x v="0"/>
    <x v="1"/>
    <x v="2"/>
    <x v="0"/>
    <x v="0"/>
    <x v="0"/>
    <x v="1"/>
    <x v="0"/>
    <x v="0"/>
    <x v="3"/>
    <x v="0"/>
    <x v="3"/>
    <x v="0"/>
    <x v="0"/>
    <x v="0"/>
    <x v="0"/>
    <x v="0"/>
    <x v="0"/>
    <x v="0"/>
    <x v="1"/>
    <x v="0"/>
  </r>
  <r>
    <x v="0"/>
    <x v="0"/>
    <x v="1"/>
    <x v="2"/>
    <x v="0"/>
    <x v="0"/>
    <x v="0"/>
    <x v="2"/>
    <x v="0"/>
    <x v="0"/>
    <x v="4"/>
    <x v="0"/>
    <x v="4"/>
    <x v="0"/>
    <x v="0"/>
    <x v="0"/>
    <x v="0"/>
    <x v="0"/>
    <x v="0"/>
    <x v="0"/>
    <x v="1"/>
    <x v="0"/>
  </r>
  <r>
    <x v="0"/>
    <x v="0"/>
    <x v="1"/>
    <x v="2"/>
    <x v="0"/>
    <x v="0"/>
    <x v="0"/>
    <x v="3"/>
    <x v="0"/>
    <x v="0"/>
    <x v="5"/>
    <x v="0"/>
    <x v="5"/>
    <x v="0"/>
    <x v="0"/>
    <x v="0"/>
    <x v="0"/>
    <x v="0"/>
    <x v="0"/>
    <x v="0"/>
    <x v="1"/>
    <x v="0"/>
  </r>
  <r>
    <x v="0"/>
    <x v="0"/>
    <x v="1"/>
    <x v="2"/>
    <x v="0"/>
    <x v="0"/>
    <x v="0"/>
    <x v="4"/>
    <x v="0"/>
    <x v="0"/>
    <x v="6"/>
    <x v="0"/>
    <x v="6"/>
    <x v="0"/>
    <x v="0"/>
    <x v="0"/>
    <x v="0"/>
    <x v="0"/>
    <x v="0"/>
    <x v="0"/>
    <x v="1"/>
    <x v="0"/>
  </r>
  <r>
    <x v="0"/>
    <x v="0"/>
    <x v="1"/>
    <x v="2"/>
    <x v="0"/>
    <x v="0"/>
    <x v="0"/>
    <x v="5"/>
    <x v="0"/>
    <x v="0"/>
    <x v="6"/>
    <x v="0"/>
    <x v="6"/>
    <x v="0"/>
    <x v="0"/>
    <x v="0"/>
    <x v="0"/>
    <x v="0"/>
    <x v="0"/>
    <x v="0"/>
    <x v="1"/>
    <x v="0"/>
  </r>
  <r>
    <x v="0"/>
    <x v="0"/>
    <x v="1"/>
    <x v="1"/>
    <x v="0"/>
    <x v="0"/>
    <x v="0"/>
    <x v="0"/>
    <x v="1"/>
    <x v="0"/>
    <x v="7"/>
    <x v="0"/>
    <x v="7"/>
    <x v="0"/>
    <x v="0"/>
    <x v="0"/>
    <x v="0"/>
    <x v="0"/>
    <x v="0"/>
    <x v="0"/>
    <x v="1"/>
    <x v="0"/>
  </r>
  <r>
    <x v="0"/>
    <x v="0"/>
    <x v="1"/>
    <x v="0"/>
    <x v="0"/>
    <x v="0"/>
    <x v="0"/>
    <x v="0"/>
    <x v="2"/>
    <x v="0"/>
    <x v="7"/>
    <x v="0"/>
    <x v="7"/>
    <x v="0"/>
    <x v="0"/>
    <x v="0"/>
    <x v="0"/>
    <x v="0"/>
    <x v="0"/>
    <x v="0"/>
    <x v="1"/>
    <x v="0"/>
  </r>
  <r>
    <x v="0"/>
    <x v="0"/>
    <x v="1"/>
    <x v="2"/>
    <x v="0"/>
    <x v="0"/>
    <x v="0"/>
    <x v="2"/>
    <x v="2"/>
    <x v="0"/>
    <x v="8"/>
    <x v="0"/>
    <x v="8"/>
    <x v="0"/>
    <x v="0"/>
    <x v="0"/>
    <x v="0"/>
    <x v="0"/>
    <x v="0"/>
    <x v="0"/>
    <x v="1"/>
    <x v="0"/>
  </r>
  <r>
    <x v="0"/>
    <x v="0"/>
    <x v="1"/>
    <x v="2"/>
    <x v="0"/>
    <x v="0"/>
    <x v="0"/>
    <x v="5"/>
    <x v="2"/>
    <x v="0"/>
    <x v="9"/>
    <x v="0"/>
    <x v="9"/>
    <x v="0"/>
    <x v="0"/>
    <x v="0"/>
    <x v="0"/>
    <x v="0"/>
    <x v="0"/>
    <x v="0"/>
    <x v="1"/>
    <x v="0"/>
  </r>
  <r>
    <x v="0"/>
    <x v="0"/>
    <x v="1"/>
    <x v="2"/>
    <x v="0"/>
    <x v="0"/>
    <x v="0"/>
    <x v="1"/>
    <x v="2"/>
    <x v="0"/>
    <x v="10"/>
    <x v="0"/>
    <x v="10"/>
    <x v="0"/>
    <x v="0"/>
    <x v="0"/>
    <x v="0"/>
    <x v="0"/>
    <x v="0"/>
    <x v="0"/>
    <x v="1"/>
    <x v="0"/>
  </r>
  <r>
    <x v="0"/>
    <x v="0"/>
    <x v="1"/>
    <x v="2"/>
    <x v="0"/>
    <x v="0"/>
    <x v="0"/>
    <x v="3"/>
    <x v="2"/>
    <x v="0"/>
    <x v="11"/>
    <x v="0"/>
    <x v="11"/>
    <x v="0"/>
    <x v="0"/>
    <x v="0"/>
    <x v="0"/>
    <x v="0"/>
    <x v="0"/>
    <x v="0"/>
    <x v="1"/>
    <x v="0"/>
  </r>
  <r>
    <x v="0"/>
    <x v="0"/>
    <x v="1"/>
    <x v="2"/>
    <x v="0"/>
    <x v="0"/>
    <x v="0"/>
    <x v="4"/>
    <x v="2"/>
    <x v="0"/>
    <x v="9"/>
    <x v="0"/>
    <x v="9"/>
    <x v="0"/>
    <x v="0"/>
    <x v="0"/>
    <x v="0"/>
    <x v="0"/>
    <x v="0"/>
    <x v="0"/>
    <x v="1"/>
    <x v="0"/>
  </r>
  <r>
    <x v="0"/>
    <x v="0"/>
    <x v="1"/>
    <x v="1"/>
    <x v="0"/>
    <x v="0"/>
    <x v="0"/>
    <x v="0"/>
    <x v="3"/>
    <x v="0"/>
    <x v="2"/>
    <x v="0"/>
    <x v="2"/>
    <x v="0"/>
    <x v="0"/>
    <x v="0"/>
    <x v="0"/>
    <x v="0"/>
    <x v="0"/>
    <x v="0"/>
    <x v="1"/>
    <x v="0"/>
  </r>
  <r>
    <x v="0"/>
    <x v="1"/>
    <x v="1"/>
    <x v="0"/>
    <x v="0"/>
    <x v="0"/>
    <x v="0"/>
    <x v="0"/>
    <x v="0"/>
    <x v="0"/>
    <x v="12"/>
    <x v="0"/>
    <x v="12"/>
    <x v="0"/>
    <x v="0"/>
    <x v="0"/>
    <x v="0"/>
    <x v="0"/>
    <x v="0"/>
    <x v="0"/>
    <x v="1"/>
    <x v="0"/>
  </r>
  <r>
    <x v="0"/>
    <x v="1"/>
    <x v="1"/>
    <x v="2"/>
    <x v="0"/>
    <x v="0"/>
    <x v="0"/>
    <x v="2"/>
    <x v="0"/>
    <x v="0"/>
    <x v="4"/>
    <x v="0"/>
    <x v="4"/>
    <x v="0"/>
    <x v="0"/>
    <x v="0"/>
    <x v="0"/>
    <x v="0"/>
    <x v="0"/>
    <x v="0"/>
    <x v="1"/>
    <x v="0"/>
  </r>
  <r>
    <x v="0"/>
    <x v="1"/>
    <x v="1"/>
    <x v="2"/>
    <x v="0"/>
    <x v="0"/>
    <x v="0"/>
    <x v="1"/>
    <x v="0"/>
    <x v="0"/>
    <x v="3"/>
    <x v="0"/>
    <x v="3"/>
    <x v="0"/>
    <x v="0"/>
    <x v="0"/>
    <x v="0"/>
    <x v="0"/>
    <x v="0"/>
    <x v="0"/>
    <x v="1"/>
    <x v="0"/>
  </r>
  <r>
    <x v="0"/>
    <x v="1"/>
    <x v="1"/>
    <x v="2"/>
    <x v="0"/>
    <x v="0"/>
    <x v="0"/>
    <x v="3"/>
    <x v="0"/>
    <x v="0"/>
    <x v="5"/>
    <x v="0"/>
    <x v="5"/>
    <x v="0"/>
    <x v="0"/>
    <x v="0"/>
    <x v="0"/>
    <x v="0"/>
    <x v="0"/>
    <x v="0"/>
    <x v="1"/>
    <x v="0"/>
  </r>
  <r>
    <x v="0"/>
    <x v="1"/>
    <x v="1"/>
    <x v="2"/>
    <x v="0"/>
    <x v="0"/>
    <x v="0"/>
    <x v="5"/>
    <x v="0"/>
    <x v="0"/>
    <x v="6"/>
    <x v="0"/>
    <x v="6"/>
    <x v="0"/>
    <x v="0"/>
    <x v="0"/>
    <x v="0"/>
    <x v="0"/>
    <x v="0"/>
    <x v="0"/>
    <x v="1"/>
    <x v="0"/>
  </r>
  <r>
    <x v="0"/>
    <x v="1"/>
    <x v="1"/>
    <x v="2"/>
    <x v="0"/>
    <x v="0"/>
    <x v="0"/>
    <x v="4"/>
    <x v="0"/>
    <x v="0"/>
    <x v="6"/>
    <x v="0"/>
    <x v="6"/>
    <x v="0"/>
    <x v="0"/>
    <x v="0"/>
    <x v="0"/>
    <x v="0"/>
    <x v="0"/>
    <x v="0"/>
    <x v="1"/>
    <x v="0"/>
  </r>
  <r>
    <x v="0"/>
    <x v="1"/>
    <x v="1"/>
    <x v="1"/>
    <x v="0"/>
    <x v="0"/>
    <x v="0"/>
    <x v="0"/>
    <x v="1"/>
    <x v="0"/>
    <x v="13"/>
    <x v="0"/>
    <x v="13"/>
    <x v="0"/>
    <x v="0"/>
    <x v="0"/>
    <x v="0"/>
    <x v="0"/>
    <x v="0"/>
    <x v="0"/>
    <x v="1"/>
    <x v="0"/>
  </r>
  <r>
    <x v="0"/>
    <x v="1"/>
    <x v="1"/>
    <x v="0"/>
    <x v="0"/>
    <x v="0"/>
    <x v="0"/>
    <x v="0"/>
    <x v="0"/>
    <x v="0"/>
    <x v="14"/>
    <x v="0"/>
    <x v="14"/>
    <x v="0"/>
    <x v="0"/>
    <x v="0"/>
    <x v="0"/>
    <x v="0"/>
    <x v="0"/>
    <x v="0"/>
    <x v="1"/>
    <x v="0"/>
  </r>
  <r>
    <x v="0"/>
    <x v="1"/>
    <x v="1"/>
    <x v="1"/>
    <x v="0"/>
    <x v="0"/>
    <x v="0"/>
    <x v="0"/>
    <x v="1"/>
    <x v="0"/>
    <x v="15"/>
    <x v="0"/>
    <x v="15"/>
    <x v="0"/>
    <x v="0"/>
    <x v="0"/>
    <x v="0"/>
    <x v="0"/>
    <x v="0"/>
    <x v="0"/>
    <x v="1"/>
    <x v="0"/>
  </r>
  <r>
    <x v="0"/>
    <x v="1"/>
    <x v="2"/>
    <x v="0"/>
    <x v="0"/>
    <x v="0"/>
    <x v="0"/>
    <x v="0"/>
    <x v="0"/>
    <x v="0"/>
    <x v="16"/>
    <x v="0"/>
    <x v="16"/>
    <x v="0"/>
    <x v="0"/>
    <x v="0"/>
    <x v="0"/>
    <x v="0"/>
    <x v="0"/>
    <x v="0"/>
    <x v="1"/>
    <x v="0"/>
  </r>
  <r>
    <x v="0"/>
    <x v="1"/>
    <x v="2"/>
    <x v="1"/>
    <x v="0"/>
    <x v="0"/>
    <x v="0"/>
    <x v="0"/>
    <x v="1"/>
    <x v="0"/>
    <x v="17"/>
    <x v="0"/>
    <x v="17"/>
    <x v="0"/>
    <x v="0"/>
    <x v="0"/>
    <x v="0"/>
    <x v="0"/>
    <x v="0"/>
    <x v="0"/>
    <x v="1"/>
    <x v="0"/>
  </r>
  <r>
    <x v="0"/>
    <x v="1"/>
    <x v="3"/>
    <x v="0"/>
    <x v="0"/>
    <x v="0"/>
    <x v="0"/>
    <x v="0"/>
    <x v="0"/>
    <x v="0"/>
    <x v="18"/>
    <x v="0"/>
    <x v="18"/>
    <x v="0"/>
    <x v="0"/>
    <x v="0"/>
    <x v="0"/>
    <x v="0"/>
    <x v="0"/>
    <x v="0"/>
    <x v="1"/>
    <x v="0"/>
  </r>
  <r>
    <x v="0"/>
    <x v="1"/>
    <x v="3"/>
    <x v="1"/>
    <x v="0"/>
    <x v="0"/>
    <x v="0"/>
    <x v="0"/>
    <x v="1"/>
    <x v="0"/>
    <x v="19"/>
    <x v="0"/>
    <x v="19"/>
    <x v="0"/>
    <x v="0"/>
    <x v="0"/>
    <x v="0"/>
    <x v="0"/>
    <x v="0"/>
    <x v="0"/>
    <x v="1"/>
    <x v="0"/>
  </r>
  <r>
    <x v="0"/>
    <x v="2"/>
    <x v="3"/>
    <x v="0"/>
    <x v="0"/>
    <x v="0"/>
    <x v="0"/>
    <x v="0"/>
    <x v="0"/>
    <x v="0"/>
    <x v="20"/>
    <x v="0"/>
    <x v="20"/>
    <x v="0"/>
    <x v="0"/>
    <x v="0"/>
    <x v="0"/>
    <x v="0"/>
    <x v="0"/>
    <x v="0"/>
    <x v="1"/>
    <x v="0"/>
  </r>
  <r>
    <x v="0"/>
    <x v="2"/>
    <x v="3"/>
    <x v="1"/>
    <x v="0"/>
    <x v="0"/>
    <x v="0"/>
    <x v="0"/>
    <x v="1"/>
    <x v="0"/>
    <x v="21"/>
    <x v="0"/>
    <x v="21"/>
    <x v="0"/>
    <x v="0"/>
    <x v="0"/>
    <x v="0"/>
    <x v="0"/>
    <x v="0"/>
    <x v="0"/>
    <x v="1"/>
    <x v="0"/>
  </r>
  <r>
    <x v="0"/>
    <x v="2"/>
    <x v="4"/>
    <x v="0"/>
    <x v="0"/>
    <x v="0"/>
    <x v="0"/>
    <x v="0"/>
    <x v="0"/>
    <x v="0"/>
    <x v="22"/>
    <x v="0"/>
    <x v="22"/>
    <x v="0"/>
    <x v="0"/>
    <x v="0"/>
    <x v="0"/>
    <x v="0"/>
    <x v="0"/>
    <x v="0"/>
    <x v="1"/>
    <x v="0"/>
  </r>
  <r>
    <x v="0"/>
    <x v="2"/>
    <x v="4"/>
    <x v="1"/>
    <x v="0"/>
    <x v="0"/>
    <x v="0"/>
    <x v="0"/>
    <x v="1"/>
    <x v="0"/>
    <x v="23"/>
    <x v="0"/>
    <x v="23"/>
    <x v="0"/>
    <x v="0"/>
    <x v="0"/>
    <x v="0"/>
    <x v="0"/>
    <x v="0"/>
    <x v="0"/>
    <x v="1"/>
    <x v="0"/>
  </r>
  <r>
    <x v="0"/>
    <x v="2"/>
    <x v="4"/>
    <x v="0"/>
    <x v="0"/>
    <x v="0"/>
    <x v="0"/>
    <x v="6"/>
    <x v="0"/>
    <x v="0"/>
    <x v="24"/>
    <x v="0"/>
    <x v="24"/>
    <x v="0"/>
    <x v="0"/>
    <x v="0"/>
    <x v="0"/>
    <x v="1"/>
    <x v="0"/>
    <x v="0"/>
    <x v="1"/>
    <x v="0"/>
  </r>
  <r>
    <x v="0"/>
    <x v="2"/>
    <x v="4"/>
    <x v="1"/>
    <x v="0"/>
    <x v="0"/>
    <x v="0"/>
    <x v="6"/>
    <x v="1"/>
    <x v="0"/>
    <x v="25"/>
    <x v="0"/>
    <x v="25"/>
    <x v="0"/>
    <x v="0"/>
    <x v="0"/>
    <x v="0"/>
    <x v="1"/>
    <x v="0"/>
    <x v="0"/>
    <x v="1"/>
    <x v="0"/>
  </r>
  <r>
    <x v="0"/>
    <x v="2"/>
    <x v="4"/>
    <x v="0"/>
    <x v="0"/>
    <x v="0"/>
    <x v="0"/>
    <x v="6"/>
    <x v="2"/>
    <x v="0"/>
    <x v="25"/>
    <x v="0"/>
    <x v="25"/>
    <x v="0"/>
    <x v="0"/>
    <x v="0"/>
    <x v="0"/>
    <x v="1"/>
    <x v="0"/>
    <x v="0"/>
    <x v="1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s v="1150"/>
    <n v="45008"/>
    <n v="45007"/>
    <x v="0"/>
    <m/>
    <m/>
    <m/>
    <s v="22SPLA1108"/>
    <s v="261"/>
    <m/>
    <n v="-55803"/>
    <m/>
    <n v="-55803"/>
    <m/>
    <m/>
    <m/>
    <m/>
    <x v="0"/>
    <s v=""/>
    <s v=""/>
    <s v=""/>
    <s v=""/>
  </r>
  <r>
    <s v="1150"/>
    <n v="45008"/>
    <n v="45007"/>
    <x v="1"/>
    <m/>
    <m/>
    <m/>
    <s v="22SPLA1108"/>
    <s v="101"/>
    <m/>
    <n v="55803"/>
    <m/>
    <n v="55803"/>
    <m/>
    <m/>
    <m/>
    <m/>
    <x v="0"/>
    <s v=""/>
    <s v=""/>
    <s v=""/>
    <s v=""/>
  </r>
  <r>
    <s v="1150"/>
    <n v="45008"/>
    <n v="45002"/>
    <x v="0"/>
    <m/>
    <m/>
    <m/>
    <s v="22SPLA1108"/>
    <s v="261"/>
    <m/>
    <n v="-135586"/>
    <m/>
    <n v="-135586"/>
    <m/>
    <m/>
    <m/>
    <m/>
    <x v="0"/>
    <s v=""/>
    <s v=""/>
    <s v=""/>
    <s v=""/>
  </r>
  <r>
    <s v="1150"/>
    <n v="45008"/>
    <n v="45002"/>
    <x v="2"/>
    <m/>
    <m/>
    <m/>
    <s v="23MT0314BN"/>
    <s v="261"/>
    <m/>
    <n v="-368"/>
    <m/>
    <n v="-368"/>
    <m/>
    <m/>
    <m/>
    <m/>
    <x v="0"/>
    <s v=""/>
    <s v=""/>
    <m/>
    <s v=""/>
  </r>
  <r>
    <s v="1150"/>
    <n v="45008"/>
    <n v="45002"/>
    <x v="2"/>
    <m/>
    <m/>
    <m/>
    <s v="23MT0315AD"/>
    <s v="261"/>
    <m/>
    <n v="-424"/>
    <m/>
    <n v="-424"/>
    <m/>
    <m/>
    <m/>
    <m/>
    <x v="0"/>
    <s v=""/>
    <s v=""/>
    <m/>
    <s v=""/>
  </r>
  <r>
    <s v="1150"/>
    <n v="45008"/>
    <n v="45002"/>
    <x v="2"/>
    <m/>
    <m/>
    <m/>
    <s v="23MS0316BN"/>
    <s v="261"/>
    <m/>
    <n v="-175"/>
    <m/>
    <n v="-175"/>
    <m/>
    <m/>
    <m/>
    <m/>
    <x v="0"/>
    <s v=""/>
    <s v=""/>
    <m/>
    <s v=""/>
  </r>
  <r>
    <s v="1150"/>
    <n v="45008"/>
    <n v="45002"/>
    <x v="2"/>
    <m/>
    <m/>
    <m/>
    <s v="23MS0315AD"/>
    <s v="261"/>
    <m/>
    <n v="-105"/>
    <m/>
    <n v="-105"/>
    <m/>
    <m/>
    <m/>
    <m/>
    <x v="0"/>
    <s v=""/>
    <s v=""/>
    <m/>
    <s v=""/>
  </r>
  <r>
    <s v="1150"/>
    <n v="45008"/>
    <n v="45002"/>
    <x v="2"/>
    <m/>
    <m/>
    <m/>
    <s v="23DT0316BN"/>
    <s v="261"/>
    <m/>
    <n v="-105"/>
    <m/>
    <n v="-105"/>
    <m/>
    <m/>
    <m/>
    <m/>
    <x v="0"/>
    <s v=""/>
    <s v=""/>
    <m/>
    <s v=""/>
  </r>
  <r>
    <s v="1150"/>
    <n v="45008"/>
    <n v="45002"/>
    <x v="1"/>
    <m/>
    <m/>
    <m/>
    <s v="22SPLA1108"/>
    <s v="101"/>
    <m/>
    <n v="136763"/>
    <m/>
    <n v="136763"/>
    <m/>
    <m/>
    <m/>
    <m/>
    <x v="0"/>
    <s v=""/>
    <s v=""/>
    <m/>
    <s v=""/>
  </r>
  <r>
    <s v="1150"/>
    <n v="45008"/>
    <n v="45002"/>
    <x v="0"/>
    <m/>
    <m/>
    <m/>
    <s v="22SPLA1108"/>
    <s v="262"/>
    <m/>
    <n v="136763"/>
    <m/>
    <n v="136763"/>
    <m/>
    <m/>
    <m/>
    <m/>
    <x v="0"/>
    <s v=""/>
    <s v=""/>
    <m/>
    <s v=""/>
  </r>
  <r>
    <s v="1150"/>
    <n v="45008"/>
    <n v="45002"/>
    <x v="2"/>
    <m/>
    <m/>
    <m/>
    <s v="23MT0315AD"/>
    <s v="262"/>
    <m/>
    <n v="424"/>
    <m/>
    <n v="424"/>
    <m/>
    <m/>
    <m/>
    <m/>
    <x v="0"/>
    <s v=""/>
    <s v=""/>
    <m/>
    <s v=""/>
  </r>
  <r>
    <s v="1150"/>
    <n v="45008"/>
    <n v="45002"/>
    <x v="2"/>
    <m/>
    <m/>
    <m/>
    <s v="23DT0316BN"/>
    <s v="262"/>
    <m/>
    <n v="105"/>
    <m/>
    <n v="105"/>
    <m/>
    <m/>
    <m/>
    <m/>
    <x v="0"/>
    <s v=""/>
    <s v=""/>
    <m/>
    <s v=""/>
  </r>
  <r>
    <s v="1150"/>
    <n v="45008"/>
    <n v="45002"/>
    <x v="2"/>
    <m/>
    <m/>
    <m/>
    <s v="23MT0314BN"/>
    <s v="262"/>
    <m/>
    <n v="368"/>
    <m/>
    <n v="368"/>
    <m/>
    <m/>
    <m/>
    <m/>
    <x v="0"/>
    <s v=""/>
    <s v=""/>
    <m/>
    <s v=""/>
  </r>
  <r>
    <s v="1150"/>
    <n v="45008"/>
    <n v="45002"/>
    <x v="2"/>
    <m/>
    <m/>
    <m/>
    <s v="23MS0316BN"/>
    <s v="262"/>
    <m/>
    <n v="175"/>
    <m/>
    <n v="175"/>
    <m/>
    <m/>
    <m/>
    <m/>
    <x v="0"/>
    <s v=""/>
    <s v=""/>
    <m/>
    <s v=""/>
  </r>
  <r>
    <s v="1150"/>
    <n v="45008"/>
    <n v="45002"/>
    <x v="2"/>
    <m/>
    <m/>
    <m/>
    <s v="23MS0315AD"/>
    <s v="262"/>
    <m/>
    <n v="105"/>
    <m/>
    <n v="105"/>
    <m/>
    <m/>
    <m/>
    <m/>
    <x v="0"/>
    <s v=""/>
    <s v=""/>
    <m/>
    <s v=""/>
  </r>
  <r>
    <s v="1150"/>
    <n v="45008"/>
    <n v="45002"/>
    <x v="1"/>
    <m/>
    <m/>
    <m/>
    <s v="22SPLA1108"/>
    <s v="102"/>
    <m/>
    <n v="-135586"/>
    <m/>
    <n v="-135586"/>
    <m/>
    <m/>
    <m/>
    <m/>
    <x v="0"/>
    <s v=""/>
    <s v=""/>
    <m/>
    <s v=""/>
  </r>
  <r>
    <s v="1150"/>
    <n v="45002"/>
    <n v="45002"/>
    <x v="0"/>
    <m/>
    <m/>
    <m/>
    <s v="22SPLA1108"/>
    <s v="261"/>
    <m/>
    <n v="-136763"/>
    <m/>
    <n v="-136763"/>
    <m/>
    <m/>
    <m/>
    <m/>
    <x v="0"/>
    <s v=""/>
    <s v=""/>
    <m/>
    <s v=""/>
  </r>
  <r>
    <s v="1150"/>
    <n v="45002"/>
    <n v="45002"/>
    <x v="2"/>
    <m/>
    <m/>
    <m/>
    <s v="23MT0315AD"/>
    <s v="261"/>
    <m/>
    <n v="-424"/>
    <m/>
    <n v="-424"/>
    <m/>
    <m/>
    <m/>
    <m/>
    <x v="0"/>
    <s v=""/>
    <s v=""/>
    <m/>
    <s v=""/>
  </r>
  <r>
    <s v="1150"/>
    <n v="45002"/>
    <n v="45002"/>
    <x v="2"/>
    <m/>
    <m/>
    <m/>
    <s v="23MT0314BN"/>
    <s v="261"/>
    <m/>
    <n v="-368"/>
    <m/>
    <n v="-368"/>
    <m/>
    <m/>
    <m/>
    <m/>
    <x v="0"/>
    <s v=""/>
    <s v=""/>
    <m/>
    <s v=""/>
  </r>
  <r>
    <s v="1150"/>
    <n v="45002"/>
    <n v="45002"/>
    <x v="2"/>
    <m/>
    <m/>
    <m/>
    <s v="23MS0316BN"/>
    <s v="261"/>
    <m/>
    <n v="-175"/>
    <m/>
    <n v="-175"/>
    <m/>
    <m/>
    <m/>
    <m/>
    <x v="0"/>
    <s v=""/>
    <s v=""/>
    <m/>
    <s v=""/>
  </r>
  <r>
    <s v="1150"/>
    <n v="45002"/>
    <n v="45002"/>
    <x v="2"/>
    <m/>
    <m/>
    <m/>
    <s v="23DT0316BN"/>
    <s v="261"/>
    <m/>
    <n v="-105"/>
    <m/>
    <n v="-105"/>
    <m/>
    <m/>
    <m/>
    <m/>
    <x v="0"/>
    <s v=""/>
    <s v=""/>
    <m/>
    <s v=""/>
  </r>
  <r>
    <s v="1150"/>
    <n v="45002"/>
    <n v="45002"/>
    <x v="2"/>
    <m/>
    <m/>
    <m/>
    <s v="23MS0315AD"/>
    <s v="261"/>
    <m/>
    <n v="-105"/>
    <m/>
    <n v="-105"/>
    <m/>
    <m/>
    <m/>
    <m/>
    <x v="0"/>
    <s v=""/>
    <s v=""/>
    <m/>
    <s v=""/>
  </r>
  <r>
    <s v="1150"/>
    <n v="45002"/>
    <n v="45002"/>
    <x v="1"/>
    <m/>
    <m/>
    <m/>
    <s v="22SPLA1108"/>
    <s v="101"/>
    <m/>
    <n v="135586"/>
    <m/>
    <n v="135586"/>
    <m/>
    <m/>
    <m/>
    <m/>
    <x v="0"/>
    <s v=""/>
    <s v=""/>
    <m/>
    <s v=""/>
  </r>
  <r>
    <s v="1150"/>
    <n v="45002"/>
    <n v="45002"/>
    <x v="0"/>
    <m/>
    <m/>
    <m/>
    <s v="22SPLA1108"/>
    <s v="261"/>
    <m/>
    <n v="-39007"/>
    <m/>
    <n v="-39007"/>
    <m/>
    <m/>
    <m/>
    <m/>
    <x v="0"/>
    <s v=""/>
    <s v=""/>
    <m/>
    <s v=""/>
  </r>
  <r>
    <s v="1150"/>
    <n v="45002"/>
    <n v="45002"/>
    <x v="1"/>
    <m/>
    <m/>
    <m/>
    <s v="22SPLA1108"/>
    <s v="101"/>
    <m/>
    <n v="39007"/>
    <m/>
    <n v="39007"/>
    <m/>
    <m/>
    <m/>
    <m/>
    <x v="0"/>
    <s v=""/>
    <s v=""/>
    <m/>
    <s v=""/>
  </r>
  <r>
    <s v="1150"/>
    <n v="45002"/>
    <n v="45001"/>
    <x v="0"/>
    <m/>
    <m/>
    <m/>
    <s v="22SPLA1108"/>
    <s v="261"/>
    <m/>
    <n v="-166251"/>
    <m/>
    <n v="-166251"/>
    <m/>
    <m/>
    <m/>
    <m/>
    <x v="0"/>
    <s v=""/>
    <s v=""/>
    <m/>
    <s v=""/>
  </r>
  <r>
    <s v="1150"/>
    <n v="45002"/>
    <n v="45001"/>
    <x v="1"/>
    <m/>
    <m/>
    <m/>
    <s v="22SPLA1108"/>
    <s v="101"/>
    <m/>
    <n v="166251"/>
    <m/>
    <n v="166251"/>
    <m/>
    <m/>
    <m/>
    <m/>
    <x v="0"/>
    <s v=""/>
    <s v=""/>
    <m/>
    <s v=""/>
  </r>
  <r>
    <s v="1150"/>
    <n v="45002"/>
    <n v="45000"/>
    <x v="0"/>
    <m/>
    <m/>
    <m/>
    <s v="22SPLA1108"/>
    <s v="261"/>
    <m/>
    <n v="-124620"/>
    <m/>
    <n v="-124620"/>
    <m/>
    <m/>
    <m/>
    <m/>
    <x v="0"/>
    <s v=""/>
    <s v=""/>
    <m/>
    <s v=""/>
  </r>
  <r>
    <s v="1150"/>
    <n v="45002"/>
    <n v="45000"/>
    <x v="1"/>
    <m/>
    <m/>
    <m/>
    <s v="22SPLA1108"/>
    <s v="101"/>
    <m/>
    <n v="124620"/>
    <m/>
    <n v="124620"/>
    <m/>
    <m/>
    <m/>
    <m/>
    <x v="0"/>
    <s v=""/>
    <s v=""/>
    <m/>
    <s v=""/>
  </r>
  <r>
    <s v="1150"/>
    <n v="45000"/>
    <n v="45000"/>
    <x v="0"/>
    <m/>
    <m/>
    <m/>
    <s v="22SPLA1108"/>
    <s v="261"/>
    <m/>
    <n v="-243462"/>
    <m/>
    <n v="-243462"/>
    <m/>
    <m/>
    <m/>
    <m/>
    <x v="0"/>
    <s v=""/>
    <s v=""/>
    <m/>
    <s v=""/>
  </r>
  <r>
    <s v="1150"/>
    <n v="45000"/>
    <n v="45000"/>
    <x v="1"/>
    <m/>
    <m/>
    <m/>
    <s v="22SPLA1108"/>
    <s v="101"/>
    <m/>
    <n v="243462"/>
    <m/>
    <n v="243462"/>
    <m/>
    <m/>
    <m/>
    <m/>
    <x v="0"/>
    <s v=""/>
    <s v=""/>
    <m/>
    <s v=""/>
  </r>
  <r>
    <s v="1150"/>
    <n v="45000"/>
    <n v="44999"/>
    <x v="0"/>
    <m/>
    <m/>
    <m/>
    <s v="22SPLA1108"/>
    <s v="261"/>
    <m/>
    <n v="-68488"/>
    <m/>
    <n v="-68488"/>
    <m/>
    <m/>
    <m/>
    <m/>
    <x v="0"/>
    <s v=""/>
    <s v=""/>
    <m/>
    <s v=""/>
  </r>
  <r>
    <s v="1150"/>
    <n v="45000"/>
    <n v="44999"/>
    <x v="1"/>
    <m/>
    <m/>
    <m/>
    <s v="22SPLA1108"/>
    <s v="101"/>
    <m/>
    <n v="68488"/>
    <m/>
    <n v="68488"/>
    <m/>
    <m/>
    <m/>
    <m/>
    <x v="0"/>
    <s v=""/>
    <s v=""/>
    <m/>
    <s v=""/>
  </r>
  <r>
    <s v="1150"/>
    <n v="45000"/>
    <n v="44999"/>
    <x v="0"/>
    <m/>
    <m/>
    <m/>
    <s v="22SPLA1209"/>
    <s v="261"/>
    <m/>
    <n v="-163067"/>
    <m/>
    <n v="-163067"/>
    <m/>
    <m/>
    <m/>
    <m/>
    <x v="1"/>
    <s v=""/>
    <s v=""/>
    <m/>
    <s v=""/>
  </r>
  <r>
    <s v="1150"/>
    <n v="45000"/>
    <n v="44999"/>
    <x v="1"/>
    <m/>
    <m/>
    <m/>
    <s v="22SPLA1209"/>
    <s v="101"/>
    <m/>
    <n v="120312"/>
    <m/>
    <n v="120312"/>
    <m/>
    <m/>
    <m/>
    <m/>
    <x v="1"/>
    <s v=""/>
    <s v=""/>
    <m/>
    <s v=""/>
  </r>
  <r>
    <s v="1150"/>
    <n v="45000"/>
    <n v="44999"/>
    <x v="0"/>
    <m/>
    <m/>
    <m/>
    <s v="22SPLA1209"/>
    <s v="262"/>
    <m/>
    <n v="120312"/>
    <m/>
    <n v="120312"/>
    <m/>
    <m/>
    <m/>
    <m/>
    <x v="1"/>
    <s v=""/>
    <s v="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F2075-F0EE-4E35-AE1B-9C0FFBBA8F51}" name="PivotTable1" cacheId="686" applyNumberFormats="0" applyBorderFormats="0" applyFontFormats="0" applyPatternFormats="0" applyAlignmentFormats="0" applyWidthHeightFormats="1" dataCaption="Values" updatedVersion="8" minRefreshableVersion="3" asteriskTotals="1" showMemberPropertyTips="0" useAutoFormatting="1" pageOverThenDown="1" itemPrintTitles="1" createdVersion="4" indent="0" compact="0" compactData="0" multipleFieldFilters="0">
  <location ref="Q3:S6" firstHeaderRow="1" firstDataRow="1" firstDataCol="2" rowPageCount="1" colPageCount="1"/>
  <pivotFields count="22"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5">
        <item x="4"/>
        <item x="3"/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7">
        <item x="0"/>
        <item x="6"/>
        <item x="5"/>
        <item x="4"/>
        <item x="3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4">
        <item x="1"/>
        <item x="3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6">
        <item x="20"/>
        <item x="16"/>
        <item x="24"/>
        <item x="12"/>
        <item x="2"/>
        <item x="18"/>
        <item x="22"/>
        <item x="0"/>
        <item x="14"/>
        <item x="4"/>
        <item x="3"/>
        <item x="5"/>
        <item x="6"/>
        <item x="9"/>
        <item x="11"/>
        <item x="10"/>
        <item x="8"/>
        <item x="15"/>
        <item x="1"/>
        <item x="23"/>
        <item x="25"/>
        <item x="19"/>
        <item x="13"/>
        <item x="7"/>
        <item x="17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26">
        <item x="20"/>
        <item x="16"/>
        <item x="24"/>
        <item x="12"/>
        <item x="2"/>
        <item x="18"/>
        <item x="22"/>
        <item x="0"/>
        <item x="14"/>
        <item x="4"/>
        <item x="3"/>
        <item x="5"/>
        <item x="6"/>
        <item x="9"/>
        <item x="11"/>
        <item x="10"/>
        <item x="8"/>
        <item x="15"/>
        <item x="1"/>
        <item x="23"/>
        <item x="25"/>
        <item x="19"/>
        <item x="13"/>
        <item x="7"/>
        <item x="17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7"/>
    <field x="3"/>
  </rowFields>
  <rowItems count="3">
    <i>
      <x/>
      <x v="2"/>
    </i>
    <i>
      <x v="1"/>
      <x v="2"/>
    </i>
    <i t="grand">
      <x/>
    </i>
  </rowItems>
  <colItems count="1">
    <i/>
  </colItems>
  <pageFields count="1">
    <pageField fld="8" item="0" hier="-1"/>
  </pageFields>
  <dataFields count="1">
    <dataField name="Sum of Quantity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464D42-9BB2-4868-BAE3-3D3BD6BD8DE9}" name="PVNetGR" cacheId="683" applyNumberFormats="0" applyBorderFormats="0" applyFontFormats="0" applyPatternFormats="0" applyAlignmentFormats="0" applyWidthHeightFormats="1" dataCaption="Values" updatedVersion="8" minRefreshableVersion="3" asteriskTotals="1" showMemberPropertyTips="0" useAutoFormatting="1" pageOverThenDown="1" itemPrintTitles="1" createdVersion="4" indent="0" outline="1" outlineData="1" multipleFieldFilters="0">
  <location ref="K3:L6" firstHeaderRow="1" firstDataRow="1" firstDataCol="1" rowPageCount="1" colPageCount="1"/>
  <pivotFields count="22"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multipleItemSelectionAllowed="1" showAll="0">
      <items count="4">
        <item h="1" x="0"/>
        <item x="2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7"/>
  </rowFields>
  <rowItems count="3">
    <i>
      <x/>
    </i>
    <i>
      <x v="1"/>
    </i>
    <i t="grand">
      <x/>
    </i>
  </rowItems>
  <colItems count="1">
    <i/>
  </colItems>
  <pageFields count="1">
    <pageField fld="3" hier="-1"/>
  </pageFields>
  <dataFields count="1">
    <dataField name="Sum of Quantity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CCDB99-1B98-479F-B1CD-F688C9207DE3}" name="PVGICL" cacheId="686" applyNumberFormats="0" applyBorderFormats="0" applyFontFormats="0" applyPatternFormats="0" applyAlignmentFormats="0" applyWidthHeightFormats="1" dataCaption="Values" updatedVersion="8" minRefreshableVersion="3" asteriskTotals="1" showMemberPropertyTips="0" useAutoFormatting="1" pageOverThenDown="1" itemPrintTitles="1" createdVersion="4" indent="0" compact="0" compactData="0" multipleFieldFilters="0">
  <location ref="A3:D10" firstHeaderRow="1" firstDataRow="1" firstDataCol="3" rowPageCount="1" colPageCount="1"/>
  <pivotFields count="22"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4"/>
        <item x="3"/>
        <item x="2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multipleItemSelectionAllowed="1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0"/>
        <item x="6"/>
        <item x="5"/>
        <item x="4"/>
        <item x="3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4">
        <item x="1"/>
        <item x="3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6">
        <item x="20"/>
        <item x="16"/>
        <item x="24"/>
        <item x="12"/>
        <item x="2"/>
        <item x="18"/>
        <item x="22"/>
        <item x="0"/>
        <item x="14"/>
        <item x="4"/>
        <item x="3"/>
        <item x="5"/>
        <item x="6"/>
        <item x="9"/>
        <item x="11"/>
        <item x="10"/>
        <item x="8"/>
        <item x="15"/>
        <item x="1"/>
        <item x="23"/>
        <item x="25"/>
        <item x="19"/>
        <item x="13"/>
        <item x="7"/>
        <item x="17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26">
        <item x="20"/>
        <item x="16"/>
        <item x="24"/>
        <item x="12"/>
        <item x="2"/>
        <item x="18"/>
        <item x="22"/>
        <item x="0"/>
        <item x="14"/>
        <item x="4"/>
        <item x="3"/>
        <item x="5"/>
        <item x="6"/>
        <item x="9"/>
        <item x="11"/>
        <item x="10"/>
        <item x="8"/>
        <item x="15"/>
        <item x="1"/>
        <item x="23"/>
        <item x="25"/>
        <item x="19"/>
        <item x="13"/>
        <item x="7"/>
        <item x="17"/>
        <item x="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2"/>
    <field x="17"/>
    <field x="7"/>
  </rowFields>
  <rowItems count="7">
    <i>
      <x/>
      <x/>
      <x v="1"/>
    </i>
    <i r="1">
      <x v="1"/>
      <x/>
    </i>
    <i>
      <x v="1"/>
      <x v="1"/>
      <x/>
    </i>
    <i>
      <x v="2"/>
      <x v="1"/>
      <x/>
    </i>
    <i>
      <x v="3"/>
      <x v="1"/>
      <x/>
    </i>
    <i>
      <x v="4"/>
      <x v="1"/>
      <x/>
    </i>
    <i t="grand">
      <x/>
    </i>
  </rowItems>
  <colItems count="1">
    <i/>
  </colItems>
  <pageFields count="1">
    <pageField fld="3" item="0" hier="-1"/>
  </pageFields>
  <dataFields count="1">
    <dataField name="Sum of Quantity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3C4B8D-BB84-48D8-9727-20D6AAC1A442}" name="PivotTable1" cacheId="649" applyNumberFormats="0" applyBorderFormats="0" applyFontFormats="0" applyPatternFormats="0" applyAlignmentFormats="0" applyWidthHeightFormats="1" dataCaption="Values" updatedVersion="8" minRefreshableVersion="3" useAutoFormatting="1" itemPrintTitles="1" createdVersion="4" indent="0" outline="1" outlineData="1" multipleFieldFilters="0">
  <location ref="A1:B2" firstHeaderRow="1" firstDataRow="2" firstDataCol="0"/>
  <pivotFields count="22"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5">
        <item x="1"/>
        <item h="1" x="3"/>
        <item h="1" x="0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8"/>
  </colFields>
  <colItems count="2">
    <i>
      <x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DD08DB-ED37-420E-9BF8-94AA5141688A}" name="Table1" displayName="Table1" ref="A1:V37" totalsRowShown="0">
  <autoFilter ref="A1:V37" xr:uid="{10DD08DB-ED37-420E-9BF8-94AA5141688A}"/>
  <tableColumns count="22">
    <tableColumn id="1" xr3:uid="{D57850E0-5F3B-40C1-9BE2-BEB233D592D5}" name="Plant"/>
    <tableColumn id="2" xr3:uid="{B8079D69-F0D7-4D4F-B6C8-897D0F78FB4E}" name="Entry Date"/>
    <tableColumn id="3" xr3:uid="{6D7DA071-FDCF-4E37-AEC3-CB259190CF78}" name="Posting Date"/>
    <tableColumn id="4" xr3:uid="{3434A520-5B93-4DCE-A0F7-99D19504E2C1}" name="Material"/>
    <tableColumn id="5" xr3:uid="{AB63D735-DB3A-48A9-926A-85E5619E2308}" name="Material Description"/>
    <tableColumn id="6" xr3:uid="{2EB3133B-EA42-4697-8009-5868EF3ED027}" name="Reference"/>
    <tableColumn id="7" xr3:uid="{FF60A54F-5491-4467-ADEB-FE83241CCA6E}" name="Material Document"/>
    <tableColumn id="8" xr3:uid="{187AC956-319F-42AE-9216-E0BBE4FF92C6}" name="Batch"/>
    <tableColumn id="9" xr3:uid="{97B6CDB1-FE7D-4E45-9DA4-9DF90EBB334E}" name="Movement Type"/>
    <tableColumn id="10" xr3:uid="{7A2169E3-9C60-4A66-9053-7669091F0223}" name="Storage Location"/>
    <tableColumn id="11" xr3:uid="{0A4AFFD3-16B9-4B20-97BE-F5BB0A9BBC88}" name="Qty in Un. of Entry"/>
    <tableColumn id="12" xr3:uid="{F2DBB659-40DB-4AA2-A438-3D28C98493B7}" name="Unit of Entry"/>
    <tableColumn id="13" xr3:uid="{E05C99E1-05BD-4C3C-8601-BE391DF27AA7}" name="Quantity"/>
    <tableColumn id="14" xr3:uid="{F176E0E6-B160-49B1-AD6F-A0BA6A09C107}" name="Amount in LC"/>
    <tableColumn id="15" xr3:uid="{4B0AEC3C-C3C7-4001-B60B-542766BD1695}" name="Base Unit of Measure"/>
    <tableColumn id="16" xr3:uid="{C8975656-3E9D-4385-AE7C-D228FE3250A0}" name="User name"/>
    <tableColumn id="17" xr3:uid="{BBC1D759-4956-4280-92F3-155902361CB8}" name="Document Date"/>
    <tableColumn id="18" xr3:uid="{06C5CE99-CF86-4096-AD4D-DB44239723E0}" name="Order"/>
    <tableColumn id="19" xr3:uid="{34AA1003-83F1-4C12-9541-5EFA291C715E}" name="Purchase Order"/>
    <tableColumn id="20" xr3:uid="{AAF0833D-94C3-4DBB-9336-7D92BF72A5CB}" name="Sales Order"/>
    <tableColumn id="21" xr3:uid="{8D09FA05-4003-4410-B740-9ECAB244A3CB}" name="Text"/>
    <tableColumn id="22" xr3:uid="{7D19AFDF-4179-4BCE-A694-3B36304A3A93}" name="Special Stoc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98655-60F6-4491-B795-5E4DB6F9F5D4}">
  <sheetPr codeName="Sheet4"/>
  <dimension ref="B1:N2"/>
  <sheetViews>
    <sheetView workbookViewId="0">
      <selection activeCell="I21" sqref="I21"/>
    </sheetView>
  </sheetViews>
  <sheetFormatPr defaultRowHeight="12.5" x14ac:dyDescent="0.25"/>
  <cols>
    <col min="1" max="1" width="4.54296875" customWidth="1"/>
    <col min="2" max="2" width="10.453125" customWidth="1"/>
  </cols>
  <sheetData>
    <row r="1" spans="2:14" ht="13" thickBot="1" x14ac:dyDescent="0.3"/>
    <row r="2" spans="2:14" ht="13" thickBot="1" x14ac:dyDescent="0.3">
      <c r="B2" t="s">
        <v>80</v>
      </c>
      <c r="C2" t="s">
        <v>78</v>
      </c>
      <c r="D2" s="97" t="s">
        <v>79</v>
      </c>
      <c r="E2" s="98"/>
      <c r="G2" s="97" t="s">
        <v>81</v>
      </c>
      <c r="H2" s="98"/>
      <c r="J2" s="99" t="s">
        <v>82</v>
      </c>
      <c r="K2" s="98"/>
      <c r="M2" s="99" t="s">
        <v>83</v>
      </c>
      <c r="N2" s="98"/>
    </row>
  </sheetData>
  <mergeCells count="4">
    <mergeCell ref="D2:E2"/>
    <mergeCell ref="G2:H2"/>
    <mergeCell ref="J2:K2"/>
    <mergeCell ref="M2:N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35B50-4B61-43F9-982D-EA4F8D179AA9}">
  <sheetPr codeName="Sheet1">
    <tabColor rgb="FF92D050"/>
  </sheetPr>
  <dimension ref="A1:T37"/>
  <sheetViews>
    <sheetView showGridLines="0" tabSelected="1" zoomScale="70" zoomScaleNormal="70" workbookViewId="0">
      <selection activeCell="I31" sqref="I31"/>
    </sheetView>
  </sheetViews>
  <sheetFormatPr defaultColWidth="9.1796875" defaultRowHeight="14.5" x14ac:dyDescent="0.35"/>
  <cols>
    <col min="1" max="1" width="12.81640625" style="1" customWidth="1"/>
    <col min="2" max="3" width="14.81640625" style="1" customWidth="1"/>
    <col min="4" max="4" width="13" style="1" customWidth="1"/>
    <col min="5" max="5" width="13.81640625" style="1" customWidth="1"/>
    <col min="6" max="6" width="13" style="1" customWidth="1"/>
    <col min="7" max="7" width="12.1796875" style="1" customWidth="1"/>
    <col min="8" max="8" width="16.1796875" style="1" customWidth="1"/>
    <col min="9" max="9" width="16.81640625" style="1" customWidth="1"/>
    <col min="10" max="10" width="13.1796875" style="1" customWidth="1"/>
    <col min="11" max="12" width="11.54296875" style="1" customWidth="1"/>
    <col min="13" max="13" width="15" style="1" customWidth="1"/>
    <col min="14" max="14" width="11.54296875" style="1" customWidth="1"/>
    <col min="15" max="15" width="14.26953125" style="1" customWidth="1"/>
    <col min="16" max="16" width="19.54296875" style="1" customWidth="1"/>
    <col min="17" max="17" width="9.1796875" style="1" customWidth="1"/>
    <col min="18" max="18" width="10.7265625" style="1" customWidth="1"/>
    <col min="19" max="19" width="8.1796875" style="1" customWidth="1"/>
    <col min="20" max="16384" width="9.1796875" style="1"/>
  </cols>
  <sheetData>
    <row r="1" spans="1:20" x14ac:dyDescent="0.35">
      <c r="B1" s="102" t="s">
        <v>0</v>
      </c>
      <c r="C1" s="103"/>
      <c r="D1" s="104"/>
      <c r="E1" s="102" t="s">
        <v>1</v>
      </c>
      <c r="F1" s="103"/>
      <c r="G1" s="104"/>
      <c r="J1" s="2"/>
    </row>
    <row r="2" spans="1:20" s="11" customFormat="1" ht="43.5" x14ac:dyDescent="0.25">
      <c r="A2" s="3" t="s">
        <v>2</v>
      </c>
      <c r="B2" s="4" t="s">
        <v>3</v>
      </c>
      <c r="C2" s="4" t="s">
        <v>4</v>
      </c>
      <c r="D2" s="3" t="s">
        <v>5</v>
      </c>
      <c r="E2" s="5" t="s">
        <v>6</v>
      </c>
      <c r="F2" s="5" t="s">
        <v>7</v>
      </c>
      <c r="G2" s="6" t="s">
        <v>8</v>
      </c>
      <c r="H2" s="7" t="s">
        <v>9</v>
      </c>
      <c r="I2" s="7" t="s">
        <v>10</v>
      </c>
      <c r="J2" s="6" t="s">
        <v>11</v>
      </c>
      <c r="K2" s="8" t="s">
        <v>12</v>
      </c>
      <c r="L2" s="8" t="s">
        <v>13</v>
      </c>
      <c r="M2" s="9" t="s">
        <v>14</v>
      </c>
      <c r="N2" s="10" t="s">
        <v>15</v>
      </c>
      <c r="O2" s="10" t="s">
        <v>16</v>
      </c>
      <c r="P2" s="10" t="s">
        <v>17</v>
      </c>
      <c r="Q2" s="9" t="s">
        <v>18</v>
      </c>
    </row>
    <row r="3" spans="1:20" ht="18.75" customHeight="1" x14ac:dyDescent="0.35">
      <c r="A3" s="12" t="s">
        <v>19</v>
      </c>
      <c r="B3" s="13">
        <f>-SUMIF('Pivot Data'!E:E,"STPCGA00001",'Pivot Data'!D:D)</f>
        <v>875972</v>
      </c>
      <c r="C3" s="13">
        <f>SUMIF('Pivot Data'!N:N,"STPCGA00001",'Pivot Data'!L:L)</f>
        <v>953529</v>
      </c>
      <c r="D3" s="14">
        <f>C3-B3</f>
        <v>77557</v>
      </c>
      <c r="E3" s="15">
        <f>-SUMIF('Pivot Data'!E:E,"STBLKA00001",'Pivot Data'!D:D)</f>
        <v>0</v>
      </c>
      <c r="F3" s="15">
        <f>-SUMIF('Pivot Data'!E:E,"STBLKA00001",'Pivot Data'!D:D)</f>
        <v>0</v>
      </c>
      <c r="G3" s="14">
        <f>F3-E3</f>
        <v>0</v>
      </c>
      <c r="H3" s="16"/>
      <c r="I3" s="16"/>
      <c r="J3" s="14">
        <f>I3-H3</f>
        <v>0</v>
      </c>
      <c r="K3" s="17">
        <v>0</v>
      </c>
      <c r="L3" s="17">
        <v>0</v>
      </c>
      <c r="M3" s="18">
        <f>J3+G3+K3+L3+D3</f>
        <v>77557</v>
      </c>
      <c r="N3" s="19">
        <v>0</v>
      </c>
      <c r="O3" s="17"/>
      <c r="P3" s="18">
        <f>I3-O3</f>
        <v>0</v>
      </c>
      <c r="Q3" s="20" t="e">
        <f>M3/(P3+N3)</f>
        <v>#DIV/0!</v>
      </c>
      <c r="R3" s="21"/>
      <c r="S3" s="22"/>
    </row>
    <row r="4" spans="1:20" ht="18.75" customHeight="1" x14ac:dyDescent="0.35">
      <c r="A4" s="23"/>
      <c r="B4" s="13"/>
      <c r="C4" s="13"/>
      <c r="D4" s="14"/>
      <c r="E4" s="15"/>
      <c r="F4" s="15"/>
      <c r="G4" s="14"/>
      <c r="H4" s="16"/>
      <c r="I4" s="16"/>
      <c r="J4" s="14"/>
      <c r="K4" s="17"/>
      <c r="L4" s="17"/>
      <c r="M4" s="18"/>
      <c r="N4" s="19"/>
      <c r="O4" s="17"/>
      <c r="P4" s="18"/>
      <c r="Q4" s="20"/>
      <c r="R4" s="21"/>
      <c r="S4" s="22"/>
    </row>
    <row r="5" spans="1:20" ht="18.75" customHeight="1" x14ac:dyDescent="0.35">
      <c r="A5" s="12"/>
      <c r="B5" s="13"/>
      <c r="C5" s="13"/>
      <c r="D5" s="14"/>
      <c r="E5" s="15"/>
      <c r="F5" s="15"/>
      <c r="G5" s="14"/>
      <c r="H5" s="16"/>
      <c r="I5" s="16"/>
      <c r="J5" s="14"/>
      <c r="K5" s="17"/>
      <c r="L5" s="17"/>
      <c r="M5" s="18"/>
      <c r="N5" s="19"/>
      <c r="O5" s="17"/>
      <c r="P5" s="18"/>
      <c r="Q5" s="20"/>
      <c r="R5" s="21"/>
      <c r="S5" s="22"/>
    </row>
    <row r="6" spans="1:20" ht="18.75" customHeight="1" x14ac:dyDescent="0.35">
      <c r="A6" s="24"/>
      <c r="B6" s="13"/>
      <c r="C6" s="13"/>
      <c r="D6" s="14"/>
      <c r="E6" s="15"/>
      <c r="F6" s="15"/>
      <c r="G6" s="14"/>
      <c r="H6" s="16"/>
      <c r="I6" s="16"/>
      <c r="J6" s="14"/>
      <c r="K6" s="17"/>
      <c r="L6" s="25"/>
      <c r="M6" s="18"/>
      <c r="N6" s="26"/>
      <c r="O6" s="17"/>
      <c r="P6" s="18"/>
      <c r="Q6" s="27"/>
      <c r="R6" s="21"/>
      <c r="S6" s="22"/>
    </row>
    <row r="7" spans="1:20" ht="18.75" customHeight="1" x14ac:dyDescent="0.35">
      <c r="A7" s="12" t="s">
        <v>20</v>
      </c>
      <c r="B7" s="13"/>
      <c r="C7" s="13"/>
      <c r="D7" s="14">
        <f t="shared" ref="D7:D15" si="0">C7-B7</f>
        <v>0</v>
      </c>
      <c r="E7" s="15">
        <v>0</v>
      </c>
      <c r="F7" s="15">
        <v>0</v>
      </c>
      <c r="G7" s="14">
        <f t="shared" ref="G7:G13" si="1">F7-E7</f>
        <v>0</v>
      </c>
      <c r="H7" s="16"/>
      <c r="I7" s="16"/>
      <c r="J7" s="14">
        <f>I7-H7</f>
        <v>0</v>
      </c>
      <c r="K7" s="17">
        <v>0</v>
      </c>
      <c r="L7" s="17">
        <v>0</v>
      </c>
      <c r="M7" s="18">
        <f t="shared" ref="M7:M14" si="2">J7+G7+K7+L7+D7</f>
        <v>0</v>
      </c>
      <c r="N7" s="19">
        <v>0</v>
      </c>
      <c r="O7" s="17"/>
      <c r="P7" s="18">
        <f>I7-O7</f>
        <v>0</v>
      </c>
      <c r="Q7" s="28" t="e">
        <f t="shared" ref="Q7:Q14" si="3">M7/(P7+N7)</f>
        <v>#DIV/0!</v>
      </c>
      <c r="R7" s="29"/>
      <c r="S7" s="22"/>
    </row>
    <row r="8" spans="1:20" ht="18.75" customHeight="1" x14ac:dyDescent="0.35">
      <c r="A8" s="12" t="s">
        <v>21</v>
      </c>
      <c r="B8" s="13"/>
      <c r="C8" s="13"/>
      <c r="D8" s="14">
        <f t="shared" si="0"/>
        <v>0</v>
      </c>
      <c r="E8" s="15">
        <v>0</v>
      </c>
      <c r="F8" s="15">
        <v>0</v>
      </c>
      <c r="G8" s="14">
        <f t="shared" si="1"/>
        <v>0</v>
      </c>
      <c r="H8" s="16"/>
      <c r="I8" s="16"/>
      <c r="J8" s="14">
        <f t="shared" ref="J8" si="4">I8-H8</f>
        <v>0</v>
      </c>
      <c r="K8" s="17">
        <v>0</v>
      </c>
      <c r="L8" s="17">
        <v>0</v>
      </c>
      <c r="M8" s="18">
        <f t="shared" si="2"/>
        <v>0</v>
      </c>
      <c r="N8" s="19">
        <v>0</v>
      </c>
      <c r="O8" s="17"/>
      <c r="P8" s="18">
        <f t="shared" ref="P8" si="5">I8-O8</f>
        <v>0</v>
      </c>
      <c r="Q8" s="28" t="e">
        <f t="shared" si="3"/>
        <v>#DIV/0!</v>
      </c>
      <c r="R8" s="29"/>
      <c r="S8" s="22"/>
    </row>
    <row r="9" spans="1:20" ht="18.75" customHeight="1" x14ac:dyDescent="0.35">
      <c r="A9" s="12" t="s">
        <v>22</v>
      </c>
      <c r="B9" s="13"/>
      <c r="C9" s="13"/>
      <c r="D9" s="14">
        <f t="shared" si="0"/>
        <v>0</v>
      </c>
      <c r="E9" s="15">
        <v>0</v>
      </c>
      <c r="F9" s="15">
        <v>0</v>
      </c>
      <c r="G9" s="14">
        <f t="shared" si="1"/>
        <v>0</v>
      </c>
      <c r="H9" s="16"/>
      <c r="I9" s="16"/>
      <c r="J9" s="14">
        <f>I9-H9</f>
        <v>0</v>
      </c>
      <c r="K9" s="17">
        <v>0</v>
      </c>
      <c r="L9" s="17">
        <v>0</v>
      </c>
      <c r="M9" s="18">
        <f>J9+G9+K9+L9+D9</f>
        <v>0</v>
      </c>
      <c r="N9" s="19">
        <v>0</v>
      </c>
      <c r="O9" s="17"/>
      <c r="P9" s="18">
        <f>I9-O9</f>
        <v>0</v>
      </c>
      <c r="Q9" s="28" t="e">
        <f t="shared" si="3"/>
        <v>#DIV/0!</v>
      </c>
      <c r="R9" s="29"/>
      <c r="S9" s="22"/>
    </row>
    <row r="10" spans="1:20" ht="18.75" customHeight="1" x14ac:dyDescent="0.35">
      <c r="A10" s="12" t="s">
        <v>23</v>
      </c>
      <c r="B10" s="13"/>
      <c r="C10" s="13"/>
      <c r="D10" s="14">
        <f t="shared" si="0"/>
        <v>0</v>
      </c>
      <c r="E10" s="15">
        <v>0</v>
      </c>
      <c r="F10" s="15">
        <v>0</v>
      </c>
      <c r="G10" s="14">
        <f t="shared" si="1"/>
        <v>0</v>
      </c>
      <c r="H10" s="16"/>
      <c r="I10" s="16"/>
      <c r="J10" s="14">
        <f t="shared" ref="J10:J13" si="6">I10-H10</f>
        <v>0</v>
      </c>
      <c r="K10" s="17">
        <v>0</v>
      </c>
      <c r="L10" s="17">
        <v>0</v>
      </c>
      <c r="M10" s="18">
        <f t="shared" ref="M10" si="7">J10+G10+K10+L10+D10</f>
        <v>0</v>
      </c>
      <c r="N10" s="19">
        <v>0</v>
      </c>
      <c r="O10" s="17"/>
      <c r="P10" s="18">
        <f t="shared" ref="P10" si="8">I10-O10</f>
        <v>0</v>
      </c>
      <c r="Q10" s="28" t="e">
        <f t="shared" si="3"/>
        <v>#DIV/0!</v>
      </c>
      <c r="R10" s="29"/>
      <c r="S10" s="22"/>
    </row>
    <row r="11" spans="1:20" ht="18.75" customHeight="1" x14ac:dyDescent="0.35">
      <c r="A11" s="12" t="s">
        <v>24</v>
      </c>
      <c r="B11" s="13"/>
      <c r="C11" s="13"/>
      <c r="D11" s="14">
        <f t="shared" si="0"/>
        <v>0</v>
      </c>
      <c r="E11" s="15">
        <v>0</v>
      </c>
      <c r="F11" s="15">
        <v>0</v>
      </c>
      <c r="G11" s="14">
        <f t="shared" si="1"/>
        <v>0</v>
      </c>
      <c r="H11" s="16"/>
      <c r="I11" s="16"/>
      <c r="J11" s="14">
        <f t="shared" si="6"/>
        <v>0</v>
      </c>
      <c r="K11" s="17">
        <v>0</v>
      </c>
      <c r="L11" s="17">
        <v>0</v>
      </c>
      <c r="M11" s="18">
        <f t="shared" si="2"/>
        <v>0</v>
      </c>
      <c r="N11" s="19">
        <v>0</v>
      </c>
      <c r="O11" s="17"/>
      <c r="P11" s="18">
        <f>I11-O11</f>
        <v>0</v>
      </c>
      <c r="Q11" s="28" t="e">
        <f t="shared" si="3"/>
        <v>#DIV/0!</v>
      </c>
      <c r="R11" s="29"/>
      <c r="S11" s="22"/>
    </row>
    <row r="12" spans="1:20" ht="18.75" customHeight="1" x14ac:dyDescent="0.35">
      <c r="A12" s="12" t="s">
        <v>25</v>
      </c>
      <c r="B12" s="13"/>
      <c r="C12" s="13"/>
      <c r="D12" s="14">
        <f t="shared" si="0"/>
        <v>0</v>
      </c>
      <c r="E12" s="15">
        <v>0</v>
      </c>
      <c r="F12" s="15">
        <v>0</v>
      </c>
      <c r="G12" s="14">
        <f t="shared" si="1"/>
        <v>0</v>
      </c>
      <c r="H12" s="16"/>
      <c r="I12" s="16"/>
      <c r="J12" s="14">
        <f t="shared" si="6"/>
        <v>0</v>
      </c>
      <c r="K12" s="17">
        <v>0</v>
      </c>
      <c r="L12" s="17">
        <v>0</v>
      </c>
      <c r="M12" s="18">
        <f>J12+G12+K12+L12+D12</f>
        <v>0</v>
      </c>
      <c r="N12" s="19">
        <v>0</v>
      </c>
      <c r="O12" s="17"/>
      <c r="P12" s="18">
        <f>I12-O12</f>
        <v>0</v>
      </c>
      <c r="Q12" s="28" t="e">
        <f t="shared" si="3"/>
        <v>#DIV/0!</v>
      </c>
      <c r="R12" s="29"/>
      <c r="S12" s="22"/>
    </row>
    <row r="13" spans="1:20" ht="18.75" customHeight="1" x14ac:dyDescent="0.35">
      <c r="A13" s="23" t="s">
        <v>26</v>
      </c>
      <c r="B13" s="13"/>
      <c r="C13" s="13"/>
      <c r="D13" s="14">
        <f t="shared" si="0"/>
        <v>0</v>
      </c>
      <c r="E13" s="15">
        <v>0</v>
      </c>
      <c r="F13" s="15">
        <v>0</v>
      </c>
      <c r="G13" s="14">
        <f t="shared" si="1"/>
        <v>0</v>
      </c>
      <c r="H13" s="16"/>
      <c r="I13" s="16"/>
      <c r="J13" s="14">
        <f t="shared" si="6"/>
        <v>0</v>
      </c>
      <c r="K13" s="17">
        <v>0</v>
      </c>
      <c r="L13" s="17">
        <v>0</v>
      </c>
      <c r="M13" s="18">
        <f t="shared" si="2"/>
        <v>0</v>
      </c>
      <c r="N13" s="19">
        <v>0</v>
      </c>
      <c r="O13" s="17"/>
      <c r="P13" s="18">
        <f>I13-O13</f>
        <v>0</v>
      </c>
      <c r="Q13" s="28" t="e">
        <f t="shared" si="3"/>
        <v>#DIV/0!</v>
      </c>
      <c r="R13" s="29"/>
      <c r="S13" s="22"/>
    </row>
    <row r="14" spans="1:20" ht="18.75" customHeight="1" x14ac:dyDescent="0.35">
      <c r="A14" s="12" t="s">
        <v>27</v>
      </c>
      <c r="B14" s="13"/>
      <c r="C14" s="13"/>
      <c r="D14" s="14">
        <f t="shared" si="0"/>
        <v>0</v>
      </c>
      <c r="E14" s="15">
        <v>0</v>
      </c>
      <c r="F14" s="15">
        <v>0</v>
      </c>
      <c r="G14" s="14">
        <f>F14-E14</f>
        <v>0</v>
      </c>
      <c r="H14" s="16"/>
      <c r="I14" s="16"/>
      <c r="J14" s="14">
        <f>I14-H14</f>
        <v>0</v>
      </c>
      <c r="K14" s="17">
        <v>0</v>
      </c>
      <c r="L14" s="17">
        <v>0</v>
      </c>
      <c r="M14" s="18">
        <f t="shared" si="2"/>
        <v>0</v>
      </c>
      <c r="N14" s="19">
        <v>0</v>
      </c>
      <c r="O14" s="17"/>
      <c r="P14" s="18">
        <f t="shared" ref="P14" si="9">I14-O14</f>
        <v>0</v>
      </c>
      <c r="Q14" s="28" t="e">
        <f t="shared" si="3"/>
        <v>#DIV/0!</v>
      </c>
      <c r="R14" s="21"/>
      <c r="S14" s="22"/>
    </row>
    <row r="15" spans="1:20" ht="18.75" hidden="1" customHeight="1" x14ac:dyDescent="0.35">
      <c r="A15" s="30"/>
      <c r="B15" s="31"/>
      <c r="C15" s="31"/>
      <c r="D15" s="14">
        <f t="shared" si="0"/>
        <v>0</v>
      </c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14"/>
      <c r="Q15" s="20"/>
      <c r="R15" s="29"/>
      <c r="S15" s="33"/>
      <c r="T15" s="33"/>
    </row>
    <row r="16" spans="1:20" s="40" customFormat="1" ht="15" thickBot="1" x14ac:dyDescent="0.4">
      <c r="A16" s="34" t="s">
        <v>28</v>
      </c>
      <c r="B16" s="35">
        <f>SUM(B3:B15)</f>
        <v>875972</v>
      </c>
      <c r="C16" s="35">
        <f>SUM(C3:C15)</f>
        <v>953529</v>
      </c>
      <c r="D16" s="35">
        <f>SUM(D3:D15)</f>
        <v>77557</v>
      </c>
      <c r="E16" s="36">
        <f t="shared" ref="E16:P16" si="10">SUM(E3:E15)</f>
        <v>0</v>
      </c>
      <c r="F16" s="36">
        <f t="shared" si="10"/>
        <v>0</v>
      </c>
      <c r="G16" s="36">
        <f t="shared" si="10"/>
        <v>0</v>
      </c>
      <c r="H16" s="36">
        <f t="shared" si="10"/>
        <v>0</v>
      </c>
      <c r="I16" s="36">
        <f t="shared" si="10"/>
        <v>0</v>
      </c>
      <c r="J16" s="36">
        <f t="shared" si="10"/>
        <v>0</v>
      </c>
      <c r="K16" s="36">
        <f t="shared" si="10"/>
        <v>0</v>
      </c>
      <c r="L16" s="36">
        <f t="shared" si="10"/>
        <v>0</v>
      </c>
      <c r="M16" s="36">
        <f t="shared" si="10"/>
        <v>77557</v>
      </c>
      <c r="N16" s="36">
        <f t="shared" si="10"/>
        <v>0</v>
      </c>
      <c r="O16" s="36">
        <f t="shared" si="10"/>
        <v>0</v>
      </c>
      <c r="P16" s="36">
        <f t="shared" si="10"/>
        <v>0</v>
      </c>
      <c r="Q16" s="37" t="e">
        <f>M16/(P16+N16)</f>
        <v>#DIV/0!</v>
      </c>
      <c r="R16" s="38"/>
      <c r="S16" s="39"/>
      <c r="T16" s="39"/>
    </row>
    <row r="17" spans="1:16" ht="15" thickTop="1" x14ac:dyDescent="0.35">
      <c r="G17" s="2"/>
      <c r="J17" s="2"/>
    </row>
    <row r="18" spans="1:16" s="40" customFormat="1" x14ac:dyDescent="0.35">
      <c r="A18" s="41"/>
      <c r="B18" s="41"/>
      <c r="C18" s="41"/>
      <c r="D18" s="41"/>
      <c r="H18" s="42" t="s">
        <v>29</v>
      </c>
      <c r="I18" s="43"/>
      <c r="J18" s="44"/>
      <c r="O18" s="45"/>
      <c r="P18" s="46"/>
    </row>
    <row r="19" spans="1:16" s="40" customFormat="1" ht="6.75" hidden="1" customHeight="1" x14ac:dyDescent="0.35">
      <c r="A19" s="41"/>
      <c r="B19" s="41"/>
      <c r="C19" s="41"/>
      <c r="D19" s="41"/>
      <c r="E19" s="42"/>
      <c r="F19" s="43"/>
      <c r="G19" s="44"/>
      <c r="H19" s="44"/>
      <c r="I19" s="44"/>
      <c r="J19" s="44"/>
      <c r="O19" s="45"/>
      <c r="P19" s="47"/>
    </row>
    <row r="20" spans="1:16" hidden="1" x14ac:dyDescent="0.35">
      <c r="F20" s="48" t="s">
        <v>30</v>
      </c>
      <c r="G20" s="49" t="s">
        <v>31</v>
      </c>
      <c r="H20" s="105" t="s">
        <v>32</v>
      </c>
      <c r="I20" s="106"/>
      <c r="J20" s="49" t="s">
        <v>33</v>
      </c>
      <c r="K20" s="50" t="s">
        <v>34</v>
      </c>
      <c r="L20" s="49" t="s">
        <v>35</v>
      </c>
      <c r="M20" s="49" t="s">
        <v>18</v>
      </c>
      <c r="N20" s="49" t="s">
        <v>36</v>
      </c>
    </row>
    <row r="21" spans="1:16" hidden="1" x14ac:dyDescent="0.35">
      <c r="F21" s="51"/>
      <c r="G21" s="12"/>
      <c r="H21" s="100"/>
      <c r="I21" s="101"/>
      <c r="J21" s="14"/>
      <c r="K21" s="14"/>
      <c r="L21" s="52">
        <f>+K21-J21</f>
        <v>0</v>
      </c>
      <c r="M21" s="53" t="e">
        <f>L21/J21</f>
        <v>#DIV/0!</v>
      </c>
      <c r="N21" s="24"/>
      <c r="P21" s="54"/>
    </row>
    <row r="22" spans="1:16" hidden="1" x14ac:dyDescent="0.35">
      <c r="F22" s="51"/>
      <c r="G22" s="12"/>
      <c r="H22" s="107"/>
      <c r="I22" s="108"/>
      <c r="J22" s="14"/>
      <c r="K22" s="14"/>
      <c r="L22" s="52">
        <f t="shared" ref="L22:L29" si="11">+K22-J22</f>
        <v>0</v>
      </c>
      <c r="M22" s="53" t="e">
        <f t="shared" ref="M22:M29" si="12">L22/J22</f>
        <v>#DIV/0!</v>
      </c>
      <c r="N22" s="24"/>
      <c r="O22" s="55"/>
      <c r="P22" s="54"/>
    </row>
    <row r="23" spans="1:16" hidden="1" x14ac:dyDescent="0.35">
      <c r="F23" s="51"/>
      <c r="G23" s="12"/>
      <c r="H23" s="100"/>
      <c r="I23" s="101"/>
      <c r="J23" s="14"/>
      <c r="K23" s="14"/>
      <c r="L23" s="52">
        <f t="shared" si="11"/>
        <v>0</v>
      </c>
      <c r="M23" s="53" t="e">
        <f t="shared" si="12"/>
        <v>#DIV/0!</v>
      </c>
      <c r="N23" s="24"/>
    </row>
    <row r="24" spans="1:16" hidden="1" x14ac:dyDescent="0.35">
      <c r="F24" s="51"/>
      <c r="G24" s="12"/>
      <c r="H24" s="100"/>
      <c r="I24" s="101"/>
      <c r="J24" s="14"/>
      <c r="K24" s="14"/>
      <c r="L24" s="52">
        <f t="shared" si="11"/>
        <v>0</v>
      </c>
      <c r="M24" s="53" t="e">
        <f t="shared" si="12"/>
        <v>#DIV/0!</v>
      </c>
      <c r="N24" s="24"/>
    </row>
    <row r="25" spans="1:16" hidden="1" x14ac:dyDescent="0.35">
      <c r="F25" s="51"/>
      <c r="G25" s="12"/>
      <c r="H25" s="100"/>
      <c r="I25" s="101"/>
      <c r="J25" s="14"/>
      <c r="K25" s="14"/>
      <c r="L25" s="52">
        <f t="shared" si="11"/>
        <v>0</v>
      </c>
      <c r="M25" s="53" t="e">
        <f t="shared" si="12"/>
        <v>#DIV/0!</v>
      </c>
      <c r="N25" s="24"/>
    </row>
    <row r="26" spans="1:16" hidden="1" x14ac:dyDescent="0.35">
      <c r="F26" s="51"/>
      <c r="G26" s="12"/>
      <c r="H26" s="100"/>
      <c r="I26" s="101"/>
      <c r="J26" s="14"/>
      <c r="K26" s="14"/>
      <c r="L26" s="52">
        <f t="shared" si="11"/>
        <v>0</v>
      </c>
      <c r="M26" s="53" t="e">
        <f t="shared" si="12"/>
        <v>#DIV/0!</v>
      </c>
      <c r="N26" s="24"/>
    </row>
    <row r="27" spans="1:16" hidden="1" x14ac:dyDescent="0.35">
      <c r="F27" s="51"/>
      <c r="G27" s="12"/>
      <c r="H27" s="100"/>
      <c r="I27" s="101"/>
      <c r="J27" s="14"/>
      <c r="K27" s="14"/>
      <c r="L27" s="52">
        <f t="shared" si="11"/>
        <v>0</v>
      </c>
      <c r="M27" s="53" t="e">
        <f t="shared" si="12"/>
        <v>#DIV/0!</v>
      </c>
      <c r="N27" s="24"/>
    </row>
    <row r="28" spans="1:16" hidden="1" x14ac:dyDescent="0.35">
      <c r="F28" s="51"/>
      <c r="G28" s="12"/>
      <c r="H28" s="100"/>
      <c r="I28" s="101"/>
      <c r="J28" s="14"/>
      <c r="K28" s="14"/>
      <c r="L28" s="56">
        <f t="shared" si="11"/>
        <v>0</v>
      </c>
      <c r="M28" s="57" t="e">
        <f t="shared" si="12"/>
        <v>#DIV/0!</v>
      </c>
      <c r="N28" s="24"/>
    </row>
    <row r="29" spans="1:16" hidden="1" x14ac:dyDescent="0.35">
      <c r="F29" s="51"/>
      <c r="G29" s="12"/>
      <c r="H29" s="100"/>
      <c r="I29" s="101"/>
      <c r="J29" s="14"/>
      <c r="K29" s="14"/>
      <c r="L29" s="52">
        <f t="shared" si="11"/>
        <v>0</v>
      </c>
      <c r="M29" s="53" t="e">
        <f t="shared" si="12"/>
        <v>#DIV/0!</v>
      </c>
      <c r="N29" s="24"/>
    </row>
    <row r="30" spans="1:16" hidden="1" x14ac:dyDescent="0.35">
      <c r="F30" s="58"/>
      <c r="G30" s="59" t="s">
        <v>37</v>
      </c>
      <c r="H30" s="100"/>
      <c r="I30" s="101"/>
      <c r="J30" s="60">
        <f>SUM(J21:J29)</f>
        <v>0</v>
      </c>
      <c r="K30" s="60">
        <f>SUM(K21:K29)</f>
        <v>0</v>
      </c>
      <c r="L30" s="61">
        <f>SUM(L21:L29)</f>
        <v>0</v>
      </c>
      <c r="M30" s="62"/>
      <c r="N30" s="59"/>
    </row>
    <row r="31" spans="1:16" x14ac:dyDescent="0.35">
      <c r="F31" s="63"/>
      <c r="I31" s="40"/>
      <c r="M31" s="64"/>
      <c r="O31" s="65"/>
      <c r="P31" s="65"/>
    </row>
    <row r="32" spans="1:16" x14ac:dyDescent="0.35">
      <c r="F32" s="66"/>
      <c r="G32" s="66"/>
      <c r="H32" s="67"/>
      <c r="I32" s="66"/>
      <c r="J32" s="66"/>
      <c r="K32" s="66"/>
      <c r="O32" s="54"/>
      <c r="P32" s="68"/>
    </row>
    <row r="33" spans="6:15" x14ac:dyDescent="0.35">
      <c r="F33" s="66"/>
      <c r="G33" s="66"/>
      <c r="H33" s="66"/>
      <c r="I33" s="66"/>
      <c r="J33" s="66"/>
      <c r="K33" s="66"/>
      <c r="O33" s="65"/>
    </row>
    <row r="35" spans="6:15" x14ac:dyDescent="0.35">
      <c r="H35" s="54"/>
    </row>
    <row r="36" spans="6:15" x14ac:dyDescent="0.35">
      <c r="H36" s="54"/>
    </row>
    <row r="37" spans="6:15" x14ac:dyDescent="0.35">
      <c r="H37" s="54"/>
    </row>
  </sheetData>
  <mergeCells count="13">
    <mergeCell ref="H30:I30"/>
    <mergeCell ref="H24:I24"/>
    <mergeCell ref="H25:I25"/>
    <mergeCell ref="H26:I26"/>
    <mergeCell ref="H27:I27"/>
    <mergeCell ref="H28:I28"/>
    <mergeCell ref="H29:I29"/>
    <mergeCell ref="H23:I23"/>
    <mergeCell ref="B1:D1"/>
    <mergeCell ref="E1:G1"/>
    <mergeCell ref="H20:I20"/>
    <mergeCell ref="H21:I21"/>
    <mergeCell ref="H22:I22"/>
  </mergeCells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39223-256E-4170-A564-EBF7D1EE2810}">
  <sheetPr codeName="Sheet5"/>
  <dimension ref="A1:J28"/>
  <sheetViews>
    <sheetView zoomScale="70" zoomScaleNormal="70" workbookViewId="0">
      <selection activeCell="T1" sqref="T1:T1048576"/>
    </sheetView>
  </sheetViews>
  <sheetFormatPr defaultRowHeight="12.5" x14ac:dyDescent="0.25"/>
  <cols>
    <col min="1" max="1" width="3.81640625" bestFit="1" customWidth="1"/>
    <col min="2" max="2" width="12.453125" bestFit="1" customWidth="1"/>
    <col min="3" max="3" width="16.7265625" bestFit="1" customWidth="1"/>
    <col min="4" max="4" width="14.26953125" bestFit="1" customWidth="1"/>
    <col min="5" max="5" width="12.54296875" bestFit="1" customWidth="1"/>
    <col min="6" max="6" width="8.1796875" bestFit="1" customWidth="1"/>
    <col min="7" max="7" width="19.81640625" bestFit="1" customWidth="1"/>
    <col min="8" max="9" width="10.7265625" style="76" bestFit="1" customWidth="1"/>
    <col min="10" max="10" width="9.1796875" bestFit="1" customWidth="1"/>
    <col min="15" max="15" width="12.26953125" bestFit="1" customWidth="1"/>
    <col min="20" max="20" width="11.36328125" bestFit="1" customWidth="1"/>
  </cols>
  <sheetData>
    <row r="1" spans="1:10" ht="24.5" x14ac:dyDescent="0.85">
      <c r="A1" s="69" t="s">
        <v>38</v>
      </c>
      <c r="B1" s="70" t="s">
        <v>31</v>
      </c>
      <c r="C1" s="71" t="s">
        <v>39</v>
      </c>
      <c r="D1" s="72" t="s">
        <v>40</v>
      </c>
      <c r="E1" s="73" t="s">
        <v>41</v>
      </c>
      <c r="F1" s="74" t="s">
        <v>18</v>
      </c>
      <c r="G1" s="75" t="s">
        <v>36</v>
      </c>
      <c r="H1" s="76" t="s">
        <v>42</v>
      </c>
      <c r="I1" s="76" t="s">
        <v>43</v>
      </c>
      <c r="J1" s="77" t="s">
        <v>44</v>
      </c>
    </row>
    <row r="2" spans="1:10" ht="24.5" x14ac:dyDescent="0.85">
      <c r="A2" s="78">
        <v>1</v>
      </c>
      <c r="B2" s="79" t="s">
        <v>93</v>
      </c>
      <c r="C2" s="80">
        <f>+SUMIF('Pivot Data'!M:M,'Wet Line Surplus By Batch'!B2,'Pivot Data'!L:L)</f>
        <v>120312</v>
      </c>
      <c r="D2" s="81">
        <f>-SUMIF('Pivot Data'!C:C,'Wet Line Surplus By Batch'!B2,'Pivot Data'!D:D)</f>
        <v>42755</v>
      </c>
      <c r="E2" s="81">
        <f>C2-D2</f>
        <v>77557</v>
      </c>
      <c r="F2" s="82">
        <f>E2/D2</f>
        <v>1.8139866682259385</v>
      </c>
      <c r="G2" s="83"/>
      <c r="H2" s="96" t="s">
        <v>77</v>
      </c>
    </row>
    <row r="3" spans="1:10" ht="24.5" x14ac:dyDescent="0.85">
      <c r="A3" s="78">
        <v>2</v>
      </c>
      <c r="B3" s="79" t="s">
        <v>85</v>
      </c>
      <c r="C3" s="80">
        <f>+SUMIF('Pivot Data'!M:M,'Wet Line Surplus By Batch'!B3,'Pivot Data'!L:L)</f>
        <v>833217</v>
      </c>
      <c r="D3" s="81">
        <f>-SUMIF('Pivot Data'!C:C,'Wet Line Surplus By Batch'!B3,'Pivot Data'!D:D)</f>
        <v>833217</v>
      </c>
      <c r="E3" s="81">
        <f t="shared" ref="E3:E25" si="0">C3-D3</f>
        <v>0</v>
      </c>
      <c r="F3" s="82">
        <f t="shared" ref="F3:F25" si="1">E3/D3</f>
        <v>0</v>
      </c>
      <c r="G3" s="83"/>
    </row>
    <row r="4" spans="1:10" ht="24.5" x14ac:dyDescent="0.85">
      <c r="A4" s="78">
        <v>3</v>
      </c>
      <c r="B4" s="79"/>
      <c r="C4" s="80">
        <f>+SUMIF('Pivot Data'!M:M,'Wet Line Surplus By Batch'!B4,'Pivot Data'!L:L)</f>
        <v>0</v>
      </c>
      <c r="D4" s="81">
        <f>-SUMIF('Pivot Data'!C:C,'Wet Line Surplus By Batch'!B4,'Pivot Data'!D:D)</f>
        <v>0</v>
      </c>
      <c r="E4" s="81">
        <f t="shared" si="0"/>
        <v>0</v>
      </c>
      <c r="F4" s="82" t="e">
        <f t="shared" si="1"/>
        <v>#DIV/0!</v>
      </c>
      <c r="G4" s="83"/>
    </row>
    <row r="5" spans="1:10" ht="24.5" x14ac:dyDescent="0.85">
      <c r="A5" s="78">
        <v>4</v>
      </c>
      <c r="B5" s="79"/>
      <c r="C5" s="80">
        <f>+SUMIF('Pivot Data'!M:M,'Wet Line Surplus By Batch'!B5,'Pivot Data'!L:L)</f>
        <v>0</v>
      </c>
      <c r="D5" s="81">
        <f>-SUMIF('Pivot Data'!C:C,'Wet Line Surplus By Batch'!B5,'Pivot Data'!D:D)</f>
        <v>0</v>
      </c>
      <c r="E5" s="81">
        <f t="shared" si="0"/>
        <v>0</v>
      </c>
      <c r="F5" s="82" t="e">
        <f t="shared" si="1"/>
        <v>#DIV/0!</v>
      </c>
      <c r="G5" s="83"/>
    </row>
    <row r="6" spans="1:10" ht="24.5" x14ac:dyDescent="0.85">
      <c r="A6" s="78">
        <v>5</v>
      </c>
      <c r="B6" s="79"/>
      <c r="C6" s="80">
        <f>+SUMIF('Pivot Data'!M:M,'Wet Line Surplus By Batch'!B6,'Pivot Data'!L:L)</f>
        <v>0</v>
      </c>
      <c r="D6" s="81">
        <f>-SUMIF('Pivot Data'!C:C,'Wet Line Surplus By Batch'!B6,'Pivot Data'!D:D)</f>
        <v>0</v>
      </c>
      <c r="E6" s="81">
        <f t="shared" si="0"/>
        <v>0</v>
      </c>
      <c r="F6" s="82" t="e">
        <f t="shared" si="1"/>
        <v>#DIV/0!</v>
      </c>
      <c r="G6" s="83"/>
    </row>
    <row r="7" spans="1:10" ht="24.5" x14ac:dyDescent="0.85">
      <c r="A7" s="78">
        <v>6</v>
      </c>
      <c r="B7" s="79"/>
      <c r="C7" s="80">
        <f>+SUMIF('Pivot Data'!M:M,'Wet Line Surplus By Batch'!B7,'Pivot Data'!L:L)</f>
        <v>0</v>
      </c>
      <c r="D7" s="81">
        <f>-SUMIF('Pivot Data'!C:C,'Wet Line Surplus By Batch'!B7,'Pivot Data'!D:D)</f>
        <v>0</v>
      </c>
      <c r="E7" s="81">
        <f t="shared" si="0"/>
        <v>0</v>
      </c>
      <c r="F7" s="82" t="e">
        <f t="shared" si="1"/>
        <v>#DIV/0!</v>
      </c>
      <c r="G7" s="83"/>
    </row>
    <row r="8" spans="1:10" ht="24.5" x14ac:dyDescent="0.85">
      <c r="A8" s="78">
        <v>7</v>
      </c>
      <c r="B8" s="79"/>
      <c r="C8" s="80">
        <f>+SUMIF('Pivot Data'!M:M,'Wet Line Surplus By Batch'!B8,'Pivot Data'!L:L)</f>
        <v>0</v>
      </c>
      <c r="D8" s="81">
        <f>-SUMIF('Pivot Data'!C:C,'Wet Line Surplus By Batch'!B8,'Pivot Data'!D:D)</f>
        <v>0</v>
      </c>
      <c r="E8" s="81">
        <f t="shared" si="0"/>
        <v>0</v>
      </c>
      <c r="F8" s="82" t="e">
        <f t="shared" si="1"/>
        <v>#DIV/0!</v>
      </c>
      <c r="G8" s="83"/>
    </row>
    <row r="9" spans="1:10" ht="24.5" x14ac:dyDescent="0.85">
      <c r="A9" s="78">
        <v>8</v>
      </c>
      <c r="B9" s="79"/>
      <c r="C9" s="80">
        <f>+SUMIF('Pivot Data'!M:M,'Wet Line Surplus By Batch'!B9,'Pivot Data'!L:L)</f>
        <v>0</v>
      </c>
      <c r="D9" s="81">
        <f>-SUMIF('Pivot Data'!C:C,'Wet Line Surplus By Batch'!B9,'Pivot Data'!D:D)</f>
        <v>0</v>
      </c>
      <c r="E9" s="81">
        <f t="shared" si="0"/>
        <v>0</v>
      </c>
      <c r="F9" s="82" t="e">
        <f t="shared" si="1"/>
        <v>#DIV/0!</v>
      </c>
      <c r="G9" s="83"/>
    </row>
    <row r="10" spans="1:10" ht="24.5" x14ac:dyDescent="0.85">
      <c r="A10" s="78">
        <v>9</v>
      </c>
      <c r="B10" s="79"/>
      <c r="C10" s="80">
        <f>+SUMIF('Pivot Data'!M:M,'Wet Line Surplus By Batch'!B10,'Pivot Data'!L:L)</f>
        <v>0</v>
      </c>
      <c r="D10" s="81">
        <f>-SUMIF('Pivot Data'!C:C,'Wet Line Surplus By Batch'!B10,'Pivot Data'!D:D)</f>
        <v>0</v>
      </c>
      <c r="E10" s="81">
        <f t="shared" si="0"/>
        <v>0</v>
      </c>
      <c r="F10" s="82" t="e">
        <f t="shared" si="1"/>
        <v>#DIV/0!</v>
      </c>
      <c r="G10" s="83"/>
    </row>
    <row r="11" spans="1:10" ht="24.5" x14ac:dyDescent="0.85">
      <c r="A11" s="78">
        <v>10</v>
      </c>
      <c r="B11" s="79"/>
      <c r="C11" s="80">
        <f>+SUMIF('Pivot Data'!M:M,'Wet Line Surplus By Batch'!B11,'Pivot Data'!L:L)</f>
        <v>0</v>
      </c>
      <c r="D11" s="81">
        <f>-SUMIF('Pivot Data'!C:C,'Wet Line Surplus By Batch'!B11,'Pivot Data'!D:D)</f>
        <v>0</v>
      </c>
      <c r="E11" s="81">
        <f t="shared" si="0"/>
        <v>0</v>
      </c>
      <c r="F11" s="82" t="e">
        <f t="shared" si="1"/>
        <v>#DIV/0!</v>
      </c>
      <c r="G11" s="83"/>
    </row>
    <row r="12" spans="1:10" ht="24.5" x14ac:dyDescent="0.85">
      <c r="A12" s="78">
        <v>11</v>
      </c>
      <c r="B12" s="79"/>
      <c r="C12" s="80">
        <f>+SUMIF('Pivot Data'!M:M,'Wet Line Surplus By Batch'!B12,'Pivot Data'!L:L)</f>
        <v>0</v>
      </c>
      <c r="D12" s="81">
        <f>-SUMIF('Pivot Data'!C:C,'Wet Line Surplus By Batch'!B12,'Pivot Data'!D:D)</f>
        <v>0</v>
      </c>
      <c r="E12" s="81">
        <f t="shared" si="0"/>
        <v>0</v>
      </c>
      <c r="F12" s="82" t="e">
        <f t="shared" si="1"/>
        <v>#DIV/0!</v>
      </c>
      <c r="G12" s="83"/>
    </row>
    <row r="13" spans="1:10" ht="24.5" x14ac:dyDescent="0.85">
      <c r="A13" s="78">
        <v>12</v>
      </c>
      <c r="B13" s="79"/>
      <c r="C13" s="80">
        <f>+SUMIF('Pivot Data'!M:M,'Wet Line Surplus By Batch'!B13,'Pivot Data'!L:L)</f>
        <v>0</v>
      </c>
      <c r="D13" s="81">
        <f>-SUMIF('Pivot Data'!C:C,'Wet Line Surplus By Batch'!B13,'Pivot Data'!D:D)</f>
        <v>0</v>
      </c>
      <c r="E13" s="81">
        <f t="shared" si="0"/>
        <v>0</v>
      </c>
      <c r="F13" s="82" t="e">
        <f t="shared" si="1"/>
        <v>#DIV/0!</v>
      </c>
      <c r="G13" s="83"/>
    </row>
    <row r="14" spans="1:10" ht="24.5" x14ac:dyDescent="0.85">
      <c r="A14" s="78">
        <v>13</v>
      </c>
      <c r="B14" s="79"/>
      <c r="C14" s="80">
        <f>+SUMIF('Pivot Data'!M:M,'Wet Line Surplus By Batch'!B14,'Pivot Data'!L:L)</f>
        <v>0</v>
      </c>
      <c r="D14" s="81">
        <f>-SUMIF('Pivot Data'!C:C,'Wet Line Surplus By Batch'!B14,'Pivot Data'!D:D)</f>
        <v>0</v>
      </c>
      <c r="E14" s="81">
        <f t="shared" si="0"/>
        <v>0</v>
      </c>
      <c r="F14" s="82" t="e">
        <f t="shared" si="1"/>
        <v>#DIV/0!</v>
      </c>
      <c r="G14" s="83"/>
    </row>
    <row r="15" spans="1:10" ht="24.5" x14ac:dyDescent="0.85">
      <c r="A15" s="78">
        <f>A14+1</f>
        <v>14</v>
      </c>
      <c r="B15" s="79"/>
      <c r="C15" s="80">
        <f>+SUMIF('Pivot Data'!M:M,'Wet Line Surplus By Batch'!B15,'Pivot Data'!L:L)</f>
        <v>0</v>
      </c>
      <c r="D15" s="81">
        <f>-SUMIF('Pivot Data'!C:C,'Wet Line Surplus By Batch'!B15,'Pivot Data'!D:D)</f>
        <v>0</v>
      </c>
      <c r="E15" s="81">
        <f t="shared" si="0"/>
        <v>0</v>
      </c>
      <c r="F15" s="82" t="e">
        <f t="shared" si="1"/>
        <v>#DIV/0!</v>
      </c>
      <c r="G15" s="83"/>
    </row>
    <row r="16" spans="1:10" ht="24.5" x14ac:dyDescent="0.85">
      <c r="A16" s="78">
        <f t="shared" ref="A16:A25" si="2">A15+1</f>
        <v>15</v>
      </c>
      <c r="B16" s="79"/>
      <c r="C16" s="80">
        <f>+SUMIF('Pivot Data'!M:M,'Wet Line Surplus By Batch'!B16,'Pivot Data'!L:L)</f>
        <v>0</v>
      </c>
      <c r="D16" s="81">
        <f>-SUMIF('Pivot Data'!C:C,'Wet Line Surplus By Batch'!B16,'Pivot Data'!D:D)</f>
        <v>0</v>
      </c>
      <c r="E16" s="81">
        <f t="shared" si="0"/>
        <v>0</v>
      </c>
      <c r="F16" s="82" t="e">
        <f t="shared" si="1"/>
        <v>#DIV/0!</v>
      </c>
      <c r="G16" s="83"/>
    </row>
    <row r="17" spans="1:7" ht="24.5" x14ac:dyDescent="0.85">
      <c r="A17" s="78">
        <f t="shared" si="2"/>
        <v>16</v>
      </c>
      <c r="B17" s="79"/>
      <c r="C17" s="80">
        <f>+SUMIF('Pivot Data'!M:M,'Wet Line Surplus By Batch'!B17,'Pivot Data'!L:L)</f>
        <v>0</v>
      </c>
      <c r="D17" s="81">
        <f>-SUMIF('Pivot Data'!C:C,'Wet Line Surplus By Batch'!B17,'Pivot Data'!D:D)</f>
        <v>0</v>
      </c>
      <c r="E17" s="81">
        <f t="shared" si="0"/>
        <v>0</v>
      </c>
      <c r="F17" s="82" t="e">
        <f t="shared" si="1"/>
        <v>#DIV/0!</v>
      </c>
      <c r="G17" s="83"/>
    </row>
    <row r="18" spans="1:7" ht="24.5" x14ac:dyDescent="0.85">
      <c r="A18" s="78">
        <f t="shared" si="2"/>
        <v>17</v>
      </c>
      <c r="B18" s="79"/>
      <c r="C18" s="80">
        <f>+SUMIF('Pivot Data'!M:M,'Wet Line Surplus By Batch'!B18,'Pivot Data'!L:L)</f>
        <v>0</v>
      </c>
      <c r="D18" s="81">
        <f>-SUMIF('Pivot Data'!C:C,'Wet Line Surplus By Batch'!B18,'Pivot Data'!D:D)</f>
        <v>0</v>
      </c>
      <c r="E18" s="81">
        <f t="shared" si="0"/>
        <v>0</v>
      </c>
      <c r="F18" s="82" t="e">
        <f t="shared" si="1"/>
        <v>#DIV/0!</v>
      </c>
      <c r="G18" s="83"/>
    </row>
    <row r="19" spans="1:7" ht="24.5" x14ac:dyDescent="0.85">
      <c r="A19" s="78">
        <f t="shared" si="2"/>
        <v>18</v>
      </c>
      <c r="B19" s="79"/>
      <c r="C19" s="80">
        <f>+SUMIF('Pivot Data'!M:M,'Wet Line Surplus By Batch'!B19,'Pivot Data'!L:L)</f>
        <v>0</v>
      </c>
      <c r="D19" s="81">
        <f>-SUMIF('Pivot Data'!C:C,'Wet Line Surplus By Batch'!B19,'Pivot Data'!D:D)</f>
        <v>0</v>
      </c>
      <c r="E19" s="81">
        <f t="shared" si="0"/>
        <v>0</v>
      </c>
      <c r="F19" s="82" t="e">
        <f t="shared" si="1"/>
        <v>#DIV/0!</v>
      </c>
      <c r="G19" s="83"/>
    </row>
    <row r="20" spans="1:7" ht="24.5" x14ac:dyDescent="0.85">
      <c r="A20" s="78">
        <f t="shared" si="2"/>
        <v>19</v>
      </c>
      <c r="B20" s="79"/>
      <c r="C20" s="80">
        <f>+SUMIF('Pivot Data'!M:M,'Wet Line Surplus By Batch'!B20,'Pivot Data'!L:L)</f>
        <v>0</v>
      </c>
      <c r="D20" s="81">
        <f>-SUMIF('Pivot Data'!C:C,'Wet Line Surplus By Batch'!B20,'Pivot Data'!D:D)</f>
        <v>0</v>
      </c>
      <c r="E20" s="81">
        <f t="shared" si="0"/>
        <v>0</v>
      </c>
      <c r="F20" s="82" t="e">
        <f t="shared" si="1"/>
        <v>#DIV/0!</v>
      </c>
      <c r="G20" s="83"/>
    </row>
    <row r="21" spans="1:7" ht="24.5" x14ac:dyDescent="0.85">
      <c r="A21" s="78">
        <f t="shared" si="2"/>
        <v>20</v>
      </c>
      <c r="B21" s="79"/>
      <c r="C21" s="80">
        <f>+SUMIF('Pivot Data'!M:M,'Wet Line Surplus By Batch'!B21,'Pivot Data'!L:L)</f>
        <v>0</v>
      </c>
      <c r="D21" s="81">
        <f>-SUMIF('Pivot Data'!C:C,'Wet Line Surplus By Batch'!B21,'Pivot Data'!D:D)</f>
        <v>0</v>
      </c>
      <c r="E21" s="81">
        <f t="shared" si="0"/>
        <v>0</v>
      </c>
      <c r="F21" s="82" t="e">
        <f t="shared" si="1"/>
        <v>#DIV/0!</v>
      </c>
      <c r="G21" s="83"/>
    </row>
    <row r="22" spans="1:7" ht="24.5" x14ac:dyDescent="0.85">
      <c r="A22" s="78">
        <f t="shared" si="2"/>
        <v>21</v>
      </c>
      <c r="B22" s="79"/>
      <c r="C22" s="80">
        <f>+SUMIF('Pivot Data'!M:M,'Wet Line Surplus By Batch'!B22,'Pivot Data'!L:L)</f>
        <v>0</v>
      </c>
      <c r="D22" s="81">
        <f>-SUMIF('Pivot Data'!C:C,'Wet Line Surplus By Batch'!B22,'Pivot Data'!D:D)</f>
        <v>0</v>
      </c>
      <c r="E22" s="81">
        <f t="shared" si="0"/>
        <v>0</v>
      </c>
      <c r="F22" s="82" t="e">
        <f t="shared" si="1"/>
        <v>#DIV/0!</v>
      </c>
      <c r="G22" s="83"/>
    </row>
    <row r="23" spans="1:7" ht="24.5" x14ac:dyDescent="0.85">
      <c r="A23" s="84">
        <f t="shared" si="2"/>
        <v>22</v>
      </c>
      <c r="B23" s="85"/>
      <c r="C23" s="80">
        <f>+SUMIF('Pivot Data'!M:M,'Wet Line Surplus By Batch'!B23,'Pivot Data'!L:L)</f>
        <v>0</v>
      </c>
      <c r="D23" s="81">
        <f>-SUMIF('Pivot Data'!C:C,'Wet Line Surplus By Batch'!B23,'Pivot Data'!D:D)</f>
        <v>0</v>
      </c>
      <c r="E23" s="81">
        <f t="shared" si="0"/>
        <v>0</v>
      </c>
      <c r="F23" s="82" t="e">
        <f t="shared" si="1"/>
        <v>#DIV/0!</v>
      </c>
      <c r="G23" s="83"/>
    </row>
    <row r="24" spans="1:7" ht="24.5" x14ac:dyDescent="0.85">
      <c r="A24" s="84">
        <f t="shared" si="2"/>
        <v>23</v>
      </c>
      <c r="B24" s="79"/>
      <c r="C24" s="80">
        <f>+SUMIF('Pivot Data'!M:M,'Wet Line Surplus By Batch'!B24,'Pivot Data'!L:L)</f>
        <v>0</v>
      </c>
      <c r="D24" s="81">
        <f>-SUMIF('Pivot Data'!C:C,'Wet Line Surplus By Batch'!B24,'Pivot Data'!D:D)</f>
        <v>0</v>
      </c>
      <c r="E24" s="81">
        <f t="shared" si="0"/>
        <v>0</v>
      </c>
      <c r="F24" s="82" t="e">
        <f t="shared" si="1"/>
        <v>#DIV/0!</v>
      </c>
      <c r="G24" s="83"/>
    </row>
    <row r="25" spans="1:7" ht="24.5" x14ac:dyDescent="0.85">
      <c r="A25" s="84">
        <f t="shared" si="2"/>
        <v>24</v>
      </c>
      <c r="B25" s="79"/>
      <c r="C25" s="80">
        <f>+SUMIF('Pivot Data'!M:M,'Wet Line Surplus By Batch'!B25,'Pivot Data'!L:L)</f>
        <v>0</v>
      </c>
      <c r="D25" s="81">
        <f>-SUMIF('Pivot Data'!C:C,'Wet Line Surplus By Batch'!B25,'Pivot Data'!D:D)</f>
        <v>0</v>
      </c>
      <c r="E25" s="81">
        <f t="shared" si="0"/>
        <v>0</v>
      </c>
      <c r="F25" s="82" t="e">
        <f t="shared" si="1"/>
        <v>#DIV/0!</v>
      </c>
      <c r="G25" s="83"/>
    </row>
    <row r="26" spans="1:7" ht="23.5" thickBot="1" x14ac:dyDescent="0.75">
      <c r="A26" s="86"/>
      <c r="B26" s="87"/>
      <c r="C26" s="88">
        <f>SUM(C2:C25)</f>
        <v>953529</v>
      </c>
      <c r="D26" s="88">
        <f>SUM(D2:D25)</f>
        <v>875972</v>
      </c>
      <c r="E26" s="89">
        <f>SUM(E2:E25)</f>
        <v>77557</v>
      </c>
      <c r="F26" s="90">
        <f>E26/D26</f>
        <v>8.8538218116560805E-2</v>
      </c>
      <c r="G26" s="91"/>
    </row>
    <row r="27" spans="1:7" ht="13" thickTop="1" x14ac:dyDescent="0.25">
      <c r="E27" s="92"/>
    </row>
    <row r="28" spans="1:7" x14ac:dyDescent="0.25">
      <c r="E28" s="92"/>
    </row>
  </sheetData>
  <autoFilter ref="A1:Q28" xr:uid="{00000000-0001-0000-0300-000000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15E7-8C68-4C47-880E-1C1F72144757}">
  <sheetPr codeName="Sheet2"/>
  <dimension ref="A1:S12"/>
  <sheetViews>
    <sheetView zoomScale="85" zoomScaleNormal="85" workbookViewId="0">
      <selection activeCell="C1" sqref="C1:C1048576"/>
    </sheetView>
  </sheetViews>
  <sheetFormatPr defaultRowHeight="12.5" x14ac:dyDescent="0.25"/>
  <cols>
    <col min="1" max="1" width="18.36328125" bestFit="1" customWidth="1"/>
    <col min="2" max="2" width="15.26953125" bestFit="1" customWidth="1"/>
    <col min="3" max="3" width="11.36328125" bestFit="1" customWidth="1"/>
    <col min="4" max="4" width="15.26953125" bestFit="1" customWidth="1"/>
    <col min="11" max="11" width="14" bestFit="1" customWidth="1"/>
    <col min="12" max="12" width="15.54296875" bestFit="1" customWidth="1"/>
    <col min="13" max="13" width="11.6328125" bestFit="1" customWidth="1"/>
    <col min="17" max="17" width="17.08984375" bestFit="1" customWidth="1"/>
    <col min="18" max="18" width="13.26953125" bestFit="1" customWidth="1"/>
    <col min="19" max="19" width="15.26953125" bestFit="1" customWidth="1"/>
    <col min="20" max="23" width="11.08984375" bestFit="1" customWidth="1"/>
  </cols>
  <sheetData>
    <row r="1" spans="1:19" x14ac:dyDescent="0.25">
      <c r="A1" s="93" t="s">
        <v>48</v>
      </c>
      <c r="B1" t="s">
        <v>68</v>
      </c>
      <c r="K1" s="93" t="s">
        <v>48</v>
      </c>
      <c r="L1" t="s">
        <v>76</v>
      </c>
      <c r="Q1" s="93" t="s">
        <v>52</v>
      </c>
      <c r="R1" t="s">
        <v>70</v>
      </c>
    </row>
    <row r="3" spans="1:19" x14ac:dyDescent="0.25">
      <c r="A3" s="93" t="s">
        <v>47</v>
      </c>
      <c r="B3" s="93" t="s">
        <v>61</v>
      </c>
      <c r="C3" s="93" t="s">
        <v>31</v>
      </c>
      <c r="D3" t="s">
        <v>75</v>
      </c>
      <c r="K3" s="93" t="s">
        <v>73</v>
      </c>
      <c r="L3" t="s">
        <v>75</v>
      </c>
      <c r="Q3" s="93" t="s">
        <v>61</v>
      </c>
      <c r="R3" s="93" t="s">
        <v>48</v>
      </c>
      <c r="S3" t="s">
        <v>75</v>
      </c>
    </row>
    <row r="4" spans="1:19" x14ac:dyDescent="0.25">
      <c r="A4">
        <v>44999</v>
      </c>
      <c r="B4" t="s">
        <v>94</v>
      </c>
      <c r="C4" t="s">
        <v>93</v>
      </c>
      <c r="D4" s="95">
        <v>-42755</v>
      </c>
      <c r="E4" t="str">
        <f>VLOOKUP(B4,Q:R,2,FALSE)</f>
        <v>STPCGA00001</v>
      </c>
      <c r="K4" s="94" t="s">
        <v>94</v>
      </c>
      <c r="L4" s="95">
        <v>120312</v>
      </c>
      <c r="M4" t="str">
        <f>VLOOKUP(K4,B:C,2,FALSE)</f>
        <v>22SPLA1209</v>
      </c>
      <c r="N4" t="str">
        <f>VLOOKUP(K4,Q:R,2,FALSE)</f>
        <v>STPCGA00001</v>
      </c>
      <c r="Q4" t="s">
        <v>94</v>
      </c>
      <c r="R4" t="s">
        <v>69</v>
      </c>
      <c r="S4" s="95">
        <v>120312</v>
      </c>
    </row>
    <row r="5" spans="1:19" x14ac:dyDescent="0.25">
      <c r="A5">
        <v>44999</v>
      </c>
      <c r="B5" t="s">
        <v>86</v>
      </c>
      <c r="C5" t="s">
        <v>85</v>
      </c>
      <c r="D5" s="95">
        <v>-68488</v>
      </c>
      <c r="E5" t="str">
        <f t="shared" ref="E5:E12" si="0">VLOOKUP(B5,Q:R,2,FALSE)</f>
        <v>STPCGA00001</v>
      </c>
      <c r="K5" s="94" t="s">
        <v>86</v>
      </c>
      <c r="L5" s="95">
        <v>833217</v>
      </c>
      <c r="M5" t="str">
        <f t="shared" ref="M5:M8" si="1">VLOOKUP(K5,B:C,2,FALSE)</f>
        <v>22SPLA1108</v>
      </c>
      <c r="N5" t="str">
        <f t="shared" ref="N5:N8" si="2">VLOOKUP(K5,Q:R,2,FALSE)</f>
        <v>STPCGA00001</v>
      </c>
      <c r="Q5" t="s">
        <v>86</v>
      </c>
      <c r="R5" t="s">
        <v>69</v>
      </c>
      <c r="S5" s="95">
        <v>969980</v>
      </c>
    </row>
    <row r="6" spans="1:19" x14ac:dyDescent="0.25">
      <c r="A6">
        <v>45000</v>
      </c>
      <c r="B6" t="s">
        <v>86</v>
      </c>
      <c r="C6" t="s">
        <v>85</v>
      </c>
      <c r="D6" s="95">
        <v>-368082</v>
      </c>
      <c r="E6" t="str">
        <f t="shared" si="0"/>
        <v>STPCGA00001</v>
      </c>
      <c r="K6" s="94" t="s">
        <v>74</v>
      </c>
      <c r="L6" s="95">
        <v>953529</v>
      </c>
      <c r="M6" t="e">
        <f t="shared" si="1"/>
        <v>#N/A</v>
      </c>
      <c r="N6">
        <f t="shared" si="2"/>
        <v>0</v>
      </c>
      <c r="Q6" t="s">
        <v>74</v>
      </c>
      <c r="S6" s="95">
        <v>1090292</v>
      </c>
    </row>
    <row r="7" spans="1:19" x14ac:dyDescent="0.25">
      <c r="A7">
        <v>45001</v>
      </c>
      <c r="B7" t="s">
        <v>86</v>
      </c>
      <c r="C7" t="s">
        <v>85</v>
      </c>
      <c r="D7" s="95">
        <v>-166251</v>
      </c>
      <c r="E7" t="str">
        <f t="shared" si="0"/>
        <v>STPCGA00001</v>
      </c>
      <c r="M7" t="e">
        <f t="shared" si="1"/>
        <v>#N/A</v>
      </c>
      <c r="N7" t="e">
        <f t="shared" si="2"/>
        <v>#N/A</v>
      </c>
    </row>
    <row r="8" spans="1:19" x14ac:dyDescent="0.25">
      <c r="A8">
        <v>45002</v>
      </c>
      <c r="B8" t="s">
        <v>86</v>
      </c>
      <c r="C8" t="s">
        <v>85</v>
      </c>
      <c r="D8" s="95">
        <v>-174593</v>
      </c>
      <c r="E8" t="str">
        <f t="shared" si="0"/>
        <v>STPCGA00001</v>
      </c>
      <c r="M8" t="e">
        <f t="shared" si="1"/>
        <v>#N/A</v>
      </c>
      <c r="N8" t="e">
        <f t="shared" si="2"/>
        <v>#N/A</v>
      </c>
    </row>
    <row r="9" spans="1:19" x14ac:dyDescent="0.25">
      <c r="A9">
        <v>45007</v>
      </c>
      <c r="B9" t="s">
        <v>86</v>
      </c>
      <c r="C9" t="s">
        <v>85</v>
      </c>
      <c r="D9" s="95">
        <v>-55803</v>
      </c>
      <c r="E9" t="str">
        <f t="shared" si="0"/>
        <v>STPCGA00001</v>
      </c>
    </row>
    <row r="10" spans="1:19" x14ac:dyDescent="0.25">
      <c r="A10" t="s">
        <v>74</v>
      </c>
      <c r="D10" s="95">
        <v>-875972</v>
      </c>
      <c r="E10" t="e">
        <f t="shared" si="0"/>
        <v>#N/A</v>
      </c>
    </row>
    <row r="11" spans="1:19" x14ac:dyDescent="0.25">
      <c r="E11" t="e">
        <f t="shared" si="0"/>
        <v>#N/A</v>
      </c>
    </row>
    <row r="12" spans="1:19" x14ac:dyDescent="0.25">
      <c r="E12" t="e">
        <f t="shared" si="0"/>
        <v>#N/A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1E184-3559-43AF-8241-3586CCE5DC47}">
  <sheetPr codeName="Sheet3"/>
  <dimension ref="A1:V37"/>
  <sheetViews>
    <sheetView topLeftCell="A16" workbookViewId="0">
      <selection sqref="A1:V37"/>
    </sheetView>
  </sheetViews>
  <sheetFormatPr defaultRowHeight="12.5" x14ac:dyDescent="0.25"/>
  <cols>
    <col min="1" max="1" width="7.453125" bestFit="1" customWidth="1"/>
    <col min="2" max="2" width="12.1796875" bestFit="1" customWidth="1"/>
    <col min="3" max="3" width="14.08984375" bestFit="1" customWidth="1"/>
    <col min="4" max="4" width="13.26953125" bestFit="1" customWidth="1"/>
    <col min="5" max="5" width="26.90625" bestFit="1" customWidth="1"/>
    <col min="6" max="6" width="12.90625" bestFit="1" customWidth="1"/>
    <col min="7" max="7" width="19.36328125" bestFit="1" customWidth="1"/>
    <col min="8" max="8" width="11.6328125" bestFit="1" customWidth="1"/>
    <col min="9" max="9" width="16.90625" bestFit="1" customWidth="1"/>
    <col min="10" max="10" width="17.90625" bestFit="1" customWidth="1"/>
    <col min="11" max="11" width="19.36328125" bestFit="1" customWidth="1"/>
    <col min="12" max="12" width="14" bestFit="1" customWidth="1"/>
    <col min="13" max="13" width="11.54296875" bestFit="1" customWidth="1"/>
    <col min="14" max="14" width="14.7265625" bestFit="1" customWidth="1"/>
    <col min="15" max="15" width="21.7265625" bestFit="1" customWidth="1"/>
    <col min="16" max="16" width="12.26953125" bestFit="1" customWidth="1"/>
    <col min="17" max="17" width="16.36328125" bestFit="1" customWidth="1"/>
    <col min="18" max="18" width="8.81640625" bestFit="1" customWidth="1"/>
    <col min="19" max="19" width="16.81640625" bestFit="1" customWidth="1"/>
    <col min="20" max="20" width="13.26953125" bestFit="1" customWidth="1"/>
    <col min="21" max="21" width="17.7265625" bestFit="1" customWidth="1"/>
    <col min="22" max="22" width="14.7265625" bestFit="1" customWidth="1"/>
  </cols>
  <sheetData>
    <row r="1" spans="1:22" x14ac:dyDescent="0.25">
      <c r="A1" t="s">
        <v>45</v>
      </c>
      <c r="B1" t="s">
        <v>46</v>
      </c>
      <c r="C1" t="s">
        <v>47</v>
      </c>
      <c r="D1" t="s">
        <v>48</v>
      </c>
      <c r="E1" t="s">
        <v>49</v>
      </c>
      <c r="F1" t="s">
        <v>50</v>
      </c>
      <c r="G1" t="s">
        <v>51</v>
      </c>
      <c r="H1" t="s">
        <v>31</v>
      </c>
      <c r="I1" t="s">
        <v>52</v>
      </c>
      <c r="J1" t="s">
        <v>53</v>
      </c>
      <c r="K1" t="s">
        <v>54</v>
      </c>
      <c r="L1" t="s">
        <v>55</v>
      </c>
      <c r="M1" t="s">
        <v>56</v>
      </c>
      <c r="N1" t="s">
        <v>57</v>
      </c>
      <c r="O1" t="s">
        <v>58</v>
      </c>
      <c r="P1" t="s">
        <v>59</v>
      </c>
      <c r="Q1" t="s">
        <v>60</v>
      </c>
      <c r="R1" t="s">
        <v>61</v>
      </c>
      <c r="S1" t="s">
        <v>62</v>
      </c>
      <c r="T1" t="s">
        <v>63</v>
      </c>
      <c r="U1" t="s">
        <v>64</v>
      </c>
      <c r="V1" t="s">
        <v>65</v>
      </c>
    </row>
    <row r="2" spans="1:22" x14ac:dyDescent="0.25">
      <c r="A2" t="s">
        <v>84</v>
      </c>
      <c r="B2">
        <v>45008</v>
      </c>
      <c r="C2">
        <v>45007</v>
      </c>
      <c r="D2" t="s">
        <v>68</v>
      </c>
      <c r="H2" t="s">
        <v>85</v>
      </c>
      <c r="I2" t="s">
        <v>67</v>
      </c>
      <c r="K2">
        <v>-55803</v>
      </c>
      <c r="M2">
        <v>-55803</v>
      </c>
      <c r="R2" t="s">
        <v>86</v>
      </c>
      <c r="S2" t="s">
        <v>66</v>
      </c>
      <c r="T2" t="s">
        <v>66</v>
      </c>
      <c r="U2" t="s">
        <v>66</v>
      </c>
      <c r="V2" t="s">
        <v>66</v>
      </c>
    </row>
    <row r="3" spans="1:22" x14ac:dyDescent="0.25">
      <c r="A3" t="s">
        <v>84</v>
      </c>
      <c r="B3">
        <v>45008</v>
      </c>
      <c r="C3">
        <v>45007</v>
      </c>
      <c r="D3" t="s">
        <v>69</v>
      </c>
      <c r="H3" t="s">
        <v>85</v>
      </c>
      <c r="I3" t="s">
        <v>70</v>
      </c>
      <c r="K3">
        <v>55803</v>
      </c>
      <c r="M3">
        <v>55803</v>
      </c>
      <c r="R3" t="s">
        <v>86</v>
      </c>
      <c r="S3" t="s">
        <v>66</v>
      </c>
      <c r="T3" t="s">
        <v>66</v>
      </c>
      <c r="U3" t="s">
        <v>66</v>
      </c>
      <c r="V3" t="s">
        <v>66</v>
      </c>
    </row>
    <row r="4" spans="1:22" x14ac:dyDescent="0.25">
      <c r="A4" t="s">
        <v>84</v>
      </c>
      <c r="B4">
        <v>45008</v>
      </c>
      <c r="C4">
        <v>45002</v>
      </c>
      <c r="D4" t="s">
        <v>68</v>
      </c>
      <c r="H4" t="s">
        <v>85</v>
      </c>
      <c r="I4" t="s">
        <v>67</v>
      </c>
      <c r="K4">
        <v>-135586</v>
      </c>
      <c r="M4">
        <v>-135586</v>
      </c>
      <c r="R4" t="s">
        <v>86</v>
      </c>
      <c r="S4" t="s">
        <v>66</v>
      </c>
      <c r="T4" t="s">
        <v>66</v>
      </c>
      <c r="U4" t="s">
        <v>66</v>
      </c>
      <c r="V4" t="s">
        <v>66</v>
      </c>
    </row>
    <row r="5" spans="1:22" x14ac:dyDescent="0.25">
      <c r="A5" t="s">
        <v>84</v>
      </c>
      <c r="B5">
        <v>45008</v>
      </c>
      <c r="C5">
        <v>45002</v>
      </c>
      <c r="D5" t="s">
        <v>87</v>
      </c>
      <c r="H5" t="s">
        <v>88</v>
      </c>
      <c r="I5" t="s">
        <v>67</v>
      </c>
      <c r="K5">
        <v>-368</v>
      </c>
      <c r="M5">
        <v>-368</v>
      </c>
      <c r="R5" t="s">
        <v>86</v>
      </c>
      <c r="S5" t="s">
        <v>66</v>
      </c>
      <c r="T5" t="s">
        <v>66</v>
      </c>
      <c r="V5" t="s">
        <v>66</v>
      </c>
    </row>
    <row r="6" spans="1:22" x14ac:dyDescent="0.25">
      <c r="A6" t="s">
        <v>84</v>
      </c>
      <c r="B6">
        <v>45008</v>
      </c>
      <c r="C6">
        <v>45002</v>
      </c>
      <c r="D6" t="s">
        <v>87</v>
      </c>
      <c r="H6" t="s">
        <v>89</v>
      </c>
      <c r="I6" t="s">
        <v>67</v>
      </c>
      <c r="K6">
        <v>-424</v>
      </c>
      <c r="M6">
        <v>-424</v>
      </c>
      <c r="R6" t="s">
        <v>86</v>
      </c>
      <c r="S6" t="s">
        <v>66</v>
      </c>
      <c r="T6" t="s">
        <v>66</v>
      </c>
      <c r="V6" t="s">
        <v>66</v>
      </c>
    </row>
    <row r="7" spans="1:22" x14ac:dyDescent="0.25">
      <c r="A7" t="s">
        <v>84</v>
      </c>
      <c r="B7">
        <v>45008</v>
      </c>
      <c r="C7">
        <v>45002</v>
      </c>
      <c r="D7" t="s">
        <v>87</v>
      </c>
      <c r="H7" t="s">
        <v>90</v>
      </c>
      <c r="I7" t="s">
        <v>67</v>
      </c>
      <c r="K7">
        <v>-175</v>
      </c>
      <c r="M7">
        <v>-175</v>
      </c>
      <c r="R7" t="s">
        <v>86</v>
      </c>
      <c r="S7" t="s">
        <v>66</v>
      </c>
      <c r="T7" t="s">
        <v>66</v>
      </c>
      <c r="V7" t="s">
        <v>66</v>
      </c>
    </row>
    <row r="8" spans="1:22" x14ac:dyDescent="0.25">
      <c r="A8" t="s">
        <v>84</v>
      </c>
      <c r="B8">
        <v>45008</v>
      </c>
      <c r="C8">
        <v>45002</v>
      </c>
      <c r="D8" t="s">
        <v>87</v>
      </c>
      <c r="H8" t="s">
        <v>91</v>
      </c>
      <c r="I8" t="s">
        <v>67</v>
      </c>
      <c r="K8">
        <v>-105</v>
      </c>
      <c r="M8">
        <v>-105</v>
      </c>
      <c r="R8" t="s">
        <v>86</v>
      </c>
      <c r="S8" t="s">
        <v>66</v>
      </c>
      <c r="T8" t="s">
        <v>66</v>
      </c>
      <c r="V8" t="s">
        <v>66</v>
      </c>
    </row>
    <row r="9" spans="1:22" x14ac:dyDescent="0.25">
      <c r="A9" t="s">
        <v>84</v>
      </c>
      <c r="B9">
        <v>45008</v>
      </c>
      <c r="C9">
        <v>45002</v>
      </c>
      <c r="D9" t="s">
        <v>87</v>
      </c>
      <c r="H9" t="s">
        <v>92</v>
      </c>
      <c r="I9" t="s">
        <v>67</v>
      </c>
      <c r="K9">
        <v>-105</v>
      </c>
      <c r="M9">
        <v>-105</v>
      </c>
      <c r="R9" t="s">
        <v>86</v>
      </c>
      <c r="S9" t="s">
        <v>66</v>
      </c>
      <c r="T9" t="s">
        <v>66</v>
      </c>
      <c r="V9" t="s">
        <v>66</v>
      </c>
    </row>
    <row r="10" spans="1:22" x14ac:dyDescent="0.25">
      <c r="A10" t="s">
        <v>84</v>
      </c>
      <c r="B10">
        <v>45008</v>
      </c>
      <c r="C10">
        <v>45002</v>
      </c>
      <c r="D10" t="s">
        <v>69</v>
      </c>
      <c r="H10" t="s">
        <v>85</v>
      </c>
      <c r="I10" t="s">
        <v>70</v>
      </c>
      <c r="K10">
        <v>136763</v>
      </c>
      <c r="M10">
        <v>136763</v>
      </c>
      <c r="R10" t="s">
        <v>86</v>
      </c>
      <c r="S10" t="s">
        <v>66</v>
      </c>
      <c r="T10" t="s">
        <v>66</v>
      </c>
      <c r="V10" t="s">
        <v>66</v>
      </c>
    </row>
    <row r="11" spans="1:22" x14ac:dyDescent="0.25">
      <c r="A11" t="s">
        <v>84</v>
      </c>
      <c r="B11">
        <v>45008</v>
      </c>
      <c r="C11">
        <v>45002</v>
      </c>
      <c r="D11" t="s">
        <v>68</v>
      </c>
      <c r="H11" t="s">
        <v>85</v>
      </c>
      <c r="I11" t="s">
        <v>71</v>
      </c>
      <c r="K11">
        <v>136763</v>
      </c>
      <c r="M11">
        <v>136763</v>
      </c>
      <c r="R11" t="s">
        <v>86</v>
      </c>
      <c r="S11" t="s">
        <v>66</v>
      </c>
      <c r="T11" t="s">
        <v>66</v>
      </c>
      <c r="V11" t="s">
        <v>66</v>
      </c>
    </row>
    <row r="12" spans="1:22" x14ac:dyDescent="0.25">
      <c r="A12" t="s">
        <v>84</v>
      </c>
      <c r="B12">
        <v>45008</v>
      </c>
      <c r="C12">
        <v>45002</v>
      </c>
      <c r="D12" t="s">
        <v>87</v>
      </c>
      <c r="H12" t="s">
        <v>89</v>
      </c>
      <c r="I12" t="s">
        <v>71</v>
      </c>
      <c r="K12">
        <v>424</v>
      </c>
      <c r="M12">
        <v>424</v>
      </c>
      <c r="R12" t="s">
        <v>86</v>
      </c>
      <c r="S12" t="s">
        <v>66</v>
      </c>
      <c r="T12" t="s">
        <v>66</v>
      </c>
      <c r="V12" t="s">
        <v>66</v>
      </c>
    </row>
    <row r="13" spans="1:22" x14ac:dyDescent="0.25">
      <c r="A13" t="s">
        <v>84</v>
      </c>
      <c r="B13">
        <v>45008</v>
      </c>
      <c r="C13">
        <v>45002</v>
      </c>
      <c r="D13" t="s">
        <v>87</v>
      </c>
      <c r="H13" t="s">
        <v>92</v>
      </c>
      <c r="I13" t="s">
        <v>71</v>
      </c>
      <c r="K13">
        <v>105</v>
      </c>
      <c r="M13">
        <v>105</v>
      </c>
      <c r="R13" t="s">
        <v>86</v>
      </c>
      <c r="S13" t="s">
        <v>66</v>
      </c>
      <c r="T13" t="s">
        <v>66</v>
      </c>
      <c r="V13" t="s">
        <v>66</v>
      </c>
    </row>
    <row r="14" spans="1:22" x14ac:dyDescent="0.25">
      <c r="A14" t="s">
        <v>84</v>
      </c>
      <c r="B14">
        <v>45008</v>
      </c>
      <c r="C14">
        <v>45002</v>
      </c>
      <c r="D14" t="s">
        <v>87</v>
      </c>
      <c r="H14" t="s">
        <v>88</v>
      </c>
      <c r="I14" t="s">
        <v>71</v>
      </c>
      <c r="K14">
        <v>368</v>
      </c>
      <c r="M14">
        <v>368</v>
      </c>
      <c r="R14" t="s">
        <v>86</v>
      </c>
      <c r="S14" t="s">
        <v>66</v>
      </c>
      <c r="T14" t="s">
        <v>66</v>
      </c>
      <c r="V14" t="s">
        <v>66</v>
      </c>
    </row>
    <row r="15" spans="1:22" x14ac:dyDescent="0.25">
      <c r="A15" t="s">
        <v>84</v>
      </c>
      <c r="B15">
        <v>45008</v>
      </c>
      <c r="C15">
        <v>45002</v>
      </c>
      <c r="D15" t="s">
        <v>87</v>
      </c>
      <c r="H15" t="s">
        <v>90</v>
      </c>
      <c r="I15" t="s">
        <v>71</v>
      </c>
      <c r="K15">
        <v>175</v>
      </c>
      <c r="M15">
        <v>175</v>
      </c>
      <c r="R15" t="s">
        <v>86</v>
      </c>
      <c r="S15" t="s">
        <v>66</v>
      </c>
      <c r="T15" t="s">
        <v>66</v>
      </c>
      <c r="V15" t="s">
        <v>66</v>
      </c>
    </row>
    <row r="16" spans="1:22" x14ac:dyDescent="0.25">
      <c r="A16" t="s">
        <v>84</v>
      </c>
      <c r="B16">
        <v>45008</v>
      </c>
      <c r="C16">
        <v>45002</v>
      </c>
      <c r="D16" t="s">
        <v>87</v>
      </c>
      <c r="H16" t="s">
        <v>91</v>
      </c>
      <c r="I16" t="s">
        <v>71</v>
      </c>
      <c r="K16">
        <v>105</v>
      </c>
      <c r="M16">
        <v>105</v>
      </c>
      <c r="R16" t="s">
        <v>86</v>
      </c>
      <c r="S16" t="s">
        <v>66</v>
      </c>
      <c r="T16" t="s">
        <v>66</v>
      </c>
      <c r="V16" t="s">
        <v>66</v>
      </c>
    </row>
    <row r="17" spans="1:22" x14ac:dyDescent="0.25">
      <c r="A17" t="s">
        <v>84</v>
      </c>
      <c r="B17">
        <v>45008</v>
      </c>
      <c r="C17">
        <v>45002</v>
      </c>
      <c r="D17" t="s">
        <v>69</v>
      </c>
      <c r="H17" t="s">
        <v>85</v>
      </c>
      <c r="I17" t="s">
        <v>72</v>
      </c>
      <c r="K17">
        <v>-135586</v>
      </c>
      <c r="M17">
        <v>-135586</v>
      </c>
      <c r="R17" t="s">
        <v>86</v>
      </c>
      <c r="S17" t="s">
        <v>66</v>
      </c>
      <c r="T17" t="s">
        <v>66</v>
      </c>
      <c r="V17" t="s">
        <v>66</v>
      </c>
    </row>
    <row r="18" spans="1:22" x14ac:dyDescent="0.25">
      <c r="A18" t="s">
        <v>84</v>
      </c>
      <c r="B18">
        <v>45002</v>
      </c>
      <c r="C18">
        <v>45002</v>
      </c>
      <c r="D18" t="s">
        <v>68</v>
      </c>
      <c r="H18" t="s">
        <v>85</v>
      </c>
      <c r="I18" t="s">
        <v>67</v>
      </c>
      <c r="K18">
        <v>-136763</v>
      </c>
      <c r="M18">
        <v>-136763</v>
      </c>
      <c r="R18" t="s">
        <v>86</v>
      </c>
      <c r="S18" t="s">
        <v>66</v>
      </c>
      <c r="T18" t="s">
        <v>66</v>
      </c>
      <c r="V18" t="s">
        <v>66</v>
      </c>
    </row>
    <row r="19" spans="1:22" x14ac:dyDescent="0.25">
      <c r="A19" t="s">
        <v>84</v>
      </c>
      <c r="B19">
        <v>45002</v>
      </c>
      <c r="C19">
        <v>45002</v>
      </c>
      <c r="D19" t="s">
        <v>87</v>
      </c>
      <c r="H19" t="s">
        <v>89</v>
      </c>
      <c r="I19" t="s">
        <v>67</v>
      </c>
      <c r="K19">
        <v>-424</v>
      </c>
      <c r="M19">
        <v>-424</v>
      </c>
      <c r="R19" t="s">
        <v>86</v>
      </c>
      <c r="S19" t="s">
        <v>66</v>
      </c>
      <c r="T19" t="s">
        <v>66</v>
      </c>
      <c r="V19" t="s">
        <v>66</v>
      </c>
    </row>
    <row r="20" spans="1:22" x14ac:dyDescent="0.25">
      <c r="A20" t="s">
        <v>84</v>
      </c>
      <c r="B20">
        <v>45002</v>
      </c>
      <c r="C20">
        <v>45002</v>
      </c>
      <c r="D20" t="s">
        <v>87</v>
      </c>
      <c r="H20" t="s">
        <v>88</v>
      </c>
      <c r="I20" t="s">
        <v>67</v>
      </c>
      <c r="K20">
        <v>-368</v>
      </c>
      <c r="M20">
        <v>-368</v>
      </c>
      <c r="R20" t="s">
        <v>86</v>
      </c>
      <c r="S20" t="s">
        <v>66</v>
      </c>
      <c r="T20" t="s">
        <v>66</v>
      </c>
      <c r="V20" t="s">
        <v>66</v>
      </c>
    </row>
    <row r="21" spans="1:22" x14ac:dyDescent="0.25">
      <c r="A21" t="s">
        <v>84</v>
      </c>
      <c r="B21">
        <v>45002</v>
      </c>
      <c r="C21">
        <v>45002</v>
      </c>
      <c r="D21" t="s">
        <v>87</v>
      </c>
      <c r="H21" t="s">
        <v>90</v>
      </c>
      <c r="I21" t="s">
        <v>67</v>
      </c>
      <c r="K21">
        <v>-175</v>
      </c>
      <c r="M21">
        <v>-175</v>
      </c>
      <c r="R21" t="s">
        <v>86</v>
      </c>
      <c r="S21" t="s">
        <v>66</v>
      </c>
      <c r="T21" t="s">
        <v>66</v>
      </c>
      <c r="V21" t="s">
        <v>66</v>
      </c>
    </row>
    <row r="22" spans="1:22" x14ac:dyDescent="0.25">
      <c r="A22" t="s">
        <v>84</v>
      </c>
      <c r="B22">
        <v>45002</v>
      </c>
      <c r="C22">
        <v>45002</v>
      </c>
      <c r="D22" t="s">
        <v>87</v>
      </c>
      <c r="H22" t="s">
        <v>92</v>
      </c>
      <c r="I22" t="s">
        <v>67</v>
      </c>
      <c r="K22">
        <v>-105</v>
      </c>
      <c r="M22">
        <v>-105</v>
      </c>
      <c r="R22" t="s">
        <v>86</v>
      </c>
      <c r="S22" t="s">
        <v>66</v>
      </c>
      <c r="T22" t="s">
        <v>66</v>
      </c>
      <c r="V22" t="s">
        <v>66</v>
      </c>
    </row>
    <row r="23" spans="1:22" x14ac:dyDescent="0.25">
      <c r="A23" t="s">
        <v>84</v>
      </c>
      <c r="B23">
        <v>45002</v>
      </c>
      <c r="C23">
        <v>45002</v>
      </c>
      <c r="D23" t="s">
        <v>87</v>
      </c>
      <c r="H23" t="s">
        <v>91</v>
      </c>
      <c r="I23" t="s">
        <v>67</v>
      </c>
      <c r="K23">
        <v>-105</v>
      </c>
      <c r="M23">
        <v>-105</v>
      </c>
      <c r="R23" t="s">
        <v>86</v>
      </c>
      <c r="S23" t="s">
        <v>66</v>
      </c>
      <c r="T23" t="s">
        <v>66</v>
      </c>
      <c r="V23" t="s">
        <v>66</v>
      </c>
    </row>
    <row r="24" spans="1:22" x14ac:dyDescent="0.25">
      <c r="A24" t="s">
        <v>84</v>
      </c>
      <c r="B24">
        <v>45002</v>
      </c>
      <c r="C24">
        <v>45002</v>
      </c>
      <c r="D24" t="s">
        <v>69</v>
      </c>
      <c r="H24" t="s">
        <v>85</v>
      </c>
      <c r="I24" t="s">
        <v>70</v>
      </c>
      <c r="K24">
        <v>135586</v>
      </c>
      <c r="M24">
        <v>135586</v>
      </c>
      <c r="R24" t="s">
        <v>86</v>
      </c>
      <c r="S24" t="s">
        <v>66</v>
      </c>
      <c r="T24" t="s">
        <v>66</v>
      </c>
      <c r="V24" t="s">
        <v>66</v>
      </c>
    </row>
    <row r="25" spans="1:22" x14ac:dyDescent="0.25">
      <c r="A25" t="s">
        <v>84</v>
      </c>
      <c r="B25">
        <v>45002</v>
      </c>
      <c r="C25">
        <v>45002</v>
      </c>
      <c r="D25" t="s">
        <v>68</v>
      </c>
      <c r="H25" t="s">
        <v>85</v>
      </c>
      <c r="I25" t="s">
        <v>67</v>
      </c>
      <c r="K25">
        <v>-39007</v>
      </c>
      <c r="M25">
        <v>-39007</v>
      </c>
      <c r="R25" t="s">
        <v>86</v>
      </c>
      <c r="S25" t="s">
        <v>66</v>
      </c>
      <c r="T25" t="s">
        <v>66</v>
      </c>
      <c r="V25" t="s">
        <v>66</v>
      </c>
    </row>
    <row r="26" spans="1:22" x14ac:dyDescent="0.25">
      <c r="A26" t="s">
        <v>84</v>
      </c>
      <c r="B26">
        <v>45002</v>
      </c>
      <c r="C26">
        <v>45002</v>
      </c>
      <c r="D26" t="s">
        <v>69</v>
      </c>
      <c r="H26" t="s">
        <v>85</v>
      </c>
      <c r="I26" t="s">
        <v>70</v>
      </c>
      <c r="K26">
        <v>39007</v>
      </c>
      <c r="M26">
        <v>39007</v>
      </c>
      <c r="R26" t="s">
        <v>86</v>
      </c>
      <c r="S26" t="s">
        <v>66</v>
      </c>
      <c r="T26" t="s">
        <v>66</v>
      </c>
      <c r="V26" t="s">
        <v>66</v>
      </c>
    </row>
    <row r="27" spans="1:22" x14ac:dyDescent="0.25">
      <c r="A27" t="s">
        <v>84</v>
      </c>
      <c r="B27">
        <v>45002</v>
      </c>
      <c r="C27">
        <v>45001</v>
      </c>
      <c r="D27" t="s">
        <v>68</v>
      </c>
      <c r="H27" t="s">
        <v>85</v>
      </c>
      <c r="I27" t="s">
        <v>67</v>
      </c>
      <c r="K27">
        <v>-166251</v>
      </c>
      <c r="M27">
        <v>-166251</v>
      </c>
      <c r="R27" t="s">
        <v>86</v>
      </c>
      <c r="S27" t="s">
        <v>66</v>
      </c>
      <c r="T27" t="s">
        <v>66</v>
      </c>
      <c r="V27" t="s">
        <v>66</v>
      </c>
    </row>
    <row r="28" spans="1:22" x14ac:dyDescent="0.25">
      <c r="A28" t="s">
        <v>84</v>
      </c>
      <c r="B28">
        <v>45002</v>
      </c>
      <c r="C28">
        <v>45001</v>
      </c>
      <c r="D28" t="s">
        <v>69</v>
      </c>
      <c r="H28" t="s">
        <v>85</v>
      </c>
      <c r="I28" t="s">
        <v>70</v>
      </c>
      <c r="K28">
        <v>166251</v>
      </c>
      <c r="M28">
        <v>166251</v>
      </c>
      <c r="R28" t="s">
        <v>86</v>
      </c>
      <c r="S28" t="s">
        <v>66</v>
      </c>
      <c r="T28" t="s">
        <v>66</v>
      </c>
      <c r="V28" t="s">
        <v>66</v>
      </c>
    </row>
    <row r="29" spans="1:22" x14ac:dyDescent="0.25">
      <c r="A29" t="s">
        <v>84</v>
      </c>
      <c r="B29">
        <v>45002</v>
      </c>
      <c r="C29">
        <v>45000</v>
      </c>
      <c r="D29" t="s">
        <v>68</v>
      </c>
      <c r="H29" t="s">
        <v>85</v>
      </c>
      <c r="I29" t="s">
        <v>67</v>
      </c>
      <c r="K29">
        <v>-124620</v>
      </c>
      <c r="M29">
        <v>-124620</v>
      </c>
      <c r="R29" t="s">
        <v>86</v>
      </c>
      <c r="S29" t="s">
        <v>66</v>
      </c>
      <c r="T29" t="s">
        <v>66</v>
      </c>
      <c r="V29" t="s">
        <v>66</v>
      </c>
    </row>
    <row r="30" spans="1:22" x14ac:dyDescent="0.25">
      <c r="A30" t="s">
        <v>84</v>
      </c>
      <c r="B30">
        <v>45002</v>
      </c>
      <c r="C30">
        <v>45000</v>
      </c>
      <c r="D30" t="s">
        <v>69</v>
      </c>
      <c r="H30" t="s">
        <v>85</v>
      </c>
      <c r="I30" t="s">
        <v>70</v>
      </c>
      <c r="K30">
        <v>124620</v>
      </c>
      <c r="M30">
        <v>124620</v>
      </c>
      <c r="R30" t="s">
        <v>86</v>
      </c>
      <c r="S30" t="s">
        <v>66</v>
      </c>
      <c r="T30" t="s">
        <v>66</v>
      </c>
      <c r="V30" t="s">
        <v>66</v>
      </c>
    </row>
    <row r="31" spans="1:22" x14ac:dyDescent="0.25">
      <c r="A31" t="s">
        <v>84</v>
      </c>
      <c r="B31">
        <v>45000</v>
      </c>
      <c r="C31">
        <v>45000</v>
      </c>
      <c r="D31" t="s">
        <v>68</v>
      </c>
      <c r="H31" t="s">
        <v>85</v>
      </c>
      <c r="I31" t="s">
        <v>67</v>
      </c>
      <c r="K31">
        <v>-243462</v>
      </c>
      <c r="M31">
        <v>-243462</v>
      </c>
      <c r="R31" t="s">
        <v>86</v>
      </c>
      <c r="S31" t="s">
        <v>66</v>
      </c>
      <c r="T31" t="s">
        <v>66</v>
      </c>
      <c r="V31" t="s">
        <v>66</v>
      </c>
    </row>
    <row r="32" spans="1:22" x14ac:dyDescent="0.25">
      <c r="A32" t="s">
        <v>84</v>
      </c>
      <c r="B32">
        <v>45000</v>
      </c>
      <c r="C32">
        <v>45000</v>
      </c>
      <c r="D32" t="s">
        <v>69</v>
      </c>
      <c r="H32" t="s">
        <v>85</v>
      </c>
      <c r="I32" t="s">
        <v>70</v>
      </c>
      <c r="K32">
        <v>243462</v>
      </c>
      <c r="M32">
        <v>243462</v>
      </c>
      <c r="R32" t="s">
        <v>86</v>
      </c>
      <c r="S32" t="s">
        <v>66</v>
      </c>
      <c r="T32" t="s">
        <v>66</v>
      </c>
      <c r="V32" t="s">
        <v>66</v>
      </c>
    </row>
    <row r="33" spans="1:22" x14ac:dyDescent="0.25">
      <c r="A33" t="s">
        <v>84</v>
      </c>
      <c r="B33">
        <v>45000</v>
      </c>
      <c r="C33">
        <v>44999</v>
      </c>
      <c r="D33" t="s">
        <v>68</v>
      </c>
      <c r="H33" t="s">
        <v>85</v>
      </c>
      <c r="I33" t="s">
        <v>67</v>
      </c>
      <c r="K33">
        <v>-68488</v>
      </c>
      <c r="M33">
        <v>-68488</v>
      </c>
      <c r="R33" t="s">
        <v>86</v>
      </c>
      <c r="S33" t="s">
        <v>66</v>
      </c>
      <c r="T33" t="s">
        <v>66</v>
      </c>
      <c r="V33" t="s">
        <v>66</v>
      </c>
    </row>
    <row r="34" spans="1:22" x14ac:dyDescent="0.25">
      <c r="A34" t="s">
        <v>84</v>
      </c>
      <c r="B34">
        <v>45000</v>
      </c>
      <c r="C34">
        <v>44999</v>
      </c>
      <c r="D34" t="s">
        <v>69</v>
      </c>
      <c r="H34" t="s">
        <v>85</v>
      </c>
      <c r="I34" t="s">
        <v>70</v>
      </c>
      <c r="K34">
        <v>68488</v>
      </c>
      <c r="M34">
        <v>68488</v>
      </c>
      <c r="R34" t="s">
        <v>86</v>
      </c>
      <c r="S34" t="s">
        <v>66</v>
      </c>
      <c r="T34" t="s">
        <v>66</v>
      </c>
      <c r="V34" t="s">
        <v>66</v>
      </c>
    </row>
    <row r="35" spans="1:22" x14ac:dyDescent="0.25">
      <c r="A35" t="s">
        <v>84</v>
      </c>
      <c r="B35">
        <v>45000</v>
      </c>
      <c r="C35">
        <v>44999</v>
      </c>
      <c r="D35" t="s">
        <v>68</v>
      </c>
      <c r="H35" t="s">
        <v>93</v>
      </c>
      <c r="I35" t="s">
        <v>67</v>
      </c>
      <c r="K35">
        <v>-163067</v>
      </c>
      <c r="M35">
        <v>-163067</v>
      </c>
      <c r="R35" t="s">
        <v>94</v>
      </c>
      <c r="S35" t="s">
        <v>66</v>
      </c>
      <c r="T35" t="s">
        <v>66</v>
      </c>
      <c r="V35" t="s">
        <v>66</v>
      </c>
    </row>
    <row r="36" spans="1:22" x14ac:dyDescent="0.25">
      <c r="A36" t="s">
        <v>84</v>
      </c>
      <c r="B36">
        <v>45000</v>
      </c>
      <c r="C36">
        <v>44999</v>
      </c>
      <c r="D36" t="s">
        <v>69</v>
      </c>
      <c r="H36" t="s">
        <v>93</v>
      </c>
      <c r="I36" t="s">
        <v>70</v>
      </c>
      <c r="K36">
        <v>120312</v>
      </c>
      <c r="M36">
        <v>120312</v>
      </c>
      <c r="R36" t="s">
        <v>94</v>
      </c>
      <c r="S36" t="s">
        <v>66</v>
      </c>
      <c r="T36" t="s">
        <v>66</v>
      </c>
      <c r="V36" t="s">
        <v>66</v>
      </c>
    </row>
    <row r="37" spans="1:22" x14ac:dyDescent="0.25">
      <c r="A37" t="s">
        <v>84</v>
      </c>
      <c r="B37">
        <v>45000</v>
      </c>
      <c r="C37">
        <v>44999</v>
      </c>
      <c r="D37" t="s">
        <v>68</v>
      </c>
      <c r="H37" t="s">
        <v>93</v>
      </c>
      <c r="I37" t="s">
        <v>71</v>
      </c>
      <c r="K37">
        <v>120312</v>
      </c>
      <c r="M37">
        <v>120312</v>
      </c>
      <c r="R37" t="s">
        <v>94</v>
      </c>
      <c r="S37" t="s">
        <v>66</v>
      </c>
      <c r="T37" t="s">
        <v>66</v>
      </c>
      <c r="V37" t="s">
        <v>66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05369-FEF7-40EF-980E-7B12E010925A}">
  <sheetPr codeName="Sheet6"/>
  <dimension ref="A1:B2"/>
  <sheetViews>
    <sheetView topLeftCell="W1" workbookViewId="0">
      <selection activeCell="D15" sqref="D13:AI15"/>
    </sheetView>
  </sheetViews>
  <sheetFormatPr defaultRowHeight="12.5" x14ac:dyDescent="0.25"/>
  <cols>
    <col min="1" max="1" width="15.90625" bestFit="1" customWidth="1"/>
    <col min="2" max="2" width="11.08984375" bestFit="1" customWidth="1"/>
    <col min="3" max="4" width="15.90625" bestFit="1" customWidth="1"/>
    <col min="5" max="5" width="11.08984375" bestFit="1" customWidth="1"/>
  </cols>
  <sheetData>
    <row r="1" spans="1:2" x14ac:dyDescent="0.25">
      <c r="A1" s="93" t="s">
        <v>95</v>
      </c>
    </row>
    <row r="2" spans="1:2" x14ac:dyDescent="0.25">
      <c r="A2" t="s">
        <v>70</v>
      </c>
      <c r="B2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Control</vt:lpstr>
      <vt:lpstr>SURPLUS</vt:lpstr>
      <vt:lpstr>Wet Line Surplus By Batch</vt:lpstr>
      <vt:lpstr>Pivot Data</vt:lpstr>
      <vt:lpstr>DATA</vt:lpstr>
      <vt:lpstr>Test Code</vt:lpstr>
      <vt:lpstr>SURPLUS!Print_Area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2023-03-17T06:19:01Z</dcterms:created>
  <dcterms:modified xsi:type="dcterms:W3CDTF">2023-03-26T07:00:32Z</dcterms:modified>
</cp:coreProperties>
</file>