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showInkAnnotation="0" updateLinks="always" codeName="เวิร์กบุ๊กนี้" hidePivotFieldList="1"/>
  <mc:AlternateContent xmlns:mc="http://schemas.openxmlformats.org/markup-compatibility/2006">
    <mc:Choice Requires="x15">
      <x15ac:absPath xmlns:x15ac="http://schemas.microsoft.com/office/spreadsheetml/2010/11/ac" url="C:\Users\PC-WS-KIATTISAK\Desktop\"/>
    </mc:Choice>
  </mc:AlternateContent>
  <xr:revisionPtr revIDLastSave="0" documentId="13_ncr:1_{2283B9A9-8456-4E28-AB4B-62A1EFC995EB}" xr6:coauthVersionLast="47" xr6:coauthVersionMax="47" xr10:uidLastSave="{00000000-0000-0000-0000-000000000000}"/>
  <bookViews>
    <workbookView xWindow="-120" yWindow="-120" windowWidth="29040" windowHeight="15720" tabRatio="797" xr2:uid="{00000000-000D-0000-FFFF-FFFF00000000}"/>
  </bookViews>
  <sheets>
    <sheet name="BBS" sheetId="1" r:id="rId1"/>
    <sheet name="TAG01" sheetId="2" r:id="rId2"/>
    <sheet name="true" sheetId="73" r:id="rId3"/>
  </sheets>
  <definedNames>
    <definedName name="_12">#REF!</definedName>
    <definedName name="_xlnm._FilterDatabase" localSheetId="0" hidden="1">BBS!$A$1:$J$7</definedName>
    <definedName name="_xlnm._FilterDatabase" localSheetId="2" hidden="1">'true'!$B$2:$M$6</definedName>
    <definedName name="BB">#REF!</definedName>
    <definedName name="_xlnm.Print_Area" localSheetId="0">BBS!$A$1:$Q$209</definedName>
    <definedName name="_xlnm.Print_Area" localSheetId="1">'TAG01'!$A$1:$AA$817</definedName>
    <definedName name="_xlnm.Print_Area" localSheetId="2">'true'!$A$1:$Q$210</definedName>
    <definedName name="_xlnm.Print_Titles" localSheetId="0">BBS!$1:$9</definedName>
    <definedName name="_xlnm.Print_Titles" localSheetId="2">'true'!$2:$10</definedName>
    <definedName name="ช่างสั่งงาน" localSheetId="2">'true'!#REF!</definedName>
    <definedName name="ช่างสั่งงาน">BBS!#REF!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73" l="1"/>
  <c r="K26" i="73"/>
  <c r="K23" i="73"/>
  <c r="K11" i="73" l="1"/>
  <c r="K209" i="73"/>
  <c r="K191" i="73"/>
  <c r="K173" i="73"/>
  <c r="K155" i="73"/>
  <c r="K137" i="73"/>
  <c r="K119" i="73"/>
  <c r="K101" i="73"/>
  <c r="K83" i="73"/>
  <c r="K65" i="73"/>
  <c r="K47" i="73"/>
  <c r="K29" i="73"/>
  <c r="K44" i="73"/>
  <c r="K41" i="73"/>
  <c r="K38" i="73"/>
  <c r="K35" i="73"/>
  <c r="K32" i="73"/>
  <c r="K20" i="73"/>
  <c r="K17" i="73"/>
  <c r="K14" i="73"/>
  <c r="K227" i="73"/>
  <c r="K30" i="73" l="1"/>
  <c r="K28" i="73"/>
  <c r="K25" i="73"/>
  <c r="K24" i="73"/>
  <c r="J209" i="1" l="1"/>
  <c r="D210" i="73"/>
  <c r="H210" i="73"/>
  <c r="N210" i="73" s="1"/>
  <c r="C210" i="73"/>
  <c r="B210" i="73"/>
  <c r="J208" i="1"/>
  <c r="D209" i="73"/>
  <c r="H209" i="73"/>
  <c r="N209" i="73" s="1"/>
  <c r="C209" i="73"/>
  <c r="B209" i="73"/>
  <c r="H207" i="1"/>
  <c r="D208" i="73"/>
  <c r="H208" i="73"/>
  <c r="N208" i="73" s="1"/>
  <c r="C208" i="73"/>
  <c r="D207" i="73"/>
  <c r="H207" i="73"/>
  <c r="N207" i="73" s="1"/>
  <c r="C207" i="73"/>
  <c r="B207" i="73"/>
  <c r="D206" i="73"/>
  <c r="H206" i="73"/>
  <c r="N206" i="73" s="1"/>
  <c r="C206" i="73"/>
  <c r="B206" i="73"/>
  <c r="D205" i="73"/>
  <c r="H205" i="73"/>
  <c r="N205" i="73" s="1"/>
  <c r="C205" i="73"/>
  <c r="B205" i="73"/>
  <c r="H203" i="1"/>
  <c r="D204" i="73"/>
  <c r="H204" i="73"/>
  <c r="N204" i="73" s="1"/>
  <c r="C204" i="73"/>
  <c r="B204" i="73"/>
  <c r="D203" i="73"/>
  <c r="H203" i="73"/>
  <c r="N203" i="73" s="1"/>
  <c r="C203" i="73"/>
  <c r="B203" i="73"/>
  <c r="D202" i="73"/>
  <c r="H202" i="73"/>
  <c r="N202" i="73" s="1"/>
  <c r="C202" i="73"/>
  <c r="B202" i="73"/>
  <c r="H200" i="1"/>
  <c r="D201" i="73"/>
  <c r="H201" i="73"/>
  <c r="N201" i="73" s="1"/>
  <c r="C201" i="73"/>
  <c r="B201" i="73"/>
  <c r="D200" i="73"/>
  <c r="H200" i="73"/>
  <c r="N200" i="73" s="1"/>
  <c r="C200" i="73"/>
  <c r="B200" i="73"/>
  <c r="D199" i="73"/>
  <c r="H199" i="73"/>
  <c r="N199" i="73" s="1"/>
  <c r="C199" i="73"/>
  <c r="B199" i="73"/>
  <c r="D198" i="73"/>
  <c r="H198" i="73"/>
  <c r="N198" i="73" s="1"/>
  <c r="C198" i="73"/>
  <c r="B198" i="73"/>
  <c r="H196" i="1"/>
  <c r="D197" i="73"/>
  <c r="H197" i="73"/>
  <c r="N197" i="73" s="1"/>
  <c r="C197" i="73"/>
  <c r="B197" i="73"/>
  <c r="D196" i="73"/>
  <c r="H196" i="73"/>
  <c r="N196" i="73" s="1"/>
  <c r="C196" i="73"/>
  <c r="B196" i="73"/>
  <c r="D195" i="73"/>
  <c r="H195" i="73"/>
  <c r="N195" i="73" s="1"/>
  <c r="C195" i="73"/>
  <c r="B195" i="73"/>
  <c r="D194" i="73"/>
  <c r="H194" i="73"/>
  <c r="N194" i="73" s="1"/>
  <c r="C194" i="73"/>
  <c r="B194" i="73"/>
  <c r="D193" i="73"/>
  <c r="H193" i="73"/>
  <c r="N193" i="73" s="1"/>
  <c r="C193" i="73"/>
  <c r="B193" i="73"/>
  <c r="D192" i="73"/>
  <c r="H192" i="73"/>
  <c r="N192" i="73" s="1"/>
  <c r="C192" i="73"/>
  <c r="B192" i="73"/>
  <c r="D191" i="73"/>
  <c r="H191" i="73"/>
  <c r="N191" i="73" s="1"/>
  <c r="C191" i="73"/>
  <c r="B191" i="73"/>
  <c r="D190" i="73"/>
  <c r="H190" i="73"/>
  <c r="N190" i="73" s="1"/>
  <c r="C190" i="73"/>
  <c r="B190" i="73"/>
  <c r="D189" i="73"/>
  <c r="H189" i="73"/>
  <c r="N189" i="73" s="1"/>
  <c r="C189" i="73"/>
  <c r="B189" i="73"/>
  <c r="D188" i="73"/>
  <c r="H188" i="73"/>
  <c r="N188" i="73" s="1"/>
  <c r="C188" i="73"/>
  <c r="B188" i="73"/>
  <c r="D187" i="73"/>
  <c r="H187" i="73"/>
  <c r="N187" i="73" s="1"/>
  <c r="C187" i="73"/>
  <c r="B187" i="73"/>
  <c r="D186" i="73"/>
  <c r="H186" i="73"/>
  <c r="N186" i="73" s="1"/>
  <c r="C186" i="73"/>
  <c r="B186" i="73"/>
  <c r="D185" i="73"/>
  <c r="H185" i="73"/>
  <c r="N185" i="73" s="1"/>
  <c r="C185" i="73"/>
  <c r="B185" i="73"/>
  <c r="D184" i="73"/>
  <c r="H184" i="73"/>
  <c r="N184" i="73" s="1"/>
  <c r="C184" i="73"/>
  <c r="B184" i="73"/>
  <c r="D183" i="73"/>
  <c r="H183" i="73"/>
  <c r="N183" i="73" s="1"/>
  <c r="C183" i="73"/>
  <c r="B183" i="73"/>
  <c r="D182" i="73"/>
  <c r="H182" i="73"/>
  <c r="N182" i="73" s="1"/>
  <c r="C182" i="73"/>
  <c r="B182" i="73"/>
  <c r="D181" i="73"/>
  <c r="H181" i="73"/>
  <c r="N181" i="73" s="1"/>
  <c r="C181" i="73"/>
  <c r="B181" i="73"/>
  <c r="D180" i="73"/>
  <c r="H180" i="73"/>
  <c r="N180" i="73" s="1"/>
  <c r="C180" i="73"/>
  <c r="D179" i="73"/>
  <c r="H179" i="73"/>
  <c r="N179" i="73" s="1"/>
  <c r="C179" i="73"/>
  <c r="B179" i="73"/>
  <c r="D178" i="73"/>
  <c r="H178" i="73"/>
  <c r="N178" i="73" s="1"/>
  <c r="C178" i="73"/>
  <c r="B178" i="73"/>
  <c r="D177" i="73"/>
  <c r="H177" i="73"/>
  <c r="N177" i="73" s="1"/>
  <c r="C177" i="73"/>
  <c r="B177" i="73"/>
  <c r="D176" i="73"/>
  <c r="H176" i="73"/>
  <c r="N176" i="73" s="1"/>
  <c r="C176" i="73"/>
  <c r="B176" i="73"/>
  <c r="D175" i="73"/>
  <c r="H175" i="73"/>
  <c r="N175" i="73" s="1"/>
  <c r="C175" i="73"/>
  <c r="B175" i="73"/>
  <c r="D174" i="73"/>
  <c r="H174" i="73"/>
  <c r="N174" i="73" s="1"/>
  <c r="C174" i="73"/>
  <c r="B174" i="73"/>
  <c r="D173" i="73"/>
  <c r="H173" i="73"/>
  <c r="N173" i="73" s="1"/>
  <c r="C173" i="73"/>
  <c r="B173" i="73"/>
  <c r="D172" i="73"/>
  <c r="H172" i="73"/>
  <c r="N172" i="73" s="1"/>
  <c r="C172" i="73"/>
  <c r="D171" i="73"/>
  <c r="H171" i="73"/>
  <c r="N171" i="73" s="1"/>
  <c r="C171" i="73"/>
  <c r="B171" i="73"/>
  <c r="D170" i="73"/>
  <c r="H170" i="73"/>
  <c r="N170" i="73" s="1"/>
  <c r="C170" i="73"/>
  <c r="B170" i="73"/>
  <c r="D169" i="73"/>
  <c r="H169" i="73"/>
  <c r="N169" i="73" s="1"/>
  <c r="C169" i="73"/>
  <c r="B169" i="73"/>
  <c r="D168" i="73"/>
  <c r="H168" i="73"/>
  <c r="N168" i="73" s="1"/>
  <c r="C168" i="73"/>
  <c r="B168" i="73"/>
  <c r="D167" i="73"/>
  <c r="H167" i="73"/>
  <c r="N167" i="73" s="1"/>
  <c r="C167" i="73"/>
  <c r="B167" i="73"/>
  <c r="D166" i="73"/>
  <c r="H166" i="73"/>
  <c r="N166" i="73" s="1"/>
  <c r="C166" i="73"/>
  <c r="B166" i="73"/>
  <c r="D165" i="73"/>
  <c r="H165" i="73"/>
  <c r="N165" i="73" s="1"/>
  <c r="C165" i="73"/>
  <c r="B165" i="73"/>
  <c r="D164" i="73"/>
  <c r="H164" i="73"/>
  <c r="N164" i="73" s="1"/>
  <c r="C164" i="73"/>
  <c r="B164" i="73"/>
  <c r="D163" i="73"/>
  <c r="H163" i="73"/>
  <c r="N163" i="73" s="1"/>
  <c r="C163" i="73"/>
  <c r="B163" i="73"/>
  <c r="D162" i="73"/>
  <c r="H162" i="73"/>
  <c r="N162" i="73" s="1"/>
  <c r="C162" i="73"/>
  <c r="B162" i="73"/>
  <c r="D161" i="73"/>
  <c r="H161" i="73"/>
  <c r="N161" i="73" s="1"/>
  <c r="C161" i="73"/>
  <c r="B161" i="73"/>
  <c r="D160" i="73"/>
  <c r="H160" i="73"/>
  <c r="N160" i="73" s="1"/>
  <c r="C160" i="73"/>
  <c r="B160" i="73"/>
  <c r="D159" i="73"/>
  <c r="H159" i="73"/>
  <c r="N159" i="73" s="1"/>
  <c r="C159" i="73"/>
  <c r="B159" i="73"/>
  <c r="D158" i="73"/>
  <c r="H158" i="73"/>
  <c r="N158" i="73" s="1"/>
  <c r="C158" i="73"/>
  <c r="B158" i="73"/>
  <c r="D157" i="73"/>
  <c r="H157" i="73"/>
  <c r="N157" i="73" s="1"/>
  <c r="C157" i="73"/>
  <c r="B157" i="73"/>
  <c r="D156" i="73"/>
  <c r="H156" i="73"/>
  <c r="N156" i="73" s="1"/>
  <c r="C156" i="73"/>
  <c r="B156" i="73"/>
  <c r="H154" i="1"/>
  <c r="D155" i="73"/>
  <c r="H155" i="73"/>
  <c r="N155" i="73" s="1"/>
  <c r="C155" i="73"/>
  <c r="B155" i="73"/>
  <c r="D154" i="73"/>
  <c r="H154" i="73"/>
  <c r="N154" i="73" s="1"/>
  <c r="C154" i="73"/>
  <c r="B154" i="73"/>
  <c r="D153" i="73"/>
  <c r="H153" i="73"/>
  <c r="N153" i="73" s="1"/>
  <c r="C153" i="73"/>
  <c r="B153" i="73"/>
  <c r="D152" i="73"/>
  <c r="H152" i="73"/>
  <c r="N152" i="73" s="1"/>
  <c r="C152" i="73"/>
  <c r="B152" i="73"/>
  <c r="D151" i="73"/>
  <c r="H151" i="73"/>
  <c r="N151" i="73" s="1"/>
  <c r="C151" i="73"/>
  <c r="B151" i="73"/>
  <c r="D150" i="73"/>
  <c r="H150" i="73"/>
  <c r="N150" i="73" s="1"/>
  <c r="C150" i="73"/>
  <c r="B150" i="73"/>
  <c r="D149" i="73"/>
  <c r="H149" i="73"/>
  <c r="N149" i="73" s="1"/>
  <c r="C149" i="73"/>
  <c r="B149" i="73"/>
  <c r="D148" i="73"/>
  <c r="H148" i="73"/>
  <c r="N148" i="73" s="1"/>
  <c r="C148" i="73"/>
  <c r="B148" i="73"/>
  <c r="D147" i="73"/>
  <c r="H147" i="73"/>
  <c r="N147" i="73" s="1"/>
  <c r="C147" i="73"/>
  <c r="B147" i="73"/>
  <c r="D146" i="73"/>
  <c r="H146" i="73"/>
  <c r="N146" i="73" s="1"/>
  <c r="C146" i="73"/>
  <c r="D145" i="73"/>
  <c r="H145" i="73"/>
  <c r="N145" i="73" s="1"/>
  <c r="C145" i="73"/>
  <c r="B145" i="73"/>
  <c r="D144" i="73"/>
  <c r="H144" i="73"/>
  <c r="N144" i="73" s="1"/>
  <c r="C144" i="73"/>
  <c r="B144" i="73"/>
  <c r="D143" i="73"/>
  <c r="H143" i="73"/>
  <c r="N143" i="73" s="1"/>
  <c r="C143" i="73"/>
  <c r="B143" i="73"/>
  <c r="D142" i="73"/>
  <c r="H142" i="73"/>
  <c r="N142" i="73" s="1"/>
  <c r="C142" i="73"/>
  <c r="B142" i="73"/>
  <c r="D141" i="73"/>
  <c r="H141" i="73"/>
  <c r="N141" i="73" s="1"/>
  <c r="C141" i="73"/>
  <c r="D140" i="73"/>
  <c r="H140" i="73"/>
  <c r="N140" i="73" s="1"/>
  <c r="C140" i="73"/>
  <c r="D139" i="73"/>
  <c r="H139" i="73"/>
  <c r="N139" i="73" s="1"/>
  <c r="C139" i="73"/>
  <c r="B139" i="73"/>
  <c r="D138" i="73"/>
  <c r="H138" i="73"/>
  <c r="N138" i="73" s="1"/>
  <c r="C138" i="73"/>
  <c r="B138" i="73"/>
  <c r="H136" i="1"/>
  <c r="D137" i="73"/>
  <c r="H137" i="73"/>
  <c r="N137" i="73" s="1"/>
  <c r="C137" i="73"/>
  <c r="D136" i="73"/>
  <c r="H136" i="73"/>
  <c r="N136" i="73" s="1"/>
  <c r="C136" i="73"/>
  <c r="B136" i="73"/>
  <c r="D135" i="73"/>
  <c r="H135" i="73"/>
  <c r="N135" i="73" s="1"/>
  <c r="C135" i="73"/>
  <c r="D134" i="73"/>
  <c r="H134" i="73"/>
  <c r="N134" i="73" s="1"/>
  <c r="C134" i="73"/>
  <c r="B134" i="73"/>
  <c r="D133" i="73"/>
  <c r="H133" i="73"/>
  <c r="N133" i="73" s="1"/>
  <c r="C133" i="73"/>
  <c r="D132" i="73"/>
  <c r="H132" i="73"/>
  <c r="N132" i="73" s="1"/>
  <c r="C132" i="73"/>
  <c r="B132" i="73"/>
  <c r="D131" i="73"/>
  <c r="H131" i="73"/>
  <c r="N131" i="73" s="1"/>
  <c r="C131" i="73"/>
  <c r="B131" i="73"/>
  <c r="D130" i="73"/>
  <c r="H130" i="73"/>
  <c r="N130" i="73" s="1"/>
  <c r="C130" i="73"/>
  <c r="D129" i="73"/>
  <c r="H129" i="73"/>
  <c r="N129" i="73" s="1"/>
  <c r="C129" i="73"/>
  <c r="B129" i="73"/>
  <c r="D128" i="73"/>
  <c r="H128" i="73"/>
  <c r="N128" i="73" s="1"/>
  <c r="C128" i="73"/>
  <c r="B128" i="73"/>
  <c r="D127" i="73"/>
  <c r="H127" i="73"/>
  <c r="N127" i="73" s="1"/>
  <c r="C127" i="73"/>
  <c r="B127" i="73"/>
  <c r="D126" i="73"/>
  <c r="H126" i="73"/>
  <c r="N126" i="73" s="1"/>
  <c r="C126" i="73"/>
  <c r="D125" i="73"/>
  <c r="H125" i="73"/>
  <c r="N125" i="73" s="1"/>
  <c r="C125" i="73"/>
  <c r="B125" i="73"/>
  <c r="D124" i="73"/>
  <c r="H124" i="73"/>
  <c r="N124" i="73" s="1"/>
  <c r="C124" i="73"/>
  <c r="D123" i="73"/>
  <c r="H123" i="73"/>
  <c r="N123" i="73" s="1"/>
  <c r="C123" i="73"/>
  <c r="B123" i="73"/>
  <c r="D122" i="73"/>
  <c r="H122" i="73"/>
  <c r="N122" i="73" s="1"/>
  <c r="C122" i="73"/>
  <c r="D121" i="73"/>
  <c r="H121" i="73"/>
  <c r="N121" i="73" s="1"/>
  <c r="C121" i="73"/>
  <c r="B121" i="73"/>
  <c r="D120" i="73"/>
  <c r="H120" i="73"/>
  <c r="N120" i="73" s="1"/>
  <c r="C120" i="73"/>
  <c r="D119" i="73"/>
  <c r="H119" i="73"/>
  <c r="N119" i="73" s="1"/>
  <c r="C119" i="73"/>
  <c r="D118" i="73"/>
  <c r="H118" i="73"/>
  <c r="N118" i="73" s="1"/>
  <c r="C118" i="73"/>
  <c r="B118" i="73"/>
  <c r="D117" i="73"/>
  <c r="H117" i="73"/>
  <c r="N117" i="73" s="1"/>
  <c r="C117" i="73"/>
  <c r="D116" i="73"/>
  <c r="H116" i="73"/>
  <c r="N116" i="73" s="1"/>
  <c r="C116" i="73"/>
  <c r="D115" i="73"/>
  <c r="H115" i="73"/>
  <c r="N115" i="73" s="1"/>
  <c r="C115" i="73"/>
  <c r="D114" i="73"/>
  <c r="H114" i="73"/>
  <c r="N114" i="73" s="1"/>
  <c r="C114" i="73"/>
  <c r="B114" i="73"/>
  <c r="D113" i="73"/>
  <c r="H113" i="73"/>
  <c r="N113" i="73" s="1"/>
  <c r="C113" i="73"/>
  <c r="D112" i="73"/>
  <c r="H112" i="73"/>
  <c r="N112" i="73" s="1"/>
  <c r="C112" i="73"/>
  <c r="D111" i="73"/>
  <c r="H111" i="73"/>
  <c r="N111" i="73" s="1"/>
  <c r="C111" i="73"/>
  <c r="D110" i="73"/>
  <c r="H110" i="73"/>
  <c r="N110" i="73" s="1"/>
  <c r="C110" i="73"/>
  <c r="B110" i="73"/>
  <c r="D109" i="73"/>
  <c r="H109" i="73"/>
  <c r="N109" i="73" s="1"/>
  <c r="C109" i="73"/>
  <c r="B109" i="73"/>
  <c r="D108" i="73"/>
  <c r="H108" i="73"/>
  <c r="N108" i="73" s="1"/>
  <c r="C108" i="73"/>
  <c r="B108" i="73"/>
  <c r="D107" i="73"/>
  <c r="H107" i="73"/>
  <c r="N107" i="73" s="1"/>
  <c r="B107" i="73"/>
  <c r="D106" i="73"/>
  <c r="H106" i="73"/>
  <c r="N106" i="73" s="1"/>
  <c r="C106" i="73"/>
  <c r="B106" i="73"/>
  <c r="D105" i="73"/>
  <c r="H105" i="73"/>
  <c r="N105" i="73" s="1"/>
  <c r="C105" i="73"/>
  <c r="B105" i="73"/>
  <c r="D104" i="73"/>
  <c r="H104" i="73"/>
  <c r="N104" i="73" s="1"/>
  <c r="C104" i="73"/>
  <c r="B104" i="73"/>
  <c r="D103" i="73"/>
  <c r="H103" i="73"/>
  <c r="N103" i="73" s="1"/>
  <c r="C103" i="73"/>
  <c r="B103" i="73"/>
  <c r="D102" i="73"/>
  <c r="H102" i="73"/>
  <c r="N102" i="73" s="1"/>
  <c r="C102" i="73"/>
  <c r="B102" i="73"/>
  <c r="D101" i="73"/>
  <c r="H101" i="73"/>
  <c r="N101" i="73" s="1"/>
  <c r="C101" i="73"/>
  <c r="B101" i="73"/>
  <c r="D100" i="73"/>
  <c r="H100" i="73"/>
  <c r="N100" i="73" s="1"/>
  <c r="C100" i="73"/>
  <c r="B100" i="73"/>
  <c r="D99" i="73"/>
  <c r="H99" i="73"/>
  <c r="N99" i="73" s="1"/>
  <c r="C99" i="73"/>
  <c r="D98" i="73"/>
  <c r="H98" i="73"/>
  <c r="N98" i="73" s="1"/>
  <c r="C98" i="73"/>
  <c r="B98" i="73"/>
  <c r="D97" i="73"/>
  <c r="H97" i="73"/>
  <c r="N97" i="73" s="1"/>
  <c r="C97" i="73"/>
  <c r="D96" i="73"/>
  <c r="H96" i="73"/>
  <c r="N96" i="73" s="1"/>
  <c r="C96" i="73"/>
  <c r="D95" i="73"/>
  <c r="H95" i="73"/>
  <c r="N95" i="73" s="1"/>
  <c r="C95" i="73"/>
  <c r="B95" i="73"/>
  <c r="D94" i="73"/>
  <c r="H94" i="73"/>
  <c r="N94" i="73" s="1"/>
  <c r="C94" i="73"/>
  <c r="D93" i="73"/>
  <c r="H93" i="73"/>
  <c r="N93" i="73" s="1"/>
  <c r="C93" i="73"/>
  <c r="B93" i="73"/>
  <c r="D92" i="73"/>
  <c r="H92" i="73"/>
  <c r="N92" i="73" s="1"/>
  <c r="C92" i="73"/>
  <c r="B92" i="73"/>
  <c r="D91" i="73"/>
  <c r="H91" i="73"/>
  <c r="N91" i="73" s="1"/>
  <c r="C91" i="73"/>
  <c r="B91" i="73"/>
  <c r="D90" i="73"/>
  <c r="H90" i="73"/>
  <c r="N90" i="73" s="1"/>
  <c r="C90" i="73"/>
  <c r="D89" i="73"/>
  <c r="H89" i="73"/>
  <c r="N89" i="73" s="1"/>
  <c r="C89" i="73"/>
  <c r="B89" i="73"/>
  <c r="D88" i="73"/>
  <c r="H88" i="73"/>
  <c r="N88" i="73" s="1"/>
  <c r="C88" i="73"/>
  <c r="D87" i="73"/>
  <c r="H87" i="73"/>
  <c r="N87" i="73" s="1"/>
  <c r="C87" i="73"/>
  <c r="B87" i="73"/>
  <c r="D86" i="73"/>
  <c r="H86" i="73"/>
  <c r="N86" i="73" s="1"/>
  <c r="C86" i="73"/>
  <c r="B86" i="73"/>
  <c r="D85" i="73"/>
  <c r="H85" i="73"/>
  <c r="N85" i="73" s="1"/>
  <c r="C85" i="73"/>
  <c r="D84" i="73"/>
  <c r="H84" i="73"/>
  <c r="N84" i="73" s="1"/>
  <c r="C84" i="73"/>
  <c r="B84" i="73"/>
  <c r="D83" i="73"/>
  <c r="H83" i="73"/>
  <c r="N83" i="73" s="1"/>
  <c r="C83" i="73"/>
  <c r="B83" i="73"/>
  <c r="D82" i="73"/>
  <c r="H82" i="73"/>
  <c r="N82" i="73" s="1"/>
  <c r="C82" i="73"/>
  <c r="B82" i="73"/>
  <c r="D81" i="73"/>
  <c r="H81" i="73"/>
  <c r="N81" i="73" s="1"/>
  <c r="C81" i="73"/>
  <c r="B81" i="73"/>
  <c r="D80" i="73"/>
  <c r="H80" i="73"/>
  <c r="N80" i="73" s="1"/>
  <c r="C80" i="73"/>
  <c r="D79" i="73"/>
  <c r="H79" i="73"/>
  <c r="N79" i="73" s="1"/>
  <c r="C79" i="73"/>
  <c r="B79" i="73"/>
  <c r="D78" i="73"/>
  <c r="H78" i="73"/>
  <c r="N78" i="73" s="1"/>
  <c r="C78" i="73"/>
  <c r="B78" i="73"/>
  <c r="D77" i="73"/>
  <c r="H77" i="73"/>
  <c r="N77" i="73" s="1"/>
  <c r="C77" i="73"/>
  <c r="B77" i="73"/>
  <c r="D76" i="73"/>
  <c r="H76" i="73"/>
  <c r="N76" i="73" s="1"/>
  <c r="C76" i="73"/>
  <c r="B76" i="73"/>
  <c r="D75" i="73"/>
  <c r="H75" i="73"/>
  <c r="N75" i="73" s="1"/>
  <c r="C75" i="73"/>
  <c r="B75" i="73"/>
  <c r="D74" i="73"/>
  <c r="H74" i="73"/>
  <c r="N74" i="73" s="1"/>
  <c r="C74" i="73"/>
  <c r="B74" i="73"/>
  <c r="D73" i="73"/>
  <c r="H73" i="73"/>
  <c r="N73" i="73" s="1"/>
  <c r="C73" i="73"/>
  <c r="B73" i="73"/>
  <c r="D72" i="73"/>
  <c r="H72" i="73"/>
  <c r="N72" i="73" s="1"/>
  <c r="C72" i="73"/>
  <c r="B72" i="73"/>
  <c r="D71" i="73"/>
  <c r="H71" i="73"/>
  <c r="N71" i="73" s="1"/>
  <c r="C71" i="73"/>
  <c r="B71" i="73"/>
  <c r="D70" i="73"/>
  <c r="H70" i="73"/>
  <c r="N70" i="73" s="1"/>
  <c r="C70" i="73"/>
  <c r="B70" i="73"/>
  <c r="D69" i="73"/>
  <c r="H69" i="73"/>
  <c r="N69" i="73" s="1"/>
  <c r="C69" i="73"/>
  <c r="B69" i="73"/>
  <c r="D68" i="73"/>
  <c r="H68" i="73"/>
  <c r="N68" i="73" s="1"/>
  <c r="C68" i="73"/>
  <c r="B68" i="73"/>
  <c r="D67" i="73"/>
  <c r="H67" i="73"/>
  <c r="N67" i="73" s="1"/>
  <c r="C67" i="73"/>
  <c r="B67" i="73"/>
  <c r="D66" i="73"/>
  <c r="H66" i="73"/>
  <c r="N66" i="73" s="1"/>
  <c r="C66" i="73"/>
  <c r="B66" i="73"/>
  <c r="D65" i="73"/>
  <c r="H65" i="73"/>
  <c r="N65" i="73" s="1"/>
  <c r="C65" i="73"/>
  <c r="D64" i="73"/>
  <c r="H64" i="73"/>
  <c r="N64" i="73" s="1"/>
  <c r="C64" i="73"/>
  <c r="B64" i="73"/>
  <c r="D63" i="73"/>
  <c r="H63" i="73"/>
  <c r="N63" i="73" s="1"/>
  <c r="C63" i="73"/>
  <c r="B63" i="73"/>
  <c r="D62" i="73"/>
  <c r="H62" i="73"/>
  <c r="N62" i="73" s="1"/>
  <c r="C62" i="73"/>
  <c r="B62" i="73"/>
  <c r="D61" i="73"/>
  <c r="H61" i="73"/>
  <c r="N61" i="73" s="1"/>
  <c r="C61" i="73"/>
  <c r="D60" i="73"/>
  <c r="H60" i="73"/>
  <c r="N60" i="73" s="1"/>
  <c r="C60" i="73"/>
  <c r="B60" i="73"/>
  <c r="D59" i="73"/>
  <c r="H59" i="73"/>
  <c r="N59" i="73" s="1"/>
  <c r="C59" i="73"/>
  <c r="B59" i="73"/>
  <c r="D58" i="73"/>
  <c r="H58" i="73"/>
  <c r="N58" i="73" s="1"/>
  <c r="C58" i="73"/>
  <c r="B58" i="73"/>
  <c r="D57" i="73"/>
  <c r="H57" i="73"/>
  <c r="N57" i="73" s="1"/>
  <c r="C57" i="73"/>
  <c r="B57" i="73"/>
  <c r="D56" i="73"/>
  <c r="H56" i="73"/>
  <c r="N56" i="73" s="1"/>
  <c r="C56" i="73"/>
  <c r="B56" i="73"/>
  <c r="D55" i="73"/>
  <c r="H55" i="73"/>
  <c r="N55" i="73" s="1"/>
  <c r="C55" i="73"/>
  <c r="B55" i="73"/>
  <c r="C54" i="73"/>
  <c r="B54" i="73"/>
  <c r="H52" i="1"/>
  <c r="C53" i="73"/>
  <c r="B53" i="73"/>
  <c r="D52" i="73"/>
  <c r="C52" i="73"/>
  <c r="B52" i="73"/>
  <c r="D51" i="73"/>
  <c r="H51" i="73"/>
  <c r="N51" i="73" s="1"/>
  <c r="B51" i="73"/>
  <c r="D50" i="73"/>
  <c r="B50" i="73"/>
  <c r="H49" i="73"/>
  <c r="N49" i="73" s="1"/>
  <c r="C49" i="73"/>
  <c r="B49" i="73"/>
  <c r="B48" i="73"/>
  <c r="D47" i="73"/>
  <c r="C47" i="73"/>
  <c r="B47" i="73"/>
  <c r="B46" i="73"/>
  <c r="B45" i="73"/>
  <c r="D44" i="73"/>
  <c r="C44" i="73"/>
  <c r="B44" i="73"/>
  <c r="D43" i="73"/>
  <c r="C43" i="73"/>
  <c r="D42" i="73"/>
  <c r="C42" i="73"/>
  <c r="C41" i="73"/>
  <c r="C40" i="73"/>
  <c r="C39" i="73"/>
  <c r="C38" i="73"/>
  <c r="D37" i="73"/>
  <c r="C37" i="73"/>
  <c r="C36" i="73"/>
  <c r="D35" i="73"/>
  <c r="C35" i="73"/>
  <c r="C34" i="73"/>
  <c r="D33" i="73"/>
  <c r="C33" i="73"/>
  <c r="C32" i="73"/>
  <c r="C31" i="73"/>
  <c r="H30" i="73"/>
  <c r="N30" i="73" s="1"/>
  <c r="C30" i="73"/>
  <c r="B30" i="73"/>
  <c r="H29" i="73"/>
  <c r="N29" i="73" s="1"/>
  <c r="C29" i="73"/>
  <c r="B29" i="73"/>
  <c r="D28" i="73"/>
  <c r="H28" i="73"/>
  <c r="N28" i="73" s="1"/>
  <c r="C28" i="73"/>
  <c r="B28" i="73"/>
  <c r="H27" i="73"/>
  <c r="N27" i="73" s="1"/>
  <c r="C27" i="73"/>
  <c r="B27" i="73"/>
  <c r="D26" i="73"/>
  <c r="H26" i="73"/>
  <c r="N26" i="73" s="1"/>
  <c r="C26" i="73"/>
  <c r="B26" i="73"/>
  <c r="D25" i="73"/>
  <c r="H25" i="73"/>
  <c r="N25" i="73" s="1"/>
  <c r="C25" i="73"/>
  <c r="B25" i="73"/>
  <c r="H24" i="73"/>
  <c r="N24" i="73" s="1"/>
  <c r="C24" i="73"/>
  <c r="B24" i="73"/>
  <c r="H23" i="73"/>
  <c r="N23" i="73" s="1"/>
  <c r="C23" i="73"/>
  <c r="B23" i="73"/>
  <c r="D22" i="73"/>
  <c r="H22" i="73"/>
  <c r="N22" i="73" s="1"/>
  <c r="C22" i="73"/>
  <c r="B22" i="73"/>
  <c r="H21" i="73"/>
  <c r="N21" i="73" s="1"/>
  <c r="C21" i="73"/>
  <c r="B21" i="73"/>
  <c r="D20" i="73"/>
  <c r="H20" i="73"/>
  <c r="N20" i="73" s="1"/>
  <c r="C20" i="73"/>
  <c r="B20" i="73"/>
  <c r="H19" i="73"/>
  <c r="N19" i="73" s="1"/>
  <c r="C19" i="73"/>
  <c r="B19" i="73"/>
  <c r="H18" i="73"/>
  <c r="N18" i="73" s="1"/>
  <c r="C18" i="73"/>
  <c r="B18" i="73"/>
  <c r="H17" i="73"/>
  <c r="N17" i="73" s="1"/>
  <c r="C17" i="73"/>
  <c r="B17" i="73"/>
  <c r="H186" i="1"/>
  <c r="H16" i="73"/>
  <c r="N16" i="73" s="1"/>
  <c r="C16" i="73"/>
  <c r="B16" i="73"/>
  <c r="H15" i="73"/>
  <c r="N15" i="73" s="1"/>
  <c r="C15" i="73"/>
  <c r="B15" i="73"/>
  <c r="H14" i="73"/>
  <c r="N14" i="73" s="1"/>
  <c r="C14" i="73"/>
  <c r="B14" i="73"/>
  <c r="D13" i="73"/>
  <c r="H13" i="73"/>
  <c r="N13" i="73" s="1"/>
  <c r="C13" i="73"/>
  <c r="B13" i="73"/>
  <c r="H12" i="73"/>
  <c r="N12" i="73" s="1"/>
  <c r="C12" i="73"/>
  <c r="B12" i="73"/>
  <c r="H11" i="73"/>
  <c r="N11" i="73" s="1"/>
  <c r="H209" i="1" l="1"/>
  <c r="Q209" i="1"/>
  <c r="H201" i="1"/>
  <c r="H204" i="1"/>
  <c r="H198" i="1"/>
  <c r="H206" i="1"/>
  <c r="H199" i="1"/>
  <c r="H197" i="1"/>
  <c r="H208" i="1"/>
  <c r="H202" i="1"/>
  <c r="H205" i="1"/>
  <c r="H96" i="1"/>
  <c r="Q208" i="1"/>
  <c r="H195" i="1"/>
  <c r="H194" i="1"/>
  <c r="H83" i="1"/>
  <c r="H47" i="1"/>
  <c r="H160" i="1"/>
  <c r="H133" i="1"/>
  <c r="H143" i="1"/>
  <c r="H126" i="1"/>
  <c r="H149" i="1"/>
  <c r="H10" i="1"/>
  <c r="H161" i="1"/>
  <c r="H120" i="1"/>
  <c r="H145" i="1"/>
  <c r="H93" i="1"/>
  <c r="H193" i="1"/>
  <c r="H191" i="1"/>
  <c r="H189" i="1"/>
  <c r="H190" i="1"/>
  <c r="H192" i="1"/>
  <c r="H185" i="1"/>
  <c r="H183" i="1"/>
  <c r="H181" i="1"/>
  <c r="H179" i="1"/>
  <c r="H188" i="1"/>
  <c r="H184" i="1"/>
  <c r="H182" i="1"/>
  <c r="H180" i="1"/>
  <c r="H187" i="1"/>
  <c r="H171" i="1"/>
  <c r="H176" i="1"/>
  <c r="H174" i="1"/>
  <c r="H177" i="1"/>
  <c r="H175" i="1"/>
  <c r="H178" i="1"/>
  <c r="H172" i="1"/>
  <c r="H173" i="1"/>
  <c r="H164" i="1"/>
  <c r="H165" i="1"/>
  <c r="H170" i="1"/>
  <c r="H168" i="1"/>
  <c r="H169" i="1"/>
  <c r="H167" i="1"/>
  <c r="H166" i="1"/>
  <c r="H153" i="1"/>
  <c r="H159" i="1"/>
  <c r="H157" i="1"/>
  <c r="H155" i="1"/>
  <c r="H162" i="1"/>
  <c r="H156" i="1"/>
  <c r="H163" i="1"/>
  <c r="H158" i="1"/>
  <c r="H148" i="1"/>
  <c r="H146" i="1"/>
  <c r="H152" i="1"/>
  <c r="H150" i="1"/>
  <c r="H151" i="1"/>
  <c r="H147" i="1"/>
  <c r="H137" i="1"/>
  <c r="H139" i="1"/>
  <c r="H144" i="1"/>
  <c r="H138" i="1"/>
  <c r="H141" i="1"/>
  <c r="H142" i="1"/>
  <c r="H140" i="1"/>
  <c r="H135" i="1"/>
  <c r="H134" i="1"/>
  <c r="H132" i="1"/>
  <c r="H130" i="1"/>
  <c r="H128" i="1"/>
  <c r="H129" i="1"/>
  <c r="H127" i="1"/>
  <c r="H131" i="1"/>
  <c r="H123" i="1"/>
  <c r="H121" i="1"/>
  <c r="H119" i="1"/>
  <c r="H117" i="1"/>
  <c r="H122" i="1"/>
  <c r="H125" i="1"/>
  <c r="H124" i="1"/>
  <c r="H118" i="1"/>
  <c r="C107" i="73"/>
  <c r="H108" i="1"/>
  <c r="H106" i="1"/>
  <c r="H104" i="1"/>
  <c r="H115" i="1"/>
  <c r="H102" i="1"/>
  <c r="H113" i="1"/>
  <c r="H111" i="1"/>
  <c r="H109" i="1"/>
  <c r="H107" i="1"/>
  <c r="H116" i="1"/>
  <c r="H105" i="1"/>
  <c r="H103" i="1"/>
  <c r="H114" i="1"/>
  <c r="H101" i="1"/>
  <c r="H112" i="1"/>
  <c r="H110" i="1"/>
  <c r="H94" i="1"/>
  <c r="H99" i="1"/>
  <c r="H95" i="1"/>
  <c r="H98" i="1"/>
  <c r="H97" i="1"/>
  <c r="H100" i="1"/>
  <c r="H92" i="1"/>
  <c r="H90" i="1"/>
  <c r="H91" i="1"/>
  <c r="H89" i="1"/>
  <c r="H87" i="1"/>
  <c r="H88" i="1"/>
  <c r="H86" i="1"/>
  <c r="H80" i="1"/>
  <c r="H74" i="1"/>
  <c r="H71" i="1"/>
  <c r="H75" i="1"/>
  <c r="H64" i="1"/>
  <c r="H56" i="1"/>
  <c r="H57" i="1"/>
  <c r="H65" i="1"/>
  <c r="H82" i="1"/>
  <c r="H85" i="1"/>
  <c r="H70" i="1"/>
  <c r="H60" i="1"/>
  <c r="H69" i="1"/>
  <c r="H81" i="1"/>
  <c r="H59" i="1"/>
  <c r="H68" i="1"/>
  <c r="H77" i="1"/>
  <c r="H58" i="1"/>
  <c r="H63" i="1"/>
  <c r="H76" i="1"/>
  <c r="H62" i="1"/>
  <c r="H66" i="1"/>
  <c r="D32" i="73"/>
  <c r="H31" i="1"/>
  <c r="H36" i="1"/>
  <c r="H47" i="73"/>
  <c r="N47" i="73" s="1"/>
  <c r="H52" i="73"/>
  <c r="N52" i="73" s="1"/>
  <c r="D27" i="73"/>
  <c r="H26" i="1"/>
  <c r="C46" i="73"/>
  <c r="C51" i="73"/>
  <c r="H46" i="73"/>
  <c r="N46" i="73" s="1"/>
  <c r="D24" i="73"/>
  <c r="H23" i="1"/>
  <c r="D36" i="73"/>
  <c r="H35" i="1"/>
  <c r="C45" i="73"/>
  <c r="D46" i="73"/>
  <c r="C50" i="73"/>
  <c r="D29" i="73"/>
  <c r="H28" i="1"/>
  <c r="H50" i="73"/>
  <c r="N50" i="73" s="1"/>
  <c r="C48" i="73"/>
  <c r="H54" i="73"/>
  <c r="N54" i="73" s="1"/>
  <c r="H72" i="1"/>
  <c r="H78" i="1"/>
  <c r="H84" i="1"/>
  <c r="D49" i="73"/>
  <c r="D54" i="73"/>
  <c r="H48" i="73"/>
  <c r="N48" i="73" s="1"/>
  <c r="H48" i="1"/>
  <c r="H53" i="73"/>
  <c r="N53" i="73" s="1"/>
  <c r="H53" i="1"/>
  <c r="H54" i="1"/>
  <c r="H55" i="1"/>
  <c r="H61" i="1"/>
  <c r="H67" i="1"/>
  <c r="H73" i="1"/>
  <c r="H79" i="1"/>
  <c r="D30" i="73"/>
  <c r="H29" i="1"/>
  <c r="D48" i="73"/>
  <c r="D53" i="73"/>
  <c r="D23" i="73"/>
  <c r="H22" i="1"/>
  <c r="D21" i="73"/>
  <c r="H20" i="1"/>
  <c r="D19" i="73"/>
  <c r="H18" i="1"/>
  <c r="D18" i="73"/>
  <c r="H17" i="1"/>
  <c r="D16" i="73"/>
  <c r="H15" i="1"/>
  <c r="D12" i="73"/>
  <c r="H11" i="1"/>
  <c r="D15" i="73"/>
  <c r="H14" i="1"/>
  <c r="D14" i="73"/>
  <c r="H13" i="1"/>
  <c r="D17" i="73"/>
  <c r="H16" i="1"/>
  <c r="D45" i="73"/>
  <c r="H44" i="1"/>
  <c r="H42" i="73"/>
  <c r="N42" i="73" s="1"/>
  <c r="H41" i="1"/>
  <c r="H43" i="73"/>
  <c r="N43" i="73" s="1"/>
  <c r="H45" i="73"/>
  <c r="N45" i="73" s="1"/>
  <c r="H42" i="1"/>
  <c r="H44" i="73"/>
  <c r="N44" i="73" s="1"/>
  <c r="H41" i="73"/>
  <c r="N41" i="73" s="1"/>
  <c r="D41" i="73"/>
  <c r="H40" i="1"/>
  <c r="H40" i="73"/>
  <c r="N40" i="73" s="1"/>
  <c r="D40" i="73"/>
  <c r="H39" i="1"/>
  <c r="H39" i="73"/>
  <c r="N39" i="73" s="1"/>
  <c r="H38" i="1"/>
  <c r="D39" i="73"/>
  <c r="H38" i="73"/>
  <c r="N38" i="73" s="1"/>
  <c r="H37" i="1"/>
  <c r="D38" i="73"/>
  <c r="H37" i="73"/>
  <c r="N37" i="73" s="1"/>
  <c r="H36" i="73"/>
  <c r="N36" i="73" s="1"/>
  <c r="H35" i="73"/>
  <c r="N35" i="73" s="1"/>
  <c r="H34" i="73"/>
  <c r="N34" i="73" s="1"/>
  <c r="H33" i="1"/>
  <c r="D34" i="73"/>
  <c r="H33" i="73"/>
  <c r="N33" i="73" s="1"/>
  <c r="H32" i="73"/>
  <c r="N32" i="73" s="1"/>
  <c r="H31" i="73"/>
  <c r="N31" i="73" s="1"/>
  <c r="D31" i="73"/>
  <c r="H30" i="1"/>
  <c r="B137" i="73"/>
  <c r="B65" i="73"/>
  <c r="B96" i="73"/>
  <c r="B120" i="73"/>
  <c r="B146" i="73"/>
  <c r="B37" i="73"/>
  <c r="B42" i="73"/>
  <c r="B113" i="73"/>
  <c r="B172" i="73"/>
  <c r="B94" i="73"/>
  <c r="B31" i="73"/>
  <c r="B99" i="73"/>
  <c r="B111" i="73"/>
  <c r="B130" i="73"/>
  <c r="B32" i="73"/>
  <c r="B43" i="73"/>
  <c r="B61" i="73"/>
  <c r="B80" i="73"/>
  <c r="B116" i="73"/>
  <c r="B135" i="73"/>
  <c r="B85" i="73"/>
  <c r="B97" i="73"/>
  <c r="B180" i="73"/>
  <c r="B38" i="73"/>
  <c r="B90" i="73"/>
  <c r="B126" i="73"/>
  <c r="B133" i="73"/>
  <c r="B140" i="73"/>
  <c r="B33" i="73"/>
  <c r="B119" i="73"/>
  <c r="B39" i="73"/>
  <c r="B88" i="73"/>
  <c r="B112" i="73"/>
  <c r="B124" i="73"/>
  <c r="B34" i="73"/>
  <c r="B117" i="73"/>
  <c r="B35" i="73"/>
  <c r="B40" i="73"/>
  <c r="B122" i="73"/>
  <c r="B208" i="73"/>
  <c r="B36" i="73"/>
  <c r="B41" i="73"/>
  <c r="B115" i="73"/>
  <c r="B141" i="73"/>
  <c r="D11" i="73"/>
  <c r="B11" i="73"/>
  <c r="A11" i="73" s="1"/>
  <c r="A12" i="73" s="1"/>
  <c r="A13" i="73" s="1"/>
  <c r="A14" i="73" s="1"/>
  <c r="A15" i="73" s="1"/>
  <c r="A16" i="73" s="1"/>
  <c r="A17" i="73" s="1"/>
  <c r="A18" i="73" s="1"/>
  <c r="A19" i="73" s="1"/>
  <c r="A20" i="73" s="1"/>
  <c r="A21" i="73" s="1"/>
  <c r="A22" i="73" s="1"/>
  <c r="A23" i="73" s="1"/>
  <c r="A24" i="73" s="1"/>
  <c r="A25" i="73" s="1"/>
  <c r="A26" i="73" s="1"/>
  <c r="A27" i="73" s="1"/>
  <c r="A28" i="73" s="1"/>
  <c r="A29" i="73" s="1"/>
  <c r="A30" i="73" s="1"/>
  <c r="C11" i="73"/>
  <c r="H27" i="1"/>
  <c r="H24" i="1"/>
  <c r="E203" i="73"/>
  <c r="E196" i="73"/>
  <c r="E209" i="73"/>
  <c r="H45" i="1"/>
  <c r="H12" i="1"/>
  <c r="H25" i="1"/>
  <c r="H34" i="1"/>
  <c r="H51" i="1"/>
  <c r="H19" i="1"/>
  <c r="H21" i="1"/>
  <c r="H46" i="1"/>
  <c r="H49" i="1"/>
  <c r="H32" i="1"/>
  <c r="H43" i="1"/>
  <c r="H50" i="1"/>
  <c r="E202" i="73" l="1"/>
  <c r="E205" i="73"/>
  <c r="E197" i="73"/>
  <c r="E195" i="73"/>
  <c r="E207" i="73"/>
  <c r="E204" i="73"/>
  <c r="E198" i="73"/>
  <c r="E210" i="73"/>
  <c r="E206" i="73"/>
  <c r="A31" i="73"/>
  <c r="A32" i="73" s="1"/>
  <c r="A33" i="73" s="1"/>
  <c r="A34" i="73" s="1"/>
  <c r="A35" i="73" s="1"/>
  <c r="A36" i="73" s="1"/>
  <c r="A37" i="73" s="1"/>
  <c r="A38" i="73" s="1"/>
  <c r="A39" i="73" s="1"/>
  <c r="A40" i="73" s="1"/>
  <c r="A41" i="73" s="1"/>
  <c r="A42" i="73" s="1"/>
  <c r="A43" i="73" s="1"/>
  <c r="A44" i="73" s="1"/>
  <c r="A45" i="73" s="1"/>
  <c r="A46" i="73" s="1"/>
  <c r="A47" i="73" s="1"/>
  <c r="A48" i="73" s="1"/>
  <c r="A49" i="73" s="1"/>
  <c r="A50" i="73" s="1"/>
  <c r="A51" i="73" s="1"/>
  <c r="A52" i="73" s="1"/>
  <c r="A53" i="73" s="1"/>
  <c r="A54" i="73" s="1"/>
  <c r="A55" i="73" s="1"/>
  <c r="A56" i="73" s="1"/>
  <c r="A57" i="73" s="1"/>
  <c r="A58" i="73" s="1"/>
  <c r="A59" i="73" s="1"/>
  <c r="A60" i="73" s="1"/>
  <c r="A61" i="73" s="1"/>
  <c r="A62" i="73" s="1"/>
  <c r="A63" i="73" s="1"/>
  <c r="A64" i="73" s="1"/>
  <c r="A65" i="73" s="1"/>
  <c r="A66" i="73" s="1"/>
  <c r="A67" i="73" s="1"/>
  <c r="A68" i="73" s="1"/>
  <c r="A69" i="73" s="1"/>
  <c r="A70" i="73" s="1"/>
  <c r="A71" i="73" s="1"/>
  <c r="A72" i="73" s="1"/>
  <c r="A73" i="73" s="1"/>
  <c r="A74" i="73" s="1"/>
  <c r="A75" i="73" s="1"/>
  <c r="A76" i="73" s="1"/>
  <c r="A77" i="73" s="1"/>
  <c r="A78" i="73" s="1"/>
  <c r="A79" i="73" s="1"/>
  <c r="A80" i="73" s="1"/>
  <c r="A81" i="73" s="1"/>
  <c r="A82" i="73" s="1"/>
  <c r="A83" i="73" s="1"/>
  <c r="A84" i="73" s="1"/>
  <c r="A85" i="73" s="1"/>
  <c r="A86" i="73" s="1"/>
  <c r="A87" i="73" s="1"/>
  <c r="A88" i="73" s="1"/>
  <c r="A89" i="73" s="1"/>
  <c r="A90" i="73" s="1"/>
  <c r="A91" i="73" s="1"/>
  <c r="A92" i="73" s="1"/>
  <c r="A93" i="73" s="1"/>
  <c r="A94" i="73" s="1"/>
  <c r="A95" i="73" s="1"/>
  <c r="A96" i="73" s="1"/>
  <c r="A97" i="73" s="1"/>
  <c r="A98" i="73" s="1"/>
  <c r="A99" i="73" s="1"/>
  <c r="A100" i="73" s="1"/>
  <c r="A101" i="73" s="1"/>
  <c r="A102" i="73" s="1"/>
  <c r="A103" i="73" s="1"/>
  <c r="A104" i="73" s="1"/>
  <c r="A105" i="73" s="1"/>
  <c r="A106" i="73" s="1"/>
  <c r="A107" i="73" s="1"/>
  <c r="A108" i="73" s="1"/>
  <c r="A109" i="73" s="1"/>
  <c r="A110" i="73" s="1"/>
  <c r="A111" i="73" s="1"/>
  <c r="A112" i="73" s="1"/>
  <c r="A113" i="73" s="1"/>
  <c r="A114" i="73" s="1"/>
  <c r="A115" i="73" s="1"/>
  <c r="A116" i="73" s="1"/>
  <c r="A117" i="73" s="1"/>
  <c r="A118" i="73" s="1"/>
  <c r="A119" i="73" s="1"/>
  <c r="A120" i="73" s="1"/>
  <c r="A121" i="73" s="1"/>
  <c r="A122" i="73" s="1"/>
  <c r="A123" i="73" s="1"/>
  <c r="A124" i="73" s="1"/>
  <c r="A125" i="73" s="1"/>
  <c r="A126" i="73" s="1"/>
  <c r="A127" i="73" s="1"/>
  <c r="A128" i="73" s="1"/>
  <c r="A129" i="73" s="1"/>
  <c r="A130" i="73" s="1"/>
  <c r="A131" i="73" s="1"/>
  <c r="A132" i="73" s="1"/>
  <c r="A133" i="73" s="1"/>
  <c r="A134" i="73" s="1"/>
  <c r="A135" i="73" s="1"/>
  <c r="A136" i="73" s="1"/>
  <c r="A137" i="73" s="1"/>
  <c r="A138" i="73" s="1"/>
  <c r="A139" i="73" s="1"/>
  <c r="A140" i="73" s="1"/>
  <c r="A141" i="73" s="1"/>
  <c r="A142" i="73" s="1"/>
  <c r="A143" i="73" s="1"/>
  <c r="A144" i="73" s="1"/>
  <c r="A145" i="73" s="1"/>
  <c r="A146" i="73" s="1"/>
  <c r="A147" i="73" s="1"/>
  <c r="A148" i="73" s="1"/>
  <c r="A149" i="73" s="1"/>
  <c r="A150" i="73" s="1"/>
  <c r="A151" i="73" s="1"/>
  <c r="A152" i="73" s="1"/>
  <c r="A153" i="73" s="1"/>
  <c r="A154" i="73" s="1"/>
  <c r="A155" i="73" s="1"/>
  <c r="A156" i="73" s="1"/>
  <c r="A157" i="73" s="1"/>
  <c r="A158" i="73" s="1"/>
  <c r="A159" i="73" s="1"/>
  <c r="A160" i="73" s="1"/>
  <c r="A161" i="73" s="1"/>
  <c r="A162" i="73" s="1"/>
  <c r="A163" i="73" s="1"/>
  <c r="A164" i="73" s="1"/>
  <c r="A165" i="73" s="1"/>
  <c r="A166" i="73" s="1"/>
  <c r="A167" i="73" s="1"/>
  <c r="A168" i="73" s="1"/>
  <c r="A169" i="73" s="1"/>
  <c r="A170" i="73" s="1"/>
  <c r="A171" i="73" s="1"/>
  <c r="A172" i="73" s="1"/>
  <c r="A173" i="73" s="1"/>
  <c r="A174" i="73" s="1"/>
  <c r="A175" i="73" s="1"/>
  <c r="A176" i="73" s="1"/>
  <c r="A177" i="73" s="1"/>
  <c r="A178" i="73" s="1"/>
  <c r="A179" i="73" s="1"/>
  <c r="A180" i="73" s="1"/>
  <c r="A181" i="73" s="1"/>
  <c r="A182" i="73" s="1"/>
  <c r="A183" i="73" s="1"/>
  <c r="A184" i="73" s="1"/>
  <c r="A185" i="73" s="1"/>
  <c r="A186" i="73" s="1"/>
  <c r="A187" i="73" s="1"/>
  <c r="A188" i="73" s="1"/>
  <c r="A189" i="73" s="1"/>
  <c r="A190" i="73" s="1"/>
  <c r="A191" i="73" s="1"/>
  <c r="A192" i="73" s="1"/>
  <c r="A193" i="73" s="1"/>
  <c r="A194" i="73" s="1"/>
  <c r="A195" i="73" s="1"/>
  <c r="A196" i="73" s="1"/>
  <c r="A197" i="73" s="1"/>
  <c r="A198" i="73" s="1"/>
  <c r="A199" i="73" s="1"/>
  <c r="A200" i="73" s="1"/>
  <c r="A201" i="73" s="1"/>
  <c r="A202" i="73" s="1"/>
  <c r="A203" i="73" s="1"/>
  <c r="A204" i="73" s="1"/>
  <c r="A205" i="73" s="1"/>
  <c r="A206" i="73" s="1"/>
  <c r="A207" i="73" s="1"/>
  <c r="A208" i="73" s="1"/>
  <c r="A209" i="73" s="1"/>
  <c r="A210" i="73" s="1"/>
  <c r="E199" i="73"/>
  <c r="E208" i="73"/>
  <c r="E200" i="73"/>
  <c r="E201" i="73"/>
  <c r="E45" i="73" l="1"/>
  <c r="E77" i="73" l="1"/>
  <c r="E74" i="73"/>
  <c r="E85" i="73"/>
  <c r="E78" i="73"/>
  <c r="E86" i="73"/>
  <c r="E139" i="73"/>
  <c r="E129" i="73"/>
  <c r="E172" i="73"/>
  <c r="E114" i="73"/>
  <c r="E155" i="73"/>
  <c r="E121" i="73"/>
  <c r="E116" i="73"/>
  <c r="E185" i="73"/>
  <c r="E150" i="73"/>
  <c r="E146" i="73"/>
  <c r="E127" i="73"/>
  <c r="E80" i="73"/>
  <c r="E117" i="73"/>
  <c r="E109" i="73"/>
  <c r="E163" i="73"/>
  <c r="E181" i="73"/>
  <c r="E58" i="73"/>
  <c r="E102" i="73"/>
  <c r="E97" i="73"/>
  <c r="E152" i="73"/>
  <c r="E194" i="73"/>
  <c r="E49" i="73"/>
  <c r="E91" i="73"/>
  <c r="E113" i="73"/>
  <c r="E56" i="73"/>
  <c r="E154" i="73"/>
  <c r="E90" i="73"/>
  <c r="E167" i="73"/>
  <c r="E48" i="73"/>
  <c r="E180" i="73"/>
  <c r="E82" i="73"/>
  <c r="E174" i="73"/>
  <c r="E177" i="73"/>
  <c r="E183" i="73"/>
  <c r="E123" i="73"/>
  <c r="E60" i="73"/>
  <c r="E75" i="73"/>
  <c r="E134" i="73"/>
  <c r="E64" i="73"/>
  <c r="E170" i="73"/>
  <c r="E105" i="73"/>
  <c r="E158" i="73"/>
  <c r="E118" i="73"/>
  <c r="E162" i="73"/>
  <c r="E88" i="73"/>
  <c r="E188" i="73"/>
  <c r="E73" i="73"/>
  <c r="E125" i="73"/>
  <c r="E168" i="73"/>
  <c r="E98" i="73"/>
  <c r="E176" i="73"/>
  <c r="E164" i="73"/>
  <c r="E66" i="73"/>
  <c r="E179" i="73"/>
  <c r="E110" i="73"/>
  <c r="E46" i="73"/>
  <c r="E138" i="73"/>
  <c r="E43" i="73"/>
  <c r="E132" i="73"/>
  <c r="E161" i="73"/>
  <c r="E126" i="73"/>
  <c r="E71" i="73"/>
  <c r="E141" i="73"/>
  <c r="E165" i="73"/>
  <c r="E65" i="73"/>
  <c r="E62" i="73"/>
  <c r="E159" i="73"/>
  <c r="E79" i="73"/>
  <c r="E76" i="73"/>
  <c r="E96" i="73"/>
  <c r="E87" i="73"/>
  <c r="E193" i="73"/>
  <c r="E192" i="73"/>
  <c r="E93" i="73"/>
  <c r="E55" i="73"/>
  <c r="E166" i="73"/>
  <c r="E135" i="73"/>
  <c r="E122" i="73"/>
  <c r="E184" i="73"/>
  <c r="E178" i="73"/>
  <c r="E182" i="73"/>
  <c r="E169" i="73"/>
  <c r="E95" i="73"/>
  <c r="E101" i="73"/>
  <c r="E124" i="73"/>
  <c r="E119" i="73"/>
  <c r="E175" i="73"/>
  <c r="E157" i="73"/>
  <c r="E173" i="73"/>
  <c r="E112" i="73"/>
  <c r="E147" i="73"/>
  <c r="E156" i="73"/>
  <c r="E103" i="73"/>
  <c r="E133" i="73"/>
  <c r="E186" i="73"/>
  <c r="E142" i="73"/>
  <c r="E148" i="73"/>
  <c r="E190" i="73"/>
  <c r="E92" i="73"/>
  <c r="E100" i="73"/>
  <c r="E171" i="73"/>
  <c r="E191" i="73"/>
  <c r="E107" i="73"/>
  <c r="E70" i="73"/>
  <c r="E137" i="73"/>
  <c r="E140" i="73"/>
  <c r="E128" i="73"/>
  <c r="E111" i="73"/>
  <c r="E160" i="73"/>
  <c r="E130" i="73"/>
  <c r="E153" i="73"/>
  <c r="E54" i="73"/>
  <c r="E52" i="73"/>
  <c r="E144" i="73"/>
  <c r="E149" i="73"/>
  <c r="E143" i="73"/>
  <c r="E89" i="73"/>
  <c r="E115" i="73"/>
  <c r="E53" i="73"/>
  <c r="E120" i="73"/>
  <c r="E99" i="73"/>
  <c r="E151" i="73"/>
  <c r="E108" i="73"/>
  <c r="E189" i="73"/>
  <c r="E187" i="73"/>
  <c r="E136" i="73"/>
  <c r="E57" i="73"/>
  <c r="E131" i="73"/>
  <c r="E145" i="73"/>
  <c r="E11" i="73"/>
  <c r="E34" i="73"/>
  <c r="E37" i="73"/>
  <c r="E38" i="73"/>
  <c r="E32" i="73"/>
  <c r="E39" i="73"/>
  <c r="E41" i="73"/>
  <c r="E36" i="73"/>
  <c r="E83" i="73" l="1"/>
  <c r="E84" i="73"/>
  <c r="E94" i="73"/>
  <c r="E69" i="73"/>
  <c r="E106" i="73"/>
  <c r="E63" i="73"/>
  <c r="E50" i="73"/>
  <c r="E104" i="73"/>
  <c r="E59" i="73"/>
  <c r="E68" i="73"/>
  <c r="E72" i="73"/>
  <c r="E81" i="73"/>
  <c r="E67" i="73"/>
  <c r="E61" i="73"/>
  <c r="E51" i="73"/>
  <c r="E47" i="73"/>
  <c r="E44" i="73"/>
  <c r="E42" i="73"/>
  <c r="E31" i="73"/>
  <c r="E40" i="73"/>
  <c r="E33" i="73"/>
  <c r="E35" i="73"/>
  <c r="E23" i="73"/>
  <c r="E18" i="73"/>
  <c r="E25" i="73"/>
  <c r="E24" i="73"/>
  <c r="E19" i="73"/>
  <c r="E29" i="73"/>
  <c r="E28" i="73"/>
  <c r="E30" i="73"/>
  <c r="E27" i="73"/>
  <c r="E14" i="73"/>
  <c r="E22" i="73"/>
  <c r="E26" i="73"/>
  <c r="E20" i="73"/>
  <c r="E17" i="73"/>
  <c r="E16" i="73"/>
  <c r="E15" i="73"/>
  <c r="E12" i="73"/>
  <c r="E13" i="73"/>
  <c r="E21" i="73"/>
</calcChain>
</file>

<file path=xl/sharedStrings.xml><?xml version="1.0" encoding="utf-8"?>
<sst xmlns="http://schemas.openxmlformats.org/spreadsheetml/2006/main" count="11" uniqueCount="4">
  <si>
    <t>Pin Dia.</t>
  </si>
  <si>
    <t>Shape</t>
  </si>
  <si>
    <t>SD40</t>
  </si>
  <si>
    <t>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</si>
</sst>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87" formatCode="_(* #,##0.00_);_(* \(#,##0.00\);_(* &quot;-&quot;??_);_(@_)"/>
    <numFmt numFmtId="188" formatCode="0.000"/>
    <numFmt numFmtId="189" formatCode="0;[Red]0"/>
    <numFmt numFmtId="190" formatCode="_(* #,##0.000_);_(* \(#,##0.000\);_(* &quot;-&quot;??_);_(@_)"/>
    <numFmt numFmtId="191" formatCode="#,##0.000;[Red]#,##0.000"/>
    <numFmt numFmtId="192" formatCode="#,##0.000"/>
    <numFmt numFmtId="193" formatCode="_-* #,##0.000_-;\-* #,##0.000_-;_-* &quot;-&quot;??_-;_-@_-"/>
    <numFmt numFmtId="194" formatCode="[$-107041E]d\ mmm\ yy;@"/>
    <numFmt numFmtId="195" formatCode="[$-1070000]d/m/yy;@"/>
    <numFmt numFmtId="196" formatCode="[&lt;=99999999][$-D000000]0\-####\-####;[$-D000000]#\-####\-####"/>
  </numFmts>
  <fonts count="49"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0"/>
      <color theme="1"/>
      <name val="Arial"/>
      <family val="2"/>
      <charset val="222"/>
    </font>
    <font>
      <b/>
      <sz val="10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 Black"/>
      <family val="2"/>
    </font>
    <font>
      <b/>
      <sz val="16"/>
      <color theme="1"/>
      <name val="Arial"/>
      <family val="2"/>
      <charset val="222"/>
    </font>
    <font>
      <b/>
      <sz val="10"/>
      <color theme="1"/>
      <name val="Verdana"/>
      <family val="2"/>
    </font>
    <font>
      <b/>
      <sz val="11"/>
      <color theme="1"/>
      <name val="Arial Unicode MS"/>
      <family val="2"/>
    </font>
    <font>
      <sz val="9"/>
      <color theme="1"/>
      <name val="Arial"/>
      <family val="2"/>
      <charset val="222"/>
    </font>
    <font>
      <b/>
      <sz val="12"/>
      <color theme="1"/>
      <name val="Arial"/>
      <family val="2"/>
    </font>
    <font>
      <b/>
      <sz val="10"/>
      <color theme="1"/>
      <name val="Arial Unicode MS"/>
      <family val="2"/>
    </font>
    <font>
      <sz val="10"/>
      <color theme="1"/>
      <name val="Arial"/>
      <family val="2"/>
      <charset val="222"/>
    </font>
    <font>
      <b/>
      <sz val="12"/>
      <color theme="1"/>
      <name val="Arial Unicode MS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  <charset val="22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0"/>
      <name val="Arial"/>
      <family val="2"/>
    </font>
    <font>
      <b/>
      <sz val="9"/>
      <color theme="1"/>
      <name val="Arial Unicode MS"/>
      <family val="2"/>
    </font>
    <font>
      <b/>
      <sz val="14"/>
      <color theme="1"/>
      <name val="Arial Unicode MS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b/>
      <sz val="8"/>
      <color theme="1"/>
      <name val="Arial"/>
      <family val="2"/>
      <charset val="222"/>
    </font>
    <font>
      <sz val="10"/>
      <color rgb="FFFF0000"/>
      <name val="Arial"/>
      <family val="2"/>
    </font>
    <font>
      <b/>
      <sz val="14"/>
      <color theme="1"/>
      <name val="Arial"/>
      <family val="2"/>
    </font>
    <font>
      <sz val="48"/>
      <color theme="1"/>
      <name val="Arial"/>
      <family val="2"/>
    </font>
    <font>
      <b/>
      <sz val="48"/>
      <color theme="1"/>
      <name val="Arial"/>
      <family val="2"/>
    </font>
    <font>
      <b/>
      <sz val="10"/>
      <color theme="0" tint="-0.34998626667073579"/>
      <name val="Arial"/>
      <family val="2"/>
    </font>
    <font>
      <b/>
      <sz val="8"/>
      <color rgb="FFFF0000"/>
      <name val="Arial"/>
      <family val="2"/>
    </font>
    <font>
      <sz val="12"/>
      <color theme="1"/>
      <name val="Arial Black"/>
      <family val="2"/>
    </font>
    <font>
      <u/>
      <sz val="11"/>
      <color theme="10"/>
      <name val="Tahoma"/>
      <family val="2"/>
      <charset val="222"/>
      <scheme val="minor"/>
    </font>
    <font>
      <b/>
      <sz val="10"/>
      <color rgb="FF002060"/>
      <name val="Arial"/>
      <family val="2"/>
    </font>
    <font>
      <b/>
      <u/>
      <sz val="18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hair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hair">
        <color indexed="64"/>
      </bottom>
      <diagonal/>
    </border>
    <border>
      <left/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/>
      <top style="dashed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ash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ashed">
        <color indexed="64"/>
      </right>
      <top/>
      <bottom/>
      <diagonal/>
    </border>
    <border>
      <left style="hair">
        <color indexed="64"/>
      </left>
      <right style="dotted">
        <color indexed="64"/>
      </right>
      <top/>
      <bottom/>
      <diagonal/>
    </border>
    <border>
      <left style="hair">
        <color indexed="64"/>
      </left>
      <right style="dashed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4">
    <xf numFmtId="0" fontId="0" fillId="0" borderId="0"/>
    <xf numFmtId="0" fontId="5" fillId="0" borderId="0"/>
    <xf numFmtId="187" fontId="6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6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11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10" fillId="0" borderId="0"/>
    <xf numFmtId="0" fontId="10" fillId="0" borderId="0"/>
    <xf numFmtId="0" fontId="8" fillId="0" borderId="0"/>
    <xf numFmtId="0" fontId="6" fillId="0" borderId="0" applyProtection="0"/>
    <xf numFmtId="0" fontId="4" fillId="0" borderId="0"/>
    <xf numFmtId="187" fontId="4" fillId="0" borderId="0" applyFont="0" applyFill="0" applyBorder="0" applyAlignment="0" applyProtection="0"/>
    <xf numFmtId="0" fontId="3" fillId="0" borderId="0"/>
    <xf numFmtId="187" fontId="3" fillId="0" borderId="0" applyFont="0" applyFill="0" applyBorder="0" applyAlignment="0" applyProtection="0"/>
    <xf numFmtId="0" fontId="2" fillId="0" borderId="0"/>
    <xf numFmtId="0" fontId="1" fillId="0" borderId="0"/>
    <xf numFmtId="0" fontId="45" fillId="0" borderId="0" applyNumberFormat="0" applyFill="0" applyBorder="0" applyAlignment="0" applyProtection="0"/>
  </cellStyleXfs>
  <cellXfs count="332">
    <xf numFmtId="0" fontId="0" fillId="0" borderId="0" xfId="0"/>
    <xf numFmtId="0" fontId="13" fillId="0" borderId="44" xfId="0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0" fontId="17" fillId="2" borderId="0" xfId="1" applyFont="1" applyFill="1" applyAlignment="1">
      <alignment horizontal="center" vertical="center"/>
    </xf>
    <xf numFmtId="0" fontId="14" fillId="0" borderId="0" xfId="1" applyFont="1" applyAlignment="1">
      <alignment horizontal="center" vertical="center"/>
    </xf>
    <xf numFmtId="1" fontId="14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right" vertical="center"/>
    </xf>
    <xf numFmtId="0" fontId="20" fillId="2" borderId="0" xfId="1" applyFont="1" applyFill="1" applyAlignment="1">
      <alignment horizontal="center" vertical="center"/>
    </xf>
    <xf numFmtId="1" fontId="22" fillId="0" borderId="0" xfId="1" applyNumberFormat="1" applyFont="1" applyAlignment="1">
      <alignment horizontal="left" vertical="center"/>
    </xf>
    <xf numFmtId="0" fontId="22" fillId="2" borderId="0" xfId="1" applyFont="1" applyFill="1" applyAlignment="1">
      <alignment vertical="center"/>
    </xf>
    <xf numFmtId="0" fontId="23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49" fontId="25" fillId="0" borderId="7" xfId="1" applyNumberFormat="1" applyFont="1" applyBorder="1" applyAlignment="1">
      <alignment horizontal="center" vertical="center" wrapText="1"/>
    </xf>
    <xf numFmtId="0" fontId="25" fillId="0" borderId="8" xfId="1" applyFont="1" applyBorder="1" applyAlignment="1">
      <alignment horizontal="center" vertical="center" wrapText="1"/>
    </xf>
    <xf numFmtId="1" fontId="25" fillId="0" borderId="8" xfId="1" applyNumberFormat="1" applyFont="1" applyBorder="1" applyAlignment="1">
      <alignment horizontal="center" vertical="center" wrapText="1"/>
    </xf>
    <xf numFmtId="0" fontId="26" fillId="2" borderId="0" xfId="1" applyFont="1" applyFill="1" applyAlignment="1">
      <alignment horizontal="center" vertical="center"/>
    </xf>
    <xf numFmtId="0" fontId="27" fillId="0" borderId="0" xfId="1" applyFont="1" applyAlignment="1">
      <alignment horizontal="center" vertical="center"/>
    </xf>
    <xf numFmtId="187" fontId="26" fillId="2" borderId="0" xfId="7" applyFont="1" applyFill="1" applyBorder="1" applyAlignment="1">
      <alignment horizontal="center" vertical="center" shrinkToFit="1"/>
    </xf>
    <xf numFmtId="187" fontId="20" fillId="2" borderId="0" xfId="7" applyFont="1" applyFill="1" applyBorder="1" applyAlignment="1">
      <alignment horizontal="center" vertical="center"/>
    </xf>
    <xf numFmtId="188" fontId="14" fillId="0" borderId="0" xfId="1" applyNumberFormat="1" applyFont="1" applyAlignment="1">
      <alignment horizontal="center" vertical="center"/>
    </xf>
    <xf numFmtId="191" fontId="20" fillId="2" borderId="0" xfId="7" applyNumberFormat="1" applyFont="1" applyFill="1" applyBorder="1" applyAlignment="1">
      <alignment horizontal="center" vertical="center"/>
    </xf>
    <xf numFmtId="190" fontId="20" fillId="2" borderId="0" xfId="7" applyNumberFormat="1" applyFont="1" applyFill="1" applyBorder="1" applyAlignment="1">
      <alignment horizontal="center" vertical="center"/>
    </xf>
    <xf numFmtId="191" fontId="20" fillId="2" borderId="43" xfId="7" applyNumberFormat="1" applyFont="1" applyFill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49" fontId="14" fillId="0" borderId="0" xfId="1" applyNumberFormat="1" applyFont="1" applyAlignment="1">
      <alignment horizontal="center" vertical="center"/>
    </xf>
    <xf numFmtId="1" fontId="14" fillId="0" borderId="22" xfId="1" applyNumberFormat="1" applyFont="1" applyBorder="1" applyAlignment="1" applyProtection="1">
      <alignment horizontal="left" vertical="center"/>
      <protection hidden="1"/>
    </xf>
    <xf numFmtId="49" fontId="25" fillId="0" borderId="13" xfId="14" applyNumberFormat="1" applyFont="1" applyBorder="1" applyAlignment="1">
      <alignment horizontal="left" vertical="center"/>
    </xf>
    <xf numFmtId="192" fontId="14" fillId="0" borderId="22" xfId="1" applyNumberFormat="1" applyFont="1" applyBorder="1" applyAlignment="1" applyProtection="1">
      <alignment horizontal="left" vertical="center"/>
      <protection hidden="1"/>
    </xf>
    <xf numFmtId="192" fontId="14" fillId="0" borderId="22" xfId="14" applyNumberFormat="1" applyFont="1" applyBorder="1" applyAlignment="1" applyProtection="1">
      <alignment horizontal="left" vertical="center"/>
      <protection hidden="1"/>
    </xf>
    <xf numFmtId="0" fontId="9" fillId="0" borderId="0" xfId="0" applyFont="1" applyAlignment="1">
      <alignment horizontal="left" vertical="center"/>
    </xf>
    <xf numFmtId="49" fontId="25" fillId="0" borderId="17" xfId="14" applyNumberFormat="1" applyFont="1" applyBorder="1" applyAlignment="1">
      <alignment horizontal="left" vertical="center"/>
    </xf>
    <xf numFmtId="49" fontId="14" fillId="0" borderId="17" xfId="14" applyNumberFormat="1" applyFont="1" applyBorder="1" applyAlignment="1">
      <alignment horizontal="left" vertical="center"/>
    </xf>
    <xf numFmtId="192" fontId="25" fillId="0" borderId="17" xfId="14" applyNumberFormat="1" applyFont="1" applyBorder="1" applyAlignment="1">
      <alignment horizontal="right" vertical="center" wrapText="1"/>
    </xf>
    <xf numFmtId="192" fontId="14" fillId="0" borderId="18" xfId="14" applyNumberFormat="1" applyFont="1" applyBorder="1" applyAlignment="1">
      <alignment horizontal="left" vertical="center"/>
    </xf>
    <xf numFmtId="192" fontId="14" fillId="0" borderId="19" xfId="14" applyNumberFormat="1" applyFont="1" applyBorder="1" applyAlignment="1">
      <alignment horizontal="left" vertical="center"/>
    </xf>
    <xf numFmtId="1" fontId="14" fillId="0" borderId="2" xfId="14" applyNumberFormat="1" applyFont="1" applyBorder="1" applyAlignment="1">
      <alignment horizontal="left" vertical="center"/>
    </xf>
    <xf numFmtId="192" fontId="25" fillId="0" borderId="22" xfId="14" applyNumberFormat="1" applyFont="1" applyBorder="1" applyAlignment="1">
      <alignment horizontal="right" vertical="center" wrapText="1"/>
    </xf>
    <xf numFmtId="192" fontId="14" fillId="0" borderId="2" xfId="14" applyNumberFormat="1" applyFont="1" applyBorder="1" applyAlignment="1">
      <alignment horizontal="left" vertical="center"/>
    </xf>
    <xf numFmtId="192" fontId="14" fillId="0" borderId="23" xfId="14" applyNumberFormat="1" applyFont="1" applyBorder="1" applyAlignment="1">
      <alignment horizontal="left" vertical="center"/>
    </xf>
    <xf numFmtId="49" fontId="25" fillId="0" borderId="3" xfId="14" applyNumberFormat="1" applyFont="1" applyBorder="1" applyAlignment="1">
      <alignment horizontal="left" vertical="center"/>
    </xf>
    <xf numFmtId="192" fontId="25" fillId="0" borderId="31" xfId="14" applyNumberFormat="1" applyFont="1" applyBorder="1" applyAlignment="1">
      <alignment horizontal="right" vertical="center" wrapText="1"/>
    </xf>
    <xf numFmtId="192" fontId="14" fillId="0" borderId="4" xfId="14" applyNumberFormat="1" applyFont="1" applyBorder="1" applyAlignment="1">
      <alignment horizontal="left" vertical="center"/>
    </xf>
    <xf numFmtId="192" fontId="14" fillId="0" borderId="32" xfId="14" applyNumberFormat="1" applyFont="1" applyBorder="1" applyAlignment="1">
      <alignment horizontal="left" vertical="center"/>
    </xf>
    <xf numFmtId="49" fontId="14" fillId="0" borderId="13" xfId="14" applyNumberFormat="1" applyFont="1" applyBorder="1" applyAlignment="1">
      <alignment horizontal="left" vertical="center"/>
    </xf>
    <xf numFmtId="192" fontId="25" fillId="0" borderId="13" xfId="14" applyNumberFormat="1" applyFont="1" applyBorder="1" applyAlignment="1">
      <alignment horizontal="right" vertical="center" wrapText="1"/>
    </xf>
    <xf numFmtId="192" fontId="14" fillId="0" borderId="14" xfId="14" applyNumberFormat="1" applyFont="1" applyBorder="1" applyAlignment="1">
      <alignment horizontal="left" vertical="center"/>
    </xf>
    <xf numFmtId="192" fontId="14" fillId="0" borderId="12" xfId="14" applyNumberFormat="1" applyFont="1" applyBorder="1" applyAlignment="1">
      <alignment horizontal="left" vertical="center"/>
    </xf>
    <xf numFmtId="1" fontId="25" fillId="0" borderId="22" xfId="14" applyNumberFormat="1" applyFont="1" applyBorder="1" applyAlignment="1">
      <alignment horizontal="right" vertical="center"/>
    </xf>
    <xf numFmtId="1" fontId="14" fillId="0" borderId="45" xfId="14" applyNumberFormat="1" applyFont="1" applyBorder="1" applyAlignment="1">
      <alignment horizontal="left" vertical="center"/>
    </xf>
    <xf numFmtId="192" fontId="14" fillId="0" borderId="45" xfId="14" applyNumberFormat="1" applyFont="1" applyBorder="1" applyAlignment="1">
      <alignment horizontal="left" vertical="center"/>
    </xf>
    <xf numFmtId="49" fontId="25" fillId="0" borderId="46" xfId="14" applyNumberFormat="1" applyFont="1" applyBorder="1" applyAlignment="1">
      <alignment horizontal="left" vertical="center"/>
    </xf>
    <xf numFmtId="49" fontId="14" fillId="0" borderId="46" xfId="14" applyNumberFormat="1" applyFont="1" applyBorder="1" applyAlignment="1">
      <alignment horizontal="left" vertical="center"/>
    </xf>
    <xf numFmtId="192" fontId="25" fillId="0" borderId="46" xfId="14" applyNumberFormat="1" applyFont="1" applyBorder="1" applyAlignment="1">
      <alignment horizontal="right" vertical="center" wrapText="1"/>
    </xf>
    <xf numFmtId="192" fontId="14" fillId="0" borderId="28" xfId="14" applyNumberFormat="1" applyFont="1" applyBorder="1" applyAlignment="1">
      <alignment horizontal="left" vertical="center"/>
    </xf>
    <xf numFmtId="49" fontId="19" fillId="0" borderId="0" xfId="1" applyNumberFormat="1" applyFont="1" applyAlignment="1">
      <alignment horizontal="right" vertical="center"/>
    </xf>
    <xf numFmtId="0" fontId="19" fillId="0" borderId="0" xfId="1" applyFont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  <xf numFmtId="194" fontId="22" fillId="0" borderId="0" xfId="1" applyNumberFormat="1" applyFont="1" applyAlignment="1">
      <alignment horizontal="left" vertical="center" shrinkToFit="1"/>
    </xf>
    <xf numFmtId="192" fontId="14" fillId="0" borderId="33" xfId="14" applyNumberFormat="1" applyFont="1" applyBorder="1" applyAlignment="1">
      <alignment horizontal="left" vertical="center"/>
    </xf>
    <xf numFmtId="192" fontId="14" fillId="0" borderId="29" xfId="14" applyNumberFormat="1" applyFont="1" applyBorder="1" applyAlignment="1">
      <alignment horizontal="left" vertical="center"/>
    </xf>
    <xf numFmtId="192" fontId="14" fillId="0" borderId="0" xfId="14" applyNumberFormat="1" applyFont="1" applyAlignment="1">
      <alignment horizontal="left" vertical="center"/>
    </xf>
    <xf numFmtId="49" fontId="14" fillId="0" borderId="31" xfId="14" applyNumberFormat="1" applyFont="1" applyBorder="1" applyAlignment="1">
      <alignment horizontal="left" vertical="center"/>
    </xf>
    <xf numFmtId="0" fontId="12" fillId="0" borderId="37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8" fontId="12" fillId="0" borderId="48" xfId="1" applyNumberFormat="1" applyFont="1" applyBorder="1" applyAlignment="1">
      <alignment horizontal="center" vertical="center"/>
    </xf>
    <xf numFmtId="189" fontId="12" fillId="0" borderId="1" xfId="1" applyNumberFormat="1" applyFont="1" applyBorder="1" applyAlignment="1">
      <alignment horizontal="center" vertical="center"/>
    </xf>
    <xf numFmtId="192" fontId="35" fillId="0" borderId="22" xfId="14" applyNumberFormat="1" applyFont="1" applyBorder="1" applyAlignment="1" applyProtection="1">
      <alignment vertical="center" shrinkToFit="1"/>
      <protection locked="0"/>
    </xf>
    <xf numFmtId="192" fontId="34" fillId="0" borderId="15" xfId="14" applyNumberFormat="1" applyFont="1" applyBorder="1" applyAlignment="1" applyProtection="1">
      <alignment horizontal="center" vertical="center"/>
      <protection locked="0"/>
    </xf>
    <xf numFmtId="1" fontId="25" fillId="0" borderId="22" xfId="14" applyNumberFormat="1" applyFont="1" applyBorder="1" applyAlignment="1">
      <alignment horizontal="right" vertical="center" shrinkToFit="1"/>
    </xf>
    <xf numFmtId="0" fontId="34" fillId="0" borderId="28" xfId="14" applyFont="1" applyBorder="1" applyAlignment="1" applyProtection="1">
      <alignment horizontal="left" vertical="center"/>
      <protection locked="0"/>
    </xf>
    <xf numFmtId="49" fontId="25" fillId="0" borderId="31" xfId="14" applyNumberFormat="1" applyFont="1" applyBorder="1" applyAlignment="1">
      <alignment horizontal="left" vertical="center"/>
    </xf>
    <xf numFmtId="192" fontId="14" fillId="0" borderId="49" xfId="14" applyNumberFormat="1" applyFont="1" applyBorder="1" applyAlignment="1">
      <alignment horizontal="left" vertical="center"/>
    </xf>
    <xf numFmtId="192" fontId="14" fillId="0" borderId="50" xfId="14" applyNumberFormat="1" applyFont="1" applyBorder="1" applyAlignment="1">
      <alignment horizontal="left" vertical="center"/>
    </xf>
    <xf numFmtId="192" fontId="14" fillId="0" borderId="51" xfId="14" applyNumberFormat="1" applyFont="1" applyBorder="1" applyAlignment="1">
      <alignment horizontal="left" vertical="center"/>
    </xf>
    <xf numFmtId="192" fontId="14" fillId="0" borderId="53" xfId="14" applyNumberFormat="1" applyFont="1" applyBorder="1" applyAlignment="1">
      <alignment horizontal="left" vertical="center"/>
    </xf>
    <xf numFmtId="1" fontId="14" fillId="0" borderId="54" xfId="14" applyNumberFormat="1" applyFont="1" applyBorder="1" applyAlignment="1">
      <alignment horizontal="left" vertical="center"/>
    </xf>
    <xf numFmtId="192" fontId="14" fillId="0" borderId="54" xfId="14" applyNumberFormat="1" applyFont="1" applyBorder="1" applyAlignment="1">
      <alignment horizontal="left" vertical="center"/>
    </xf>
    <xf numFmtId="192" fontId="14" fillId="0" borderId="55" xfId="14" applyNumberFormat="1" applyFont="1" applyBorder="1" applyAlignment="1">
      <alignment horizontal="left" vertical="center"/>
    </xf>
    <xf numFmtId="192" fontId="14" fillId="0" borderId="56" xfId="14" applyNumberFormat="1" applyFont="1" applyBorder="1" applyAlignment="1">
      <alignment horizontal="left" vertical="center"/>
    </xf>
    <xf numFmtId="192" fontId="14" fillId="0" borderId="52" xfId="14" applyNumberFormat="1" applyFont="1" applyBorder="1" applyAlignment="1">
      <alignment horizontal="left" vertical="center"/>
    </xf>
    <xf numFmtId="1" fontId="12" fillId="0" borderId="37" xfId="1" applyNumberFormat="1" applyFont="1" applyBorder="1" applyAlignment="1">
      <alignment horizontal="center" vertical="center"/>
    </xf>
    <xf numFmtId="1" fontId="12" fillId="0" borderId="9" xfId="1" applyNumberFormat="1" applyFont="1" applyBorder="1" applyAlignment="1">
      <alignment horizontal="center" vertical="center"/>
    </xf>
    <xf numFmtId="0" fontId="30" fillId="0" borderId="0" xfId="1" applyFont="1" applyAlignment="1">
      <alignment vertical="center"/>
    </xf>
    <xf numFmtId="1" fontId="14" fillId="0" borderId="28" xfId="14" applyNumberFormat="1" applyFont="1" applyBorder="1" applyAlignment="1">
      <alignment horizontal="left" vertical="center"/>
    </xf>
    <xf numFmtId="1" fontId="14" fillId="0" borderId="23" xfId="14" applyNumberFormat="1" applyFont="1" applyBorder="1" applyAlignment="1">
      <alignment horizontal="left" vertical="center"/>
    </xf>
    <xf numFmtId="1" fontId="22" fillId="0" borderId="0" xfId="1" applyNumberFormat="1" applyFont="1" applyAlignment="1">
      <alignment horizontal="right" vertical="center"/>
    </xf>
    <xf numFmtId="189" fontId="12" fillId="0" borderId="60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2" fontId="12" fillId="0" borderId="37" xfId="1" applyNumberFormat="1" applyFont="1" applyBorder="1" applyAlignment="1">
      <alignment horizontal="center" vertical="center" shrinkToFit="1"/>
    </xf>
    <xf numFmtId="2" fontId="12" fillId="0" borderId="1" xfId="1" applyNumberFormat="1" applyFont="1" applyBorder="1" applyAlignment="1">
      <alignment horizontal="center" vertical="center" shrinkToFit="1"/>
    </xf>
    <xf numFmtId="1" fontId="34" fillId="0" borderId="22" xfId="14" applyNumberFormat="1" applyFont="1" applyBorder="1" applyAlignment="1">
      <alignment horizontal="right" vertical="center"/>
    </xf>
    <xf numFmtId="1" fontId="34" fillId="0" borderId="25" xfId="14" applyNumberFormat="1" applyFont="1" applyBorder="1" applyAlignment="1">
      <alignment horizontal="right" vertical="center"/>
    </xf>
    <xf numFmtId="192" fontId="14" fillId="0" borderId="15" xfId="14" applyNumberFormat="1" applyFont="1" applyBorder="1" applyAlignment="1">
      <alignment horizontal="left" vertical="center"/>
    </xf>
    <xf numFmtId="192" fontId="14" fillId="0" borderId="35" xfId="14" applyNumberFormat="1" applyFont="1" applyBorder="1" applyAlignment="1">
      <alignment horizontal="left" vertical="center"/>
    </xf>
    <xf numFmtId="192" fontId="14" fillId="0" borderId="13" xfId="14" applyNumberFormat="1" applyFont="1" applyBorder="1" applyAlignment="1">
      <alignment horizontal="left" vertical="center"/>
    </xf>
    <xf numFmtId="192" fontId="14" fillId="0" borderId="16" xfId="14" applyNumberFormat="1" applyFont="1" applyBorder="1" applyAlignment="1">
      <alignment horizontal="left" vertical="center"/>
    </xf>
    <xf numFmtId="192" fontId="14" fillId="0" borderId="20" xfId="14" applyNumberFormat="1" applyFont="1" applyBorder="1" applyAlignment="1">
      <alignment horizontal="left" vertical="center"/>
    </xf>
    <xf numFmtId="192" fontId="14" fillId="0" borderId="17" xfId="14" applyNumberFormat="1" applyFont="1" applyBorder="1" applyAlignment="1">
      <alignment horizontal="left" vertical="center"/>
    </xf>
    <xf numFmtId="1" fontId="14" fillId="0" borderId="21" xfId="14" applyNumberFormat="1" applyFont="1" applyBorder="1" applyAlignment="1">
      <alignment horizontal="left" vertical="center"/>
    </xf>
    <xf numFmtId="1" fontId="14" fillId="0" borderId="22" xfId="14" applyNumberFormat="1" applyFont="1" applyBorder="1" applyAlignment="1">
      <alignment horizontal="left" vertical="center"/>
    </xf>
    <xf numFmtId="1" fontId="14" fillId="0" borderId="24" xfId="14" applyNumberFormat="1" applyFont="1" applyBorder="1" applyAlignment="1">
      <alignment horizontal="left" vertical="center"/>
    </xf>
    <xf numFmtId="1" fontId="40" fillId="0" borderId="27" xfId="14" applyNumberFormat="1" applyFont="1" applyBorder="1" applyAlignment="1">
      <alignment vertical="center"/>
    </xf>
    <xf numFmtId="1" fontId="40" fillId="0" borderId="35" xfId="14" applyNumberFormat="1" applyFont="1" applyBorder="1" applyAlignment="1">
      <alignment vertical="center"/>
    </xf>
    <xf numFmtId="192" fontId="14" fillId="0" borderId="21" xfId="14" applyNumberFormat="1" applyFont="1" applyBorder="1" applyAlignment="1">
      <alignment horizontal="left" vertical="center"/>
    </xf>
    <xf numFmtId="192" fontId="14" fillId="0" borderId="24" xfId="14" applyNumberFormat="1" applyFont="1" applyBorder="1" applyAlignment="1">
      <alignment horizontal="left" vertical="center"/>
    </xf>
    <xf numFmtId="192" fontId="14" fillId="0" borderId="22" xfId="14" applyNumberFormat="1" applyFont="1" applyBorder="1" applyAlignment="1">
      <alignment horizontal="left" vertical="center"/>
    </xf>
    <xf numFmtId="192" fontId="29" fillId="0" borderId="23" xfId="14" applyNumberFormat="1" applyFont="1" applyBorder="1" applyAlignment="1">
      <alignment horizontal="left" vertical="center"/>
    </xf>
    <xf numFmtId="192" fontId="29" fillId="0" borderId="22" xfId="14" applyNumberFormat="1" applyFont="1" applyBorder="1" applyAlignment="1">
      <alignment horizontal="left" vertical="center"/>
    </xf>
    <xf numFmtId="192" fontId="29" fillId="0" borderId="12" xfId="14" applyNumberFormat="1" applyFont="1" applyBorder="1" applyAlignment="1">
      <alignment horizontal="left" vertical="center"/>
    </xf>
    <xf numFmtId="192" fontId="14" fillId="0" borderId="30" xfId="14" applyNumberFormat="1" applyFont="1" applyBorder="1" applyAlignment="1">
      <alignment horizontal="left" vertical="center"/>
    </xf>
    <xf numFmtId="1" fontId="29" fillId="0" borderId="23" xfId="14" applyNumberFormat="1" applyFont="1" applyBorder="1" applyAlignment="1">
      <alignment horizontal="left" vertical="center"/>
    </xf>
    <xf numFmtId="1" fontId="29" fillId="0" borderId="22" xfId="14" applyNumberFormat="1" applyFont="1" applyBorder="1" applyAlignment="1">
      <alignment horizontal="left" vertical="center"/>
    </xf>
    <xf numFmtId="1" fontId="29" fillId="0" borderId="2" xfId="14" applyNumberFormat="1" applyFont="1" applyBorder="1" applyAlignment="1">
      <alignment horizontal="left" vertical="center"/>
    </xf>
    <xf numFmtId="192" fontId="29" fillId="0" borderId="2" xfId="14" applyNumberFormat="1" applyFont="1" applyBorder="1" applyAlignment="1">
      <alignment horizontal="left" vertical="center"/>
    </xf>
    <xf numFmtId="192" fontId="29" fillId="0" borderId="4" xfId="14" applyNumberFormat="1" applyFont="1" applyBorder="1" applyAlignment="1">
      <alignment horizontal="left" vertical="center"/>
    </xf>
    <xf numFmtId="0" fontId="5" fillId="0" borderId="0" xfId="0" applyFont="1"/>
    <xf numFmtId="49" fontId="25" fillId="0" borderId="22" xfId="14" applyNumberFormat="1" applyFont="1" applyBorder="1" applyAlignment="1">
      <alignment horizontal="left" vertical="center"/>
    </xf>
    <xf numFmtId="49" fontId="14" fillId="0" borderId="22" xfId="14" applyNumberFormat="1" applyFont="1" applyBorder="1" applyAlignment="1">
      <alignment horizontal="left" vertical="center"/>
    </xf>
    <xf numFmtId="0" fontId="43" fillId="0" borderId="28" xfId="14" applyFont="1" applyBorder="1" applyAlignment="1" applyProtection="1">
      <alignment horizontal="left" vertical="center"/>
      <protection locked="0"/>
    </xf>
    <xf numFmtId="196" fontId="34" fillId="0" borderId="22" xfId="14" applyNumberFormat="1" applyFont="1" applyBorder="1" applyAlignment="1">
      <alignment horizontal="right" vertical="center" shrinkToFit="1"/>
    </xf>
    <xf numFmtId="192" fontId="34" fillId="0" borderId="22" xfId="14" applyNumberFormat="1" applyFont="1" applyBorder="1" applyAlignment="1" applyProtection="1">
      <alignment horizontal="right" vertical="center" shrinkToFit="1"/>
      <protection locked="0"/>
    </xf>
    <xf numFmtId="192" fontId="14" fillId="0" borderId="61" xfId="14" applyNumberFormat="1" applyFont="1" applyBorder="1" applyAlignment="1">
      <alignment horizontal="left" vertical="center"/>
    </xf>
    <xf numFmtId="49" fontId="25" fillId="0" borderId="25" xfId="14" applyNumberFormat="1" applyFont="1" applyBorder="1" applyAlignment="1">
      <alignment horizontal="left" vertical="center"/>
    </xf>
    <xf numFmtId="49" fontId="14" fillId="0" borderId="62" xfId="14" applyNumberFormat="1" applyFont="1" applyBorder="1" applyAlignment="1">
      <alignment horizontal="left" vertical="center"/>
    </xf>
    <xf numFmtId="192" fontId="25" fillId="0" borderId="62" xfId="14" applyNumberFormat="1" applyFont="1" applyBorder="1" applyAlignment="1">
      <alignment horizontal="right" vertical="center" wrapText="1"/>
    </xf>
    <xf numFmtId="192" fontId="14" fillId="0" borderId="63" xfId="14" applyNumberFormat="1" applyFont="1" applyBorder="1" applyAlignment="1">
      <alignment horizontal="left" vertical="center"/>
    </xf>
    <xf numFmtId="192" fontId="14" fillId="0" borderId="64" xfId="14" applyNumberFormat="1" applyFont="1" applyBorder="1" applyAlignment="1">
      <alignment horizontal="left" vertical="center"/>
    </xf>
    <xf numFmtId="192" fontId="14" fillId="0" borderId="65" xfId="14" applyNumberFormat="1" applyFont="1" applyBorder="1" applyAlignment="1">
      <alignment horizontal="left" vertical="center"/>
    </xf>
    <xf numFmtId="192" fontId="14" fillId="0" borderId="25" xfId="14" applyNumberFormat="1" applyFont="1" applyBorder="1" applyAlignment="1">
      <alignment horizontal="left" vertical="center"/>
    </xf>
    <xf numFmtId="192" fontId="14" fillId="0" borderId="25" xfId="1" applyNumberFormat="1" applyFont="1" applyBorder="1" applyAlignment="1" applyProtection="1">
      <alignment horizontal="left" vertical="center"/>
      <protection hidden="1"/>
    </xf>
    <xf numFmtId="192" fontId="14" fillId="0" borderId="25" xfId="14" applyNumberFormat="1" applyFont="1" applyBorder="1" applyAlignment="1" applyProtection="1">
      <alignment horizontal="left" vertical="center"/>
      <protection hidden="1"/>
    </xf>
    <xf numFmtId="1" fontId="25" fillId="0" borderId="13" xfId="14" applyNumberFormat="1" applyFont="1" applyBorder="1" applyAlignment="1">
      <alignment horizontal="right" vertical="center"/>
    </xf>
    <xf numFmtId="1" fontId="14" fillId="0" borderId="14" xfId="14" applyNumberFormat="1" applyFont="1" applyBorder="1" applyAlignment="1">
      <alignment horizontal="left" vertical="center"/>
    </xf>
    <xf numFmtId="1" fontId="14" fillId="0" borderId="12" xfId="14" applyNumberFormat="1" applyFont="1" applyBorder="1" applyAlignment="1">
      <alignment horizontal="left" vertical="center"/>
    </xf>
    <xf numFmtId="1" fontId="14" fillId="0" borderId="52" xfId="14" applyNumberFormat="1" applyFont="1" applyBorder="1" applyAlignment="1">
      <alignment horizontal="left" vertical="center"/>
    </xf>
    <xf numFmtId="1" fontId="14" fillId="0" borderId="33" xfId="14" applyNumberFormat="1" applyFont="1" applyBorder="1" applyAlignment="1">
      <alignment horizontal="left" vertical="center"/>
    </xf>
    <xf numFmtId="49" fontId="25" fillId="0" borderId="0" xfId="14" applyNumberFormat="1" applyFont="1" applyAlignment="1">
      <alignment horizontal="left" vertical="center"/>
    </xf>
    <xf numFmtId="49" fontId="14" fillId="0" borderId="0" xfId="14" applyNumberFormat="1" applyFont="1" applyAlignment="1">
      <alignment horizontal="left" vertical="center"/>
    </xf>
    <xf numFmtId="192" fontId="25" fillId="0" borderId="0" xfId="14" applyNumberFormat="1" applyFont="1" applyAlignment="1">
      <alignment horizontal="right" vertical="center" wrapText="1"/>
    </xf>
    <xf numFmtId="1" fontId="34" fillId="0" borderId="0" xfId="14" applyNumberFormat="1" applyFont="1" applyAlignment="1">
      <alignment horizontal="right" vertical="center"/>
    </xf>
    <xf numFmtId="1" fontId="14" fillId="0" borderId="0" xfId="14" applyNumberFormat="1" applyFont="1" applyAlignment="1">
      <alignment horizontal="left" vertical="center"/>
    </xf>
    <xf numFmtId="192" fontId="34" fillId="0" borderId="0" xfId="14" applyNumberFormat="1" applyFont="1" applyAlignment="1" applyProtection="1">
      <alignment horizontal="right" vertical="center" shrinkToFit="1"/>
      <protection locked="0"/>
    </xf>
    <xf numFmtId="196" fontId="34" fillId="0" borderId="0" xfId="14" applyNumberFormat="1" applyFont="1" applyAlignment="1">
      <alignment horizontal="right" vertical="center" shrinkToFit="1"/>
    </xf>
    <xf numFmtId="1" fontId="25" fillId="0" borderId="0" xfId="14" applyNumberFormat="1" applyFont="1" applyAlignment="1">
      <alignment horizontal="right" vertical="center" shrinkToFit="1"/>
    </xf>
    <xf numFmtId="192" fontId="34" fillId="0" borderId="0" xfId="14" applyNumberFormat="1" applyFont="1" applyAlignment="1" applyProtection="1">
      <alignment horizontal="center" vertical="center"/>
      <protection locked="0"/>
    </xf>
    <xf numFmtId="0" fontId="43" fillId="0" borderId="0" xfId="14" applyFont="1" applyAlignment="1" applyProtection="1">
      <alignment horizontal="left" vertical="center"/>
      <protection locked="0"/>
    </xf>
    <xf numFmtId="0" fontId="25" fillId="0" borderId="66" xfId="1" applyFont="1" applyBorder="1" applyAlignment="1">
      <alignment horizontal="center" vertical="center" wrapText="1"/>
    </xf>
    <xf numFmtId="188" fontId="12" fillId="0" borderId="42" xfId="1" applyNumberFormat="1" applyFont="1" applyBorder="1" applyAlignment="1">
      <alignment horizontal="center" vertical="center"/>
    </xf>
    <xf numFmtId="188" fontId="12" fillId="0" borderId="1" xfId="1" applyNumberFormat="1" applyFont="1" applyBorder="1" applyAlignment="1">
      <alignment horizontal="center" vertical="center"/>
    </xf>
    <xf numFmtId="193" fontId="44" fillId="0" borderId="0" xfId="7" applyNumberFormat="1" applyFont="1" applyFill="1" applyBorder="1" applyAlignment="1">
      <alignment vertical="center" textRotation="90"/>
    </xf>
    <xf numFmtId="0" fontId="22" fillId="0" borderId="0" xfId="1" applyFont="1" applyAlignment="1">
      <alignment horizontal="right" vertical="center" wrapText="1"/>
    </xf>
    <xf numFmtId="0" fontId="22" fillId="0" borderId="0" xfId="1" applyFont="1" applyAlignment="1">
      <alignment vertical="center"/>
    </xf>
    <xf numFmtId="0" fontId="24" fillId="0" borderId="0" xfId="1" applyFont="1" applyAlignment="1">
      <alignment horizontal="right" vertical="center"/>
    </xf>
    <xf numFmtId="188" fontId="12" fillId="0" borderId="37" xfId="1" applyNumberFormat="1" applyFont="1" applyBorder="1" applyAlignment="1">
      <alignment horizontal="center" vertical="center"/>
    </xf>
    <xf numFmtId="188" fontId="12" fillId="0" borderId="38" xfId="1" applyNumberFormat="1" applyFont="1" applyBorder="1" applyAlignment="1">
      <alignment horizontal="center" vertical="center"/>
    </xf>
    <xf numFmtId="0" fontId="25" fillId="0" borderId="68" xfId="1" applyFont="1" applyBorder="1" applyAlignment="1">
      <alignment horizontal="center" vertical="center" wrapText="1"/>
    </xf>
    <xf numFmtId="49" fontId="24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93" fontId="44" fillId="0" borderId="1" xfId="7" applyNumberFormat="1" applyFont="1" applyFill="1" applyBorder="1" applyAlignment="1">
      <alignment vertical="center"/>
    </xf>
    <xf numFmtId="0" fontId="12" fillId="0" borderId="36" xfId="7" applyNumberFormat="1" applyFont="1" applyFill="1" applyBorder="1" applyAlignment="1">
      <alignment horizontal="center" vertical="center" wrapText="1"/>
    </xf>
    <xf numFmtId="0" fontId="12" fillId="0" borderId="67" xfId="7" applyNumberFormat="1" applyFont="1" applyFill="1" applyBorder="1" applyAlignment="1">
      <alignment horizontal="center" vertical="center" wrapText="1"/>
    </xf>
    <xf numFmtId="192" fontId="25" fillId="0" borderId="13" xfId="14" applyNumberFormat="1" applyFont="1" applyBorder="1" applyAlignment="1">
      <alignment horizontal="right" vertical="center" shrinkToFit="1"/>
    </xf>
    <xf numFmtId="192" fontId="25" fillId="0" borderId="46" xfId="14" applyNumberFormat="1" applyFont="1" applyBorder="1" applyAlignment="1">
      <alignment horizontal="right" vertical="center" shrinkToFit="1"/>
    </xf>
    <xf numFmtId="1" fontId="34" fillId="0" borderId="22" xfId="14" applyNumberFormat="1" applyFont="1" applyBorder="1" applyAlignment="1">
      <alignment horizontal="right" vertical="center" shrinkToFit="1"/>
    </xf>
    <xf numFmtId="1" fontId="34" fillId="0" borderId="25" xfId="14" applyNumberFormat="1" applyFont="1" applyBorder="1" applyAlignment="1">
      <alignment horizontal="right" vertical="center" shrinkToFit="1"/>
    </xf>
    <xf numFmtId="192" fontId="25" fillId="0" borderId="31" xfId="14" applyNumberFormat="1" applyFont="1" applyBorder="1" applyAlignment="1">
      <alignment horizontal="right" vertical="center" shrinkToFit="1"/>
    </xf>
    <xf numFmtId="192" fontId="25" fillId="0" borderId="62" xfId="14" applyNumberFormat="1" applyFont="1" applyBorder="1" applyAlignment="1">
      <alignment horizontal="right" vertical="center" shrinkToFit="1"/>
    </xf>
    <xf numFmtId="192" fontId="25" fillId="0" borderId="0" xfId="14" applyNumberFormat="1" applyFont="1" applyAlignment="1">
      <alignment horizontal="right" vertical="center" shrinkToFit="1"/>
    </xf>
    <xf numFmtId="1" fontId="34" fillId="0" borderId="0" xfId="14" applyNumberFormat="1" applyFont="1" applyAlignment="1">
      <alignment horizontal="right" vertical="center" shrinkToFit="1"/>
    </xf>
    <xf numFmtId="1" fontId="35" fillId="0" borderId="62" xfId="14" applyNumberFormat="1" applyFont="1" applyBorder="1" applyAlignment="1">
      <alignment horizontal="right" vertical="center" shrinkToFit="1"/>
    </xf>
    <xf numFmtId="1" fontId="35" fillId="0" borderId="25" xfId="14" applyNumberFormat="1" applyFont="1" applyBorder="1" applyAlignment="1">
      <alignment horizontal="right" vertical="center" shrinkToFit="1"/>
    </xf>
    <xf numFmtId="192" fontId="25" fillId="0" borderId="17" xfId="14" applyNumberFormat="1" applyFont="1" applyBorder="1" applyAlignment="1">
      <alignment horizontal="right" vertical="center" shrinkToFit="1"/>
    </xf>
    <xf numFmtId="192" fontId="25" fillId="0" borderId="22" xfId="14" applyNumberFormat="1" applyFont="1" applyBorder="1" applyAlignment="1">
      <alignment horizontal="right" vertical="center" shrinkToFit="1"/>
    </xf>
    <xf numFmtId="1" fontId="25" fillId="0" borderId="13" xfId="14" applyNumberFormat="1" applyFont="1" applyBorder="1" applyAlignment="1">
      <alignment horizontal="center" vertical="center" shrinkToFit="1"/>
    </xf>
    <xf numFmtId="1" fontId="25" fillId="0" borderId="22" xfId="14" applyNumberFormat="1" applyFont="1" applyBorder="1" applyAlignment="1">
      <alignment horizontal="center" vertical="center" shrinkToFit="1"/>
    </xf>
    <xf numFmtId="1" fontId="25" fillId="0" borderId="46" xfId="14" applyNumberFormat="1" applyFont="1" applyBorder="1" applyAlignment="1">
      <alignment horizontal="center" vertical="center" shrinkToFit="1"/>
    </xf>
    <xf numFmtId="195" fontId="43" fillId="0" borderId="24" xfId="14" applyNumberFormat="1" applyFont="1" applyBorder="1" applyAlignment="1" applyProtection="1">
      <alignment horizontal="center" vertical="center" shrinkToFit="1"/>
      <protection locked="0"/>
    </xf>
    <xf numFmtId="192" fontId="14" fillId="0" borderId="22" xfId="14" applyNumberFormat="1" applyFont="1" applyBorder="1" applyAlignment="1">
      <alignment horizontal="center" vertical="center"/>
    </xf>
    <xf numFmtId="1" fontId="43" fillId="0" borderId="26" xfId="14" applyNumberFormat="1" applyFont="1" applyBorder="1" applyAlignment="1">
      <alignment horizontal="center" vertical="center" shrinkToFit="1"/>
    </xf>
    <xf numFmtId="1" fontId="25" fillId="0" borderId="31" xfId="14" applyNumberFormat="1" applyFont="1" applyBorder="1" applyAlignment="1">
      <alignment horizontal="center" vertical="center" shrinkToFit="1"/>
    </xf>
    <xf numFmtId="1" fontId="14" fillId="0" borderId="46" xfId="14" applyNumberFormat="1" applyFont="1" applyBorder="1" applyAlignment="1">
      <alignment horizontal="center" vertical="center" shrinkToFit="1"/>
    </xf>
    <xf numFmtId="1" fontId="25" fillId="0" borderId="62" xfId="14" applyNumberFormat="1" applyFont="1" applyBorder="1" applyAlignment="1">
      <alignment horizontal="center" vertical="center" shrinkToFit="1"/>
    </xf>
    <xf numFmtId="1" fontId="14" fillId="0" borderId="0" xfId="14" applyNumberFormat="1" applyFont="1" applyAlignment="1">
      <alignment horizontal="center" vertical="center" shrinkToFit="1"/>
    </xf>
    <xf numFmtId="195" fontId="43" fillId="0" borderId="0" xfId="14" applyNumberFormat="1" applyFont="1" applyAlignment="1" applyProtection="1">
      <alignment horizontal="center" vertical="center" shrinkToFit="1"/>
      <protection locked="0"/>
    </xf>
    <xf numFmtId="192" fontId="14" fillId="0" borderId="0" xfId="14" applyNumberFormat="1" applyFont="1" applyAlignment="1">
      <alignment horizontal="center" vertical="center"/>
    </xf>
    <xf numFmtId="1" fontId="43" fillId="0" borderId="0" xfId="14" applyNumberFormat="1" applyFont="1" applyAlignment="1">
      <alignment horizontal="center" vertical="center" shrinkToFit="1"/>
    </xf>
    <xf numFmtId="1" fontId="25" fillId="0" borderId="0" xfId="14" applyNumberFormat="1" applyFont="1" applyAlignment="1">
      <alignment horizontal="center" vertical="center" shrinkToFit="1"/>
    </xf>
    <xf numFmtId="1" fontId="25" fillId="0" borderId="22" xfId="14" applyNumberFormat="1" applyFont="1" applyBorder="1" applyAlignment="1" applyProtection="1">
      <alignment horizontal="center" vertical="center" shrinkToFit="1"/>
      <protection hidden="1"/>
    </xf>
    <xf numFmtId="195" fontId="25" fillId="0" borderId="24" xfId="14" applyNumberFormat="1" applyFont="1" applyBorder="1" applyAlignment="1" applyProtection="1">
      <alignment horizontal="center" vertical="center" shrinkToFit="1"/>
      <protection locked="0"/>
    </xf>
    <xf numFmtId="0" fontId="34" fillId="0" borderId="22" xfId="14" applyFont="1" applyBorder="1" applyAlignment="1" applyProtection="1">
      <alignment horizontal="center" vertical="center"/>
      <protection locked="0"/>
    </xf>
    <xf numFmtId="1" fontId="25" fillId="0" borderId="17" xfId="14" applyNumberFormat="1" applyFont="1" applyBorder="1" applyAlignment="1">
      <alignment horizontal="center" vertical="center" shrinkToFit="1"/>
    </xf>
    <xf numFmtId="192" fontId="32" fillId="0" borderId="13" xfId="14" applyNumberFormat="1" applyFont="1" applyBorder="1" applyAlignment="1">
      <alignment horizontal="center" vertical="center" shrinkToFit="1"/>
    </xf>
    <xf numFmtId="192" fontId="32" fillId="0" borderId="46" xfId="14" applyNumberFormat="1" applyFont="1" applyBorder="1" applyAlignment="1">
      <alignment horizontal="center" vertical="center" shrinkToFit="1"/>
    </xf>
    <xf numFmtId="1" fontId="43" fillId="0" borderId="22" xfId="14" applyNumberFormat="1" applyFont="1" applyBorder="1" applyAlignment="1" applyProtection="1">
      <alignment horizontal="center" vertical="center" shrinkToFit="1"/>
      <protection hidden="1"/>
    </xf>
    <xf numFmtId="1" fontId="43" fillId="0" borderId="22" xfId="14" applyNumberFormat="1" applyFont="1" applyBorder="1" applyAlignment="1">
      <alignment horizontal="center" vertical="center" shrinkToFit="1"/>
    </xf>
    <xf numFmtId="1" fontId="43" fillId="0" borderId="25" xfId="14" applyNumberFormat="1" applyFont="1" applyBorder="1" applyAlignment="1">
      <alignment horizontal="center" vertical="center" shrinkToFit="1"/>
    </xf>
    <xf numFmtId="188" fontId="43" fillId="0" borderId="25" xfId="14" applyNumberFormat="1" applyFont="1" applyBorder="1" applyAlignment="1">
      <alignment horizontal="center" vertical="center" shrinkToFit="1"/>
    </xf>
    <xf numFmtId="3" fontId="43" fillId="0" borderId="31" xfId="14" applyNumberFormat="1" applyFont="1" applyBorder="1" applyAlignment="1">
      <alignment horizontal="center" vertical="center" shrinkToFit="1"/>
    </xf>
    <xf numFmtId="3" fontId="43" fillId="0" borderId="62" xfId="14" applyNumberFormat="1" applyFont="1" applyBorder="1" applyAlignment="1">
      <alignment horizontal="center" vertical="center" shrinkToFit="1"/>
    </xf>
    <xf numFmtId="192" fontId="32" fillId="0" borderId="0" xfId="14" applyNumberFormat="1" applyFont="1" applyAlignment="1">
      <alignment horizontal="center" vertical="center" shrinkToFit="1"/>
    </xf>
    <xf numFmtId="1" fontId="43" fillId="0" borderId="0" xfId="14" applyNumberFormat="1" applyFont="1" applyAlignment="1" applyProtection="1">
      <alignment horizontal="center" vertical="center" shrinkToFit="1"/>
      <protection hidden="1"/>
    </xf>
    <xf numFmtId="2" fontId="43" fillId="0" borderId="0" xfId="14" applyNumberFormat="1" applyFont="1" applyAlignment="1">
      <alignment horizontal="center" vertical="center" shrinkToFit="1"/>
    </xf>
    <xf numFmtId="3" fontId="43" fillId="0" borderId="0" xfId="14" applyNumberFormat="1" applyFont="1" applyAlignment="1">
      <alignment horizontal="center" vertical="center" shrinkToFit="1"/>
    </xf>
    <xf numFmtId="1" fontId="32" fillId="0" borderId="62" xfId="14" applyNumberFormat="1" applyFont="1" applyBorder="1" applyAlignment="1">
      <alignment horizontal="center" vertical="center" shrinkToFit="1"/>
    </xf>
    <xf numFmtId="1" fontId="32" fillId="0" borderId="25" xfId="14" applyNumberFormat="1" applyFont="1" applyBorder="1" applyAlignment="1">
      <alignment horizontal="center" vertical="center" shrinkToFit="1"/>
    </xf>
    <xf numFmtId="188" fontId="32" fillId="0" borderId="25" xfId="14" applyNumberFormat="1" applyFont="1" applyBorder="1" applyAlignment="1">
      <alignment horizontal="center" vertical="center" shrinkToFit="1"/>
    </xf>
    <xf numFmtId="192" fontId="32" fillId="0" borderId="17" xfId="14" applyNumberFormat="1" applyFont="1" applyBorder="1" applyAlignment="1">
      <alignment horizontal="center" vertical="center" shrinkToFit="1"/>
    </xf>
    <xf numFmtId="192" fontId="32" fillId="0" borderId="31" xfId="14" applyNumberFormat="1" applyFont="1" applyBorder="1" applyAlignment="1">
      <alignment horizontal="center" vertical="center" shrinkToFit="1"/>
    </xf>
    <xf numFmtId="192" fontId="32" fillId="0" borderId="22" xfId="14" applyNumberFormat="1" applyFont="1" applyBorder="1" applyAlignment="1">
      <alignment horizontal="center" vertical="center" shrinkToFit="1"/>
    </xf>
    <xf numFmtId="1" fontId="14" fillId="0" borderId="13" xfId="14" applyNumberFormat="1" applyFont="1" applyBorder="1" applyAlignment="1">
      <alignment horizontal="center" vertical="center" shrinkToFit="1"/>
    </xf>
    <xf numFmtId="1" fontId="14" fillId="0" borderId="17" xfId="14" applyNumberFormat="1" applyFont="1" applyBorder="1" applyAlignment="1">
      <alignment horizontal="center" vertical="center" shrinkToFit="1"/>
    </xf>
    <xf numFmtId="1" fontId="14" fillId="0" borderId="22" xfId="14" applyNumberFormat="1" applyFont="1" applyBorder="1" applyAlignment="1">
      <alignment horizontal="center" vertical="center" shrinkToFit="1"/>
    </xf>
    <xf numFmtId="2" fontId="43" fillId="0" borderId="25" xfId="14" applyNumberFormat="1" applyFont="1" applyBorder="1" applyAlignment="1">
      <alignment horizontal="center" vertical="center" shrinkToFit="1"/>
    </xf>
    <xf numFmtId="0" fontId="46" fillId="0" borderId="42" xfId="1" applyFont="1" applyBorder="1" applyAlignment="1">
      <alignment horizontal="left" vertical="top" shrinkToFit="1"/>
    </xf>
    <xf numFmtId="0" fontId="46" fillId="0" borderId="11" xfId="1" applyFont="1" applyBorder="1" applyAlignment="1">
      <alignment horizontal="left" vertical="top" shrinkToFit="1"/>
    </xf>
    <xf numFmtId="0" fontId="46" fillId="0" borderId="0" xfId="1" applyFont="1" applyAlignment="1">
      <alignment horizontal="left" vertical="top" shrinkToFit="1"/>
    </xf>
    <xf numFmtId="0" fontId="46" fillId="0" borderId="1" xfId="1" applyFont="1" applyBorder="1" applyAlignment="1">
      <alignment horizontal="left" vertical="top" shrinkToFit="1"/>
    </xf>
    <xf numFmtId="0" fontId="15" fillId="0" borderId="0" xfId="1" applyFont="1" applyAlignment="1">
      <alignment horizontal="left" vertical="center"/>
    </xf>
    <xf numFmtId="49" fontId="31" fillId="0" borderId="0" xfId="1" applyNumberFormat="1" applyFont="1" applyAlignment="1">
      <alignment vertical="center"/>
    </xf>
    <xf numFmtId="0" fontId="22" fillId="0" borderId="0" xfId="1" applyFont="1" applyAlignment="1">
      <alignment horizontal="right" vertical="center"/>
    </xf>
    <xf numFmtId="0" fontId="19" fillId="0" borderId="0" xfId="1" applyFont="1" applyAlignment="1">
      <alignment horizontal="left" vertical="center" shrinkToFit="1"/>
    </xf>
    <xf numFmtId="2" fontId="12" fillId="0" borderId="9" xfId="1" applyNumberFormat="1" applyFont="1" applyBorder="1" applyAlignment="1">
      <alignment horizontal="center" vertical="center" shrinkToFit="1"/>
    </xf>
    <xf numFmtId="188" fontId="12" fillId="0" borderId="9" xfId="1" applyNumberFormat="1" applyFont="1" applyBorder="1" applyAlignment="1">
      <alignment horizontal="center" vertical="center"/>
    </xf>
    <xf numFmtId="1" fontId="12" fillId="0" borderId="9" xfId="1" applyNumberFormat="1" applyFont="1" applyBorder="1" applyAlignment="1">
      <alignment horizontal="center" vertical="center" wrapText="1"/>
    </xf>
    <xf numFmtId="1" fontId="12" fillId="0" borderId="9" xfId="1" applyNumberFormat="1" applyFont="1" applyBorder="1" applyAlignment="1">
      <alignment horizontal="center" vertical="center" shrinkToFit="1"/>
    </xf>
    <xf numFmtId="0" fontId="12" fillId="0" borderId="40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22" fillId="0" borderId="0" xfId="1" applyFont="1" applyAlignment="1">
      <alignment horizontal="center" vertical="center" shrinkToFit="1"/>
    </xf>
    <xf numFmtId="0" fontId="21" fillId="0" borderId="0" xfId="1" applyFont="1" applyAlignment="1">
      <alignment horizontal="right" vertical="center"/>
    </xf>
    <xf numFmtId="0" fontId="21" fillId="0" borderId="0" xfId="1" applyFont="1" applyAlignment="1">
      <alignment horizontal="right" vertical="center" wrapText="1"/>
    </xf>
    <xf numFmtId="49" fontId="39" fillId="0" borderId="0" xfId="1" applyNumberFormat="1" applyFont="1" applyAlignment="1">
      <alignment horizontal="left" vertical="center"/>
    </xf>
    <xf numFmtId="0" fontId="28" fillId="0" borderId="0" xfId="1" applyFont="1" applyAlignment="1">
      <alignment horizontal="right" vertical="center"/>
    </xf>
    <xf numFmtId="0" fontId="13" fillId="0" borderId="4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22" fillId="0" borderId="0" xfId="1" applyNumberFormat="1" applyFont="1" applyAlignment="1">
      <alignment horizontal="left" vertical="center" shrinkToFit="1"/>
    </xf>
    <xf numFmtId="0" fontId="38" fillId="0" borderId="0" xfId="1" applyFont="1" applyAlignment="1">
      <alignment horizontal="center" vertical="center"/>
    </xf>
    <xf numFmtId="189" fontId="12" fillId="0" borderId="9" xfId="1" applyNumberFormat="1" applyFont="1" applyBorder="1" applyAlignment="1">
      <alignment horizontal="center" vertical="center"/>
    </xf>
    <xf numFmtId="0" fontId="46" fillId="0" borderId="5" xfId="1" applyFont="1" applyBorder="1" applyAlignment="1">
      <alignment horizontal="left" vertical="top" shrinkToFit="1"/>
    </xf>
    <xf numFmtId="0" fontId="46" fillId="0" borderId="47" xfId="1" applyFont="1" applyBorder="1" applyAlignment="1">
      <alignment horizontal="left" vertical="top" shrinkToFit="1"/>
    </xf>
    <xf numFmtId="0" fontId="12" fillId="0" borderId="9" xfId="1" applyFont="1" applyBorder="1" applyAlignment="1">
      <alignment horizontal="center" vertical="center" wrapText="1"/>
    </xf>
    <xf numFmtId="188" fontId="12" fillId="0" borderId="39" xfId="1" applyNumberFormat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49" fontId="31" fillId="0" borderId="0" xfId="1" applyNumberFormat="1" applyFont="1" applyAlignment="1">
      <alignment vertical="center"/>
    </xf>
    <xf numFmtId="0" fontId="19" fillId="0" borderId="0" xfId="1" applyFont="1" applyAlignment="1">
      <alignment vertical="center"/>
    </xf>
    <xf numFmtId="0" fontId="19" fillId="0" borderId="0" xfId="1" applyFont="1" applyAlignment="1">
      <alignment vertical="center" shrinkToFit="1"/>
    </xf>
    <xf numFmtId="0" fontId="21" fillId="0" borderId="0" xfId="1" applyFont="1" applyAlignment="1">
      <alignment vertical="center"/>
    </xf>
    <xf numFmtId="0" fontId="7" fillId="0" borderId="0" xfId="0" applyFont="1" applyAlignment="1">
      <alignment vertical="center" shrinkToFit="1"/>
    </xf>
    <xf numFmtId="49" fontId="22" fillId="0" borderId="0" xfId="1" applyNumberFormat="1" applyFont="1" applyAlignment="1">
      <alignment horizontal="center" vertical="center" shrinkToFit="1"/>
    </xf>
    <xf numFmtId="193" fontId="44" fillId="0" borderId="0" xfId="7" applyNumberFormat="1" applyFont="1" applyFill="1" applyBorder="1" applyAlignment="1">
      <alignment horizontal="center" vertical="center" shrinkToFit="1"/>
    </xf>
    <xf numFmtId="0" fontId="30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193" fontId="44" fillId="0" borderId="0" xfId="7" applyNumberFormat="1" applyFont="1" applyFill="1" applyBorder="1" applyAlignment="1">
      <alignment horizontal="center" vertical="center" textRotation="90"/>
    </xf>
    <xf numFmtId="193" fontId="44" fillId="0" borderId="0" xfId="7" applyNumberFormat="1" applyFont="1" applyFill="1" applyBorder="1" applyAlignment="1">
      <alignment horizontal="center" vertical="center"/>
    </xf>
    <xf numFmtId="192" fontId="35" fillId="0" borderId="24" xfId="14" applyNumberFormat="1" applyFont="1" applyBorder="1" applyAlignment="1" applyProtection="1">
      <alignment horizontal="left" vertical="center" shrinkToFit="1"/>
      <protection locked="0"/>
    </xf>
    <xf numFmtId="192" fontId="35" fillId="0" borderId="28" xfId="14" applyNumberFormat="1" applyFont="1" applyBorder="1" applyAlignment="1" applyProtection="1">
      <alignment horizontal="left" vertical="center" shrinkToFit="1"/>
      <protection locked="0"/>
    </xf>
    <xf numFmtId="192" fontId="35" fillId="0" borderId="23" xfId="14" applyNumberFormat="1" applyFont="1" applyBorder="1" applyAlignment="1" applyProtection="1">
      <alignment horizontal="left" vertical="center" shrinkToFit="1"/>
      <protection locked="0"/>
    </xf>
    <xf numFmtId="1" fontId="43" fillId="0" borderId="22" xfId="14" applyNumberFormat="1" applyFont="1" applyBorder="1" applyAlignment="1">
      <alignment horizontal="left" vertical="center" shrinkToFit="1"/>
    </xf>
    <xf numFmtId="0" fontId="43" fillId="0" borderId="22" xfId="14" applyFont="1" applyBorder="1" applyAlignment="1">
      <alignment horizontal="left" vertical="center" shrinkToFit="1"/>
    </xf>
    <xf numFmtId="0" fontId="43" fillId="0" borderId="26" xfId="14" applyFont="1" applyBorder="1" applyAlignment="1" applyProtection="1">
      <alignment horizontal="left" vertical="center" shrinkToFit="1"/>
      <protection locked="0"/>
    </xf>
    <xf numFmtId="0" fontId="43" fillId="0" borderId="29" xfId="14" applyFont="1" applyBorder="1" applyAlignment="1" applyProtection="1">
      <alignment horizontal="left" vertical="center" shrinkToFit="1"/>
      <protection locked="0"/>
    </xf>
    <xf numFmtId="0" fontId="34" fillId="0" borderId="24" xfId="14" applyFont="1" applyBorder="1" applyAlignment="1">
      <alignment horizontal="left" vertical="center"/>
    </xf>
    <xf numFmtId="0" fontId="34" fillId="0" borderId="28" xfId="14" applyFont="1" applyBorder="1" applyAlignment="1">
      <alignment horizontal="left" vertical="center"/>
    </xf>
    <xf numFmtId="0" fontId="25" fillId="0" borderId="26" xfId="14" applyFont="1" applyBorder="1" applyAlignment="1" applyProtection="1">
      <alignment horizontal="center" vertical="center" wrapText="1" shrinkToFit="1"/>
      <protection locked="0"/>
    </xf>
    <xf numFmtId="0" fontId="25" fillId="0" borderId="29" xfId="14" applyFont="1" applyBorder="1" applyAlignment="1" applyProtection="1">
      <alignment horizontal="center" vertical="center" wrapText="1" shrinkToFit="1"/>
      <protection locked="0"/>
    </xf>
    <xf numFmtId="0" fontId="25" fillId="0" borderId="34" xfId="14" applyFont="1" applyBorder="1" applyAlignment="1" applyProtection="1">
      <alignment horizontal="center" vertical="center" wrapText="1" shrinkToFit="1"/>
      <protection locked="0"/>
    </xf>
    <xf numFmtId="0" fontId="25" fillId="0" borderId="0" xfId="14" applyFont="1" applyAlignment="1" applyProtection="1">
      <alignment horizontal="center" vertical="center" wrapText="1" shrinkToFit="1"/>
      <protection locked="0"/>
    </xf>
    <xf numFmtId="0" fontId="25" fillId="0" borderId="15" xfId="14" applyFont="1" applyBorder="1" applyAlignment="1" applyProtection="1">
      <alignment horizontal="center" vertical="center" wrapText="1" shrinkToFit="1"/>
      <protection locked="0"/>
    </xf>
    <xf numFmtId="0" fontId="25" fillId="0" borderId="33" xfId="14" applyFont="1" applyBorder="1" applyAlignment="1" applyProtection="1">
      <alignment horizontal="center" vertical="center" wrapText="1" shrinkToFit="1"/>
      <protection locked="0"/>
    </xf>
    <xf numFmtId="192" fontId="36" fillId="0" borderId="0" xfId="14" applyNumberFormat="1" applyFont="1" applyAlignment="1" applyProtection="1">
      <alignment horizontal="center" vertical="center"/>
      <protection locked="0"/>
    </xf>
    <xf numFmtId="3" fontId="42" fillId="4" borderId="57" xfId="14" applyNumberFormat="1" applyFont="1" applyFill="1" applyBorder="1" applyAlignment="1" applyProtection="1">
      <alignment horizontal="center" vertical="center"/>
      <protection locked="0"/>
    </xf>
    <xf numFmtId="3" fontId="42" fillId="4" borderId="58" xfId="14" applyNumberFormat="1" applyFont="1" applyFill="1" applyBorder="1" applyAlignment="1" applyProtection="1">
      <alignment horizontal="center" vertical="center"/>
      <protection locked="0"/>
    </xf>
    <xf numFmtId="3" fontId="42" fillId="4" borderId="59" xfId="14" applyNumberFormat="1" applyFont="1" applyFill="1" applyBorder="1" applyAlignment="1" applyProtection="1">
      <alignment horizontal="center" vertical="center"/>
      <protection locked="0"/>
    </xf>
    <xf numFmtId="0" fontId="43" fillId="0" borderId="24" xfId="14" applyFont="1" applyBorder="1" applyAlignment="1">
      <alignment horizontal="left" vertical="center" shrinkToFit="1"/>
    </xf>
    <xf numFmtId="0" fontId="43" fillId="0" borderId="28" xfId="14" applyFont="1" applyBorder="1" applyAlignment="1">
      <alignment horizontal="left" vertical="center" shrinkToFit="1"/>
    </xf>
    <xf numFmtId="0" fontId="43" fillId="0" borderId="23" xfId="14" applyFont="1" applyBorder="1" applyAlignment="1">
      <alignment horizontal="left" vertical="center" shrinkToFit="1"/>
    </xf>
    <xf numFmtId="192" fontId="25" fillId="0" borderId="1" xfId="14" applyNumberFormat="1" applyFont="1" applyBorder="1" applyAlignment="1">
      <alignment horizontal="center" vertical="center"/>
    </xf>
    <xf numFmtId="1" fontId="41" fillId="0" borderId="1" xfId="14" applyNumberFormat="1" applyFont="1" applyBorder="1" applyAlignment="1">
      <alignment horizontal="center" vertical="center"/>
    </xf>
    <xf numFmtId="192" fontId="35" fillId="0" borderId="0" xfId="14" applyNumberFormat="1" applyFont="1" applyAlignment="1" applyProtection="1">
      <alignment horizontal="left" vertical="center" shrinkToFit="1"/>
      <protection locked="0"/>
    </xf>
    <xf numFmtId="0" fontId="43" fillId="0" borderId="0" xfId="14" applyFont="1" applyAlignment="1">
      <alignment horizontal="left" vertical="center" shrinkToFit="1"/>
    </xf>
    <xf numFmtId="0" fontId="43" fillId="0" borderId="0" xfId="14" applyFont="1" applyAlignment="1" applyProtection="1">
      <alignment horizontal="left" vertical="center" shrinkToFit="1"/>
      <protection locked="0"/>
    </xf>
    <xf numFmtId="0" fontId="34" fillId="0" borderId="22" xfId="14" applyFont="1" applyBorder="1" applyAlignment="1">
      <alignment horizontal="left" vertical="center" shrinkToFit="1"/>
    </xf>
    <xf numFmtId="0" fontId="34" fillId="0" borderId="0" xfId="14" applyFont="1" applyAlignment="1">
      <alignment horizontal="left" vertical="center"/>
    </xf>
    <xf numFmtId="3" fontId="42" fillId="4" borderId="0" xfId="14" applyNumberFormat="1" applyFont="1" applyFill="1" applyAlignment="1" applyProtection="1">
      <alignment horizontal="center" vertical="center"/>
      <protection locked="0"/>
    </xf>
    <xf numFmtId="1" fontId="43" fillId="0" borderId="0" xfId="14" applyNumberFormat="1" applyFont="1" applyAlignment="1">
      <alignment horizontal="left" vertical="center" shrinkToFit="1"/>
    </xf>
    <xf numFmtId="0" fontId="25" fillId="0" borderId="26" xfId="14" applyFont="1" applyBorder="1" applyAlignment="1" applyProtection="1">
      <alignment horizontal="left" vertical="center" shrinkToFit="1"/>
      <protection locked="0"/>
    </xf>
    <xf numFmtId="0" fontId="25" fillId="0" borderId="29" xfId="14" applyFont="1" applyBorder="1" applyAlignment="1" applyProtection="1">
      <alignment horizontal="left" vertical="center" shrinkToFit="1"/>
      <protection locked="0"/>
    </xf>
    <xf numFmtId="0" fontId="25" fillId="0" borderId="27" xfId="14" applyFont="1" applyBorder="1" applyAlignment="1" applyProtection="1">
      <alignment horizontal="left" vertical="center" shrinkToFit="1"/>
      <protection locked="0"/>
    </xf>
    <xf numFmtId="1" fontId="25" fillId="0" borderId="13" xfId="14" applyNumberFormat="1" applyFont="1" applyBorder="1" applyAlignment="1">
      <alignment horizontal="center" vertical="center" shrinkToFit="1"/>
    </xf>
    <xf numFmtId="0" fontId="35" fillId="0" borderId="22" xfId="14" applyFont="1" applyBorder="1" applyAlignment="1">
      <alignment horizontal="left" vertical="center" shrinkToFit="1"/>
    </xf>
    <xf numFmtId="0" fontId="25" fillId="0" borderId="0" xfId="14" applyFont="1" applyAlignment="1" applyProtection="1">
      <alignment horizontal="center" vertical="center" shrinkToFit="1"/>
      <protection locked="0"/>
    </xf>
    <xf numFmtId="0" fontId="25" fillId="0" borderId="24" xfId="14" applyFont="1" applyBorder="1" applyAlignment="1">
      <alignment horizontal="left" vertical="center"/>
    </xf>
    <xf numFmtId="0" fontId="25" fillId="0" borderId="28" xfId="14" applyFont="1" applyBorder="1" applyAlignment="1">
      <alignment horizontal="left" vertical="center"/>
    </xf>
    <xf numFmtId="192" fontId="36" fillId="0" borderId="35" xfId="14" applyNumberFormat="1" applyFont="1" applyBorder="1" applyAlignment="1" applyProtection="1">
      <alignment horizontal="center" vertical="center"/>
      <protection locked="0"/>
    </xf>
    <xf numFmtId="0" fontId="25" fillId="0" borderId="26" xfId="14" applyFont="1" applyBorder="1" applyAlignment="1" applyProtection="1">
      <alignment horizontal="center" vertical="center" shrinkToFit="1"/>
      <protection locked="0"/>
    </xf>
    <xf numFmtId="0" fontId="25" fillId="0" borderId="29" xfId="14" applyFont="1" applyBorder="1" applyAlignment="1" applyProtection="1">
      <alignment horizontal="center" vertical="center" shrinkToFit="1"/>
      <protection locked="0"/>
    </xf>
    <xf numFmtId="0" fontId="25" fillId="0" borderId="34" xfId="14" applyFont="1" applyBorder="1" applyAlignment="1" applyProtection="1">
      <alignment horizontal="center" vertical="center" shrinkToFit="1"/>
      <protection locked="0"/>
    </xf>
    <xf numFmtId="0" fontId="25" fillId="0" borderId="15" xfId="14" applyFont="1" applyBorder="1" applyAlignment="1" applyProtection="1">
      <alignment horizontal="center" vertical="center" shrinkToFit="1"/>
      <protection locked="0"/>
    </xf>
    <xf numFmtId="0" fontId="25" fillId="0" borderId="33" xfId="14" applyFont="1" applyBorder="1" applyAlignment="1" applyProtection="1">
      <alignment horizontal="center" vertical="center" shrinkToFit="1"/>
      <protection locked="0"/>
    </xf>
    <xf numFmtId="1" fontId="25" fillId="0" borderId="24" xfId="14" applyNumberFormat="1" applyFont="1" applyBorder="1" applyAlignment="1">
      <alignment horizontal="center" vertical="center" shrinkToFit="1"/>
    </xf>
    <xf numFmtId="1" fontId="25" fillId="0" borderId="23" xfId="14" applyNumberFormat="1" applyFont="1" applyBorder="1" applyAlignment="1">
      <alignment horizontal="center" vertical="center" shrinkToFit="1"/>
    </xf>
    <xf numFmtId="1" fontId="25" fillId="0" borderId="22" xfId="14" applyNumberFormat="1" applyFont="1" applyBorder="1" applyAlignment="1">
      <alignment horizontal="center" vertical="center" shrinkToFit="1"/>
    </xf>
    <xf numFmtId="0" fontId="47" fillId="0" borderId="0" xfId="1" applyFont="1" applyAlignment="1">
      <alignment horizontal="center" vertical="center"/>
    </xf>
    <xf numFmtId="49" fontId="21" fillId="0" borderId="0" xfId="1" applyNumberFormat="1" applyFont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49" fontId="39" fillId="0" borderId="0" xfId="1" applyNumberFormat="1" applyFont="1" applyAlignment="1">
      <alignment horizontal="left" vertical="center"/>
    </xf>
    <xf numFmtId="0" fontId="25" fillId="3" borderId="42" xfId="1" applyFont="1" applyFill="1" applyBorder="1" applyAlignment="1">
      <alignment horizontal="center" vertical="center"/>
    </xf>
    <xf numFmtId="0" fontId="25" fillId="3" borderId="47" xfId="1" applyFont="1" applyFill="1" applyBorder="1" applyAlignment="1">
      <alignment horizontal="center" vertical="center"/>
    </xf>
    <xf numFmtId="0" fontId="25" fillId="3" borderId="41" xfId="1" applyFont="1" applyFill="1" applyBorder="1" applyAlignment="1">
      <alignment horizontal="center" vertical="center"/>
    </xf>
    <xf numFmtId="0" fontId="25" fillId="3" borderId="10" xfId="1" applyFont="1" applyFill="1" applyBorder="1" applyAlignment="1">
      <alignment horizontal="center" vertical="center"/>
    </xf>
    <xf numFmtId="0" fontId="25" fillId="3" borderId="9" xfId="1" applyFont="1" applyFill="1" applyBorder="1" applyAlignment="1">
      <alignment horizontal="center" vertical="center"/>
    </xf>
    <xf numFmtId="0" fontId="25" fillId="3" borderId="41" xfId="1" applyFont="1" applyFill="1" applyBorder="1" applyAlignment="1">
      <alignment horizontal="center" vertical="center" wrapText="1"/>
    </xf>
    <xf numFmtId="0" fontId="25" fillId="3" borderId="10" xfId="1" applyFont="1" applyFill="1" applyBorder="1" applyAlignment="1">
      <alignment horizontal="center" vertical="center" wrapText="1"/>
    </xf>
    <xf numFmtId="0" fontId="25" fillId="3" borderId="9" xfId="1" applyFont="1" applyFill="1" applyBorder="1" applyAlignment="1">
      <alignment horizontal="center" vertical="center" wrapText="1"/>
    </xf>
    <xf numFmtId="0" fontId="25" fillId="3" borderId="1" xfId="1" applyFont="1" applyFill="1" applyBorder="1" applyAlignment="1">
      <alignment horizontal="center" vertical="center"/>
    </xf>
    <xf numFmtId="193" fontId="21" fillId="0" borderId="42" xfId="7" applyNumberFormat="1" applyFont="1" applyFill="1" applyBorder="1" applyAlignment="1">
      <alignment horizontal="center" vertical="center"/>
    </xf>
    <xf numFmtId="193" fontId="21" fillId="0" borderId="47" xfId="7" applyNumberFormat="1" applyFont="1" applyFill="1" applyBorder="1" applyAlignment="1">
      <alignment horizontal="center" vertical="center"/>
    </xf>
    <xf numFmtId="193" fontId="21" fillId="0" borderId="11" xfId="7" applyNumberFormat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 wrapText="1"/>
    </xf>
    <xf numFmtId="194" fontId="21" fillId="0" borderId="0" xfId="1" applyNumberFormat="1" applyFont="1" applyAlignment="1">
      <alignment horizontal="left" vertical="center" shrinkToFit="1"/>
    </xf>
    <xf numFmtId="0" fontId="21" fillId="0" borderId="0" xfId="1" applyFont="1" applyAlignment="1">
      <alignment horizontal="left" vertical="center" shrinkToFit="1"/>
    </xf>
    <xf numFmtId="49" fontId="25" fillId="3" borderId="1" xfId="1" applyNumberFormat="1" applyFont="1" applyFill="1" applyBorder="1" applyAlignment="1">
      <alignment horizontal="center" vertical="center"/>
    </xf>
    <xf numFmtId="49" fontId="25" fillId="3" borderId="42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horizontal="right" vertical="center"/>
    </xf>
    <xf numFmtId="0" fontId="25" fillId="3" borderId="42" xfId="1" applyFont="1" applyFill="1" applyBorder="1" applyAlignment="1">
      <alignment horizontal="center" vertical="center" wrapText="1"/>
    </xf>
    <xf numFmtId="49" fontId="25" fillId="3" borderId="41" xfId="1" applyNumberFormat="1" applyFont="1" applyFill="1" applyBorder="1" applyAlignment="1">
      <alignment horizontal="center" vertical="center" wrapText="1"/>
    </xf>
    <xf numFmtId="49" fontId="25" fillId="3" borderId="10" xfId="1" applyNumberFormat="1" applyFont="1" applyFill="1" applyBorder="1" applyAlignment="1">
      <alignment horizontal="center" vertical="center" wrapText="1"/>
    </xf>
    <xf numFmtId="49" fontId="25" fillId="3" borderId="9" xfId="1" applyNumberFormat="1" applyFont="1" applyFill="1" applyBorder="1" applyAlignment="1">
      <alignment horizontal="center" vertical="center" wrapText="1"/>
    </xf>
    <xf numFmtId="0" fontId="25" fillId="3" borderId="11" xfId="1" applyFont="1" applyFill="1" applyBorder="1" applyAlignment="1">
      <alignment horizontal="center" vertical="center"/>
    </xf>
  </cellXfs>
  <cellStyles count="24">
    <cellStyle name="Hyperlink 2" xfId="23" xr:uid="{00000000-0005-0000-0000-000003000000}"/>
    <cellStyle name="Normal_Receiving DO" xfId="1" xr:uid="{00000000-0005-0000-0000-000005000000}"/>
    <cellStyle name="เครื่องหมายจุลภาค 2" xfId="2" xr:uid="{00000000-0005-0000-0000-000006000000}"/>
    <cellStyle name="เครื่องหมายจุลภาค 2 2" xfId="3" xr:uid="{00000000-0005-0000-0000-000007000000}"/>
    <cellStyle name="เครื่องหมายจุลภาค 3" xfId="4" xr:uid="{00000000-0005-0000-0000-000008000000}"/>
    <cellStyle name="เครื่องหมายจุลภาค 4" xfId="5" xr:uid="{00000000-0005-0000-0000-000009000000}"/>
    <cellStyle name="เครื่องหมายจุลภาค 5" xfId="6" xr:uid="{00000000-0005-0000-0000-00000A000000}"/>
    <cellStyle name="จุลภาค" xfId="7" builtinId="3"/>
    <cellStyle name="จุลภาค 2" xfId="18" xr:uid="{00000000-0005-0000-0000-00000B000000}"/>
    <cellStyle name="จุลภาค 3" xfId="20" xr:uid="{00000000-0005-0000-0000-00000C000000}"/>
    <cellStyle name="ปกติ" xfId="0" builtinId="0"/>
    <cellStyle name="ปกติ 10" xfId="21" xr:uid="{00000000-0005-0000-0000-00000D000000}"/>
    <cellStyle name="ปกติ 11" xfId="22" xr:uid="{00000000-0005-0000-0000-00000E000000}"/>
    <cellStyle name="ปกติ 2" xfId="8" xr:uid="{00000000-0005-0000-0000-00000F000000}"/>
    <cellStyle name="ปกติ 2 2" xfId="9" xr:uid="{00000000-0005-0000-0000-000010000000}"/>
    <cellStyle name="ปกติ 2 4" xfId="10" xr:uid="{00000000-0005-0000-0000-000011000000}"/>
    <cellStyle name="ปกติ 3" xfId="11" xr:uid="{00000000-0005-0000-0000-000012000000}"/>
    <cellStyle name="ปกติ 4" xfId="12" xr:uid="{00000000-0005-0000-0000-000013000000}"/>
    <cellStyle name="ปกติ 5" xfId="13" xr:uid="{00000000-0005-0000-0000-000014000000}"/>
    <cellStyle name="ปกติ 6" xfId="14" xr:uid="{00000000-0005-0000-0000-000015000000}"/>
    <cellStyle name="ปกติ 7" xfId="15" xr:uid="{00000000-0005-0000-0000-000016000000}"/>
    <cellStyle name="ปกติ 8" xfId="17" xr:uid="{00000000-0005-0000-0000-000017000000}"/>
    <cellStyle name="ปกติ 9" xfId="19" xr:uid="{00000000-0005-0000-0000-000018000000}"/>
    <cellStyle name="ลักษณะ 1" xfId="16" xr:uid="{00000000-0005-0000-0000-000019000000}"/>
  </cellStyles>
  <dxfs count="4">
    <dxf>
      <font>
        <b/>
        <i val="0"/>
        <strike/>
        <color rgb="FF9C0006"/>
      </font>
    </dxf>
    <dxf>
      <font>
        <strike val="0"/>
        <color theme="0"/>
      </font>
    </dxf>
    <dxf>
      <font>
        <b/>
        <i val="0"/>
        <strike/>
        <color rgb="FF9C0006"/>
      </font>
    </dxf>
    <dxf>
      <font>
        <strike val="0"/>
        <color theme="0"/>
      </font>
    </dxf>
  </dxfs>
  <tableStyles count="0" defaultTableStyle="TableStyleMedium9" defaultPivotStyle="PivotStyleLight16"/>
  <colors>
    <mruColors>
      <color rgb="FFF0DD6C"/>
      <color rgb="FF99CCFF"/>
      <color rgb="FFFF5050"/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449358</xdr:colOff>
      <xdr:row>9</xdr:row>
      <xdr:rowOff>422867</xdr:rowOff>
    </xdr:from>
    <xdr:to>
      <xdr:col>8</xdr:col>
      <xdr:colOff>1528300</xdr:colOff>
      <xdr:row>9</xdr:row>
      <xdr:rowOff>666751</xdr:rowOff>
    </xdr:to>
    <xdr:grpSp>
      <xdr:nvGrpSpPr>
        <xdr:cNvPr id="421" name="กลุ่ม 126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GrpSpPr>
          <a:grpSpLocks/>
        </xdr:cNvGrpSpPr>
      </xdr:nvGrpSpPr>
      <xdr:grpSpPr bwMode="auto">
        <a:xfrm>
          <a:off x="4531501" y="2627224"/>
          <a:ext cx="1078942" cy="243884"/>
          <a:chOff x="4955834" y="2689808"/>
          <a:chExt cx="996710" cy="229098"/>
        </a:xfrm>
      </xdr:grpSpPr>
      <xdr:cxnSp macro="">
        <xdr:nvCxnSpPr>
          <xdr:cNvPr id="424" name="ตัวเชื่อมต่อตรง 423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25" name="TextBox 730">
            <a:extLst>
              <a:ext uri="{FF2B5EF4-FFF2-40B4-BE49-F238E27FC236}">
                <a16:creationId xmlns:a16="http://schemas.microsoft.com/office/drawing/2014/main" id="{00000000-0008-0000-0000-0000A9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5.920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10</xdr:row>
      <xdr:rowOff>422867</xdr:rowOff>
    </xdr:from>
    <xdr:to>
      <xdr:col>8</xdr:col>
      <xdr:colOff>1528300</xdr:colOff>
      <xdr:row>10</xdr:row>
      <xdr:rowOff>666751</xdr:rowOff>
    </xdr:to>
    <xdr:grpSp>
      <xdr:nvGrpSpPr>
        <xdr:cNvPr id="426" name="กลุ่ม 126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GrpSpPr>
          <a:grpSpLocks/>
        </xdr:cNvGrpSpPr>
      </xdr:nvGrpSpPr>
      <xdr:grpSpPr bwMode="auto">
        <a:xfrm>
          <a:off x="4531501" y="3457260"/>
          <a:ext cx="1078942" cy="243884"/>
          <a:chOff x="4955834" y="2689808"/>
          <a:chExt cx="996710" cy="229098"/>
        </a:xfrm>
      </xdr:grpSpPr>
      <xdr:cxnSp macro="">
        <xdr:nvCxnSpPr>
          <xdr:cNvPr id="427" name="ตัวเชื่อมต่อตรง 426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28" name="TextBox 730">
            <a:extLst>
              <a:ext uri="{FF2B5EF4-FFF2-40B4-BE49-F238E27FC236}">
                <a16:creationId xmlns:a16="http://schemas.microsoft.com/office/drawing/2014/main" id="{00000000-0008-0000-0000-0000AC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0.137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11</xdr:row>
      <xdr:rowOff>422867</xdr:rowOff>
    </xdr:from>
    <xdr:to>
      <xdr:col>8</xdr:col>
      <xdr:colOff>1528300</xdr:colOff>
      <xdr:row>11</xdr:row>
      <xdr:rowOff>666751</xdr:rowOff>
    </xdr:to>
    <xdr:grpSp>
      <xdr:nvGrpSpPr>
        <xdr:cNvPr id="429" name="กลุ่ม 126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GrpSpPr>
          <a:grpSpLocks/>
        </xdr:cNvGrpSpPr>
      </xdr:nvGrpSpPr>
      <xdr:grpSpPr bwMode="auto">
        <a:xfrm>
          <a:off x="4531501" y="4287296"/>
          <a:ext cx="1078942" cy="243884"/>
          <a:chOff x="4955834" y="2689808"/>
          <a:chExt cx="996710" cy="229098"/>
        </a:xfrm>
      </xdr:grpSpPr>
      <xdr:cxnSp macro="">
        <xdr:nvCxnSpPr>
          <xdr:cNvPr id="430" name="ตัวเชื่อมต่อตรง 429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31" name="TextBox 730">
            <a:extLst>
              <a:ext uri="{FF2B5EF4-FFF2-40B4-BE49-F238E27FC236}">
                <a16:creationId xmlns:a16="http://schemas.microsoft.com/office/drawing/2014/main" id="{00000000-0008-0000-0000-0000AF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0.774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12</xdr:row>
      <xdr:rowOff>422867</xdr:rowOff>
    </xdr:from>
    <xdr:to>
      <xdr:col>8</xdr:col>
      <xdr:colOff>1528300</xdr:colOff>
      <xdr:row>12</xdr:row>
      <xdr:rowOff>666751</xdr:rowOff>
    </xdr:to>
    <xdr:grpSp>
      <xdr:nvGrpSpPr>
        <xdr:cNvPr id="432" name="กลุ่ม 126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GrpSpPr>
          <a:grpSpLocks/>
        </xdr:cNvGrpSpPr>
      </xdr:nvGrpSpPr>
      <xdr:grpSpPr bwMode="auto">
        <a:xfrm>
          <a:off x="4531501" y="5117331"/>
          <a:ext cx="1078942" cy="243884"/>
          <a:chOff x="4955834" y="2689808"/>
          <a:chExt cx="996710" cy="229098"/>
        </a:xfrm>
      </xdr:grpSpPr>
      <xdr:cxnSp macro="">
        <xdr:nvCxnSpPr>
          <xdr:cNvPr id="433" name="ตัวเชื่อมต่อตรง 43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34" name="TextBox 730">
            <a:extLst>
              <a:ext uri="{FF2B5EF4-FFF2-40B4-BE49-F238E27FC236}">
                <a16:creationId xmlns:a16="http://schemas.microsoft.com/office/drawing/2014/main" id="{00000000-0008-0000-0000-0000B2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1.411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13</xdr:row>
      <xdr:rowOff>422867</xdr:rowOff>
    </xdr:from>
    <xdr:to>
      <xdr:col>8</xdr:col>
      <xdr:colOff>1528300</xdr:colOff>
      <xdr:row>13</xdr:row>
      <xdr:rowOff>666751</xdr:rowOff>
    </xdr:to>
    <xdr:grpSp>
      <xdr:nvGrpSpPr>
        <xdr:cNvPr id="435" name="กลุ่ม 126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GrpSpPr>
          <a:grpSpLocks/>
        </xdr:cNvGrpSpPr>
      </xdr:nvGrpSpPr>
      <xdr:grpSpPr bwMode="auto">
        <a:xfrm>
          <a:off x="4531501" y="5947367"/>
          <a:ext cx="1078942" cy="243884"/>
          <a:chOff x="4955834" y="2689808"/>
          <a:chExt cx="996710" cy="229098"/>
        </a:xfrm>
      </xdr:grpSpPr>
      <xdr:cxnSp macro="">
        <xdr:nvCxnSpPr>
          <xdr:cNvPr id="436" name="ตัวเชื่อมต่อตรง 435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37" name="TextBox 730">
            <a:extLst>
              <a:ext uri="{FF2B5EF4-FFF2-40B4-BE49-F238E27FC236}">
                <a16:creationId xmlns:a16="http://schemas.microsoft.com/office/drawing/2014/main" id="{00000000-0008-0000-0000-0000B5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2.048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14</xdr:row>
      <xdr:rowOff>422867</xdr:rowOff>
    </xdr:from>
    <xdr:to>
      <xdr:col>8</xdr:col>
      <xdr:colOff>1528300</xdr:colOff>
      <xdr:row>14</xdr:row>
      <xdr:rowOff>666751</xdr:rowOff>
    </xdr:to>
    <xdr:grpSp>
      <xdr:nvGrpSpPr>
        <xdr:cNvPr id="438" name="กลุ่ม 126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GrpSpPr>
          <a:grpSpLocks/>
        </xdr:cNvGrpSpPr>
      </xdr:nvGrpSpPr>
      <xdr:grpSpPr bwMode="auto">
        <a:xfrm>
          <a:off x="4531501" y="6777403"/>
          <a:ext cx="1078942" cy="243884"/>
          <a:chOff x="4955834" y="2689808"/>
          <a:chExt cx="996710" cy="229098"/>
        </a:xfrm>
      </xdr:grpSpPr>
      <xdr:cxnSp macro="">
        <xdr:nvCxnSpPr>
          <xdr:cNvPr id="439" name="ตัวเชื่อมต่อตรง 438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40" name="TextBox 730">
            <a:extLst>
              <a:ext uri="{FF2B5EF4-FFF2-40B4-BE49-F238E27FC236}">
                <a16:creationId xmlns:a16="http://schemas.microsoft.com/office/drawing/2014/main" id="{00000000-0008-0000-0000-0000B8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2.685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15</xdr:row>
      <xdr:rowOff>422867</xdr:rowOff>
    </xdr:from>
    <xdr:to>
      <xdr:col>8</xdr:col>
      <xdr:colOff>1528300</xdr:colOff>
      <xdr:row>15</xdr:row>
      <xdr:rowOff>666751</xdr:rowOff>
    </xdr:to>
    <xdr:grpSp>
      <xdr:nvGrpSpPr>
        <xdr:cNvPr id="441" name="กลุ่ม 126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GrpSpPr>
          <a:grpSpLocks/>
        </xdr:cNvGrpSpPr>
      </xdr:nvGrpSpPr>
      <xdr:grpSpPr bwMode="auto">
        <a:xfrm>
          <a:off x="4531501" y="7607438"/>
          <a:ext cx="1078942" cy="243884"/>
          <a:chOff x="4955834" y="2689808"/>
          <a:chExt cx="996710" cy="229098"/>
        </a:xfrm>
      </xdr:grpSpPr>
      <xdr:cxnSp macro="">
        <xdr:nvCxnSpPr>
          <xdr:cNvPr id="442" name="ตัวเชื่อมต่อตรง 441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43" name="TextBox 730">
            <a:extLst>
              <a:ext uri="{FF2B5EF4-FFF2-40B4-BE49-F238E27FC236}">
                <a16:creationId xmlns:a16="http://schemas.microsoft.com/office/drawing/2014/main" id="{00000000-0008-0000-0000-0000BB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3.322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16</xdr:row>
      <xdr:rowOff>422867</xdr:rowOff>
    </xdr:from>
    <xdr:to>
      <xdr:col>8</xdr:col>
      <xdr:colOff>1528300</xdr:colOff>
      <xdr:row>16</xdr:row>
      <xdr:rowOff>666751</xdr:rowOff>
    </xdr:to>
    <xdr:grpSp>
      <xdr:nvGrpSpPr>
        <xdr:cNvPr id="444" name="กลุ่ม 126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GrpSpPr>
          <a:grpSpLocks/>
        </xdr:cNvGrpSpPr>
      </xdr:nvGrpSpPr>
      <xdr:grpSpPr bwMode="auto">
        <a:xfrm>
          <a:off x="4531501" y="8437474"/>
          <a:ext cx="1078942" cy="243884"/>
          <a:chOff x="4955834" y="2689808"/>
          <a:chExt cx="996710" cy="229098"/>
        </a:xfrm>
      </xdr:grpSpPr>
      <xdr:cxnSp macro="">
        <xdr:nvCxnSpPr>
          <xdr:cNvPr id="445" name="ตัวเชื่อมต่อตรง 444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46" name="TextBox 730">
            <a:extLst>
              <a:ext uri="{FF2B5EF4-FFF2-40B4-BE49-F238E27FC236}">
                <a16:creationId xmlns:a16="http://schemas.microsoft.com/office/drawing/2014/main" id="{00000000-0008-0000-0000-0000BE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3.959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17</xdr:row>
      <xdr:rowOff>422867</xdr:rowOff>
    </xdr:from>
    <xdr:to>
      <xdr:col>8</xdr:col>
      <xdr:colOff>1528300</xdr:colOff>
      <xdr:row>17</xdr:row>
      <xdr:rowOff>666751</xdr:rowOff>
    </xdr:to>
    <xdr:grpSp>
      <xdr:nvGrpSpPr>
        <xdr:cNvPr id="447" name="กลุ่ม 12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GrpSpPr>
          <a:grpSpLocks/>
        </xdr:cNvGrpSpPr>
      </xdr:nvGrpSpPr>
      <xdr:grpSpPr bwMode="auto">
        <a:xfrm>
          <a:off x="4531501" y="9267510"/>
          <a:ext cx="1078942" cy="243884"/>
          <a:chOff x="4955834" y="2689808"/>
          <a:chExt cx="996710" cy="229098"/>
        </a:xfrm>
      </xdr:grpSpPr>
      <xdr:cxnSp macro="">
        <xdr:nvCxnSpPr>
          <xdr:cNvPr id="448" name="ตัวเชื่อมต่อตรง 447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49" name="TextBox 730">
            <a:extLst>
              <a:ext uri="{FF2B5EF4-FFF2-40B4-BE49-F238E27FC236}">
                <a16:creationId xmlns:a16="http://schemas.microsoft.com/office/drawing/2014/main" id="{00000000-0008-0000-0000-0000C1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4.596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</xdr:row>
      <xdr:rowOff>422867</xdr:rowOff>
    </xdr:from>
    <xdr:to>
      <xdr:col>8</xdr:col>
      <xdr:colOff>1528300</xdr:colOff>
      <xdr:row>18</xdr:row>
      <xdr:rowOff>666751</xdr:rowOff>
    </xdr:to>
    <xdr:grpSp>
      <xdr:nvGrpSpPr>
        <xdr:cNvPr id="450" name="กลุ่ม 126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GrpSpPr>
          <a:grpSpLocks/>
        </xdr:cNvGrpSpPr>
      </xdr:nvGrpSpPr>
      <xdr:grpSpPr bwMode="auto">
        <a:xfrm>
          <a:off x="4531501" y="10097546"/>
          <a:ext cx="1078942" cy="243884"/>
          <a:chOff x="4955834" y="2689808"/>
          <a:chExt cx="996710" cy="229098"/>
        </a:xfrm>
      </xdr:grpSpPr>
      <xdr:cxnSp macro="">
        <xdr:nvCxnSpPr>
          <xdr:cNvPr id="451" name="ตัวเชื่อมต่อตรง 450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52" name="TextBox 730">
            <a:extLst>
              <a:ext uri="{FF2B5EF4-FFF2-40B4-BE49-F238E27FC236}">
                <a16:creationId xmlns:a16="http://schemas.microsoft.com/office/drawing/2014/main" id="{00000000-0008-0000-0000-0000C4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5.233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19</xdr:row>
      <xdr:rowOff>422867</xdr:rowOff>
    </xdr:from>
    <xdr:to>
      <xdr:col>8</xdr:col>
      <xdr:colOff>1528300</xdr:colOff>
      <xdr:row>19</xdr:row>
      <xdr:rowOff>666751</xdr:rowOff>
    </xdr:to>
    <xdr:grpSp>
      <xdr:nvGrpSpPr>
        <xdr:cNvPr id="453" name="กลุ่ม 126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GrpSpPr>
          <a:grpSpLocks/>
        </xdr:cNvGrpSpPr>
      </xdr:nvGrpSpPr>
      <xdr:grpSpPr bwMode="auto">
        <a:xfrm>
          <a:off x="4531501" y="10927581"/>
          <a:ext cx="1078942" cy="243884"/>
          <a:chOff x="4955834" y="2689808"/>
          <a:chExt cx="996710" cy="229098"/>
        </a:xfrm>
      </xdr:grpSpPr>
      <xdr:cxnSp macro="">
        <xdr:nvCxnSpPr>
          <xdr:cNvPr id="454" name="ตัวเชื่อมต่อตรง 453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55" name="TextBox 730">
            <a:extLst>
              <a:ext uri="{FF2B5EF4-FFF2-40B4-BE49-F238E27FC236}">
                <a16:creationId xmlns:a16="http://schemas.microsoft.com/office/drawing/2014/main" id="{00000000-0008-0000-0000-0000C7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9.052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20</xdr:row>
      <xdr:rowOff>422867</xdr:rowOff>
    </xdr:from>
    <xdr:to>
      <xdr:col>8</xdr:col>
      <xdr:colOff>1528300</xdr:colOff>
      <xdr:row>20</xdr:row>
      <xdr:rowOff>666751</xdr:rowOff>
    </xdr:to>
    <xdr:grpSp>
      <xdr:nvGrpSpPr>
        <xdr:cNvPr id="456" name="กลุ่ม 126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GrpSpPr>
          <a:grpSpLocks/>
        </xdr:cNvGrpSpPr>
      </xdr:nvGrpSpPr>
      <xdr:grpSpPr bwMode="auto">
        <a:xfrm>
          <a:off x="4531501" y="11757617"/>
          <a:ext cx="1078942" cy="243884"/>
          <a:chOff x="4955834" y="2689808"/>
          <a:chExt cx="996710" cy="229098"/>
        </a:xfrm>
      </xdr:grpSpPr>
      <xdr:cxnSp macro="">
        <xdr:nvCxnSpPr>
          <xdr:cNvPr id="457" name="ตัวเชื่อมต่อตรง 456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58" name="TextBox 730">
            <a:extLst>
              <a:ext uri="{FF2B5EF4-FFF2-40B4-BE49-F238E27FC236}">
                <a16:creationId xmlns:a16="http://schemas.microsoft.com/office/drawing/2014/main" id="{00000000-0008-0000-0000-0000CA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8.872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21</xdr:row>
      <xdr:rowOff>422867</xdr:rowOff>
    </xdr:from>
    <xdr:to>
      <xdr:col>8</xdr:col>
      <xdr:colOff>1528300</xdr:colOff>
      <xdr:row>21</xdr:row>
      <xdr:rowOff>666751</xdr:rowOff>
    </xdr:to>
    <xdr:grpSp>
      <xdr:nvGrpSpPr>
        <xdr:cNvPr id="459" name="กลุ่ม 126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GrpSpPr>
          <a:grpSpLocks/>
        </xdr:cNvGrpSpPr>
      </xdr:nvGrpSpPr>
      <xdr:grpSpPr bwMode="auto">
        <a:xfrm>
          <a:off x="4531501" y="12587653"/>
          <a:ext cx="1078942" cy="243884"/>
          <a:chOff x="4955834" y="2689808"/>
          <a:chExt cx="996710" cy="229098"/>
        </a:xfrm>
      </xdr:grpSpPr>
      <xdr:cxnSp macro="">
        <xdr:nvCxnSpPr>
          <xdr:cNvPr id="460" name="ตัวเชื่อมต่อตรง 459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61" name="TextBox 730">
            <a:extLst>
              <a:ext uri="{FF2B5EF4-FFF2-40B4-BE49-F238E27FC236}">
                <a16:creationId xmlns:a16="http://schemas.microsoft.com/office/drawing/2014/main" id="{00000000-0008-0000-0000-0000CD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8.693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22</xdr:row>
      <xdr:rowOff>422867</xdr:rowOff>
    </xdr:from>
    <xdr:to>
      <xdr:col>8</xdr:col>
      <xdr:colOff>1528300</xdr:colOff>
      <xdr:row>22</xdr:row>
      <xdr:rowOff>666751</xdr:rowOff>
    </xdr:to>
    <xdr:grpSp>
      <xdr:nvGrpSpPr>
        <xdr:cNvPr id="462" name="กลุ่ม 126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GrpSpPr>
          <a:grpSpLocks/>
        </xdr:cNvGrpSpPr>
      </xdr:nvGrpSpPr>
      <xdr:grpSpPr bwMode="auto">
        <a:xfrm>
          <a:off x="4531501" y="13417688"/>
          <a:ext cx="1078942" cy="243884"/>
          <a:chOff x="4955834" y="2689808"/>
          <a:chExt cx="996710" cy="229098"/>
        </a:xfrm>
      </xdr:grpSpPr>
      <xdr:cxnSp macro="">
        <xdr:nvCxnSpPr>
          <xdr:cNvPr id="463" name="ตัวเชื่อมต่อตรง 46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64" name="TextBox 730">
            <a:extLst>
              <a:ext uri="{FF2B5EF4-FFF2-40B4-BE49-F238E27FC236}">
                <a16:creationId xmlns:a16="http://schemas.microsoft.com/office/drawing/2014/main" id="{00000000-0008-0000-0000-0000D0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8.513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23</xdr:row>
      <xdr:rowOff>422867</xdr:rowOff>
    </xdr:from>
    <xdr:to>
      <xdr:col>8</xdr:col>
      <xdr:colOff>1528300</xdr:colOff>
      <xdr:row>23</xdr:row>
      <xdr:rowOff>666751</xdr:rowOff>
    </xdr:to>
    <xdr:grpSp>
      <xdr:nvGrpSpPr>
        <xdr:cNvPr id="465" name="กลุ่ม 126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GrpSpPr>
          <a:grpSpLocks/>
        </xdr:cNvGrpSpPr>
      </xdr:nvGrpSpPr>
      <xdr:grpSpPr bwMode="auto">
        <a:xfrm>
          <a:off x="4531501" y="14247724"/>
          <a:ext cx="1078942" cy="243884"/>
          <a:chOff x="4955834" y="2689808"/>
          <a:chExt cx="996710" cy="229098"/>
        </a:xfrm>
      </xdr:grpSpPr>
      <xdr:cxnSp macro="">
        <xdr:nvCxnSpPr>
          <xdr:cNvPr id="466" name="ตัวเชื่อมต่อตรง 465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67" name="TextBox 730">
            <a:extLst>
              <a:ext uri="{FF2B5EF4-FFF2-40B4-BE49-F238E27FC236}">
                <a16:creationId xmlns:a16="http://schemas.microsoft.com/office/drawing/2014/main" id="{00000000-0008-0000-0000-0000D3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8.334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24</xdr:row>
      <xdr:rowOff>422867</xdr:rowOff>
    </xdr:from>
    <xdr:to>
      <xdr:col>8</xdr:col>
      <xdr:colOff>1528300</xdr:colOff>
      <xdr:row>24</xdr:row>
      <xdr:rowOff>666751</xdr:rowOff>
    </xdr:to>
    <xdr:grpSp>
      <xdr:nvGrpSpPr>
        <xdr:cNvPr id="468" name="กลุ่ม 126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GrpSpPr>
          <a:grpSpLocks/>
        </xdr:cNvGrpSpPr>
      </xdr:nvGrpSpPr>
      <xdr:grpSpPr bwMode="auto">
        <a:xfrm>
          <a:off x="4531501" y="15077760"/>
          <a:ext cx="1078942" cy="243884"/>
          <a:chOff x="4955834" y="2689808"/>
          <a:chExt cx="996710" cy="229098"/>
        </a:xfrm>
      </xdr:grpSpPr>
      <xdr:cxnSp macro="">
        <xdr:nvCxnSpPr>
          <xdr:cNvPr id="469" name="ตัวเชื่อมต่อตรง 468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70" name="TextBox 730">
            <a:extLst>
              <a:ext uri="{FF2B5EF4-FFF2-40B4-BE49-F238E27FC236}">
                <a16:creationId xmlns:a16="http://schemas.microsoft.com/office/drawing/2014/main" id="{00000000-0008-0000-0000-0000D6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8.154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25</xdr:row>
      <xdr:rowOff>422867</xdr:rowOff>
    </xdr:from>
    <xdr:to>
      <xdr:col>8</xdr:col>
      <xdr:colOff>1528300</xdr:colOff>
      <xdr:row>25</xdr:row>
      <xdr:rowOff>666751</xdr:rowOff>
    </xdr:to>
    <xdr:grpSp>
      <xdr:nvGrpSpPr>
        <xdr:cNvPr id="471" name="กลุ่ม 126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GrpSpPr>
          <a:grpSpLocks/>
        </xdr:cNvGrpSpPr>
      </xdr:nvGrpSpPr>
      <xdr:grpSpPr bwMode="auto">
        <a:xfrm>
          <a:off x="4531501" y="15907796"/>
          <a:ext cx="1078942" cy="243884"/>
          <a:chOff x="4955834" y="2689808"/>
          <a:chExt cx="996710" cy="229098"/>
        </a:xfrm>
      </xdr:grpSpPr>
      <xdr:cxnSp macro="">
        <xdr:nvCxnSpPr>
          <xdr:cNvPr id="472" name="ตัวเชื่อมต่อตรง 471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73" name="TextBox 730">
            <a:extLst>
              <a:ext uri="{FF2B5EF4-FFF2-40B4-BE49-F238E27FC236}">
                <a16:creationId xmlns:a16="http://schemas.microsoft.com/office/drawing/2014/main" id="{00000000-0008-0000-0000-0000D9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7.975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26</xdr:row>
      <xdr:rowOff>422867</xdr:rowOff>
    </xdr:from>
    <xdr:to>
      <xdr:col>8</xdr:col>
      <xdr:colOff>1528300</xdr:colOff>
      <xdr:row>26</xdr:row>
      <xdr:rowOff>666751</xdr:rowOff>
    </xdr:to>
    <xdr:grpSp>
      <xdr:nvGrpSpPr>
        <xdr:cNvPr id="474" name="กลุ่ม 126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GrpSpPr>
          <a:grpSpLocks/>
        </xdr:cNvGrpSpPr>
      </xdr:nvGrpSpPr>
      <xdr:grpSpPr bwMode="auto">
        <a:xfrm>
          <a:off x="4531501" y="16737831"/>
          <a:ext cx="1078942" cy="243884"/>
          <a:chOff x="4955834" y="2689808"/>
          <a:chExt cx="996710" cy="229098"/>
        </a:xfrm>
      </xdr:grpSpPr>
      <xdr:cxnSp macro="">
        <xdr:nvCxnSpPr>
          <xdr:cNvPr id="475" name="ตัวเชื่อมต่อตรง 474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76" name="TextBox 730">
            <a:extLst>
              <a:ext uri="{FF2B5EF4-FFF2-40B4-BE49-F238E27FC236}">
                <a16:creationId xmlns:a16="http://schemas.microsoft.com/office/drawing/2014/main" id="{00000000-0008-0000-0000-0000DC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7.795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27</xdr:row>
      <xdr:rowOff>422867</xdr:rowOff>
    </xdr:from>
    <xdr:to>
      <xdr:col>8</xdr:col>
      <xdr:colOff>1528300</xdr:colOff>
      <xdr:row>27</xdr:row>
      <xdr:rowOff>666751</xdr:rowOff>
    </xdr:to>
    <xdr:grpSp>
      <xdr:nvGrpSpPr>
        <xdr:cNvPr id="477" name="กลุ่ม 12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GrpSpPr>
          <a:grpSpLocks/>
        </xdr:cNvGrpSpPr>
      </xdr:nvGrpSpPr>
      <xdr:grpSpPr bwMode="auto">
        <a:xfrm>
          <a:off x="4531501" y="17567867"/>
          <a:ext cx="1078942" cy="243884"/>
          <a:chOff x="4955834" y="2689808"/>
          <a:chExt cx="996710" cy="229098"/>
        </a:xfrm>
      </xdr:grpSpPr>
      <xdr:cxnSp macro="">
        <xdr:nvCxnSpPr>
          <xdr:cNvPr id="478" name="ตัวเชื่อมต่อตรง 477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79" name="TextBox 730">
            <a:extLst>
              <a:ext uri="{FF2B5EF4-FFF2-40B4-BE49-F238E27FC236}">
                <a16:creationId xmlns:a16="http://schemas.microsoft.com/office/drawing/2014/main" id="{00000000-0008-0000-0000-0000DF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7.615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28</xdr:row>
      <xdr:rowOff>422867</xdr:rowOff>
    </xdr:from>
    <xdr:to>
      <xdr:col>8</xdr:col>
      <xdr:colOff>1528300</xdr:colOff>
      <xdr:row>28</xdr:row>
      <xdr:rowOff>666751</xdr:rowOff>
    </xdr:to>
    <xdr:grpSp>
      <xdr:nvGrpSpPr>
        <xdr:cNvPr id="480" name="กลุ่ม 126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GrpSpPr>
          <a:grpSpLocks/>
        </xdr:cNvGrpSpPr>
      </xdr:nvGrpSpPr>
      <xdr:grpSpPr bwMode="auto">
        <a:xfrm>
          <a:off x="4531501" y="18397903"/>
          <a:ext cx="1078942" cy="243884"/>
          <a:chOff x="4955834" y="2689808"/>
          <a:chExt cx="996710" cy="229098"/>
        </a:xfrm>
      </xdr:grpSpPr>
      <xdr:cxnSp macro="">
        <xdr:nvCxnSpPr>
          <xdr:cNvPr id="481" name="ตัวเชื่อมต่อตรง 480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82" name="TextBox 730">
            <a:extLst>
              <a:ext uri="{FF2B5EF4-FFF2-40B4-BE49-F238E27FC236}">
                <a16:creationId xmlns:a16="http://schemas.microsoft.com/office/drawing/2014/main" id="{00000000-0008-0000-0000-0000E2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7.436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29</xdr:row>
      <xdr:rowOff>422867</xdr:rowOff>
    </xdr:from>
    <xdr:to>
      <xdr:col>8</xdr:col>
      <xdr:colOff>1528300</xdr:colOff>
      <xdr:row>29</xdr:row>
      <xdr:rowOff>666751</xdr:rowOff>
    </xdr:to>
    <xdr:grpSp>
      <xdr:nvGrpSpPr>
        <xdr:cNvPr id="483" name="กลุ่ม 126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GrpSpPr>
          <a:grpSpLocks/>
        </xdr:cNvGrpSpPr>
      </xdr:nvGrpSpPr>
      <xdr:grpSpPr bwMode="auto">
        <a:xfrm>
          <a:off x="4531501" y="19227938"/>
          <a:ext cx="1078942" cy="243884"/>
          <a:chOff x="4955834" y="2689808"/>
          <a:chExt cx="996710" cy="229098"/>
        </a:xfrm>
      </xdr:grpSpPr>
      <xdr:cxnSp macro="">
        <xdr:nvCxnSpPr>
          <xdr:cNvPr id="484" name="ตัวเชื่อมต่อตรง 483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85" name="TextBox 730">
            <a:extLst>
              <a:ext uri="{FF2B5EF4-FFF2-40B4-BE49-F238E27FC236}">
                <a16:creationId xmlns:a16="http://schemas.microsoft.com/office/drawing/2014/main" id="{00000000-0008-0000-0000-0000E5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7.256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30</xdr:row>
      <xdr:rowOff>422867</xdr:rowOff>
    </xdr:from>
    <xdr:to>
      <xdr:col>8</xdr:col>
      <xdr:colOff>1528300</xdr:colOff>
      <xdr:row>30</xdr:row>
      <xdr:rowOff>666751</xdr:rowOff>
    </xdr:to>
    <xdr:grpSp>
      <xdr:nvGrpSpPr>
        <xdr:cNvPr id="486" name="กลุ่ม 126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GrpSpPr>
          <a:grpSpLocks/>
        </xdr:cNvGrpSpPr>
      </xdr:nvGrpSpPr>
      <xdr:grpSpPr bwMode="auto">
        <a:xfrm>
          <a:off x="4531501" y="20057974"/>
          <a:ext cx="1078942" cy="243884"/>
          <a:chOff x="4955834" y="2689808"/>
          <a:chExt cx="996710" cy="229098"/>
        </a:xfrm>
      </xdr:grpSpPr>
      <xdr:cxnSp macro="">
        <xdr:nvCxnSpPr>
          <xdr:cNvPr id="487" name="ตัวเชื่อมต่อตรง 486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88" name="TextBox 730">
            <a:extLst>
              <a:ext uri="{FF2B5EF4-FFF2-40B4-BE49-F238E27FC236}">
                <a16:creationId xmlns:a16="http://schemas.microsoft.com/office/drawing/2014/main" id="{00000000-0008-0000-0000-0000E8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7.077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31</xdr:row>
      <xdr:rowOff>422867</xdr:rowOff>
    </xdr:from>
    <xdr:to>
      <xdr:col>8</xdr:col>
      <xdr:colOff>1528300</xdr:colOff>
      <xdr:row>31</xdr:row>
      <xdr:rowOff>666751</xdr:rowOff>
    </xdr:to>
    <xdr:grpSp>
      <xdr:nvGrpSpPr>
        <xdr:cNvPr id="489" name="กลุ่ม 126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GrpSpPr>
          <a:grpSpLocks/>
        </xdr:cNvGrpSpPr>
      </xdr:nvGrpSpPr>
      <xdr:grpSpPr bwMode="auto">
        <a:xfrm>
          <a:off x="4531501" y="20888010"/>
          <a:ext cx="1078942" cy="243884"/>
          <a:chOff x="4955834" y="2689808"/>
          <a:chExt cx="996710" cy="229098"/>
        </a:xfrm>
      </xdr:grpSpPr>
      <xdr:cxnSp macro="">
        <xdr:nvCxnSpPr>
          <xdr:cNvPr id="490" name="ตัวเชื่อมต่อตรง 489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91" name="TextBox 730">
            <a:extLst>
              <a:ext uri="{FF2B5EF4-FFF2-40B4-BE49-F238E27FC236}">
                <a16:creationId xmlns:a16="http://schemas.microsoft.com/office/drawing/2014/main" id="{00000000-0008-0000-0000-0000EB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6.897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32</xdr:row>
      <xdr:rowOff>422867</xdr:rowOff>
    </xdr:from>
    <xdr:to>
      <xdr:col>8</xdr:col>
      <xdr:colOff>1528300</xdr:colOff>
      <xdr:row>32</xdr:row>
      <xdr:rowOff>666751</xdr:rowOff>
    </xdr:to>
    <xdr:grpSp>
      <xdr:nvGrpSpPr>
        <xdr:cNvPr id="492" name="กลุ่ม 12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GrpSpPr>
          <a:grpSpLocks/>
        </xdr:cNvGrpSpPr>
      </xdr:nvGrpSpPr>
      <xdr:grpSpPr bwMode="auto">
        <a:xfrm>
          <a:off x="4531501" y="21718046"/>
          <a:ext cx="1078942" cy="243884"/>
          <a:chOff x="4955834" y="2689808"/>
          <a:chExt cx="996710" cy="229098"/>
        </a:xfrm>
      </xdr:grpSpPr>
      <xdr:cxnSp macro="">
        <xdr:nvCxnSpPr>
          <xdr:cNvPr id="493" name="ตัวเชื่อมต่อตรง 49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94" name="TextBox 730">
            <a:extLst>
              <a:ext uri="{FF2B5EF4-FFF2-40B4-BE49-F238E27FC236}">
                <a16:creationId xmlns:a16="http://schemas.microsoft.com/office/drawing/2014/main" id="{00000000-0008-0000-0000-0000EE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6.718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33</xdr:row>
      <xdr:rowOff>422867</xdr:rowOff>
    </xdr:from>
    <xdr:to>
      <xdr:col>8</xdr:col>
      <xdr:colOff>1528300</xdr:colOff>
      <xdr:row>33</xdr:row>
      <xdr:rowOff>666751</xdr:rowOff>
    </xdr:to>
    <xdr:grpSp>
      <xdr:nvGrpSpPr>
        <xdr:cNvPr id="495" name="กลุ่ม 126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GrpSpPr>
          <a:grpSpLocks/>
        </xdr:cNvGrpSpPr>
      </xdr:nvGrpSpPr>
      <xdr:grpSpPr bwMode="auto">
        <a:xfrm>
          <a:off x="4531501" y="22548081"/>
          <a:ext cx="1078942" cy="243884"/>
          <a:chOff x="4955834" y="2689808"/>
          <a:chExt cx="996710" cy="229098"/>
        </a:xfrm>
      </xdr:grpSpPr>
      <xdr:cxnSp macro="">
        <xdr:nvCxnSpPr>
          <xdr:cNvPr id="496" name="ตัวเชื่อมต่อตรง 495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497" name="TextBox 730">
            <a:extLst>
              <a:ext uri="{FF2B5EF4-FFF2-40B4-BE49-F238E27FC236}">
                <a16:creationId xmlns:a16="http://schemas.microsoft.com/office/drawing/2014/main" id="{00000000-0008-0000-0000-0000F1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6.538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34</xdr:row>
      <xdr:rowOff>422867</xdr:rowOff>
    </xdr:from>
    <xdr:to>
      <xdr:col>8</xdr:col>
      <xdr:colOff>1528300</xdr:colOff>
      <xdr:row>34</xdr:row>
      <xdr:rowOff>666751</xdr:rowOff>
    </xdr:to>
    <xdr:grpSp>
      <xdr:nvGrpSpPr>
        <xdr:cNvPr id="498" name="กลุ่ม 126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GrpSpPr>
          <a:grpSpLocks/>
        </xdr:cNvGrpSpPr>
      </xdr:nvGrpSpPr>
      <xdr:grpSpPr bwMode="auto">
        <a:xfrm>
          <a:off x="4531501" y="23378117"/>
          <a:ext cx="1078942" cy="243884"/>
          <a:chOff x="4955834" y="2689808"/>
          <a:chExt cx="996710" cy="229098"/>
        </a:xfrm>
      </xdr:grpSpPr>
      <xdr:cxnSp macro="">
        <xdr:nvCxnSpPr>
          <xdr:cNvPr id="499" name="ตัวเชื่อมต่อตรง 498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00" name="TextBox 730">
            <a:extLst>
              <a:ext uri="{FF2B5EF4-FFF2-40B4-BE49-F238E27FC236}">
                <a16:creationId xmlns:a16="http://schemas.microsoft.com/office/drawing/2014/main" id="{00000000-0008-0000-0000-0000F4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6.359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35</xdr:row>
      <xdr:rowOff>422867</xdr:rowOff>
    </xdr:from>
    <xdr:to>
      <xdr:col>8</xdr:col>
      <xdr:colOff>1528300</xdr:colOff>
      <xdr:row>35</xdr:row>
      <xdr:rowOff>666751</xdr:rowOff>
    </xdr:to>
    <xdr:grpSp>
      <xdr:nvGrpSpPr>
        <xdr:cNvPr id="501" name="กลุ่ม 126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GrpSpPr>
          <a:grpSpLocks/>
        </xdr:cNvGrpSpPr>
      </xdr:nvGrpSpPr>
      <xdr:grpSpPr bwMode="auto">
        <a:xfrm>
          <a:off x="4531501" y="24208153"/>
          <a:ext cx="1078942" cy="243884"/>
          <a:chOff x="4955834" y="2689808"/>
          <a:chExt cx="996710" cy="229098"/>
        </a:xfrm>
      </xdr:grpSpPr>
      <xdr:cxnSp macro="">
        <xdr:nvCxnSpPr>
          <xdr:cNvPr id="502" name="ตัวเชื่อมต่อตรง 501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03" name="TextBox 730">
            <a:extLst>
              <a:ext uri="{FF2B5EF4-FFF2-40B4-BE49-F238E27FC236}">
                <a16:creationId xmlns:a16="http://schemas.microsoft.com/office/drawing/2014/main" id="{00000000-0008-0000-0000-0000F7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6.179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36</xdr:row>
      <xdr:rowOff>422867</xdr:rowOff>
    </xdr:from>
    <xdr:to>
      <xdr:col>8</xdr:col>
      <xdr:colOff>1528300</xdr:colOff>
      <xdr:row>36</xdr:row>
      <xdr:rowOff>666751</xdr:rowOff>
    </xdr:to>
    <xdr:grpSp>
      <xdr:nvGrpSpPr>
        <xdr:cNvPr id="504" name="กลุ่ม 126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GrpSpPr>
          <a:grpSpLocks/>
        </xdr:cNvGrpSpPr>
      </xdr:nvGrpSpPr>
      <xdr:grpSpPr bwMode="auto">
        <a:xfrm>
          <a:off x="4531501" y="25038188"/>
          <a:ext cx="1078942" cy="243884"/>
          <a:chOff x="4955834" y="2689808"/>
          <a:chExt cx="996710" cy="229098"/>
        </a:xfrm>
      </xdr:grpSpPr>
      <xdr:cxnSp macro="">
        <xdr:nvCxnSpPr>
          <xdr:cNvPr id="505" name="ตัวเชื่อมต่อตรง 504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06" name="TextBox 730">
            <a:extLst>
              <a:ext uri="{FF2B5EF4-FFF2-40B4-BE49-F238E27FC236}">
                <a16:creationId xmlns:a16="http://schemas.microsoft.com/office/drawing/2014/main" id="{00000000-0008-0000-0000-0000FA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5.999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37</xdr:row>
      <xdr:rowOff>422867</xdr:rowOff>
    </xdr:from>
    <xdr:to>
      <xdr:col>8</xdr:col>
      <xdr:colOff>1528300</xdr:colOff>
      <xdr:row>37</xdr:row>
      <xdr:rowOff>666751</xdr:rowOff>
    </xdr:to>
    <xdr:grpSp>
      <xdr:nvGrpSpPr>
        <xdr:cNvPr id="507" name="กลุ่ม 12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GrpSpPr>
          <a:grpSpLocks/>
        </xdr:cNvGrpSpPr>
      </xdr:nvGrpSpPr>
      <xdr:grpSpPr bwMode="auto">
        <a:xfrm>
          <a:off x="4531501" y="25868224"/>
          <a:ext cx="1078942" cy="243884"/>
          <a:chOff x="4955834" y="2689808"/>
          <a:chExt cx="996710" cy="229098"/>
        </a:xfrm>
      </xdr:grpSpPr>
      <xdr:cxnSp macro="">
        <xdr:nvCxnSpPr>
          <xdr:cNvPr id="508" name="ตัวเชื่อมต่อตรง 507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09" name="TextBox 730">
            <a:extLst>
              <a:ext uri="{FF2B5EF4-FFF2-40B4-BE49-F238E27FC236}">
                <a16:creationId xmlns:a16="http://schemas.microsoft.com/office/drawing/2014/main" id="{00000000-0008-0000-0000-0000FD01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5.820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38</xdr:row>
      <xdr:rowOff>422867</xdr:rowOff>
    </xdr:from>
    <xdr:to>
      <xdr:col>8</xdr:col>
      <xdr:colOff>1528300</xdr:colOff>
      <xdr:row>38</xdr:row>
      <xdr:rowOff>666751</xdr:rowOff>
    </xdr:to>
    <xdr:grpSp>
      <xdr:nvGrpSpPr>
        <xdr:cNvPr id="510" name="กลุ่ม 126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GrpSpPr>
          <a:grpSpLocks/>
        </xdr:cNvGrpSpPr>
      </xdr:nvGrpSpPr>
      <xdr:grpSpPr bwMode="auto">
        <a:xfrm>
          <a:off x="4531501" y="26698260"/>
          <a:ext cx="1078942" cy="243884"/>
          <a:chOff x="4955834" y="2689808"/>
          <a:chExt cx="996710" cy="229098"/>
        </a:xfrm>
      </xdr:grpSpPr>
      <xdr:cxnSp macro="">
        <xdr:nvCxnSpPr>
          <xdr:cNvPr id="511" name="ตัวเชื่อมต่อตรง 510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12" name="TextBox 730">
            <a:extLst>
              <a:ext uri="{FF2B5EF4-FFF2-40B4-BE49-F238E27FC236}">
                <a16:creationId xmlns:a16="http://schemas.microsoft.com/office/drawing/2014/main" id="{00000000-0008-0000-0000-000000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5.640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39</xdr:row>
      <xdr:rowOff>422867</xdr:rowOff>
    </xdr:from>
    <xdr:to>
      <xdr:col>8</xdr:col>
      <xdr:colOff>1528300</xdr:colOff>
      <xdr:row>39</xdr:row>
      <xdr:rowOff>666751</xdr:rowOff>
    </xdr:to>
    <xdr:grpSp>
      <xdr:nvGrpSpPr>
        <xdr:cNvPr id="513" name="กลุ่ม 126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GrpSpPr>
          <a:grpSpLocks/>
        </xdr:cNvGrpSpPr>
      </xdr:nvGrpSpPr>
      <xdr:grpSpPr bwMode="auto">
        <a:xfrm>
          <a:off x="4531501" y="27528296"/>
          <a:ext cx="1078942" cy="243884"/>
          <a:chOff x="4955834" y="2689808"/>
          <a:chExt cx="996710" cy="229098"/>
        </a:xfrm>
      </xdr:grpSpPr>
      <xdr:cxnSp macro="">
        <xdr:nvCxnSpPr>
          <xdr:cNvPr id="514" name="ตัวเชื่อมต่อตรง 513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15" name="TextBox 730">
            <a:extLst>
              <a:ext uri="{FF2B5EF4-FFF2-40B4-BE49-F238E27FC236}">
                <a16:creationId xmlns:a16="http://schemas.microsoft.com/office/drawing/2014/main" id="{00000000-0008-0000-0000-000003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5.461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40</xdr:row>
      <xdr:rowOff>422867</xdr:rowOff>
    </xdr:from>
    <xdr:to>
      <xdr:col>8</xdr:col>
      <xdr:colOff>1528300</xdr:colOff>
      <xdr:row>40</xdr:row>
      <xdr:rowOff>666751</xdr:rowOff>
    </xdr:to>
    <xdr:grpSp>
      <xdr:nvGrpSpPr>
        <xdr:cNvPr id="516" name="กลุ่ม 126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GrpSpPr>
          <a:grpSpLocks/>
        </xdr:cNvGrpSpPr>
      </xdr:nvGrpSpPr>
      <xdr:grpSpPr bwMode="auto">
        <a:xfrm>
          <a:off x="4531501" y="28358331"/>
          <a:ext cx="1078942" cy="243884"/>
          <a:chOff x="4955834" y="2689808"/>
          <a:chExt cx="996710" cy="229098"/>
        </a:xfrm>
      </xdr:grpSpPr>
      <xdr:cxnSp macro="">
        <xdr:nvCxnSpPr>
          <xdr:cNvPr id="517" name="ตัวเชื่อมต่อตรง 516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18" name="TextBox 730">
            <a:extLst>
              <a:ext uri="{FF2B5EF4-FFF2-40B4-BE49-F238E27FC236}">
                <a16:creationId xmlns:a16="http://schemas.microsoft.com/office/drawing/2014/main" id="{00000000-0008-0000-0000-000006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5.281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41</xdr:row>
      <xdr:rowOff>422867</xdr:rowOff>
    </xdr:from>
    <xdr:to>
      <xdr:col>8</xdr:col>
      <xdr:colOff>1528300</xdr:colOff>
      <xdr:row>41</xdr:row>
      <xdr:rowOff>666751</xdr:rowOff>
    </xdr:to>
    <xdr:grpSp>
      <xdr:nvGrpSpPr>
        <xdr:cNvPr id="519" name="กลุ่ม 126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GrpSpPr>
          <a:grpSpLocks/>
        </xdr:cNvGrpSpPr>
      </xdr:nvGrpSpPr>
      <xdr:grpSpPr bwMode="auto">
        <a:xfrm>
          <a:off x="4531501" y="29188367"/>
          <a:ext cx="1078942" cy="243884"/>
          <a:chOff x="4955834" y="2689808"/>
          <a:chExt cx="996710" cy="229098"/>
        </a:xfrm>
      </xdr:grpSpPr>
      <xdr:cxnSp macro="">
        <xdr:nvCxnSpPr>
          <xdr:cNvPr id="520" name="ตัวเชื่อมต่อตรง 519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21" name="TextBox 730">
            <a:extLst>
              <a:ext uri="{FF2B5EF4-FFF2-40B4-BE49-F238E27FC236}">
                <a16:creationId xmlns:a16="http://schemas.microsoft.com/office/drawing/2014/main" id="{00000000-0008-0000-0000-000009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5.102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42</xdr:row>
      <xdr:rowOff>422867</xdr:rowOff>
    </xdr:from>
    <xdr:to>
      <xdr:col>8</xdr:col>
      <xdr:colOff>1528300</xdr:colOff>
      <xdr:row>42</xdr:row>
      <xdr:rowOff>666751</xdr:rowOff>
    </xdr:to>
    <xdr:grpSp>
      <xdr:nvGrpSpPr>
        <xdr:cNvPr id="522" name="กลุ่ม 12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GrpSpPr>
          <a:grpSpLocks/>
        </xdr:cNvGrpSpPr>
      </xdr:nvGrpSpPr>
      <xdr:grpSpPr bwMode="auto">
        <a:xfrm>
          <a:off x="4531501" y="30018403"/>
          <a:ext cx="1078942" cy="243884"/>
          <a:chOff x="4955834" y="2689808"/>
          <a:chExt cx="996710" cy="229098"/>
        </a:xfrm>
      </xdr:grpSpPr>
      <xdr:cxnSp macro="">
        <xdr:nvCxnSpPr>
          <xdr:cNvPr id="523" name="ตัวเชื่อมต่อตรง 52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24" name="TextBox 730">
            <a:extLst>
              <a:ext uri="{FF2B5EF4-FFF2-40B4-BE49-F238E27FC236}">
                <a16:creationId xmlns:a16="http://schemas.microsoft.com/office/drawing/2014/main" id="{00000000-0008-0000-0000-00000C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4.922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43</xdr:row>
      <xdr:rowOff>422867</xdr:rowOff>
    </xdr:from>
    <xdr:to>
      <xdr:col>8</xdr:col>
      <xdr:colOff>1528300</xdr:colOff>
      <xdr:row>43</xdr:row>
      <xdr:rowOff>666751</xdr:rowOff>
    </xdr:to>
    <xdr:grpSp>
      <xdr:nvGrpSpPr>
        <xdr:cNvPr id="525" name="กลุ่ม 126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GrpSpPr>
          <a:grpSpLocks/>
        </xdr:cNvGrpSpPr>
      </xdr:nvGrpSpPr>
      <xdr:grpSpPr bwMode="auto">
        <a:xfrm>
          <a:off x="4531501" y="30848438"/>
          <a:ext cx="1078942" cy="243884"/>
          <a:chOff x="4955834" y="2689808"/>
          <a:chExt cx="996710" cy="229098"/>
        </a:xfrm>
      </xdr:grpSpPr>
      <xdr:cxnSp macro="">
        <xdr:nvCxnSpPr>
          <xdr:cNvPr id="526" name="ตัวเชื่อมต่อตรง 525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27" name="TextBox 730">
            <a:extLst>
              <a:ext uri="{FF2B5EF4-FFF2-40B4-BE49-F238E27FC236}">
                <a16:creationId xmlns:a16="http://schemas.microsoft.com/office/drawing/2014/main" id="{00000000-0008-0000-0000-00000F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4.742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44</xdr:row>
      <xdr:rowOff>422867</xdr:rowOff>
    </xdr:from>
    <xdr:to>
      <xdr:col>8</xdr:col>
      <xdr:colOff>1528300</xdr:colOff>
      <xdr:row>44</xdr:row>
      <xdr:rowOff>666751</xdr:rowOff>
    </xdr:to>
    <xdr:grpSp>
      <xdr:nvGrpSpPr>
        <xdr:cNvPr id="528" name="กลุ่ม 126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GrpSpPr>
          <a:grpSpLocks/>
        </xdr:cNvGrpSpPr>
      </xdr:nvGrpSpPr>
      <xdr:grpSpPr bwMode="auto">
        <a:xfrm>
          <a:off x="4531501" y="31678474"/>
          <a:ext cx="1078942" cy="243884"/>
          <a:chOff x="4955834" y="2689808"/>
          <a:chExt cx="996710" cy="229098"/>
        </a:xfrm>
      </xdr:grpSpPr>
      <xdr:cxnSp macro="">
        <xdr:nvCxnSpPr>
          <xdr:cNvPr id="529" name="ตัวเชื่อมต่อตรง 528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30" name="TextBox 730">
            <a:extLst>
              <a:ext uri="{FF2B5EF4-FFF2-40B4-BE49-F238E27FC236}">
                <a16:creationId xmlns:a16="http://schemas.microsoft.com/office/drawing/2014/main" id="{00000000-0008-0000-0000-000012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9.050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45</xdr:row>
      <xdr:rowOff>422867</xdr:rowOff>
    </xdr:from>
    <xdr:to>
      <xdr:col>8</xdr:col>
      <xdr:colOff>1528300</xdr:colOff>
      <xdr:row>45</xdr:row>
      <xdr:rowOff>666751</xdr:rowOff>
    </xdr:to>
    <xdr:grpSp>
      <xdr:nvGrpSpPr>
        <xdr:cNvPr id="531" name="กลุ่ม 126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GrpSpPr>
          <a:grpSpLocks/>
        </xdr:cNvGrpSpPr>
      </xdr:nvGrpSpPr>
      <xdr:grpSpPr bwMode="auto">
        <a:xfrm>
          <a:off x="4531501" y="32508510"/>
          <a:ext cx="1078942" cy="243884"/>
          <a:chOff x="4955834" y="2689808"/>
          <a:chExt cx="996710" cy="229098"/>
        </a:xfrm>
      </xdr:grpSpPr>
      <xdr:cxnSp macro="">
        <xdr:nvCxnSpPr>
          <xdr:cNvPr id="532" name="ตัวเชื่อมต่อตรง 531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33" name="TextBox 730">
            <a:extLst>
              <a:ext uri="{FF2B5EF4-FFF2-40B4-BE49-F238E27FC236}">
                <a16:creationId xmlns:a16="http://schemas.microsoft.com/office/drawing/2014/main" id="{00000000-0008-0000-0000-000015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8.875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46</xdr:row>
      <xdr:rowOff>422867</xdr:rowOff>
    </xdr:from>
    <xdr:to>
      <xdr:col>8</xdr:col>
      <xdr:colOff>1528300</xdr:colOff>
      <xdr:row>46</xdr:row>
      <xdr:rowOff>666751</xdr:rowOff>
    </xdr:to>
    <xdr:grpSp>
      <xdr:nvGrpSpPr>
        <xdr:cNvPr id="534" name="กลุ่ม 126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GrpSpPr>
          <a:grpSpLocks/>
        </xdr:cNvGrpSpPr>
      </xdr:nvGrpSpPr>
      <xdr:grpSpPr bwMode="auto">
        <a:xfrm>
          <a:off x="4531501" y="33338546"/>
          <a:ext cx="1078942" cy="243884"/>
          <a:chOff x="4955834" y="2689808"/>
          <a:chExt cx="996710" cy="229098"/>
        </a:xfrm>
      </xdr:grpSpPr>
      <xdr:cxnSp macro="">
        <xdr:nvCxnSpPr>
          <xdr:cNvPr id="535" name="ตัวเชื่อมต่อตรง 534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36" name="TextBox 730">
            <a:extLst>
              <a:ext uri="{FF2B5EF4-FFF2-40B4-BE49-F238E27FC236}">
                <a16:creationId xmlns:a16="http://schemas.microsoft.com/office/drawing/2014/main" id="{00000000-0008-0000-0000-000018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8.830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47</xdr:row>
      <xdr:rowOff>422867</xdr:rowOff>
    </xdr:from>
    <xdr:to>
      <xdr:col>8</xdr:col>
      <xdr:colOff>1528300</xdr:colOff>
      <xdr:row>47</xdr:row>
      <xdr:rowOff>666751</xdr:rowOff>
    </xdr:to>
    <xdr:grpSp>
      <xdr:nvGrpSpPr>
        <xdr:cNvPr id="537" name="กลุ่ม 12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GrpSpPr>
          <a:grpSpLocks/>
        </xdr:cNvGrpSpPr>
      </xdr:nvGrpSpPr>
      <xdr:grpSpPr bwMode="auto">
        <a:xfrm>
          <a:off x="4531501" y="34168581"/>
          <a:ext cx="1078942" cy="243884"/>
          <a:chOff x="4955834" y="2689808"/>
          <a:chExt cx="996710" cy="229098"/>
        </a:xfrm>
      </xdr:grpSpPr>
      <xdr:cxnSp macro="">
        <xdr:nvCxnSpPr>
          <xdr:cNvPr id="538" name="ตัวเชื่อมต่อตรง 537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39" name="TextBox 730">
            <a:extLst>
              <a:ext uri="{FF2B5EF4-FFF2-40B4-BE49-F238E27FC236}">
                <a16:creationId xmlns:a16="http://schemas.microsoft.com/office/drawing/2014/main" id="{00000000-0008-0000-0000-00001B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8.680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48</xdr:row>
      <xdr:rowOff>422867</xdr:rowOff>
    </xdr:from>
    <xdr:to>
      <xdr:col>8</xdr:col>
      <xdr:colOff>1528300</xdr:colOff>
      <xdr:row>48</xdr:row>
      <xdr:rowOff>666751</xdr:rowOff>
    </xdr:to>
    <xdr:grpSp>
      <xdr:nvGrpSpPr>
        <xdr:cNvPr id="540" name="กลุ่ม 126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GrpSpPr>
          <a:grpSpLocks/>
        </xdr:cNvGrpSpPr>
      </xdr:nvGrpSpPr>
      <xdr:grpSpPr bwMode="auto">
        <a:xfrm>
          <a:off x="4531501" y="34998617"/>
          <a:ext cx="1078942" cy="243884"/>
          <a:chOff x="4955834" y="2689808"/>
          <a:chExt cx="996710" cy="229098"/>
        </a:xfrm>
      </xdr:grpSpPr>
      <xdr:cxnSp macro="">
        <xdr:nvCxnSpPr>
          <xdr:cNvPr id="541" name="ตัวเชื่อมต่อตรง 540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42" name="TextBox 730">
            <a:extLst>
              <a:ext uri="{FF2B5EF4-FFF2-40B4-BE49-F238E27FC236}">
                <a16:creationId xmlns:a16="http://schemas.microsoft.com/office/drawing/2014/main" id="{00000000-0008-0000-0000-00001E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4.745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49</xdr:row>
      <xdr:rowOff>422867</xdr:rowOff>
    </xdr:from>
    <xdr:to>
      <xdr:col>8</xdr:col>
      <xdr:colOff>1528300</xdr:colOff>
      <xdr:row>49</xdr:row>
      <xdr:rowOff>666751</xdr:rowOff>
    </xdr:to>
    <xdr:grpSp>
      <xdr:nvGrpSpPr>
        <xdr:cNvPr id="543" name="กลุ่ม 126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GrpSpPr>
          <a:grpSpLocks/>
        </xdr:cNvGrpSpPr>
      </xdr:nvGrpSpPr>
      <xdr:grpSpPr bwMode="auto">
        <a:xfrm>
          <a:off x="4531501" y="35828653"/>
          <a:ext cx="1078942" cy="243884"/>
          <a:chOff x="4955834" y="2689808"/>
          <a:chExt cx="996710" cy="229098"/>
        </a:xfrm>
      </xdr:grpSpPr>
      <xdr:cxnSp macro="">
        <xdr:nvCxnSpPr>
          <xdr:cNvPr id="544" name="ตัวเชื่อมต่อตรง 543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45" name="TextBox 730">
            <a:extLst>
              <a:ext uri="{FF2B5EF4-FFF2-40B4-BE49-F238E27FC236}">
                <a16:creationId xmlns:a16="http://schemas.microsoft.com/office/drawing/2014/main" id="{00000000-0008-0000-0000-000021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4.895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50</xdr:row>
      <xdr:rowOff>422867</xdr:rowOff>
    </xdr:from>
    <xdr:to>
      <xdr:col>8</xdr:col>
      <xdr:colOff>1528300</xdr:colOff>
      <xdr:row>50</xdr:row>
      <xdr:rowOff>666751</xdr:rowOff>
    </xdr:to>
    <xdr:grpSp>
      <xdr:nvGrpSpPr>
        <xdr:cNvPr id="546" name="กลุ่ม 126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GrpSpPr>
          <a:grpSpLocks/>
        </xdr:cNvGrpSpPr>
      </xdr:nvGrpSpPr>
      <xdr:grpSpPr bwMode="auto">
        <a:xfrm>
          <a:off x="4531501" y="36658688"/>
          <a:ext cx="1078942" cy="243884"/>
          <a:chOff x="4955834" y="2689808"/>
          <a:chExt cx="996710" cy="229098"/>
        </a:xfrm>
      </xdr:grpSpPr>
      <xdr:cxnSp macro="">
        <xdr:nvCxnSpPr>
          <xdr:cNvPr id="547" name="ตัวเชื่อมต่อตรง 546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48" name="TextBox 730">
            <a:extLst>
              <a:ext uri="{FF2B5EF4-FFF2-40B4-BE49-F238E27FC236}">
                <a16:creationId xmlns:a16="http://schemas.microsoft.com/office/drawing/2014/main" id="{00000000-0008-0000-0000-000024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4.965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51</xdr:row>
      <xdr:rowOff>422867</xdr:rowOff>
    </xdr:from>
    <xdr:to>
      <xdr:col>8</xdr:col>
      <xdr:colOff>1528300</xdr:colOff>
      <xdr:row>51</xdr:row>
      <xdr:rowOff>666751</xdr:rowOff>
    </xdr:to>
    <xdr:grpSp>
      <xdr:nvGrpSpPr>
        <xdr:cNvPr id="549" name="กลุ่ม 126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GrpSpPr>
          <a:grpSpLocks/>
        </xdr:cNvGrpSpPr>
      </xdr:nvGrpSpPr>
      <xdr:grpSpPr bwMode="auto">
        <a:xfrm>
          <a:off x="4531501" y="37488724"/>
          <a:ext cx="1078942" cy="243884"/>
          <a:chOff x="4955834" y="2689808"/>
          <a:chExt cx="996710" cy="229098"/>
        </a:xfrm>
      </xdr:grpSpPr>
      <xdr:cxnSp macro="">
        <xdr:nvCxnSpPr>
          <xdr:cNvPr id="550" name="ตัวเชื่อมต่อตรง 549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51" name="TextBox 730">
            <a:extLst>
              <a:ext uri="{FF2B5EF4-FFF2-40B4-BE49-F238E27FC236}">
                <a16:creationId xmlns:a16="http://schemas.microsoft.com/office/drawing/2014/main" id="{00000000-0008-0000-0000-00002702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5.120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106465</xdr:colOff>
      <xdr:row>52</xdr:row>
      <xdr:rowOff>142488</xdr:rowOff>
    </xdr:from>
    <xdr:to>
      <xdr:col>8</xdr:col>
      <xdr:colOff>1882588</xdr:colOff>
      <xdr:row>52</xdr:row>
      <xdr:rowOff>774846</xdr:rowOff>
    </xdr:to>
    <xdr:grpSp>
      <xdr:nvGrpSpPr>
        <xdr:cNvPr id="552" name="กลุ่ม 401797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GrpSpPr>
          <a:grpSpLocks/>
        </xdr:cNvGrpSpPr>
      </xdr:nvGrpSpPr>
      <xdr:grpSpPr bwMode="auto">
        <a:xfrm>
          <a:off x="4188608" y="38038381"/>
          <a:ext cx="1776123" cy="632358"/>
          <a:chOff x="1406925" y="-4224"/>
          <a:chExt cx="989719" cy="1011357"/>
        </a:xfrm>
      </xdr:grpSpPr>
      <xdr:grpSp>
        <xdr:nvGrpSpPr>
          <xdr:cNvPr id="553" name="กลุ่ม 17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GrpSpPr>
            <a:grpSpLocks/>
          </xdr:cNvGrpSpPr>
        </xdr:nvGrpSpPr>
        <xdr:grpSpPr bwMode="auto">
          <a:xfrm>
            <a:off x="1424242" y="126328"/>
            <a:ext cx="966447" cy="880805"/>
            <a:chOff x="1425556" y="126328"/>
            <a:chExt cx="966447" cy="880805"/>
          </a:xfrm>
        </xdr:grpSpPr>
        <xdr:grpSp>
          <xdr:nvGrpSpPr>
            <xdr:cNvPr id="558" name="กลุ่ม 125">
              <a:extLst>
                <a:ext uri="{FF2B5EF4-FFF2-40B4-BE49-F238E27FC236}">
                  <a16:creationId xmlns:a16="http://schemas.microsoft.com/office/drawing/2014/main" id="{00000000-0008-0000-0000-00002E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25556" y="126328"/>
              <a:ext cx="966447" cy="880805"/>
              <a:chOff x="4890348" y="2061701"/>
              <a:chExt cx="1502244" cy="1065230"/>
            </a:xfrm>
          </xdr:grpSpPr>
          <xdr:grpSp>
            <xdr:nvGrpSpPr>
              <xdr:cNvPr id="566" name="กลุ่ม 126">
                <a:extLst>
                  <a:ext uri="{FF2B5EF4-FFF2-40B4-BE49-F238E27FC236}">
                    <a16:creationId xmlns:a16="http://schemas.microsoft.com/office/drawing/2014/main" id="{00000000-0008-0000-0000-00003602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5143621" y="2246389"/>
                <a:ext cx="1017505" cy="880542"/>
                <a:chOff x="5143621" y="2246389"/>
                <a:chExt cx="1017505" cy="880542"/>
              </a:xfrm>
            </xdr:grpSpPr>
            <xdr:grpSp>
              <xdr:nvGrpSpPr>
                <xdr:cNvPr id="569" name="กลุ่ม 128">
                  <a:extLst>
                    <a:ext uri="{FF2B5EF4-FFF2-40B4-BE49-F238E27FC236}">
                      <a16:creationId xmlns:a16="http://schemas.microsoft.com/office/drawing/2014/main" id="{00000000-0008-0000-0000-000039020000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5143621" y="2246389"/>
                  <a:ext cx="1017505" cy="880542"/>
                  <a:chOff x="5121209" y="2313624"/>
                  <a:chExt cx="1017505" cy="880542"/>
                </a:xfrm>
              </xdr:grpSpPr>
              <xdr:cxnSp macro="">
                <xdr:nvCxnSpPr>
                  <xdr:cNvPr id="571" name="ตัวเชื่อมต่อตรง 570">
                    <a:extLst>
                      <a:ext uri="{FF2B5EF4-FFF2-40B4-BE49-F238E27FC236}">
                        <a16:creationId xmlns:a16="http://schemas.microsoft.com/office/drawing/2014/main" id="{00000000-0008-0000-0000-00003B020000}"/>
                      </a:ext>
                    </a:extLst>
                  </xdr:cNvPr>
                  <xdr:cNvCxnSpPr/>
                </xdr:nvCxnSpPr>
                <xdr:spPr>
                  <a:xfrm>
                    <a:off x="5121209" y="3180098"/>
                    <a:ext cx="1013062" cy="0"/>
                  </a:xfrm>
                  <a:prstGeom prst="line">
                    <a:avLst/>
                  </a:prstGeom>
                  <a:ln/>
                </xdr:spPr>
                <xdr:style>
                  <a:lnRef idx="2">
                    <a:schemeClr val="dk1"/>
                  </a:lnRef>
                  <a:fillRef idx="0">
                    <a:schemeClr val="dk1"/>
                  </a:fillRef>
                  <a:effectRef idx="1">
                    <a:schemeClr val="dk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72" name="ตัวเชื่อมต่อตรง 571">
                    <a:extLst>
                      <a:ext uri="{FF2B5EF4-FFF2-40B4-BE49-F238E27FC236}">
                        <a16:creationId xmlns:a16="http://schemas.microsoft.com/office/drawing/2014/main" id="{00000000-0008-0000-0000-00003C020000}"/>
                      </a:ext>
                    </a:extLst>
                  </xdr:cNvPr>
                  <xdr:cNvCxnSpPr/>
                </xdr:nvCxnSpPr>
                <xdr:spPr>
                  <a:xfrm flipV="1">
                    <a:off x="5125652" y="2313624"/>
                    <a:ext cx="0" cy="860813"/>
                  </a:xfrm>
                  <a:prstGeom prst="line">
                    <a:avLst/>
                  </a:prstGeom>
                  <a:ln/>
                </xdr:spPr>
                <xdr:style>
                  <a:lnRef idx="2">
                    <a:schemeClr val="dk1"/>
                  </a:lnRef>
                  <a:fillRef idx="0">
                    <a:schemeClr val="dk1"/>
                  </a:fillRef>
                  <a:effectRef idx="1">
                    <a:schemeClr val="dk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73" name="ตัวเชื่อมต่อตรง 572">
                    <a:extLst>
                      <a:ext uri="{FF2B5EF4-FFF2-40B4-BE49-F238E27FC236}">
                        <a16:creationId xmlns:a16="http://schemas.microsoft.com/office/drawing/2014/main" id="{00000000-0008-0000-0000-00003D020000}"/>
                      </a:ext>
                    </a:extLst>
                  </xdr:cNvPr>
                  <xdr:cNvCxnSpPr/>
                </xdr:nvCxnSpPr>
                <xdr:spPr>
                  <a:xfrm flipV="1">
                    <a:off x="6138714" y="2333347"/>
                    <a:ext cx="0" cy="860819"/>
                  </a:xfrm>
                  <a:prstGeom prst="line">
                    <a:avLst/>
                  </a:prstGeom>
                  <a:ln/>
                </xdr:spPr>
                <xdr:style>
                  <a:lnRef idx="2">
                    <a:schemeClr val="dk1"/>
                  </a:lnRef>
                  <a:fillRef idx="0">
                    <a:schemeClr val="dk1"/>
                  </a:fillRef>
                  <a:effectRef idx="1">
                    <a:schemeClr val="dk1"/>
                  </a:effectRef>
                  <a:fontRef idx="minor">
                    <a:schemeClr val="tx1"/>
                  </a:fontRef>
                </xdr:style>
              </xdr:cxnSp>
            </xdr:grpSp>
            <xdr:sp macro="" textlink="">
              <xdr:nvSpPr>
                <xdr:cNvPr id="570" name="TextBox 427">
                  <a:extLst>
                    <a:ext uri="{FF2B5EF4-FFF2-40B4-BE49-F238E27FC236}">
                      <a16:creationId xmlns:a16="http://schemas.microsoft.com/office/drawing/2014/main" id="{00000000-0008-0000-0000-00003A020000}"/>
                    </a:ext>
                  </a:extLst>
                </xdr:cNvPr>
                <xdr:cNvSpPr txBox="1"/>
              </xdr:nvSpPr>
              <xdr:spPr>
                <a:xfrm>
                  <a:off x="5339054" y="2833390"/>
                  <a:ext cx="659736" cy="17309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th-TH" sz="1000">
                      <a:latin typeface="Arial" pitchFamily="34" charset="0"/>
                    </a:rPr>
                    <a:t>5.920</a:t>
                  </a:r>
                </a:p>
              </xdr:txBody>
            </xdr:sp>
          </xdr:grpSp>
          <xdr:sp macro="" textlink="">
            <xdr:nvSpPr>
              <xdr:cNvPr id="567" name="TextBox 424">
                <a:extLst>
                  <a:ext uri="{FF2B5EF4-FFF2-40B4-BE49-F238E27FC236}">
                    <a16:creationId xmlns:a16="http://schemas.microsoft.com/office/drawing/2014/main" id="{00000000-0008-0000-0000-000037020000}"/>
                  </a:ext>
                </a:extLst>
              </xdr:cNvPr>
              <xdr:cNvSpPr txBox="1"/>
            </xdr:nvSpPr>
            <xdr:spPr>
              <a:xfrm rot="16200000">
                <a:off x="5833828" y="2527493"/>
                <a:ext cx="968311" cy="14921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th-TH" sz="1000">
                    <a:latin typeface="Arial" pitchFamily="34" charset="0"/>
                  </a:rPr>
                  <a:t>0.685</a:t>
                </a:r>
              </a:p>
            </xdr:txBody>
          </xdr:sp>
          <xdr:sp macro="" textlink="">
            <xdr:nvSpPr>
              <xdr:cNvPr id="568" name="TextBox 424">
                <a:extLst>
                  <a:ext uri="{FF2B5EF4-FFF2-40B4-BE49-F238E27FC236}">
                    <a16:creationId xmlns:a16="http://schemas.microsoft.com/office/drawing/2014/main" id="{00000000-0008-0000-0000-000038020000}"/>
                  </a:ext>
                </a:extLst>
              </xdr:cNvPr>
              <xdr:cNvSpPr txBox="1"/>
            </xdr:nvSpPr>
            <xdr:spPr>
              <a:xfrm rot="16200000">
                <a:off x="4463541" y="2488508"/>
                <a:ext cx="1025596" cy="171982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th-TH" sz="1000">
                    <a:latin typeface="Arial" pitchFamily="34" charset="0"/>
                  </a:rPr>
                  <a:t>0.685</a:t>
                </a:r>
              </a:p>
            </xdr:txBody>
          </xdr:sp>
          <xdr:sp macro="" textlink="">
            <xdr:nvSpPr>
              <xdr:cNvPr id="575" name="TextBox 424">
                <a:extLst>
                  <a:ext uri="{FF2B5EF4-FFF2-40B4-BE49-F238E27FC236}">
                    <a16:creationId xmlns:a16="http://schemas.microsoft.com/office/drawing/2014/main" id="{00000000-0008-0000-0000-00003F020000}"/>
                  </a:ext>
                </a:extLst>
              </xdr:cNvPr>
              <xdr:cNvSpPr txBox="1"/>
            </xdr:nvSpPr>
            <xdr:spPr>
              <a:xfrm rot="16200000">
                <a:off x="5136782" y="2437987"/>
                <a:ext cx="787674" cy="11387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r"/>
                <a:r>
                  <a:rPr lang="en-US" sz="1000">
                    <a:solidFill>
                      <a:srgbClr val="FF0000"/>
                    </a:solidFill>
                    <a:latin typeface="Angsana New" panose="02020603050405020304" pitchFamily="18" charset="-34"/>
                    <a:cs typeface="Angsana New" panose="02020603050405020304" pitchFamily="18" charset="-34"/>
                  </a:rPr>
                  <a:t>0.572</a:t>
                </a:r>
                <a:endParaRPr lang="th-TH" sz="1000">
                  <a:solidFill>
                    <a:srgbClr val="FF0000"/>
                  </a:solidFill>
                  <a:latin typeface="Angsana New" panose="02020603050405020304" pitchFamily="18" charset="-34"/>
                  <a:cs typeface="Angsana New" panose="02020603050405020304" pitchFamily="18" charset="-34"/>
                </a:endParaRPr>
              </a:p>
            </xdr:txBody>
          </xdr:sp>
          <xdr:sp macro="" textlink="">
            <xdr:nvSpPr>
              <xdr:cNvPr id="578" name="TextBox 424">
                <a:extLst>
                  <a:ext uri="{FF2B5EF4-FFF2-40B4-BE49-F238E27FC236}">
                    <a16:creationId xmlns:a16="http://schemas.microsoft.com/office/drawing/2014/main" id="{00000000-0008-0000-0000-000042020000}"/>
                  </a:ext>
                </a:extLst>
              </xdr:cNvPr>
              <xdr:cNvSpPr txBox="1"/>
            </xdr:nvSpPr>
            <xdr:spPr>
              <a:xfrm rot="5400000">
                <a:off x="5358675" y="2509053"/>
                <a:ext cx="891381" cy="139547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en-US" sz="1000">
                    <a:solidFill>
                      <a:srgbClr val="FF0000"/>
                    </a:solidFill>
                    <a:latin typeface="Angsana New" panose="02020603050405020304" pitchFamily="18" charset="-34"/>
                    <a:cs typeface="Angsana New" panose="02020603050405020304" pitchFamily="18" charset="-34"/>
                  </a:rPr>
                  <a:t>0.572</a:t>
                </a:r>
                <a:endParaRPr lang="th-TH" sz="1000">
                  <a:solidFill>
                    <a:srgbClr val="FF0000"/>
                  </a:solidFill>
                  <a:latin typeface="Angsana New" panose="02020603050405020304" pitchFamily="18" charset="-34"/>
                  <a:cs typeface="Angsana New" panose="02020603050405020304" pitchFamily="18" charset="-34"/>
                </a:endParaRPr>
              </a:p>
            </xdr:txBody>
          </xdr:sp>
        </xdr:grpSp>
        <xdr:cxnSp macro="">
          <xdr:nvCxnSpPr>
            <xdr:cNvPr id="559" name="ตัวเชื่อมต่อตรง 558">
              <a:extLst>
                <a:ext uri="{FF2B5EF4-FFF2-40B4-BE49-F238E27FC236}">
                  <a16:creationId xmlns:a16="http://schemas.microsoft.com/office/drawing/2014/main" id="{00000000-0008-0000-0000-00002F020000}"/>
                </a:ext>
              </a:extLst>
            </xdr:cNvPr>
            <xdr:cNvCxnSpPr/>
          </xdr:nvCxnSpPr>
          <xdr:spPr>
            <a:xfrm flipH="1">
              <a:off x="2046983" y="283612"/>
              <a:ext cx="99659" cy="172505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60" name="ตัวเชื่อมต่อตรง 559">
              <a:extLst>
                <a:ext uri="{FF2B5EF4-FFF2-40B4-BE49-F238E27FC236}">
                  <a16:creationId xmlns:a16="http://schemas.microsoft.com/office/drawing/2014/main" id="{00000000-0008-0000-0000-000030020000}"/>
                </a:ext>
              </a:extLst>
            </xdr:cNvPr>
            <xdr:cNvCxnSpPr/>
          </xdr:nvCxnSpPr>
          <xdr:spPr>
            <a:xfrm flipH="1" flipV="1">
              <a:off x="1676183" y="287948"/>
              <a:ext cx="448466" cy="0"/>
            </a:xfrm>
            <a:prstGeom prst="line">
              <a:avLst/>
            </a:prstGeom>
            <a:ln w="9525">
              <a:solidFill>
                <a:srgbClr val="FF0000"/>
              </a:solidFill>
              <a:prstDash val="dash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61" name="ตัวเชื่อมต่อตรง 560">
              <a:extLst>
                <a:ext uri="{FF2B5EF4-FFF2-40B4-BE49-F238E27FC236}">
                  <a16:creationId xmlns:a16="http://schemas.microsoft.com/office/drawing/2014/main" id="{00000000-0008-0000-0000-000031020000}"/>
                </a:ext>
              </a:extLst>
            </xdr:cNvPr>
            <xdr:cNvCxnSpPr/>
          </xdr:nvCxnSpPr>
          <xdr:spPr>
            <a:xfrm>
              <a:off x="1690856" y="270858"/>
              <a:ext cx="98621" cy="172615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62" name="ตัวเชื่อมต่อตรง 561">
              <a:extLst>
                <a:ext uri="{FF2B5EF4-FFF2-40B4-BE49-F238E27FC236}">
                  <a16:creationId xmlns:a16="http://schemas.microsoft.com/office/drawing/2014/main" id="{00000000-0008-0000-0000-000032020000}"/>
                </a:ext>
              </a:extLst>
            </xdr:cNvPr>
            <xdr:cNvCxnSpPr/>
          </xdr:nvCxnSpPr>
          <xdr:spPr>
            <a:xfrm flipV="1">
              <a:off x="1584741" y="271845"/>
              <a:ext cx="114699" cy="0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63" name="ตัวเชื่อมต่อตรง 562">
              <a:extLst>
                <a:ext uri="{FF2B5EF4-FFF2-40B4-BE49-F238E27FC236}">
                  <a16:creationId xmlns:a16="http://schemas.microsoft.com/office/drawing/2014/main" id="{00000000-0008-0000-0000-000033020000}"/>
                </a:ext>
              </a:extLst>
            </xdr:cNvPr>
            <xdr:cNvCxnSpPr/>
          </xdr:nvCxnSpPr>
          <xdr:spPr>
            <a:xfrm flipV="1">
              <a:off x="2131397" y="298307"/>
              <a:ext cx="114699" cy="0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64" name="ตัวเชื่อมต่อตรง 563">
              <a:extLst>
                <a:ext uri="{FF2B5EF4-FFF2-40B4-BE49-F238E27FC236}">
                  <a16:creationId xmlns:a16="http://schemas.microsoft.com/office/drawing/2014/main" id="{00000000-0008-0000-0000-000034020000}"/>
                </a:ext>
              </a:extLst>
            </xdr:cNvPr>
            <xdr:cNvCxnSpPr/>
          </xdr:nvCxnSpPr>
          <xdr:spPr>
            <a:xfrm flipV="1">
              <a:off x="1797238" y="229410"/>
              <a:ext cx="4679" cy="291539"/>
            </a:xfrm>
            <a:prstGeom prst="line">
              <a:avLst/>
            </a:prstGeom>
            <a:ln w="9525">
              <a:solidFill>
                <a:srgbClr val="FF0000"/>
              </a:solidFill>
              <a:prstDash val="dash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65" name="ตัวเชื่อมต่อตรง 564">
              <a:extLst>
                <a:ext uri="{FF2B5EF4-FFF2-40B4-BE49-F238E27FC236}">
                  <a16:creationId xmlns:a16="http://schemas.microsoft.com/office/drawing/2014/main" id="{00000000-0008-0000-0000-000035020000}"/>
                </a:ext>
              </a:extLst>
            </xdr:cNvPr>
            <xdr:cNvCxnSpPr/>
          </xdr:nvCxnSpPr>
          <xdr:spPr>
            <a:xfrm flipV="1">
              <a:off x="2047041" y="245446"/>
              <a:ext cx="4679" cy="291540"/>
            </a:xfrm>
            <a:prstGeom prst="line">
              <a:avLst/>
            </a:prstGeom>
            <a:ln w="9525">
              <a:solidFill>
                <a:srgbClr val="FF0000"/>
              </a:solidFill>
              <a:prstDash val="dash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554" name="TextBox 454">
            <a:extLst>
              <a:ext uri="{FF2B5EF4-FFF2-40B4-BE49-F238E27FC236}">
                <a16:creationId xmlns:a16="http://schemas.microsoft.com/office/drawing/2014/main" id="{00000000-0008-0000-0000-00002A020000}"/>
              </a:ext>
            </a:extLst>
          </xdr:cNvPr>
          <xdr:cNvSpPr txBox="1"/>
        </xdr:nvSpPr>
        <xdr:spPr bwMode="auto">
          <a:xfrm rot="2379934">
            <a:off x="1534702" y="420914"/>
            <a:ext cx="329355" cy="1583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80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0.690</a:t>
            </a:r>
            <a:endParaRPr lang="th-TH" sz="800">
              <a:solidFill>
                <a:sysClr val="windowText" lastClr="000000"/>
              </a:solidFill>
              <a:latin typeface="Arial" pitchFamily="34" charset="0"/>
            </a:endParaRPr>
          </a:p>
        </xdr:txBody>
      </xdr:sp>
      <xdr:sp macro="" textlink="">
        <xdr:nvSpPr>
          <xdr:cNvPr id="555" name="TextBox 454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 txBox="1"/>
        </xdr:nvSpPr>
        <xdr:spPr bwMode="auto">
          <a:xfrm>
            <a:off x="1406925" y="90485"/>
            <a:ext cx="309699" cy="1250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800">
                <a:solidFill>
                  <a:sysClr val="windowText" lastClr="000000"/>
                </a:solidFill>
                <a:latin typeface="Arial" pitchFamily="34" charset="0"/>
              </a:rPr>
              <a:t>0.185</a:t>
            </a:r>
          </a:p>
        </xdr:txBody>
      </xdr:sp>
      <xdr:sp macro="" textlink="">
        <xdr:nvSpPr>
          <xdr:cNvPr id="556" name="TextBox 454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 txBox="1"/>
        </xdr:nvSpPr>
        <xdr:spPr bwMode="auto">
          <a:xfrm>
            <a:off x="2086945" y="104106"/>
            <a:ext cx="309699" cy="1250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80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0.185</a:t>
            </a:r>
            <a:endParaRPr lang="th-TH" sz="800">
              <a:solidFill>
                <a:sysClr val="windowText" lastClr="000000"/>
              </a:solidFill>
              <a:latin typeface="Arial" pitchFamily="34" charset="0"/>
            </a:endParaRPr>
          </a:p>
        </xdr:txBody>
      </xdr:sp>
      <xdr:sp macro="" textlink="">
        <xdr:nvSpPr>
          <xdr:cNvPr id="557" name="TextBox 454">
            <a:extLst>
              <a:ext uri="{FF2B5EF4-FFF2-40B4-BE49-F238E27FC236}">
                <a16:creationId xmlns:a16="http://schemas.microsoft.com/office/drawing/2014/main" id="{00000000-0008-0000-0000-00002D020000}"/>
              </a:ext>
            </a:extLst>
          </xdr:cNvPr>
          <xdr:cNvSpPr txBox="1"/>
        </xdr:nvSpPr>
        <xdr:spPr bwMode="auto">
          <a:xfrm rot="19465204">
            <a:off x="1982858" y="477312"/>
            <a:ext cx="309700" cy="1483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80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0.69</a:t>
            </a:r>
            <a:r>
              <a:rPr lang="en-US" sz="800">
                <a:solidFill>
                  <a:sysClr val="windowText" lastClr="000000"/>
                </a:solidFill>
                <a:latin typeface="Arial" pitchFamily="34" charset="0"/>
                <a:cs typeface="Arial" pitchFamily="34" charset="0"/>
              </a:rPr>
              <a:t>0</a:t>
            </a:r>
            <a:endParaRPr lang="th-TH" sz="800">
              <a:solidFill>
                <a:sysClr val="windowText" lastClr="000000"/>
              </a:solidFill>
              <a:latin typeface="Arial" pitchFamily="34" charset="0"/>
            </a:endParaRPr>
          </a:p>
        </xdr:txBody>
      </xdr:sp>
      <xdr:sp macro="" textlink="">
        <xdr:nvSpPr>
          <xdr:cNvPr id="574" name="TextBox 454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 txBox="1"/>
        </xdr:nvSpPr>
        <xdr:spPr bwMode="auto">
          <a:xfrm>
            <a:off x="1641291" y="14600"/>
            <a:ext cx="215967" cy="1954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00" b="0">
                <a:solidFill>
                  <a:srgbClr val="FF0000"/>
                </a:solidFill>
                <a:latin typeface="Angsana New" panose="02020603050405020304" pitchFamily="18" charset="-34"/>
                <a:cs typeface="Angsana New" panose="02020603050405020304" pitchFamily="18" charset="-34"/>
              </a:rPr>
              <a:t>0.386</a:t>
            </a:r>
            <a:endParaRPr lang="th-TH" sz="1000" b="0">
              <a:solidFill>
                <a:srgbClr val="FF0000"/>
              </a:solidFill>
              <a:latin typeface="Angsana New" panose="02020603050405020304" pitchFamily="18" charset="-34"/>
              <a:cs typeface="Angsana New" panose="02020603050405020304" pitchFamily="18" charset="-34"/>
            </a:endParaRPr>
          </a:p>
        </xdr:txBody>
      </xdr:sp>
      <xdr:sp macro="" textlink="">
        <xdr:nvSpPr>
          <xdr:cNvPr id="577" name="TextBox 454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 txBox="1"/>
        </xdr:nvSpPr>
        <xdr:spPr bwMode="auto">
          <a:xfrm>
            <a:off x="1973597" y="-4224"/>
            <a:ext cx="215967" cy="1954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00">
                <a:solidFill>
                  <a:srgbClr val="FF0000"/>
                </a:solidFill>
                <a:latin typeface="Angsana New" panose="02020603050405020304" pitchFamily="18" charset="-34"/>
                <a:cs typeface="Angsana New" panose="02020603050405020304" pitchFamily="18" charset="-34"/>
              </a:rPr>
              <a:t>0.386</a:t>
            </a:r>
            <a:endParaRPr lang="th-TH" sz="1000">
              <a:solidFill>
                <a:srgbClr val="FF0000"/>
              </a:solidFill>
              <a:latin typeface="Angsana New" panose="02020603050405020304" pitchFamily="18" charset="-34"/>
              <a:cs typeface="Angsana New" panose="02020603050405020304" pitchFamily="18" charset="-34"/>
            </a:endParaRPr>
          </a:p>
        </xdr:txBody>
      </xdr:sp>
    </xdr:grpSp>
    <xdr:clientData/>
  </xdr:twoCellAnchor>
  <xdr:twoCellAnchor>
    <xdr:from>
      <xdr:col>8</xdr:col>
      <xdr:colOff>71901</xdr:colOff>
      <xdr:row>53</xdr:row>
      <xdr:rowOff>73069</xdr:rowOff>
    </xdr:from>
    <xdr:to>
      <xdr:col>8</xdr:col>
      <xdr:colOff>1911935</xdr:colOff>
      <xdr:row>53</xdr:row>
      <xdr:rowOff>764878</xdr:rowOff>
    </xdr:to>
    <xdr:grpSp>
      <xdr:nvGrpSpPr>
        <xdr:cNvPr id="579" name="กลุ่ม 125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GrpSpPr>
          <a:grpSpLocks/>
        </xdr:cNvGrpSpPr>
      </xdr:nvGrpSpPr>
      <xdr:grpSpPr bwMode="auto">
        <a:xfrm>
          <a:off x="4154044" y="38798998"/>
          <a:ext cx="1840034" cy="691809"/>
          <a:chOff x="4489038" y="2266432"/>
          <a:chExt cx="2205579" cy="596382"/>
        </a:xfrm>
      </xdr:grpSpPr>
      <xdr:grpSp>
        <xdr:nvGrpSpPr>
          <xdr:cNvPr id="580" name="กลุ่ม 126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GrpSpPr>
            <a:grpSpLocks/>
          </xdr:cNvGrpSpPr>
        </xdr:nvGrpSpPr>
        <xdr:grpSpPr bwMode="auto">
          <a:xfrm>
            <a:off x="4489038" y="2266432"/>
            <a:ext cx="2205579" cy="596382"/>
            <a:chOff x="4489038" y="2266432"/>
            <a:chExt cx="2205579" cy="596382"/>
          </a:xfrm>
        </xdr:grpSpPr>
        <xdr:grpSp>
          <xdr:nvGrpSpPr>
            <xdr:cNvPr id="582" name="กลุ่ม 128">
              <a:extLst>
                <a:ext uri="{FF2B5EF4-FFF2-40B4-BE49-F238E27FC236}">
                  <a16:creationId xmlns:a16="http://schemas.microsoft.com/office/drawing/2014/main" id="{00000000-0008-0000-0000-00004602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772391" y="2381352"/>
              <a:ext cx="1607746" cy="419713"/>
              <a:chOff x="4749979" y="2448587"/>
              <a:chExt cx="1607746" cy="419713"/>
            </a:xfrm>
          </xdr:grpSpPr>
          <xdr:cxnSp macro="">
            <xdr:nvCxnSpPr>
              <xdr:cNvPr id="589" name="ตัวเชื่อมต่อตรง 588">
                <a:extLst>
                  <a:ext uri="{FF2B5EF4-FFF2-40B4-BE49-F238E27FC236}">
                    <a16:creationId xmlns:a16="http://schemas.microsoft.com/office/drawing/2014/main" id="{00000000-0008-0000-0000-00004D020000}"/>
                  </a:ext>
                </a:extLst>
              </xdr:cNvPr>
              <xdr:cNvCxnSpPr/>
            </xdr:nvCxnSpPr>
            <xdr:spPr>
              <a:xfrm>
                <a:off x="4749979" y="2858902"/>
                <a:ext cx="1596619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90" name="ตัวเชื่อมต่อตรง 589">
                <a:extLst>
                  <a:ext uri="{FF2B5EF4-FFF2-40B4-BE49-F238E27FC236}">
                    <a16:creationId xmlns:a16="http://schemas.microsoft.com/office/drawing/2014/main" id="{00000000-0008-0000-0000-00004E020000}"/>
                  </a:ext>
                </a:extLst>
              </xdr:cNvPr>
              <xdr:cNvCxnSpPr/>
            </xdr:nvCxnSpPr>
            <xdr:spPr>
              <a:xfrm flipV="1">
                <a:off x="4752664" y="2572847"/>
                <a:ext cx="0" cy="28798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91" name="ตัวเชื่อมต่อตรง 590">
                <a:extLst>
                  <a:ext uri="{FF2B5EF4-FFF2-40B4-BE49-F238E27FC236}">
                    <a16:creationId xmlns:a16="http://schemas.microsoft.com/office/drawing/2014/main" id="{00000000-0008-0000-0000-00004F020000}"/>
                  </a:ext>
                </a:extLst>
              </xdr:cNvPr>
              <xdr:cNvCxnSpPr/>
            </xdr:nvCxnSpPr>
            <xdr:spPr>
              <a:xfrm flipV="1">
                <a:off x="6338894" y="2723117"/>
                <a:ext cx="0" cy="14518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92" name="ตัวเชื่อมต่อตรง 591">
                <a:extLst>
                  <a:ext uri="{FF2B5EF4-FFF2-40B4-BE49-F238E27FC236}">
                    <a16:creationId xmlns:a16="http://schemas.microsoft.com/office/drawing/2014/main" id="{00000000-0008-0000-0000-000050020000}"/>
                  </a:ext>
                </a:extLst>
              </xdr:cNvPr>
              <xdr:cNvCxnSpPr/>
            </xdr:nvCxnSpPr>
            <xdr:spPr>
              <a:xfrm>
                <a:off x="5860749" y="2472688"/>
                <a:ext cx="483236" cy="257489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93" name="ตัวเชื่อมต่อตรง 592">
                <a:extLst>
                  <a:ext uri="{FF2B5EF4-FFF2-40B4-BE49-F238E27FC236}">
                    <a16:creationId xmlns:a16="http://schemas.microsoft.com/office/drawing/2014/main" id="{00000000-0008-0000-0000-00005102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594" name="ตัวเชื่อมต่อตรง 593">
                <a:extLst>
                  <a:ext uri="{FF2B5EF4-FFF2-40B4-BE49-F238E27FC236}">
                    <a16:creationId xmlns:a16="http://schemas.microsoft.com/office/drawing/2014/main" id="{00000000-0008-0000-0000-000052020000}"/>
                  </a:ext>
                </a:extLst>
              </xdr:cNvPr>
              <xdr:cNvCxnSpPr/>
            </xdr:nvCxnSpPr>
            <xdr:spPr>
              <a:xfrm>
                <a:off x="5480303" y="2470418"/>
                <a:ext cx="750373" cy="0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583" name="TextBox 44">
              <a:extLst>
                <a:ext uri="{FF2B5EF4-FFF2-40B4-BE49-F238E27FC236}">
                  <a16:creationId xmlns:a16="http://schemas.microsoft.com/office/drawing/2014/main" id="{00000000-0008-0000-0000-000047020000}"/>
                </a:ext>
              </a:extLst>
            </xdr:cNvPr>
            <xdr:cNvSpPr txBox="1"/>
          </xdr:nvSpPr>
          <xdr:spPr>
            <a:xfrm rot="16200000">
              <a:off x="6177760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584" name="TextBox 44">
              <a:extLst>
                <a:ext uri="{FF2B5EF4-FFF2-40B4-BE49-F238E27FC236}">
                  <a16:creationId xmlns:a16="http://schemas.microsoft.com/office/drawing/2014/main" id="{00000000-0008-0000-0000-000048020000}"/>
                </a:ext>
              </a:extLst>
            </xdr:cNvPr>
            <xdr:cNvSpPr txBox="1"/>
          </xdr:nvSpPr>
          <xdr:spPr>
            <a:xfrm rot="16200000">
              <a:off x="4407634" y="2406670"/>
              <a:ext cx="465232" cy="30242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1000">
                  <a:latin typeface="Arial" pitchFamily="34" charset="0"/>
                </a:rPr>
                <a:t>0.137</a:t>
              </a:r>
            </a:p>
          </xdr:txBody>
        </xdr:sp>
        <xdr:sp macro="" textlink="">
          <xdr:nvSpPr>
            <xdr:cNvPr id="585" name="TextBox 44">
              <a:extLst>
                <a:ext uri="{FF2B5EF4-FFF2-40B4-BE49-F238E27FC236}">
                  <a16:creationId xmlns:a16="http://schemas.microsoft.com/office/drawing/2014/main" id="{00000000-0008-0000-0000-000049020000}"/>
                </a:ext>
              </a:extLst>
            </xdr:cNvPr>
            <xdr:cNvSpPr txBox="1"/>
          </xdr:nvSpPr>
          <xdr:spPr>
            <a:xfrm rot="16200000">
              <a:off x="6100223" y="2361953"/>
              <a:ext cx="388055" cy="19701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586" name="TextBox 44">
              <a:extLst>
                <a:ext uri="{FF2B5EF4-FFF2-40B4-BE49-F238E27FC236}">
                  <a16:creationId xmlns:a16="http://schemas.microsoft.com/office/drawing/2014/main" id="{00000000-0008-0000-0000-00004A020000}"/>
                </a:ext>
              </a:extLst>
            </xdr:cNvPr>
            <xdr:cNvSpPr txBox="1"/>
          </xdr:nvSpPr>
          <xdr:spPr>
            <a:xfrm>
              <a:off x="5835103" y="2296599"/>
              <a:ext cx="531698" cy="106244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587" name="TextBox 44">
              <a:extLst>
                <a:ext uri="{FF2B5EF4-FFF2-40B4-BE49-F238E27FC236}">
                  <a16:creationId xmlns:a16="http://schemas.microsoft.com/office/drawing/2014/main" id="{00000000-0008-0000-0000-00004B020000}"/>
                </a:ext>
              </a:extLst>
            </xdr:cNvPr>
            <xdr:cNvSpPr txBox="1"/>
          </xdr:nvSpPr>
          <xdr:spPr>
            <a:xfrm rot="16200000">
              <a:off x="6360271" y="2481829"/>
              <a:ext cx="469412" cy="1992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100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1000">
                <a:latin typeface="Arial" pitchFamily="34" charset="0"/>
              </a:endParaRPr>
            </a:p>
          </xdr:txBody>
        </xdr:sp>
        <xdr:sp macro="" textlink="">
          <xdr:nvSpPr>
            <xdr:cNvPr id="588" name="TextBox 44">
              <a:extLst>
                <a:ext uri="{FF2B5EF4-FFF2-40B4-BE49-F238E27FC236}">
                  <a16:creationId xmlns:a16="http://schemas.microsoft.com/office/drawing/2014/main" id="{00000000-0008-0000-0000-00004C020000}"/>
                </a:ext>
              </a:extLst>
            </xdr:cNvPr>
            <xdr:cNvSpPr txBox="1"/>
          </xdr:nvSpPr>
          <xdr:spPr>
            <a:xfrm rot="2329510">
              <a:off x="5686876" y="2545873"/>
              <a:ext cx="676787" cy="16017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1000">
                  <a:latin typeface="Arial" pitchFamily="34" charset="0"/>
                </a:rPr>
                <a:t>0.690</a:t>
              </a:r>
            </a:p>
          </xdr:txBody>
        </xdr:sp>
      </xdr:grpSp>
      <xdr:sp macro="" textlink="">
        <xdr:nvSpPr>
          <xdr:cNvPr id="581" name="TextBox 42">
            <a:extLst>
              <a:ext uri="{FF2B5EF4-FFF2-40B4-BE49-F238E27FC236}">
                <a16:creationId xmlns:a16="http://schemas.microsoft.com/office/drawing/2014/main" id="{00000000-0008-0000-0000-000045020000}"/>
              </a:ext>
            </a:extLst>
          </xdr:cNvPr>
          <xdr:cNvSpPr txBox="1"/>
        </xdr:nvSpPr>
        <xdr:spPr>
          <a:xfrm>
            <a:off x="4758748" y="2662909"/>
            <a:ext cx="948310" cy="10815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449358</xdr:colOff>
      <xdr:row>62</xdr:row>
      <xdr:rowOff>422867</xdr:rowOff>
    </xdr:from>
    <xdr:to>
      <xdr:col>8</xdr:col>
      <xdr:colOff>1528300</xdr:colOff>
      <xdr:row>62</xdr:row>
      <xdr:rowOff>666751</xdr:rowOff>
    </xdr:to>
    <xdr:grpSp>
      <xdr:nvGrpSpPr>
        <xdr:cNvPr id="810" name="กลุ่ม 126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GrpSpPr>
          <a:grpSpLocks/>
        </xdr:cNvGrpSpPr>
      </xdr:nvGrpSpPr>
      <xdr:grpSpPr bwMode="auto">
        <a:xfrm>
          <a:off x="4531501" y="46619117"/>
          <a:ext cx="1078942" cy="243884"/>
          <a:chOff x="4955834" y="2689808"/>
          <a:chExt cx="996710" cy="229098"/>
        </a:xfrm>
      </xdr:grpSpPr>
      <xdr:cxnSp macro="">
        <xdr:nvCxnSpPr>
          <xdr:cNvPr id="811" name="ตัวเชื่อมต่อตรง 810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12" name="TextBox 730">
            <a:extLst>
              <a:ext uri="{FF2B5EF4-FFF2-40B4-BE49-F238E27FC236}">
                <a16:creationId xmlns:a16="http://schemas.microsoft.com/office/drawing/2014/main" id="{00000000-0008-0000-0000-00002C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9.052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63</xdr:row>
      <xdr:rowOff>422867</xdr:rowOff>
    </xdr:from>
    <xdr:to>
      <xdr:col>8</xdr:col>
      <xdr:colOff>1528300</xdr:colOff>
      <xdr:row>63</xdr:row>
      <xdr:rowOff>666751</xdr:rowOff>
    </xdr:to>
    <xdr:grpSp>
      <xdr:nvGrpSpPr>
        <xdr:cNvPr id="813" name="กลุ่ม 126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GrpSpPr>
          <a:grpSpLocks/>
        </xdr:cNvGrpSpPr>
      </xdr:nvGrpSpPr>
      <xdr:grpSpPr bwMode="auto">
        <a:xfrm>
          <a:off x="4531501" y="47449153"/>
          <a:ext cx="1078942" cy="243884"/>
          <a:chOff x="4955834" y="2689808"/>
          <a:chExt cx="996710" cy="229098"/>
        </a:xfrm>
      </xdr:grpSpPr>
      <xdr:cxnSp macro="">
        <xdr:nvCxnSpPr>
          <xdr:cNvPr id="814" name="ตัวเชื่อมต่อตรง 813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15" name="TextBox 730">
            <a:extLst>
              <a:ext uri="{FF2B5EF4-FFF2-40B4-BE49-F238E27FC236}">
                <a16:creationId xmlns:a16="http://schemas.microsoft.com/office/drawing/2014/main" id="{00000000-0008-0000-0000-00002F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8.872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64</xdr:row>
      <xdr:rowOff>422867</xdr:rowOff>
    </xdr:from>
    <xdr:to>
      <xdr:col>8</xdr:col>
      <xdr:colOff>1528300</xdr:colOff>
      <xdr:row>64</xdr:row>
      <xdr:rowOff>666751</xdr:rowOff>
    </xdr:to>
    <xdr:grpSp>
      <xdr:nvGrpSpPr>
        <xdr:cNvPr id="816" name="กลุ่ม 12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GrpSpPr>
          <a:grpSpLocks/>
        </xdr:cNvGrpSpPr>
      </xdr:nvGrpSpPr>
      <xdr:grpSpPr bwMode="auto">
        <a:xfrm>
          <a:off x="4531501" y="48279188"/>
          <a:ext cx="1078942" cy="243884"/>
          <a:chOff x="4955834" y="2689808"/>
          <a:chExt cx="996710" cy="229098"/>
        </a:xfrm>
      </xdr:grpSpPr>
      <xdr:cxnSp macro="">
        <xdr:nvCxnSpPr>
          <xdr:cNvPr id="817" name="ตัวเชื่อมต่อตรง 816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18" name="TextBox 730">
            <a:extLst>
              <a:ext uri="{FF2B5EF4-FFF2-40B4-BE49-F238E27FC236}">
                <a16:creationId xmlns:a16="http://schemas.microsoft.com/office/drawing/2014/main" id="{00000000-0008-0000-0000-000032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8.693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65</xdr:row>
      <xdr:rowOff>422867</xdr:rowOff>
    </xdr:from>
    <xdr:to>
      <xdr:col>8</xdr:col>
      <xdr:colOff>1528300</xdr:colOff>
      <xdr:row>65</xdr:row>
      <xdr:rowOff>666751</xdr:rowOff>
    </xdr:to>
    <xdr:grpSp>
      <xdr:nvGrpSpPr>
        <xdr:cNvPr id="819" name="กลุ่ม 126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GrpSpPr>
          <a:grpSpLocks/>
        </xdr:cNvGrpSpPr>
      </xdr:nvGrpSpPr>
      <xdr:grpSpPr bwMode="auto">
        <a:xfrm>
          <a:off x="4531501" y="49109224"/>
          <a:ext cx="1078942" cy="243884"/>
          <a:chOff x="4955834" y="2689808"/>
          <a:chExt cx="996710" cy="229098"/>
        </a:xfrm>
      </xdr:grpSpPr>
      <xdr:cxnSp macro="">
        <xdr:nvCxnSpPr>
          <xdr:cNvPr id="820" name="ตัวเชื่อมต่อตรง 819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21" name="TextBox 730">
            <a:extLst>
              <a:ext uri="{FF2B5EF4-FFF2-40B4-BE49-F238E27FC236}">
                <a16:creationId xmlns:a16="http://schemas.microsoft.com/office/drawing/2014/main" id="{00000000-0008-0000-0000-000035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8.513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66</xdr:row>
      <xdr:rowOff>422867</xdr:rowOff>
    </xdr:from>
    <xdr:to>
      <xdr:col>8</xdr:col>
      <xdr:colOff>1528300</xdr:colOff>
      <xdr:row>66</xdr:row>
      <xdr:rowOff>666751</xdr:rowOff>
    </xdr:to>
    <xdr:grpSp>
      <xdr:nvGrpSpPr>
        <xdr:cNvPr id="822" name="กลุ่ม 126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GrpSpPr>
          <a:grpSpLocks/>
        </xdr:cNvGrpSpPr>
      </xdr:nvGrpSpPr>
      <xdr:grpSpPr bwMode="auto">
        <a:xfrm>
          <a:off x="4531501" y="49939260"/>
          <a:ext cx="1078942" cy="243884"/>
          <a:chOff x="4955834" y="2689808"/>
          <a:chExt cx="996710" cy="229098"/>
        </a:xfrm>
      </xdr:grpSpPr>
      <xdr:cxnSp macro="">
        <xdr:nvCxnSpPr>
          <xdr:cNvPr id="823" name="ตัวเชื่อมต่อตรง 82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24" name="TextBox 730">
            <a:extLst>
              <a:ext uri="{FF2B5EF4-FFF2-40B4-BE49-F238E27FC236}">
                <a16:creationId xmlns:a16="http://schemas.microsoft.com/office/drawing/2014/main" id="{00000000-0008-0000-0000-000038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8.334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67</xdr:row>
      <xdr:rowOff>422867</xdr:rowOff>
    </xdr:from>
    <xdr:to>
      <xdr:col>8</xdr:col>
      <xdr:colOff>1528300</xdr:colOff>
      <xdr:row>67</xdr:row>
      <xdr:rowOff>666751</xdr:rowOff>
    </xdr:to>
    <xdr:grpSp>
      <xdr:nvGrpSpPr>
        <xdr:cNvPr id="825" name="กลุ่ม 126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GrpSpPr>
          <a:grpSpLocks/>
        </xdr:cNvGrpSpPr>
      </xdr:nvGrpSpPr>
      <xdr:grpSpPr bwMode="auto">
        <a:xfrm>
          <a:off x="4531501" y="50769296"/>
          <a:ext cx="1078942" cy="243884"/>
          <a:chOff x="4955834" y="2689808"/>
          <a:chExt cx="996710" cy="229098"/>
        </a:xfrm>
      </xdr:grpSpPr>
      <xdr:cxnSp macro="">
        <xdr:nvCxnSpPr>
          <xdr:cNvPr id="826" name="ตัวเชื่อมต่อตรง 825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27" name="TextBox 730">
            <a:extLst>
              <a:ext uri="{FF2B5EF4-FFF2-40B4-BE49-F238E27FC236}">
                <a16:creationId xmlns:a16="http://schemas.microsoft.com/office/drawing/2014/main" id="{00000000-0008-0000-0000-00003B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8.154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68</xdr:row>
      <xdr:rowOff>422867</xdr:rowOff>
    </xdr:from>
    <xdr:to>
      <xdr:col>8</xdr:col>
      <xdr:colOff>1528300</xdr:colOff>
      <xdr:row>68</xdr:row>
      <xdr:rowOff>666751</xdr:rowOff>
    </xdr:to>
    <xdr:grpSp>
      <xdr:nvGrpSpPr>
        <xdr:cNvPr id="828" name="กลุ่ม 126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GrpSpPr>
          <a:grpSpLocks/>
        </xdr:cNvGrpSpPr>
      </xdr:nvGrpSpPr>
      <xdr:grpSpPr bwMode="auto">
        <a:xfrm>
          <a:off x="4531501" y="51599331"/>
          <a:ext cx="1078942" cy="243884"/>
          <a:chOff x="4955834" y="2689808"/>
          <a:chExt cx="996710" cy="229098"/>
        </a:xfrm>
      </xdr:grpSpPr>
      <xdr:cxnSp macro="">
        <xdr:nvCxnSpPr>
          <xdr:cNvPr id="829" name="ตัวเชื่อมต่อตรง 828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30" name="TextBox 730">
            <a:extLst>
              <a:ext uri="{FF2B5EF4-FFF2-40B4-BE49-F238E27FC236}">
                <a16:creationId xmlns:a16="http://schemas.microsoft.com/office/drawing/2014/main" id="{00000000-0008-0000-0000-00003E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7.975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69</xdr:row>
      <xdr:rowOff>422867</xdr:rowOff>
    </xdr:from>
    <xdr:to>
      <xdr:col>8</xdr:col>
      <xdr:colOff>1528300</xdr:colOff>
      <xdr:row>69</xdr:row>
      <xdr:rowOff>666751</xdr:rowOff>
    </xdr:to>
    <xdr:grpSp>
      <xdr:nvGrpSpPr>
        <xdr:cNvPr id="831" name="กลุ่ม 126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GrpSpPr>
          <a:grpSpLocks/>
        </xdr:cNvGrpSpPr>
      </xdr:nvGrpSpPr>
      <xdr:grpSpPr bwMode="auto">
        <a:xfrm>
          <a:off x="4531501" y="52429367"/>
          <a:ext cx="1078942" cy="243884"/>
          <a:chOff x="4955834" y="2689808"/>
          <a:chExt cx="996710" cy="229098"/>
        </a:xfrm>
      </xdr:grpSpPr>
      <xdr:cxnSp macro="">
        <xdr:nvCxnSpPr>
          <xdr:cNvPr id="832" name="ตัวเชื่อมต่อตรง 831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33" name="TextBox 730">
            <a:extLst>
              <a:ext uri="{FF2B5EF4-FFF2-40B4-BE49-F238E27FC236}">
                <a16:creationId xmlns:a16="http://schemas.microsoft.com/office/drawing/2014/main" id="{00000000-0008-0000-0000-000041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7.795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70</xdr:row>
      <xdr:rowOff>422867</xdr:rowOff>
    </xdr:from>
    <xdr:to>
      <xdr:col>8</xdr:col>
      <xdr:colOff>1528300</xdr:colOff>
      <xdr:row>70</xdr:row>
      <xdr:rowOff>666751</xdr:rowOff>
    </xdr:to>
    <xdr:grpSp>
      <xdr:nvGrpSpPr>
        <xdr:cNvPr id="834" name="กลุ่ม 126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GrpSpPr>
          <a:grpSpLocks/>
        </xdr:cNvGrpSpPr>
      </xdr:nvGrpSpPr>
      <xdr:grpSpPr bwMode="auto">
        <a:xfrm>
          <a:off x="4531501" y="53259403"/>
          <a:ext cx="1078942" cy="243884"/>
          <a:chOff x="4955834" y="2689808"/>
          <a:chExt cx="996710" cy="229098"/>
        </a:xfrm>
      </xdr:grpSpPr>
      <xdr:cxnSp macro="">
        <xdr:nvCxnSpPr>
          <xdr:cNvPr id="835" name="ตัวเชื่อมต่อตรง 834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36" name="TextBox 730">
            <a:extLst>
              <a:ext uri="{FF2B5EF4-FFF2-40B4-BE49-F238E27FC236}">
                <a16:creationId xmlns:a16="http://schemas.microsoft.com/office/drawing/2014/main" id="{00000000-0008-0000-0000-000044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7.615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71</xdr:row>
      <xdr:rowOff>422867</xdr:rowOff>
    </xdr:from>
    <xdr:to>
      <xdr:col>8</xdr:col>
      <xdr:colOff>1528300</xdr:colOff>
      <xdr:row>71</xdr:row>
      <xdr:rowOff>666751</xdr:rowOff>
    </xdr:to>
    <xdr:grpSp>
      <xdr:nvGrpSpPr>
        <xdr:cNvPr id="837" name="กลุ่ม 12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GrpSpPr>
          <a:grpSpLocks/>
        </xdr:cNvGrpSpPr>
      </xdr:nvGrpSpPr>
      <xdr:grpSpPr bwMode="auto">
        <a:xfrm>
          <a:off x="4531501" y="54089438"/>
          <a:ext cx="1078942" cy="243884"/>
          <a:chOff x="4955834" y="2689808"/>
          <a:chExt cx="996710" cy="229098"/>
        </a:xfrm>
      </xdr:grpSpPr>
      <xdr:cxnSp macro="">
        <xdr:nvCxnSpPr>
          <xdr:cNvPr id="838" name="ตัวเชื่อมต่อตรง 837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39" name="TextBox 730">
            <a:extLst>
              <a:ext uri="{FF2B5EF4-FFF2-40B4-BE49-F238E27FC236}">
                <a16:creationId xmlns:a16="http://schemas.microsoft.com/office/drawing/2014/main" id="{00000000-0008-0000-0000-000047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7.436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72</xdr:row>
      <xdr:rowOff>422867</xdr:rowOff>
    </xdr:from>
    <xdr:to>
      <xdr:col>8</xdr:col>
      <xdr:colOff>1528300</xdr:colOff>
      <xdr:row>72</xdr:row>
      <xdr:rowOff>666751</xdr:rowOff>
    </xdr:to>
    <xdr:grpSp>
      <xdr:nvGrpSpPr>
        <xdr:cNvPr id="840" name="กลุ่ม 126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GrpSpPr>
          <a:grpSpLocks/>
        </xdr:cNvGrpSpPr>
      </xdr:nvGrpSpPr>
      <xdr:grpSpPr bwMode="auto">
        <a:xfrm>
          <a:off x="4531501" y="54919474"/>
          <a:ext cx="1078942" cy="243884"/>
          <a:chOff x="4955834" y="2689808"/>
          <a:chExt cx="996710" cy="229098"/>
        </a:xfrm>
      </xdr:grpSpPr>
      <xdr:cxnSp macro="">
        <xdr:nvCxnSpPr>
          <xdr:cNvPr id="841" name="ตัวเชื่อมต่อตรง 840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42" name="TextBox 730">
            <a:extLst>
              <a:ext uri="{FF2B5EF4-FFF2-40B4-BE49-F238E27FC236}">
                <a16:creationId xmlns:a16="http://schemas.microsoft.com/office/drawing/2014/main" id="{00000000-0008-0000-0000-00004A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7.256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73</xdr:row>
      <xdr:rowOff>422867</xdr:rowOff>
    </xdr:from>
    <xdr:to>
      <xdr:col>8</xdr:col>
      <xdr:colOff>1528300</xdr:colOff>
      <xdr:row>73</xdr:row>
      <xdr:rowOff>666751</xdr:rowOff>
    </xdr:to>
    <xdr:grpSp>
      <xdr:nvGrpSpPr>
        <xdr:cNvPr id="843" name="กลุ่ม 126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GrpSpPr>
          <a:grpSpLocks/>
        </xdr:cNvGrpSpPr>
      </xdr:nvGrpSpPr>
      <xdr:grpSpPr bwMode="auto">
        <a:xfrm>
          <a:off x="4531501" y="55749510"/>
          <a:ext cx="1078942" cy="243884"/>
          <a:chOff x="4955834" y="2689808"/>
          <a:chExt cx="996710" cy="229098"/>
        </a:xfrm>
      </xdr:grpSpPr>
      <xdr:cxnSp macro="">
        <xdr:nvCxnSpPr>
          <xdr:cNvPr id="844" name="ตัวเชื่อมต่อตรง 843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45" name="TextBox 730">
            <a:extLst>
              <a:ext uri="{FF2B5EF4-FFF2-40B4-BE49-F238E27FC236}">
                <a16:creationId xmlns:a16="http://schemas.microsoft.com/office/drawing/2014/main" id="{00000000-0008-0000-0000-00004D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7.077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74</xdr:row>
      <xdr:rowOff>422867</xdr:rowOff>
    </xdr:from>
    <xdr:to>
      <xdr:col>8</xdr:col>
      <xdr:colOff>1528300</xdr:colOff>
      <xdr:row>74</xdr:row>
      <xdr:rowOff>666751</xdr:rowOff>
    </xdr:to>
    <xdr:grpSp>
      <xdr:nvGrpSpPr>
        <xdr:cNvPr id="846" name="กลุ่ม 12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GrpSpPr>
          <a:grpSpLocks/>
        </xdr:cNvGrpSpPr>
      </xdr:nvGrpSpPr>
      <xdr:grpSpPr bwMode="auto">
        <a:xfrm>
          <a:off x="4531501" y="56579546"/>
          <a:ext cx="1078942" cy="243884"/>
          <a:chOff x="4955834" y="2689808"/>
          <a:chExt cx="996710" cy="229098"/>
        </a:xfrm>
      </xdr:grpSpPr>
      <xdr:cxnSp macro="">
        <xdr:nvCxnSpPr>
          <xdr:cNvPr id="847" name="ตัวเชื่อมต่อตรง 846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48" name="TextBox 730">
            <a:extLst>
              <a:ext uri="{FF2B5EF4-FFF2-40B4-BE49-F238E27FC236}">
                <a16:creationId xmlns:a16="http://schemas.microsoft.com/office/drawing/2014/main" id="{00000000-0008-0000-0000-000050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6.897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75</xdr:row>
      <xdr:rowOff>422867</xdr:rowOff>
    </xdr:from>
    <xdr:to>
      <xdr:col>8</xdr:col>
      <xdr:colOff>1528300</xdr:colOff>
      <xdr:row>75</xdr:row>
      <xdr:rowOff>666751</xdr:rowOff>
    </xdr:to>
    <xdr:grpSp>
      <xdr:nvGrpSpPr>
        <xdr:cNvPr id="849" name="กลุ่ม 126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GrpSpPr>
          <a:grpSpLocks/>
        </xdr:cNvGrpSpPr>
      </xdr:nvGrpSpPr>
      <xdr:grpSpPr bwMode="auto">
        <a:xfrm>
          <a:off x="4531501" y="57409581"/>
          <a:ext cx="1078942" cy="243884"/>
          <a:chOff x="4955834" y="2689808"/>
          <a:chExt cx="996710" cy="229098"/>
        </a:xfrm>
      </xdr:grpSpPr>
      <xdr:cxnSp macro="">
        <xdr:nvCxnSpPr>
          <xdr:cNvPr id="850" name="ตัวเชื่อมต่อตรง 849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51" name="TextBox 730">
            <a:extLst>
              <a:ext uri="{FF2B5EF4-FFF2-40B4-BE49-F238E27FC236}">
                <a16:creationId xmlns:a16="http://schemas.microsoft.com/office/drawing/2014/main" id="{00000000-0008-0000-0000-000053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6.718</a:t>
            </a:r>
          </a:p>
        </xdr:txBody>
      </xdr:sp>
    </xdr:grpSp>
    <xdr:clientData/>
  </xdr:twoCellAnchor>
  <xdr:twoCellAnchor>
    <xdr:from>
      <xdr:col>8</xdr:col>
      <xdr:colOff>449358</xdr:colOff>
      <xdr:row>76</xdr:row>
      <xdr:rowOff>422867</xdr:rowOff>
    </xdr:from>
    <xdr:to>
      <xdr:col>8</xdr:col>
      <xdr:colOff>1528300</xdr:colOff>
      <xdr:row>76</xdr:row>
      <xdr:rowOff>666751</xdr:rowOff>
    </xdr:to>
    <xdr:grpSp>
      <xdr:nvGrpSpPr>
        <xdr:cNvPr id="852" name="กลุ่ม 126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GrpSpPr>
          <a:grpSpLocks/>
        </xdr:cNvGrpSpPr>
      </xdr:nvGrpSpPr>
      <xdr:grpSpPr bwMode="auto">
        <a:xfrm>
          <a:off x="4531501" y="58239617"/>
          <a:ext cx="1078942" cy="243884"/>
          <a:chOff x="4955834" y="2689808"/>
          <a:chExt cx="996710" cy="229098"/>
        </a:xfrm>
      </xdr:grpSpPr>
      <xdr:cxnSp macro="">
        <xdr:nvCxnSpPr>
          <xdr:cNvPr id="853" name="ตัวเชื่อมต่อตรง 85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854" name="TextBox 730">
            <a:extLst>
              <a:ext uri="{FF2B5EF4-FFF2-40B4-BE49-F238E27FC236}">
                <a16:creationId xmlns:a16="http://schemas.microsoft.com/office/drawing/2014/main" id="{00000000-0008-0000-0000-000056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6.538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142877</xdr:colOff>
      <xdr:row>61</xdr:row>
      <xdr:rowOff>117213</xdr:rowOff>
    </xdr:from>
    <xdr:to>
      <xdr:col>8</xdr:col>
      <xdr:colOff>1809757</xdr:colOff>
      <xdr:row>61</xdr:row>
      <xdr:rowOff>734786</xdr:rowOff>
    </xdr:to>
    <xdr:grpSp>
      <xdr:nvGrpSpPr>
        <xdr:cNvPr id="855" name="กลุ่ม 1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GrpSpPr>
          <a:grpSpLocks/>
        </xdr:cNvGrpSpPr>
      </xdr:nvGrpSpPr>
      <xdr:grpSpPr bwMode="auto">
        <a:xfrm rot="5400000" flipV="1">
          <a:off x="4749673" y="44958774"/>
          <a:ext cx="617573" cy="1666880"/>
          <a:chOff x="5835238" y="2202796"/>
          <a:chExt cx="740262" cy="670971"/>
        </a:xfrm>
      </xdr:grpSpPr>
      <xdr:grpSp>
        <xdr:nvGrpSpPr>
          <xdr:cNvPr id="856" name="กลุ่ม 126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202796"/>
            <a:ext cx="670358" cy="660018"/>
            <a:chOff x="5905142" y="2202796"/>
            <a:chExt cx="670358" cy="660018"/>
          </a:xfrm>
        </xdr:grpSpPr>
        <xdr:grpSp>
          <xdr:nvGrpSpPr>
            <xdr:cNvPr id="858" name="กลุ่ม 128">
              <a:extLst>
                <a:ext uri="{FF2B5EF4-FFF2-40B4-BE49-F238E27FC236}">
                  <a16:creationId xmlns:a16="http://schemas.microsoft.com/office/drawing/2014/main" id="{00000000-0008-0000-0000-00005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202796"/>
              <a:ext cx="517823" cy="598269"/>
              <a:chOff x="5882730" y="2270031"/>
              <a:chExt cx="517823" cy="598269"/>
            </a:xfrm>
          </xdr:grpSpPr>
          <xdr:cxnSp macro="">
            <xdr:nvCxnSpPr>
              <xdr:cNvPr id="865" name="ตัวเชื่อมต่อตรง 864">
                <a:extLst>
                  <a:ext uri="{FF2B5EF4-FFF2-40B4-BE49-F238E27FC236}">
                    <a16:creationId xmlns:a16="http://schemas.microsoft.com/office/drawing/2014/main" id="{00000000-0008-0000-0000-00006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66" name="ตัวเชื่อมต่อตรง 865">
                <a:extLst>
                  <a:ext uri="{FF2B5EF4-FFF2-40B4-BE49-F238E27FC236}">
                    <a16:creationId xmlns:a16="http://schemas.microsoft.com/office/drawing/2014/main" id="{00000000-0008-0000-0000-000062030000}"/>
                  </a:ext>
                </a:extLst>
              </xdr:cNvPr>
              <xdr:cNvCxnSpPr/>
            </xdr:nvCxnSpPr>
            <xdr:spPr>
              <a:xfrm rot="5400000" flipH="1" flipV="1">
                <a:off x="5623993" y="2566527"/>
                <a:ext cx="592992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67" name="ตัวเชื่อมต่อตรง 866">
                <a:extLst>
                  <a:ext uri="{FF2B5EF4-FFF2-40B4-BE49-F238E27FC236}">
                    <a16:creationId xmlns:a16="http://schemas.microsoft.com/office/drawing/2014/main" id="{00000000-0008-0000-0000-00006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68" name="ตัวเชื่อมต่อตรง 867">
                <a:extLst>
                  <a:ext uri="{FF2B5EF4-FFF2-40B4-BE49-F238E27FC236}">
                    <a16:creationId xmlns:a16="http://schemas.microsoft.com/office/drawing/2014/main" id="{00000000-0008-0000-0000-00006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69" name="ตัวเชื่อมต่อตรง 868">
                <a:extLst>
                  <a:ext uri="{FF2B5EF4-FFF2-40B4-BE49-F238E27FC236}">
                    <a16:creationId xmlns:a16="http://schemas.microsoft.com/office/drawing/2014/main" id="{00000000-0008-0000-0000-00006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70" name="ตัวเชื่อมต่อตรง 869">
                <a:extLst>
                  <a:ext uri="{FF2B5EF4-FFF2-40B4-BE49-F238E27FC236}">
                    <a16:creationId xmlns:a16="http://schemas.microsoft.com/office/drawing/2014/main" id="{00000000-0008-0000-0000-00006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59" name="TextBox 44">
              <a:extLst>
                <a:ext uri="{FF2B5EF4-FFF2-40B4-BE49-F238E27FC236}">
                  <a16:creationId xmlns:a16="http://schemas.microsoft.com/office/drawing/2014/main" id="{00000000-0008-0000-0000-00005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860" name="TextBox 44">
              <a:extLst>
                <a:ext uri="{FF2B5EF4-FFF2-40B4-BE49-F238E27FC236}">
                  <a16:creationId xmlns:a16="http://schemas.microsoft.com/office/drawing/2014/main" id="{00000000-0008-0000-0000-00005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5.233</a:t>
              </a:r>
            </a:p>
          </xdr:txBody>
        </xdr:sp>
        <xdr:sp macro="" textlink="">
          <xdr:nvSpPr>
            <xdr:cNvPr id="861" name="TextBox 44">
              <a:extLst>
                <a:ext uri="{FF2B5EF4-FFF2-40B4-BE49-F238E27FC236}">
                  <a16:creationId xmlns:a16="http://schemas.microsoft.com/office/drawing/2014/main" id="{00000000-0008-0000-0000-00005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862" name="TextBox 44">
              <a:extLst>
                <a:ext uri="{FF2B5EF4-FFF2-40B4-BE49-F238E27FC236}">
                  <a16:creationId xmlns:a16="http://schemas.microsoft.com/office/drawing/2014/main" id="{00000000-0008-0000-0000-00005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863" name="TextBox 44">
              <a:extLst>
                <a:ext uri="{FF2B5EF4-FFF2-40B4-BE49-F238E27FC236}">
                  <a16:creationId xmlns:a16="http://schemas.microsoft.com/office/drawing/2014/main" id="{00000000-0008-0000-0000-00005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864" name="TextBox 44">
              <a:extLst>
                <a:ext uri="{FF2B5EF4-FFF2-40B4-BE49-F238E27FC236}">
                  <a16:creationId xmlns:a16="http://schemas.microsoft.com/office/drawing/2014/main" id="{00000000-0008-0000-0000-00006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857" name="TextBox 42">
            <a:extLst>
              <a:ext uri="{FF2B5EF4-FFF2-40B4-BE49-F238E27FC236}">
                <a16:creationId xmlns:a16="http://schemas.microsoft.com/office/drawing/2014/main" id="{00000000-0008-0000-0000-00005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202403</xdr:colOff>
      <xdr:row>60</xdr:row>
      <xdr:rowOff>117214</xdr:rowOff>
    </xdr:from>
    <xdr:to>
      <xdr:col>8</xdr:col>
      <xdr:colOff>1809754</xdr:colOff>
      <xdr:row>60</xdr:row>
      <xdr:rowOff>734787</xdr:rowOff>
    </xdr:to>
    <xdr:grpSp>
      <xdr:nvGrpSpPr>
        <xdr:cNvPr id="871" name="กลุ่ม 125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GrpSpPr>
          <a:grpSpLocks/>
        </xdr:cNvGrpSpPr>
      </xdr:nvGrpSpPr>
      <xdr:grpSpPr bwMode="auto">
        <a:xfrm rot="5400000" flipV="1">
          <a:off x="4779435" y="44158504"/>
          <a:ext cx="617573" cy="1607351"/>
          <a:chOff x="5835238" y="2226758"/>
          <a:chExt cx="740262" cy="647009"/>
        </a:xfrm>
      </xdr:grpSpPr>
      <xdr:grpSp>
        <xdr:nvGrpSpPr>
          <xdr:cNvPr id="872" name="กลุ่ม 126">
            <a:extLst>
              <a:ext uri="{FF2B5EF4-FFF2-40B4-BE49-F238E27FC236}">
                <a16:creationId xmlns:a16="http://schemas.microsoft.com/office/drawing/2014/main" id="{00000000-0008-0000-0000-00006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226758"/>
            <a:ext cx="670358" cy="636056"/>
            <a:chOff x="5905142" y="2226758"/>
            <a:chExt cx="670358" cy="636056"/>
          </a:xfrm>
        </xdr:grpSpPr>
        <xdr:grpSp>
          <xdr:nvGrpSpPr>
            <xdr:cNvPr id="874" name="กลุ่ม 128">
              <a:extLst>
                <a:ext uri="{FF2B5EF4-FFF2-40B4-BE49-F238E27FC236}">
                  <a16:creationId xmlns:a16="http://schemas.microsoft.com/office/drawing/2014/main" id="{00000000-0008-0000-0000-00006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226758"/>
              <a:ext cx="517823" cy="574307"/>
              <a:chOff x="5882730" y="2293993"/>
              <a:chExt cx="517823" cy="574307"/>
            </a:xfrm>
          </xdr:grpSpPr>
          <xdr:cxnSp macro="">
            <xdr:nvCxnSpPr>
              <xdr:cNvPr id="881" name="ตัวเชื่อมต่อตรง 880">
                <a:extLst>
                  <a:ext uri="{FF2B5EF4-FFF2-40B4-BE49-F238E27FC236}">
                    <a16:creationId xmlns:a16="http://schemas.microsoft.com/office/drawing/2014/main" id="{00000000-0008-0000-0000-00007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82" name="ตัวเชื่อมต่อตรง 881">
                <a:extLst>
                  <a:ext uri="{FF2B5EF4-FFF2-40B4-BE49-F238E27FC236}">
                    <a16:creationId xmlns:a16="http://schemas.microsoft.com/office/drawing/2014/main" id="{00000000-0008-0000-0000-000072030000}"/>
                  </a:ext>
                </a:extLst>
              </xdr:cNvPr>
              <xdr:cNvCxnSpPr/>
            </xdr:nvCxnSpPr>
            <xdr:spPr>
              <a:xfrm rot="5400000" flipH="1">
                <a:off x="5633201" y="2575735"/>
                <a:ext cx="569029" cy="5546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83" name="ตัวเชื่อมต่อตรง 882">
                <a:extLst>
                  <a:ext uri="{FF2B5EF4-FFF2-40B4-BE49-F238E27FC236}">
                    <a16:creationId xmlns:a16="http://schemas.microsoft.com/office/drawing/2014/main" id="{00000000-0008-0000-0000-00007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84" name="ตัวเชื่อมต่อตรง 883">
                <a:extLst>
                  <a:ext uri="{FF2B5EF4-FFF2-40B4-BE49-F238E27FC236}">
                    <a16:creationId xmlns:a16="http://schemas.microsoft.com/office/drawing/2014/main" id="{00000000-0008-0000-0000-00007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85" name="ตัวเชื่อมต่อตรง 884">
                <a:extLst>
                  <a:ext uri="{FF2B5EF4-FFF2-40B4-BE49-F238E27FC236}">
                    <a16:creationId xmlns:a16="http://schemas.microsoft.com/office/drawing/2014/main" id="{00000000-0008-0000-0000-00007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86" name="ตัวเชื่อมต่อตรง 885">
                <a:extLst>
                  <a:ext uri="{FF2B5EF4-FFF2-40B4-BE49-F238E27FC236}">
                    <a16:creationId xmlns:a16="http://schemas.microsoft.com/office/drawing/2014/main" id="{00000000-0008-0000-0000-00007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75" name="TextBox 44">
              <a:extLst>
                <a:ext uri="{FF2B5EF4-FFF2-40B4-BE49-F238E27FC236}">
                  <a16:creationId xmlns:a16="http://schemas.microsoft.com/office/drawing/2014/main" id="{00000000-0008-0000-0000-00006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876" name="TextBox 44">
              <a:extLst>
                <a:ext uri="{FF2B5EF4-FFF2-40B4-BE49-F238E27FC236}">
                  <a16:creationId xmlns:a16="http://schemas.microsoft.com/office/drawing/2014/main" id="{00000000-0008-0000-0000-00006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4.596</a:t>
              </a:r>
            </a:p>
          </xdr:txBody>
        </xdr:sp>
        <xdr:sp macro="" textlink="">
          <xdr:nvSpPr>
            <xdr:cNvPr id="877" name="TextBox 44">
              <a:extLst>
                <a:ext uri="{FF2B5EF4-FFF2-40B4-BE49-F238E27FC236}">
                  <a16:creationId xmlns:a16="http://schemas.microsoft.com/office/drawing/2014/main" id="{00000000-0008-0000-0000-00006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878" name="TextBox 44">
              <a:extLst>
                <a:ext uri="{FF2B5EF4-FFF2-40B4-BE49-F238E27FC236}">
                  <a16:creationId xmlns:a16="http://schemas.microsoft.com/office/drawing/2014/main" id="{00000000-0008-0000-0000-00006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879" name="TextBox 44">
              <a:extLst>
                <a:ext uri="{FF2B5EF4-FFF2-40B4-BE49-F238E27FC236}">
                  <a16:creationId xmlns:a16="http://schemas.microsoft.com/office/drawing/2014/main" id="{00000000-0008-0000-0000-00006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880" name="TextBox 44">
              <a:extLst>
                <a:ext uri="{FF2B5EF4-FFF2-40B4-BE49-F238E27FC236}">
                  <a16:creationId xmlns:a16="http://schemas.microsoft.com/office/drawing/2014/main" id="{00000000-0008-0000-0000-00007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873" name="TextBox 42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273844</xdr:colOff>
      <xdr:row>59</xdr:row>
      <xdr:rowOff>117214</xdr:rowOff>
    </xdr:from>
    <xdr:to>
      <xdr:col>8</xdr:col>
      <xdr:colOff>1809755</xdr:colOff>
      <xdr:row>59</xdr:row>
      <xdr:rowOff>734787</xdr:rowOff>
    </xdr:to>
    <xdr:grpSp>
      <xdr:nvGrpSpPr>
        <xdr:cNvPr id="887" name="กลุ่ม 125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 rot="5400000" flipV="1">
          <a:off x="4815156" y="43364188"/>
          <a:ext cx="617573" cy="1535911"/>
          <a:chOff x="5835238" y="2255515"/>
          <a:chExt cx="740262" cy="618252"/>
        </a:xfrm>
      </xdr:grpSpPr>
      <xdr:grpSp>
        <xdr:nvGrpSpPr>
          <xdr:cNvPr id="888" name="กลุ่ม 126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255515"/>
            <a:ext cx="670358" cy="607299"/>
            <a:chOff x="5905142" y="2255515"/>
            <a:chExt cx="670358" cy="607299"/>
          </a:xfrm>
        </xdr:grpSpPr>
        <xdr:grpSp>
          <xdr:nvGrpSpPr>
            <xdr:cNvPr id="890" name="กลุ่ม 128">
              <a:extLst>
                <a:ext uri="{FF2B5EF4-FFF2-40B4-BE49-F238E27FC236}">
                  <a16:creationId xmlns:a16="http://schemas.microsoft.com/office/drawing/2014/main" id="{00000000-0008-0000-0000-00007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255515"/>
              <a:ext cx="517823" cy="545550"/>
              <a:chOff x="5882730" y="2322750"/>
              <a:chExt cx="517823" cy="545550"/>
            </a:xfrm>
          </xdr:grpSpPr>
          <xdr:cxnSp macro="">
            <xdr:nvCxnSpPr>
              <xdr:cNvPr id="897" name="ตัวเชื่อมต่อตรง 896">
                <a:extLst>
                  <a:ext uri="{FF2B5EF4-FFF2-40B4-BE49-F238E27FC236}">
                    <a16:creationId xmlns:a16="http://schemas.microsoft.com/office/drawing/2014/main" id="{00000000-0008-0000-0000-00008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98" name="ตัวเชื่อมต่อตรง 897">
                <a:extLst>
                  <a:ext uri="{FF2B5EF4-FFF2-40B4-BE49-F238E27FC236}">
                    <a16:creationId xmlns:a16="http://schemas.microsoft.com/office/drawing/2014/main" id="{00000000-0008-0000-0000-000082030000}"/>
                  </a:ext>
                </a:extLst>
              </xdr:cNvPr>
              <xdr:cNvCxnSpPr/>
            </xdr:nvCxnSpPr>
            <xdr:spPr>
              <a:xfrm rot="5400000" flipH="1">
                <a:off x="5647579" y="2590114"/>
                <a:ext cx="540274" cy="554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899" name="ตัวเชื่อมต่อตรง 898">
                <a:extLst>
                  <a:ext uri="{FF2B5EF4-FFF2-40B4-BE49-F238E27FC236}">
                    <a16:creationId xmlns:a16="http://schemas.microsoft.com/office/drawing/2014/main" id="{00000000-0008-0000-0000-00008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00" name="ตัวเชื่อมต่อตรง 899">
                <a:extLst>
                  <a:ext uri="{FF2B5EF4-FFF2-40B4-BE49-F238E27FC236}">
                    <a16:creationId xmlns:a16="http://schemas.microsoft.com/office/drawing/2014/main" id="{00000000-0008-0000-0000-00008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01" name="ตัวเชื่อมต่อตรง 900">
                <a:extLst>
                  <a:ext uri="{FF2B5EF4-FFF2-40B4-BE49-F238E27FC236}">
                    <a16:creationId xmlns:a16="http://schemas.microsoft.com/office/drawing/2014/main" id="{00000000-0008-0000-0000-00008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02" name="ตัวเชื่อมต่อตรง 901">
                <a:extLst>
                  <a:ext uri="{FF2B5EF4-FFF2-40B4-BE49-F238E27FC236}">
                    <a16:creationId xmlns:a16="http://schemas.microsoft.com/office/drawing/2014/main" id="{00000000-0008-0000-0000-00008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91" name="TextBox 44">
              <a:extLst>
                <a:ext uri="{FF2B5EF4-FFF2-40B4-BE49-F238E27FC236}">
                  <a16:creationId xmlns:a16="http://schemas.microsoft.com/office/drawing/2014/main" id="{00000000-0008-0000-0000-00007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892" name="TextBox 44">
              <a:extLst>
                <a:ext uri="{FF2B5EF4-FFF2-40B4-BE49-F238E27FC236}">
                  <a16:creationId xmlns:a16="http://schemas.microsoft.com/office/drawing/2014/main" id="{00000000-0008-0000-0000-00007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3.959</a:t>
              </a:r>
            </a:p>
          </xdr:txBody>
        </xdr:sp>
        <xdr:sp macro="" textlink="">
          <xdr:nvSpPr>
            <xdr:cNvPr id="893" name="TextBox 44">
              <a:extLst>
                <a:ext uri="{FF2B5EF4-FFF2-40B4-BE49-F238E27FC236}">
                  <a16:creationId xmlns:a16="http://schemas.microsoft.com/office/drawing/2014/main" id="{00000000-0008-0000-0000-00007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894" name="TextBox 44">
              <a:extLst>
                <a:ext uri="{FF2B5EF4-FFF2-40B4-BE49-F238E27FC236}">
                  <a16:creationId xmlns:a16="http://schemas.microsoft.com/office/drawing/2014/main" id="{00000000-0008-0000-0000-00007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895" name="TextBox 44">
              <a:extLst>
                <a:ext uri="{FF2B5EF4-FFF2-40B4-BE49-F238E27FC236}">
                  <a16:creationId xmlns:a16="http://schemas.microsoft.com/office/drawing/2014/main" id="{00000000-0008-0000-0000-00007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896" name="TextBox 44">
              <a:extLst>
                <a:ext uri="{FF2B5EF4-FFF2-40B4-BE49-F238E27FC236}">
                  <a16:creationId xmlns:a16="http://schemas.microsoft.com/office/drawing/2014/main" id="{00000000-0008-0000-0000-00008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889" name="TextBox 4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261937</xdr:colOff>
      <xdr:row>58</xdr:row>
      <xdr:rowOff>117213</xdr:rowOff>
    </xdr:from>
    <xdr:to>
      <xdr:col>8</xdr:col>
      <xdr:colOff>1809755</xdr:colOff>
      <xdr:row>58</xdr:row>
      <xdr:rowOff>734786</xdr:rowOff>
    </xdr:to>
    <xdr:grpSp>
      <xdr:nvGrpSpPr>
        <xdr:cNvPr id="903" name="กลุ่ม 125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GrpSpPr>
          <a:grpSpLocks/>
        </xdr:cNvGrpSpPr>
      </xdr:nvGrpSpPr>
      <xdr:grpSpPr bwMode="auto">
        <a:xfrm rot="5400000" flipV="1">
          <a:off x="4809202" y="42528198"/>
          <a:ext cx="617573" cy="1547818"/>
          <a:chOff x="5835238" y="2250722"/>
          <a:chExt cx="740262" cy="623045"/>
        </a:xfrm>
      </xdr:grpSpPr>
      <xdr:grpSp>
        <xdr:nvGrpSpPr>
          <xdr:cNvPr id="904" name="กลุ่ม 126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250722"/>
            <a:ext cx="670358" cy="612092"/>
            <a:chOff x="5905142" y="2250722"/>
            <a:chExt cx="670358" cy="612092"/>
          </a:xfrm>
        </xdr:grpSpPr>
        <xdr:grpSp>
          <xdr:nvGrpSpPr>
            <xdr:cNvPr id="906" name="กลุ่ม 128">
              <a:extLst>
                <a:ext uri="{FF2B5EF4-FFF2-40B4-BE49-F238E27FC236}">
                  <a16:creationId xmlns:a16="http://schemas.microsoft.com/office/drawing/2014/main" id="{00000000-0008-0000-0000-00008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250722"/>
              <a:ext cx="517823" cy="550343"/>
              <a:chOff x="5882730" y="2317957"/>
              <a:chExt cx="517823" cy="550343"/>
            </a:xfrm>
          </xdr:grpSpPr>
          <xdr:cxnSp macro="">
            <xdr:nvCxnSpPr>
              <xdr:cNvPr id="913" name="ตัวเชื่อมต่อตรง 912">
                <a:extLst>
                  <a:ext uri="{FF2B5EF4-FFF2-40B4-BE49-F238E27FC236}">
                    <a16:creationId xmlns:a16="http://schemas.microsoft.com/office/drawing/2014/main" id="{00000000-0008-0000-0000-00009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14" name="ตัวเชื่อมต่อตรง 913">
                <a:extLst>
                  <a:ext uri="{FF2B5EF4-FFF2-40B4-BE49-F238E27FC236}">
                    <a16:creationId xmlns:a16="http://schemas.microsoft.com/office/drawing/2014/main" id="{00000000-0008-0000-0000-000092030000}"/>
                  </a:ext>
                </a:extLst>
              </xdr:cNvPr>
              <xdr:cNvCxnSpPr/>
            </xdr:nvCxnSpPr>
            <xdr:spPr>
              <a:xfrm rot="5400000" flipH="1">
                <a:off x="5638047" y="2580582"/>
                <a:ext cx="545066" cy="19816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15" name="ตัวเชื่อมต่อตรง 914">
                <a:extLst>
                  <a:ext uri="{FF2B5EF4-FFF2-40B4-BE49-F238E27FC236}">
                    <a16:creationId xmlns:a16="http://schemas.microsoft.com/office/drawing/2014/main" id="{00000000-0008-0000-0000-00009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16" name="ตัวเชื่อมต่อตรง 915">
                <a:extLst>
                  <a:ext uri="{FF2B5EF4-FFF2-40B4-BE49-F238E27FC236}">
                    <a16:creationId xmlns:a16="http://schemas.microsoft.com/office/drawing/2014/main" id="{00000000-0008-0000-0000-00009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17" name="ตัวเชื่อมต่อตรง 916">
                <a:extLst>
                  <a:ext uri="{FF2B5EF4-FFF2-40B4-BE49-F238E27FC236}">
                    <a16:creationId xmlns:a16="http://schemas.microsoft.com/office/drawing/2014/main" id="{00000000-0008-0000-0000-00009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18" name="ตัวเชื่อมต่อตรง 917">
                <a:extLst>
                  <a:ext uri="{FF2B5EF4-FFF2-40B4-BE49-F238E27FC236}">
                    <a16:creationId xmlns:a16="http://schemas.microsoft.com/office/drawing/2014/main" id="{00000000-0008-0000-0000-00009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07" name="TextBox 44">
              <a:extLst>
                <a:ext uri="{FF2B5EF4-FFF2-40B4-BE49-F238E27FC236}">
                  <a16:creationId xmlns:a16="http://schemas.microsoft.com/office/drawing/2014/main" id="{00000000-0008-0000-0000-00008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908" name="TextBox 44">
              <a:extLst>
                <a:ext uri="{FF2B5EF4-FFF2-40B4-BE49-F238E27FC236}">
                  <a16:creationId xmlns:a16="http://schemas.microsoft.com/office/drawing/2014/main" id="{00000000-0008-0000-0000-00008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3.322</a:t>
              </a:r>
            </a:p>
          </xdr:txBody>
        </xdr:sp>
        <xdr:sp macro="" textlink="">
          <xdr:nvSpPr>
            <xdr:cNvPr id="909" name="TextBox 44">
              <a:extLst>
                <a:ext uri="{FF2B5EF4-FFF2-40B4-BE49-F238E27FC236}">
                  <a16:creationId xmlns:a16="http://schemas.microsoft.com/office/drawing/2014/main" id="{00000000-0008-0000-0000-00008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910" name="TextBox 44">
              <a:extLst>
                <a:ext uri="{FF2B5EF4-FFF2-40B4-BE49-F238E27FC236}">
                  <a16:creationId xmlns:a16="http://schemas.microsoft.com/office/drawing/2014/main" id="{00000000-0008-0000-0000-00008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911" name="TextBox 44">
              <a:extLst>
                <a:ext uri="{FF2B5EF4-FFF2-40B4-BE49-F238E27FC236}">
                  <a16:creationId xmlns:a16="http://schemas.microsoft.com/office/drawing/2014/main" id="{00000000-0008-0000-0000-00008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912" name="TextBox 44">
              <a:extLst>
                <a:ext uri="{FF2B5EF4-FFF2-40B4-BE49-F238E27FC236}">
                  <a16:creationId xmlns:a16="http://schemas.microsoft.com/office/drawing/2014/main" id="{00000000-0008-0000-0000-00009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905" name="TextBox 42">
            <a:extLst>
              <a:ext uri="{FF2B5EF4-FFF2-40B4-BE49-F238E27FC236}">
                <a16:creationId xmlns:a16="http://schemas.microsoft.com/office/drawing/2014/main" id="{00000000-0008-0000-0000-00008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389518</xdr:colOff>
      <xdr:row>57</xdr:row>
      <xdr:rowOff>117213</xdr:rowOff>
    </xdr:from>
    <xdr:to>
      <xdr:col>8</xdr:col>
      <xdr:colOff>1809756</xdr:colOff>
      <xdr:row>57</xdr:row>
      <xdr:rowOff>734786</xdr:rowOff>
    </xdr:to>
    <xdr:grpSp>
      <xdr:nvGrpSpPr>
        <xdr:cNvPr id="919" name="กลุ่ม 125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GrpSpPr>
          <a:grpSpLocks/>
        </xdr:cNvGrpSpPr>
      </xdr:nvGrpSpPr>
      <xdr:grpSpPr bwMode="auto">
        <a:xfrm rot="5400000" flipV="1">
          <a:off x="4872993" y="41761952"/>
          <a:ext cx="617573" cy="1420238"/>
          <a:chOff x="5835238" y="2302077"/>
          <a:chExt cx="740262" cy="571690"/>
        </a:xfrm>
      </xdr:grpSpPr>
      <xdr:grpSp>
        <xdr:nvGrpSpPr>
          <xdr:cNvPr id="920" name="กลุ่ม 126">
            <a:extLst>
              <a:ext uri="{FF2B5EF4-FFF2-40B4-BE49-F238E27FC236}">
                <a16:creationId xmlns:a16="http://schemas.microsoft.com/office/drawing/2014/main" id="{00000000-0008-0000-0000-00009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302077"/>
            <a:ext cx="670358" cy="560737"/>
            <a:chOff x="5905142" y="2302077"/>
            <a:chExt cx="670358" cy="560737"/>
          </a:xfrm>
        </xdr:grpSpPr>
        <xdr:grpSp>
          <xdr:nvGrpSpPr>
            <xdr:cNvPr id="922" name="กลุ่ม 128">
              <a:extLst>
                <a:ext uri="{FF2B5EF4-FFF2-40B4-BE49-F238E27FC236}">
                  <a16:creationId xmlns:a16="http://schemas.microsoft.com/office/drawing/2014/main" id="{00000000-0008-0000-0000-00009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328846"/>
              <a:ext cx="517823" cy="472219"/>
              <a:chOff x="5882730" y="2396081"/>
              <a:chExt cx="517823" cy="472219"/>
            </a:xfrm>
          </xdr:grpSpPr>
          <xdr:cxnSp macro="">
            <xdr:nvCxnSpPr>
              <xdr:cNvPr id="929" name="ตัวเชื่อมต่อตรง 928">
                <a:extLst>
                  <a:ext uri="{FF2B5EF4-FFF2-40B4-BE49-F238E27FC236}">
                    <a16:creationId xmlns:a16="http://schemas.microsoft.com/office/drawing/2014/main" id="{00000000-0008-0000-0000-0000A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30" name="ตัวเชื่อมต่อตรง 929">
                <a:extLst>
                  <a:ext uri="{FF2B5EF4-FFF2-40B4-BE49-F238E27FC236}">
                    <a16:creationId xmlns:a16="http://schemas.microsoft.com/office/drawing/2014/main" id="{00000000-0008-0000-0000-0000A2030000}"/>
                  </a:ext>
                </a:extLst>
              </xdr:cNvPr>
              <xdr:cNvCxnSpPr>
                <a:endCxn id="926" idx="1"/>
              </xdr:cNvCxnSpPr>
            </xdr:nvCxnSpPr>
            <xdr:spPr>
              <a:xfrm rot="5400000" flipH="1">
                <a:off x="5682866" y="2625401"/>
                <a:ext cx="466942" cy="830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31" name="ตัวเชื่อมต่อตรง 930">
                <a:extLst>
                  <a:ext uri="{FF2B5EF4-FFF2-40B4-BE49-F238E27FC236}">
                    <a16:creationId xmlns:a16="http://schemas.microsoft.com/office/drawing/2014/main" id="{00000000-0008-0000-0000-0000A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32" name="ตัวเชื่อมต่อตรง 931">
                <a:extLst>
                  <a:ext uri="{FF2B5EF4-FFF2-40B4-BE49-F238E27FC236}">
                    <a16:creationId xmlns:a16="http://schemas.microsoft.com/office/drawing/2014/main" id="{00000000-0008-0000-0000-0000A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33" name="ตัวเชื่อมต่อตรง 932">
                <a:extLst>
                  <a:ext uri="{FF2B5EF4-FFF2-40B4-BE49-F238E27FC236}">
                    <a16:creationId xmlns:a16="http://schemas.microsoft.com/office/drawing/2014/main" id="{00000000-0008-0000-0000-0000A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34" name="ตัวเชื่อมต่อตรง 933">
                <a:extLst>
                  <a:ext uri="{FF2B5EF4-FFF2-40B4-BE49-F238E27FC236}">
                    <a16:creationId xmlns:a16="http://schemas.microsoft.com/office/drawing/2014/main" id="{00000000-0008-0000-0000-0000A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23" name="TextBox 44">
              <a:extLst>
                <a:ext uri="{FF2B5EF4-FFF2-40B4-BE49-F238E27FC236}">
                  <a16:creationId xmlns:a16="http://schemas.microsoft.com/office/drawing/2014/main" id="{00000000-0008-0000-0000-00009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924" name="TextBox 44">
              <a:extLst>
                <a:ext uri="{FF2B5EF4-FFF2-40B4-BE49-F238E27FC236}">
                  <a16:creationId xmlns:a16="http://schemas.microsoft.com/office/drawing/2014/main" id="{00000000-0008-0000-0000-00009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2.685</a:t>
              </a:r>
            </a:p>
          </xdr:txBody>
        </xdr:sp>
        <xdr:sp macro="" textlink="">
          <xdr:nvSpPr>
            <xdr:cNvPr id="925" name="TextBox 44">
              <a:extLst>
                <a:ext uri="{FF2B5EF4-FFF2-40B4-BE49-F238E27FC236}">
                  <a16:creationId xmlns:a16="http://schemas.microsoft.com/office/drawing/2014/main" id="{00000000-0008-0000-0000-00009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926" name="TextBox 44">
              <a:extLst>
                <a:ext uri="{FF2B5EF4-FFF2-40B4-BE49-F238E27FC236}">
                  <a16:creationId xmlns:a16="http://schemas.microsoft.com/office/drawing/2014/main" id="{00000000-0008-0000-0000-00009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927" name="TextBox 44">
              <a:extLst>
                <a:ext uri="{FF2B5EF4-FFF2-40B4-BE49-F238E27FC236}">
                  <a16:creationId xmlns:a16="http://schemas.microsoft.com/office/drawing/2014/main" id="{00000000-0008-0000-0000-00009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928" name="TextBox 44">
              <a:extLst>
                <a:ext uri="{FF2B5EF4-FFF2-40B4-BE49-F238E27FC236}">
                  <a16:creationId xmlns:a16="http://schemas.microsoft.com/office/drawing/2014/main" id="{00000000-0008-0000-0000-0000A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921" name="TextBox 42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389518</xdr:colOff>
      <xdr:row>56</xdr:row>
      <xdr:rowOff>117213</xdr:rowOff>
    </xdr:from>
    <xdr:to>
      <xdr:col>8</xdr:col>
      <xdr:colOff>1809756</xdr:colOff>
      <xdr:row>56</xdr:row>
      <xdr:rowOff>734786</xdr:rowOff>
    </xdr:to>
    <xdr:grpSp>
      <xdr:nvGrpSpPr>
        <xdr:cNvPr id="935" name="กลุ่ม 125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 rot="5400000" flipV="1">
          <a:off x="4872993" y="40931917"/>
          <a:ext cx="617573" cy="1420238"/>
          <a:chOff x="5835238" y="2302077"/>
          <a:chExt cx="740262" cy="571690"/>
        </a:xfrm>
      </xdr:grpSpPr>
      <xdr:grpSp>
        <xdr:nvGrpSpPr>
          <xdr:cNvPr id="936" name="กลุ่ม 126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302077"/>
            <a:ext cx="670358" cy="560737"/>
            <a:chOff x="5905142" y="2302077"/>
            <a:chExt cx="670358" cy="560737"/>
          </a:xfrm>
        </xdr:grpSpPr>
        <xdr:grpSp>
          <xdr:nvGrpSpPr>
            <xdr:cNvPr id="938" name="กลุ่ม 128">
              <a:extLst>
                <a:ext uri="{FF2B5EF4-FFF2-40B4-BE49-F238E27FC236}">
                  <a16:creationId xmlns:a16="http://schemas.microsoft.com/office/drawing/2014/main" id="{00000000-0008-0000-0000-0000A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328846"/>
              <a:ext cx="517823" cy="472219"/>
              <a:chOff x="5882730" y="2396081"/>
              <a:chExt cx="517823" cy="472219"/>
            </a:xfrm>
          </xdr:grpSpPr>
          <xdr:cxnSp macro="">
            <xdr:nvCxnSpPr>
              <xdr:cNvPr id="945" name="ตัวเชื่อมต่อตรง 944">
                <a:extLst>
                  <a:ext uri="{FF2B5EF4-FFF2-40B4-BE49-F238E27FC236}">
                    <a16:creationId xmlns:a16="http://schemas.microsoft.com/office/drawing/2014/main" id="{00000000-0008-0000-0000-0000B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46" name="ตัวเชื่อมต่อตรง 945">
                <a:extLst>
                  <a:ext uri="{FF2B5EF4-FFF2-40B4-BE49-F238E27FC236}">
                    <a16:creationId xmlns:a16="http://schemas.microsoft.com/office/drawing/2014/main" id="{00000000-0008-0000-0000-0000B2030000}"/>
                  </a:ext>
                </a:extLst>
              </xdr:cNvPr>
              <xdr:cNvCxnSpPr>
                <a:endCxn id="942" idx="1"/>
              </xdr:cNvCxnSpPr>
            </xdr:nvCxnSpPr>
            <xdr:spPr>
              <a:xfrm rot="5400000" flipH="1">
                <a:off x="5682866" y="2625401"/>
                <a:ext cx="466942" cy="830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47" name="ตัวเชื่อมต่อตรง 946">
                <a:extLst>
                  <a:ext uri="{FF2B5EF4-FFF2-40B4-BE49-F238E27FC236}">
                    <a16:creationId xmlns:a16="http://schemas.microsoft.com/office/drawing/2014/main" id="{00000000-0008-0000-0000-0000B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48" name="ตัวเชื่อมต่อตรง 947">
                <a:extLst>
                  <a:ext uri="{FF2B5EF4-FFF2-40B4-BE49-F238E27FC236}">
                    <a16:creationId xmlns:a16="http://schemas.microsoft.com/office/drawing/2014/main" id="{00000000-0008-0000-0000-0000B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49" name="ตัวเชื่อมต่อตรง 948">
                <a:extLst>
                  <a:ext uri="{FF2B5EF4-FFF2-40B4-BE49-F238E27FC236}">
                    <a16:creationId xmlns:a16="http://schemas.microsoft.com/office/drawing/2014/main" id="{00000000-0008-0000-0000-0000B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50" name="ตัวเชื่อมต่อตรง 949">
                <a:extLst>
                  <a:ext uri="{FF2B5EF4-FFF2-40B4-BE49-F238E27FC236}">
                    <a16:creationId xmlns:a16="http://schemas.microsoft.com/office/drawing/2014/main" id="{00000000-0008-0000-0000-0000B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39" name="TextBox 44">
              <a:extLst>
                <a:ext uri="{FF2B5EF4-FFF2-40B4-BE49-F238E27FC236}">
                  <a16:creationId xmlns:a16="http://schemas.microsoft.com/office/drawing/2014/main" id="{00000000-0008-0000-0000-0000A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940" name="TextBox 44">
              <a:extLst>
                <a:ext uri="{FF2B5EF4-FFF2-40B4-BE49-F238E27FC236}">
                  <a16:creationId xmlns:a16="http://schemas.microsoft.com/office/drawing/2014/main" id="{00000000-0008-0000-0000-0000A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2.048</a:t>
              </a:r>
            </a:p>
          </xdr:txBody>
        </xdr:sp>
        <xdr:sp macro="" textlink="">
          <xdr:nvSpPr>
            <xdr:cNvPr id="941" name="TextBox 44">
              <a:extLst>
                <a:ext uri="{FF2B5EF4-FFF2-40B4-BE49-F238E27FC236}">
                  <a16:creationId xmlns:a16="http://schemas.microsoft.com/office/drawing/2014/main" id="{00000000-0008-0000-0000-0000A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942" name="TextBox 44">
              <a:extLst>
                <a:ext uri="{FF2B5EF4-FFF2-40B4-BE49-F238E27FC236}">
                  <a16:creationId xmlns:a16="http://schemas.microsoft.com/office/drawing/2014/main" id="{00000000-0008-0000-0000-0000A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943" name="TextBox 44">
              <a:extLst>
                <a:ext uri="{FF2B5EF4-FFF2-40B4-BE49-F238E27FC236}">
                  <a16:creationId xmlns:a16="http://schemas.microsoft.com/office/drawing/2014/main" id="{00000000-0008-0000-0000-0000A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944" name="TextBox 44">
              <a:extLst>
                <a:ext uri="{FF2B5EF4-FFF2-40B4-BE49-F238E27FC236}">
                  <a16:creationId xmlns:a16="http://schemas.microsoft.com/office/drawing/2014/main" id="{00000000-0008-0000-0000-0000B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937" name="TextBox 4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389518</xdr:colOff>
      <xdr:row>55</xdr:row>
      <xdr:rowOff>117213</xdr:rowOff>
    </xdr:from>
    <xdr:to>
      <xdr:col>8</xdr:col>
      <xdr:colOff>1809756</xdr:colOff>
      <xdr:row>55</xdr:row>
      <xdr:rowOff>734786</xdr:rowOff>
    </xdr:to>
    <xdr:grpSp>
      <xdr:nvGrpSpPr>
        <xdr:cNvPr id="951" name="กลุ่ม 125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GrpSpPr>
          <a:grpSpLocks/>
        </xdr:cNvGrpSpPr>
      </xdr:nvGrpSpPr>
      <xdr:grpSpPr bwMode="auto">
        <a:xfrm rot="5400000" flipV="1">
          <a:off x="4872993" y="40101881"/>
          <a:ext cx="617573" cy="1420238"/>
          <a:chOff x="5835238" y="2302077"/>
          <a:chExt cx="740262" cy="571690"/>
        </a:xfrm>
      </xdr:grpSpPr>
      <xdr:grpSp>
        <xdr:nvGrpSpPr>
          <xdr:cNvPr id="952" name="กลุ่ม 126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302077"/>
            <a:ext cx="670358" cy="560737"/>
            <a:chOff x="5905142" y="2302077"/>
            <a:chExt cx="670358" cy="560737"/>
          </a:xfrm>
        </xdr:grpSpPr>
        <xdr:grpSp>
          <xdr:nvGrpSpPr>
            <xdr:cNvPr id="954" name="กลุ่ม 128">
              <a:extLst>
                <a:ext uri="{FF2B5EF4-FFF2-40B4-BE49-F238E27FC236}">
                  <a16:creationId xmlns:a16="http://schemas.microsoft.com/office/drawing/2014/main" id="{00000000-0008-0000-0000-0000B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381352"/>
              <a:ext cx="517823" cy="419713"/>
              <a:chOff x="5882730" y="2448587"/>
              <a:chExt cx="517823" cy="419713"/>
            </a:xfrm>
          </xdr:grpSpPr>
          <xdr:cxnSp macro="">
            <xdr:nvCxnSpPr>
              <xdr:cNvPr id="961" name="ตัวเชื่อมต่อตรง 960">
                <a:extLst>
                  <a:ext uri="{FF2B5EF4-FFF2-40B4-BE49-F238E27FC236}">
                    <a16:creationId xmlns:a16="http://schemas.microsoft.com/office/drawing/2014/main" id="{00000000-0008-0000-0000-0000C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62" name="ตัวเชื่อมต่อตรง 961">
                <a:extLst>
                  <a:ext uri="{FF2B5EF4-FFF2-40B4-BE49-F238E27FC236}">
                    <a16:creationId xmlns:a16="http://schemas.microsoft.com/office/drawing/2014/main" id="{00000000-0008-0000-0000-0000C2030000}"/>
                  </a:ext>
                </a:extLst>
              </xdr:cNvPr>
              <xdr:cNvCxnSpPr/>
            </xdr:nvCxnSpPr>
            <xdr:spPr>
              <a:xfrm rot="5400000" flipH="1">
                <a:off x="5719521" y="2662056"/>
                <a:ext cx="382117" cy="19817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63" name="ตัวเชื่อมต่อตรง 962">
                <a:extLst>
                  <a:ext uri="{FF2B5EF4-FFF2-40B4-BE49-F238E27FC236}">
                    <a16:creationId xmlns:a16="http://schemas.microsoft.com/office/drawing/2014/main" id="{00000000-0008-0000-0000-0000C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64" name="ตัวเชื่อมต่อตรง 963">
                <a:extLst>
                  <a:ext uri="{FF2B5EF4-FFF2-40B4-BE49-F238E27FC236}">
                    <a16:creationId xmlns:a16="http://schemas.microsoft.com/office/drawing/2014/main" id="{00000000-0008-0000-0000-0000C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65" name="ตัวเชื่อมต่อตรง 964">
                <a:extLst>
                  <a:ext uri="{FF2B5EF4-FFF2-40B4-BE49-F238E27FC236}">
                    <a16:creationId xmlns:a16="http://schemas.microsoft.com/office/drawing/2014/main" id="{00000000-0008-0000-0000-0000C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66" name="ตัวเชื่อมต่อตรง 965">
                <a:extLst>
                  <a:ext uri="{FF2B5EF4-FFF2-40B4-BE49-F238E27FC236}">
                    <a16:creationId xmlns:a16="http://schemas.microsoft.com/office/drawing/2014/main" id="{00000000-0008-0000-0000-0000C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55" name="TextBox 44">
              <a:extLst>
                <a:ext uri="{FF2B5EF4-FFF2-40B4-BE49-F238E27FC236}">
                  <a16:creationId xmlns:a16="http://schemas.microsoft.com/office/drawing/2014/main" id="{00000000-0008-0000-0000-0000B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956" name="TextBox 44">
              <a:extLst>
                <a:ext uri="{FF2B5EF4-FFF2-40B4-BE49-F238E27FC236}">
                  <a16:creationId xmlns:a16="http://schemas.microsoft.com/office/drawing/2014/main" id="{00000000-0008-0000-0000-0000B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1.411</a:t>
              </a:r>
            </a:p>
          </xdr:txBody>
        </xdr:sp>
        <xdr:sp macro="" textlink="">
          <xdr:nvSpPr>
            <xdr:cNvPr id="957" name="TextBox 44">
              <a:extLst>
                <a:ext uri="{FF2B5EF4-FFF2-40B4-BE49-F238E27FC236}">
                  <a16:creationId xmlns:a16="http://schemas.microsoft.com/office/drawing/2014/main" id="{00000000-0008-0000-0000-0000B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958" name="TextBox 44">
              <a:extLst>
                <a:ext uri="{FF2B5EF4-FFF2-40B4-BE49-F238E27FC236}">
                  <a16:creationId xmlns:a16="http://schemas.microsoft.com/office/drawing/2014/main" id="{00000000-0008-0000-0000-0000B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959" name="TextBox 44">
              <a:extLst>
                <a:ext uri="{FF2B5EF4-FFF2-40B4-BE49-F238E27FC236}">
                  <a16:creationId xmlns:a16="http://schemas.microsoft.com/office/drawing/2014/main" id="{00000000-0008-0000-0000-0000B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960" name="TextBox 44">
              <a:extLst>
                <a:ext uri="{FF2B5EF4-FFF2-40B4-BE49-F238E27FC236}">
                  <a16:creationId xmlns:a16="http://schemas.microsoft.com/office/drawing/2014/main" id="{00000000-0008-0000-0000-0000C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953" name="TextBox 42">
            <a:extLst>
              <a:ext uri="{FF2B5EF4-FFF2-40B4-BE49-F238E27FC236}">
                <a16:creationId xmlns:a16="http://schemas.microsoft.com/office/drawing/2014/main" id="{00000000-0008-0000-0000-0000B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389518</xdr:colOff>
      <xdr:row>54</xdr:row>
      <xdr:rowOff>117214</xdr:rowOff>
    </xdr:from>
    <xdr:to>
      <xdr:col>8</xdr:col>
      <xdr:colOff>1809756</xdr:colOff>
      <xdr:row>54</xdr:row>
      <xdr:rowOff>734787</xdr:rowOff>
    </xdr:to>
    <xdr:grpSp>
      <xdr:nvGrpSpPr>
        <xdr:cNvPr id="967" name="กลุ่ม 125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GrpSpPr>
          <a:grpSpLocks/>
        </xdr:cNvGrpSpPr>
      </xdr:nvGrpSpPr>
      <xdr:grpSpPr bwMode="auto">
        <a:xfrm rot="5400000" flipV="1">
          <a:off x="4872993" y="39271846"/>
          <a:ext cx="617573" cy="1420238"/>
          <a:chOff x="5835238" y="2302077"/>
          <a:chExt cx="740262" cy="571690"/>
        </a:xfrm>
      </xdr:grpSpPr>
      <xdr:grpSp>
        <xdr:nvGrpSpPr>
          <xdr:cNvPr id="968" name="กลุ่ม 126">
            <a:extLst>
              <a:ext uri="{FF2B5EF4-FFF2-40B4-BE49-F238E27FC236}">
                <a16:creationId xmlns:a16="http://schemas.microsoft.com/office/drawing/2014/main" id="{00000000-0008-0000-0000-0000C8030000}"/>
              </a:ext>
            </a:extLst>
          </xdr:cNvPr>
          <xdr:cNvGrpSpPr>
            <a:grpSpLocks/>
          </xdr:cNvGrpSpPr>
        </xdr:nvGrpSpPr>
        <xdr:grpSpPr bwMode="auto">
          <a:xfrm>
            <a:off x="5905142" y="2302077"/>
            <a:ext cx="670358" cy="560737"/>
            <a:chOff x="5905142" y="2302077"/>
            <a:chExt cx="670358" cy="560737"/>
          </a:xfrm>
        </xdr:grpSpPr>
        <xdr:grpSp>
          <xdr:nvGrpSpPr>
            <xdr:cNvPr id="970" name="กลุ่ม 128">
              <a:extLst>
                <a:ext uri="{FF2B5EF4-FFF2-40B4-BE49-F238E27FC236}">
                  <a16:creationId xmlns:a16="http://schemas.microsoft.com/office/drawing/2014/main" id="{00000000-0008-0000-0000-0000CA03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905142" y="2381352"/>
              <a:ext cx="517823" cy="419713"/>
              <a:chOff x="5882730" y="2448587"/>
              <a:chExt cx="517823" cy="419713"/>
            </a:xfrm>
          </xdr:grpSpPr>
          <xdr:cxnSp macro="">
            <xdr:nvCxnSpPr>
              <xdr:cNvPr id="977" name="ตัวเชื่อมต่อตรง 976">
                <a:extLst>
                  <a:ext uri="{FF2B5EF4-FFF2-40B4-BE49-F238E27FC236}">
                    <a16:creationId xmlns:a16="http://schemas.microsoft.com/office/drawing/2014/main" id="{00000000-0008-0000-0000-0000D1030000}"/>
                  </a:ext>
                </a:extLst>
              </xdr:cNvPr>
              <xdr:cNvCxnSpPr/>
            </xdr:nvCxnSpPr>
            <xdr:spPr>
              <a:xfrm rot="5400000" flipV="1">
                <a:off x="6125349" y="2655737"/>
                <a:ext cx="0" cy="415094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78" name="ตัวเชื่อมต่อตรง 977">
                <a:extLst>
                  <a:ext uri="{FF2B5EF4-FFF2-40B4-BE49-F238E27FC236}">
                    <a16:creationId xmlns:a16="http://schemas.microsoft.com/office/drawing/2014/main" id="{00000000-0008-0000-0000-0000D2030000}"/>
                  </a:ext>
                </a:extLst>
              </xdr:cNvPr>
              <xdr:cNvCxnSpPr/>
            </xdr:nvCxnSpPr>
            <xdr:spPr>
              <a:xfrm rot="5400000" flipH="1">
                <a:off x="5750620" y="2697948"/>
                <a:ext cx="334192" cy="5546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79" name="ตัวเชื่อมต่อตรง 978">
                <a:extLst>
                  <a:ext uri="{FF2B5EF4-FFF2-40B4-BE49-F238E27FC236}">
                    <a16:creationId xmlns:a16="http://schemas.microsoft.com/office/drawing/2014/main" id="{00000000-0008-0000-0000-0000D3030000}"/>
                  </a:ext>
                </a:extLst>
              </xdr:cNvPr>
              <xdr:cNvCxnSpPr/>
            </xdr:nvCxnSpPr>
            <xdr:spPr>
              <a:xfrm rot="5400000" flipH="1">
                <a:off x="6295393" y="2829950"/>
                <a:ext cx="7670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80" name="ตัวเชื่อมต่อตรง 979">
                <a:extLst>
                  <a:ext uri="{FF2B5EF4-FFF2-40B4-BE49-F238E27FC236}">
                    <a16:creationId xmlns:a16="http://schemas.microsoft.com/office/drawing/2014/main" id="{00000000-0008-0000-0000-0000D4030000}"/>
                  </a:ext>
                </a:extLst>
              </xdr:cNvPr>
              <xdr:cNvCxnSpPr/>
            </xdr:nvCxnSpPr>
            <xdr:spPr>
              <a:xfrm rot="5400000" flipV="1">
                <a:off x="6064167" y="2521693"/>
                <a:ext cx="195064" cy="348825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81" name="ตัวเชื่อมต่อตรง 980">
                <a:extLst>
                  <a:ext uri="{FF2B5EF4-FFF2-40B4-BE49-F238E27FC236}">
                    <a16:creationId xmlns:a16="http://schemas.microsoft.com/office/drawing/2014/main" id="{00000000-0008-0000-0000-0000D5030000}"/>
                  </a:ext>
                </a:extLst>
              </xdr:cNvPr>
              <xdr:cNvCxnSpPr/>
            </xdr:nvCxnSpPr>
            <xdr:spPr>
              <a:xfrm flipV="1">
                <a:off x="6357725" y="2448587"/>
                <a:ext cx="0" cy="287984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982" name="ตัวเชื่อมต่อตรง 981">
                <a:extLst>
                  <a:ext uri="{FF2B5EF4-FFF2-40B4-BE49-F238E27FC236}">
                    <a16:creationId xmlns:a16="http://schemas.microsoft.com/office/drawing/2014/main" id="{00000000-0008-0000-0000-0000D6030000}"/>
                  </a:ext>
                </a:extLst>
              </xdr:cNvPr>
              <xdr:cNvCxnSpPr/>
            </xdr:nvCxnSpPr>
            <xdr:spPr>
              <a:xfrm rot="5400000" flipV="1">
                <a:off x="6141642" y="2215425"/>
                <a:ext cx="0" cy="517823"/>
              </a:xfrm>
              <a:prstGeom prst="line">
                <a:avLst/>
              </a:prstGeom>
              <a:ln w="6350">
                <a:prstDash val="dash"/>
              </a:ln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71" name="TextBox 44">
              <a:extLst>
                <a:ext uri="{FF2B5EF4-FFF2-40B4-BE49-F238E27FC236}">
                  <a16:creationId xmlns:a16="http://schemas.microsoft.com/office/drawing/2014/main" id="{00000000-0008-0000-0000-0000CB030000}"/>
                </a:ext>
              </a:extLst>
            </xdr:cNvPr>
            <xdr:cNvSpPr txBox="1"/>
          </xdr:nvSpPr>
          <xdr:spPr>
            <a:xfrm rot="16200000">
              <a:off x="6184284" y="2650219"/>
              <a:ext cx="425191" cy="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th-TH" sz="800">
                <a:latin typeface="Arial" pitchFamily="34" charset="0"/>
              </a:endParaRPr>
            </a:p>
          </xdr:txBody>
        </xdr:sp>
        <xdr:sp macro="" textlink="">
          <xdr:nvSpPr>
            <xdr:cNvPr id="972" name="TextBox 44">
              <a:extLst>
                <a:ext uri="{FF2B5EF4-FFF2-40B4-BE49-F238E27FC236}">
                  <a16:creationId xmlns:a16="http://schemas.microsoft.com/office/drawing/2014/main" id="{00000000-0008-0000-0000-0000CC030000}"/>
                </a:ext>
              </a:extLst>
            </xdr:cNvPr>
            <xdr:cNvSpPr txBox="1"/>
          </xdr:nvSpPr>
          <xdr:spPr>
            <a:xfrm rot="16200000">
              <a:off x="5976683" y="2627205"/>
              <a:ext cx="202336" cy="13084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0.774</a:t>
              </a:r>
            </a:p>
          </xdr:txBody>
        </xdr:sp>
        <xdr:sp macro="" textlink="">
          <xdr:nvSpPr>
            <xdr:cNvPr id="973" name="TextBox 44">
              <a:extLst>
                <a:ext uri="{FF2B5EF4-FFF2-40B4-BE49-F238E27FC236}">
                  <a16:creationId xmlns:a16="http://schemas.microsoft.com/office/drawing/2014/main" id="{00000000-0008-0000-0000-0000CD030000}"/>
                </a:ext>
              </a:extLst>
            </xdr:cNvPr>
            <xdr:cNvSpPr txBox="1"/>
          </xdr:nvSpPr>
          <xdr:spPr>
            <a:xfrm rot="16200000">
              <a:off x="6413683" y="2392622"/>
              <a:ext cx="180104" cy="1435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0.386</a:t>
              </a:r>
            </a:p>
          </xdr:txBody>
        </xdr:sp>
        <xdr:sp macro="" textlink="">
          <xdr:nvSpPr>
            <xdr:cNvPr id="974" name="TextBox 44">
              <a:extLst>
                <a:ext uri="{FF2B5EF4-FFF2-40B4-BE49-F238E27FC236}">
                  <a16:creationId xmlns:a16="http://schemas.microsoft.com/office/drawing/2014/main" id="{00000000-0008-0000-0000-0000CE030000}"/>
                </a:ext>
              </a:extLst>
            </xdr:cNvPr>
            <xdr:cNvSpPr txBox="1"/>
          </xdr:nvSpPr>
          <xdr:spPr>
            <a:xfrm>
              <a:off x="5934598" y="2302077"/>
              <a:ext cx="531698" cy="5353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700">
                  <a:solidFill>
                    <a:srgbClr val="FF0000"/>
                  </a:solidFill>
                  <a:latin typeface="Arial" pitchFamily="34" charset="0"/>
                </a:rPr>
                <a:t>0.572</a:t>
              </a:r>
            </a:p>
          </xdr:txBody>
        </xdr:sp>
        <xdr:sp macro="" textlink="">
          <xdr:nvSpPr>
            <xdr:cNvPr id="975" name="TextBox 44">
              <a:extLst>
                <a:ext uri="{FF2B5EF4-FFF2-40B4-BE49-F238E27FC236}">
                  <a16:creationId xmlns:a16="http://schemas.microsoft.com/office/drawing/2014/main" id="{00000000-0008-0000-0000-0000CF030000}"/>
                </a:ext>
              </a:extLst>
            </xdr:cNvPr>
            <xdr:cNvSpPr txBox="1"/>
          </xdr:nvSpPr>
          <xdr:spPr>
            <a:xfrm rot="16200000">
              <a:off x="6375655" y="2685194"/>
              <a:ext cx="220275" cy="1174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 baseline="0">
                  <a:latin typeface="Arial" panose="020B0604020202020204" pitchFamily="34" charset="0"/>
                  <a:cs typeface="Arial" panose="020B0604020202020204" pitchFamily="34" charset="0"/>
                </a:rPr>
                <a:t>0.185</a:t>
              </a:r>
              <a:endParaRPr lang="th-TH" sz="900" baseline="0">
                <a:latin typeface="Arial" pitchFamily="34" charset="0"/>
              </a:endParaRPr>
            </a:p>
          </xdr:txBody>
        </xdr:sp>
        <xdr:sp macro="" textlink="">
          <xdr:nvSpPr>
            <xdr:cNvPr id="976" name="TextBox 44">
              <a:extLst>
                <a:ext uri="{FF2B5EF4-FFF2-40B4-BE49-F238E27FC236}">
                  <a16:creationId xmlns:a16="http://schemas.microsoft.com/office/drawing/2014/main" id="{00000000-0008-0000-0000-0000D0030000}"/>
                </a:ext>
              </a:extLst>
            </xdr:cNvPr>
            <xdr:cNvSpPr txBox="1"/>
          </xdr:nvSpPr>
          <xdr:spPr>
            <a:xfrm rot="14823805">
              <a:off x="6088347" y="2440350"/>
              <a:ext cx="202417" cy="14093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900">
                  <a:latin typeface="Arial" pitchFamily="34" charset="0"/>
                </a:rPr>
                <a:t>0.69</a:t>
              </a:r>
              <a:r>
                <a:rPr lang="en-US" sz="900">
                  <a:latin typeface="Arial" pitchFamily="34" charset="0"/>
                </a:rPr>
                <a:t>0</a:t>
              </a:r>
              <a:endParaRPr lang="th-TH" sz="900">
                <a:latin typeface="Arial" pitchFamily="34" charset="0"/>
              </a:endParaRPr>
            </a:p>
          </xdr:txBody>
        </xdr:sp>
      </xdr:grpSp>
      <xdr:sp macro="" textlink="">
        <xdr:nvSpPr>
          <xdr:cNvPr id="969" name="TextBox 42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 txBox="1"/>
        </xdr:nvSpPr>
        <xdr:spPr>
          <a:xfrm>
            <a:off x="5835238" y="2809701"/>
            <a:ext cx="617933" cy="640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000">
                <a:latin typeface="Arial" pitchFamily="34" charset="0"/>
              </a:rPr>
              <a:t>0.685</a:t>
            </a:r>
          </a:p>
        </xdr:txBody>
      </xdr:sp>
    </xdr:grpSp>
    <xdr:clientData/>
  </xdr:twoCellAnchor>
  <xdr:twoCellAnchor>
    <xdr:from>
      <xdr:col>8</xdr:col>
      <xdr:colOff>449358</xdr:colOff>
      <xdr:row>77</xdr:row>
      <xdr:rowOff>422867</xdr:rowOff>
    </xdr:from>
    <xdr:to>
      <xdr:col>8</xdr:col>
      <xdr:colOff>1528300</xdr:colOff>
      <xdr:row>77</xdr:row>
      <xdr:rowOff>666751</xdr:rowOff>
    </xdr:to>
    <xdr:grpSp>
      <xdr:nvGrpSpPr>
        <xdr:cNvPr id="991" name="กลุ่ม 126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GrpSpPr>
          <a:grpSpLocks/>
        </xdr:cNvGrpSpPr>
      </xdr:nvGrpSpPr>
      <xdr:grpSpPr bwMode="auto">
        <a:xfrm>
          <a:off x="4531501" y="59069653"/>
          <a:ext cx="1078942" cy="243884"/>
          <a:chOff x="4955834" y="2689808"/>
          <a:chExt cx="996710" cy="229098"/>
        </a:xfrm>
      </xdr:grpSpPr>
      <xdr:cxnSp macro="">
        <xdr:nvCxnSpPr>
          <xdr:cNvPr id="992" name="ตัวเชื่อมต่อตรง 991">
            <a:extLst>
              <a:ext uri="{FF2B5EF4-FFF2-40B4-BE49-F238E27FC236}">
                <a16:creationId xmlns:a16="http://schemas.microsoft.com/office/drawing/2014/main" id="{00000000-0008-0000-0000-0000E0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993" name="TextBox 730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6.359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78</xdr:row>
      <xdr:rowOff>422867</xdr:rowOff>
    </xdr:from>
    <xdr:to>
      <xdr:col>8</xdr:col>
      <xdr:colOff>1528300</xdr:colOff>
      <xdr:row>78</xdr:row>
      <xdr:rowOff>666751</xdr:rowOff>
    </xdr:to>
    <xdr:grpSp>
      <xdr:nvGrpSpPr>
        <xdr:cNvPr id="994" name="กลุ่ม 126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GrpSpPr>
          <a:grpSpLocks/>
        </xdr:cNvGrpSpPr>
      </xdr:nvGrpSpPr>
      <xdr:grpSpPr bwMode="auto">
        <a:xfrm>
          <a:off x="4531501" y="59899688"/>
          <a:ext cx="1078942" cy="243884"/>
          <a:chOff x="4955834" y="2689808"/>
          <a:chExt cx="996710" cy="229098"/>
        </a:xfrm>
      </xdr:grpSpPr>
      <xdr:cxnSp macro="">
        <xdr:nvCxnSpPr>
          <xdr:cNvPr id="995" name="ตัวเชื่อมต่อตรง 994">
            <a:extLst>
              <a:ext uri="{FF2B5EF4-FFF2-40B4-BE49-F238E27FC236}">
                <a16:creationId xmlns:a16="http://schemas.microsoft.com/office/drawing/2014/main" id="{00000000-0008-0000-0000-0000E3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996" name="TextBox 730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6.179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79</xdr:row>
      <xdr:rowOff>422867</xdr:rowOff>
    </xdr:from>
    <xdr:to>
      <xdr:col>8</xdr:col>
      <xdr:colOff>1528300</xdr:colOff>
      <xdr:row>79</xdr:row>
      <xdr:rowOff>666751</xdr:rowOff>
    </xdr:to>
    <xdr:grpSp>
      <xdr:nvGrpSpPr>
        <xdr:cNvPr id="997" name="กลุ่ม 12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GrpSpPr>
          <a:grpSpLocks/>
        </xdr:cNvGrpSpPr>
      </xdr:nvGrpSpPr>
      <xdr:grpSpPr bwMode="auto">
        <a:xfrm>
          <a:off x="4531501" y="60729724"/>
          <a:ext cx="1078942" cy="243884"/>
          <a:chOff x="4955834" y="2689808"/>
          <a:chExt cx="996710" cy="229098"/>
        </a:xfrm>
      </xdr:grpSpPr>
      <xdr:cxnSp macro="">
        <xdr:nvCxnSpPr>
          <xdr:cNvPr id="998" name="ตัวเชื่อมต่อตรง 997">
            <a:extLst>
              <a:ext uri="{FF2B5EF4-FFF2-40B4-BE49-F238E27FC236}">
                <a16:creationId xmlns:a16="http://schemas.microsoft.com/office/drawing/2014/main" id="{00000000-0008-0000-0000-0000E6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999" name="TextBox 730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5.999</a:t>
            </a:r>
          </a:p>
        </xdr:txBody>
      </xdr:sp>
    </xdr:grpSp>
    <xdr:clientData/>
  </xdr:twoCellAnchor>
  <xdr:twoCellAnchor>
    <xdr:from>
      <xdr:col>8</xdr:col>
      <xdr:colOff>449358</xdr:colOff>
      <xdr:row>80</xdr:row>
      <xdr:rowOff>422867</xdr:rowOff>
    </xdr:from>
    <xdr:to>
      <xdr:col>8</xdr:col>
      <xdr:colOff>1528300</xdr:colOff>
      <xdr:row>80</xdr:row>
      <xdr:rowOff>666751</xdr:rowOff>
    </xdr:to>
    <xdr:grpSp>
      <xdr:nvGrpSpPr>
        <xdr:cNvPr id="1000" name="กลุ่ม 126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GrpSpPr>
          <a:grpSpLocks/>
        </xdr:cNvGrpSpPr>
      </xdr:nvGrpSpPr>
      <xdr:grpSpPr bwMode="auto">
        <a:xfrm>
          <a:off x="4531501" y="61559760"/>
          <a:ext cx="1078942" cy="243884"/>
          <a:chOff x="4955834" y="2689808"/>
          <a:chExt cx="996710" cy="229098"/>
        </a:xfrm>
      </xdr:grpSpPr>
      <xdr:cxnSp macro="">
        <xdr:nvCxnSpPr>
          <xdr:cNvPr id="1001" name="ตัวเชื่อมต่อตรง 1000">
            <a:extLst>
              <a:ext uri="{FF2B5EF4-FFF2-40B4-BE49-F238E27FC236}">
                <a16:creationId xmlns:a16="http://schemas.microsoft.com/office/drawing/2014/main" id="{00000000-0008-0000-0000-0000E9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02" name="TextBox 730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5.820</a:t>
            </a:r>
          </a:p>
        </xdr:txBody>
      </xdr:sp>
    </xdr:grpSp>
    <xdr:clientData/>
  </xdr:twoCellAnchor>
  <xdr:twoCellAnchor>
    <xdr:from>
      <xdr:col>8</xdr:col>
      <xdr:colOff>449358</xdr:colOff>
      <xdr:row>81</xdr:row>
      <xdr:rowOff>422867</xdr:rowOff>
    </xdr:from>
    <xdr:to>
      <xdr:col>8</xdr:col>
      <xdr:colOff>1528300</xdr:colOff>
      <xdr:row>81</xdr:row>
      <xdr:rowOff>666751</xdr:rowOff>
    </xdr:to>
    <xdr:grpSp>
      <xdr:nvGrpSpPr>
        <xdr:cNvPr id="1003" name="กลุ่ม 126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GrpSpPr>
          <a:grpSpLocks/>
        </xdr:cNvGrpSpPr>
      </xdr:nvGrpSpPr>
      <xdr:grpSpPr bwMode="auto">
        <a:xfrm>
          <a:off x="4531501" y="62389796"/>
          <a:ext cx="1078942" cy="243884"/>
          <a:chOff x="4955834" y="2689808"/>
          <a:chExt cx="996710" cy="229098"/>
        </a:xfrm>
      </xdr:grpSpPr>
      <xdr:cxnSp macro="">
        <xdr:nvCxnSpPr>
          <xdr:cNvPr id="1004" name="ตัวเชื่อมต่อตรง 1003">
            <a:extLst>
              <a:ext uri="{FF2B5EF4-FFF2-40B4-BE49-F238E27FC236}">
                <a16:creationId xmlns:a16="http://schemas.microsoft.com/office/drawing/2014/main" id="{00000000-0008-0000-0000-0000EC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05" name="TextBox 730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5.640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82</xdr:row>
      <xdr:rowOff>422867</xdr:rowOff>
    </xdr:from>
    <xdr:to>
      <xdr:col>8</xdr:col>
      <xdr:colOff>1528300</xdr:colOff>
      <xdr:row>82</xdr:row>
      <xdr:rowOff>666751</xdr:rowOff>
    </xdr:to>
    <xdr:grpSp>
      <xdr:nvGrpSpPr>
        <xdr:cNvPr id="1006" name="กลุ่ม 126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GrpSpPr>
          <a:grpSpLocks/>
        </xdr:cNvGrpSpPr>
      </xdr:nvGrpSpPr>
      <xdr:grpSpPr bwMode="auto">
        <a:xfrm>
          <a:off x="4531501" y="63219831"/>
          <a:ext cx="1078942" cy="243884"/>
          <a:chOff x="4955834" y="2689808"/>
          <a:chExt cx="996710" cy="229098"/>
        </a:xfrm>
      </xdr:grpSpPr>
      <xdr:cxnSp macro="">
        <xdr:nvCxnSpPr>
          <xdr:cNvPr id="1007" name="ตัวเชื่อมต่อตรง 1006">
            <a:extLst>
              <a:ext uri="{FF2B5EF4-FFF2-40B4-BE49-F238E27FC236}">
                <a16:creationId xmlns:a16="http://schemas.microsoft.com/office/drawing/2014/main" id="{00000000-0008-0000-0000-0000EF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08" name="TextBox 730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5.461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83</xdr:row>
      <xdr:rowOff>422867</xdr:rowOff>
    </xdr:from>
    <xdr:to>
      <xdr:col>8</xdr:col>
      <xdr:colOff>1528300</xdr:colOff>
      <xdr:row>83</xdr:row>
      <xdr:rowOff>666751</xdr:rowOff>
    </xdr:to>
    <xdr:grpSp>
      <xdr:nvGrpSpPr>
        <xdr:cNvPr id="1009" name="กลุ่ม 126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GrpSpPr>
          <a:grpSpLocks/>
        </xdr:cNvGrpSpPr>
      </xdr:nvGrpSpPr>
      <xdr:grpSpPr bwMode="auto">
        <a:xfrm>
          <a:off x="4531501" y="64049867"/>
          <a:ext cx="1078942" cy="243884"/>
          <a:chOff x="4955834" y="2689808"/>
          <a:chExt cx="996710" cy="229098"/>
        </a:xfrm>
      </xdr:grpSpPr>
      <xdr:cxnSp macro="">
        <xdr:nvCxnSpPr>
          <xdr:cNvPr id="1010" name="ตัวเชื่อมต่อตรง 1009">
            <a:extLst>
              <a:ext uri="{FF2B5EF4-FFF2-40B4-BE49-F238E27FC236}">
                <a16:creationId xmlns:a16="http://schemas.microsoft.com/office/drawing/2014/main" id="{00000000-0008-0000-0000-0000F2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11" name="TextBox 730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5.281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84</xdr:row>
      <xdr:rowOff>422867</xdr:rowOff>
    </xdr:from>
    <xdr:to>
      <xdr:col>8</xdr:col>
      <xdr:colOff>1528300</xdr:colOff>
      <xdr:row>84</xdr:row>
      <xdr:rowOff>666751</xdr:rowOff>
    </xdr:to>
    <xdr:grpSp>
      <xdr:nvGrpSpPr>
        <xdr:cNvPr id="1012" name="กลุ่ม 126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GrpSpPr>
          <a:grpSpLocks/>
        </xdr:cNvGrpSpPr>
      </xdr:nvGrpSpPr>
      <xdr:grpSpPr bwMode="auto">
        <a:xfrm>
          <a:off x="4531501" y="64879903"/>
          <a:ext cx="1078942" cy="243884"/>
          <a:chOff x="4955834" y="2689808"/>
          <a:chExt cx="996710" cy="229098"/>
        </a:xfrm>
      </xdr:grpSpPr>
      <xdr:cxnSp macro="">
        <xdr:nvCxnSpPr>
          <xdr:cNvPr id="1013" name="ตัวเชื่อมต่อตรง 1012">
            <a:extLst>
              <a:ext uri="{FF2B5EF4-FFF2-40B4-BE49-F238E27FC236}">
                <a16:creationId xmlns:a16="http://schemas.microsoft.com/office/drawing/2014/main" id="{00000000-0008-0000-0000-0000F5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14" name="TextBox 730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5.102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85</xdr:row>
      <xdr:rowOff>422867</xdr:rowOff>
    </xdr:from>
    <xdr:to>
      <xdr:col>8</xdr:col>
      <xdr:colOff>1528300</xdr:colOff>
      <xdr:row>85</xdr:row>
      <xdr:rowOff>666751</xdr:rowOff>
    </xdr:to>
    <xdr:grpSp>
      <xdr:nvGrpSpPr>
        <xdr:cNvPr id="1015" name="กลุ่ม 126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GrpSpPr>
          <a:grpSpLocks/>
        </xdr:cNvGrpSpPr>
      </xdr:nvGrpSpPr>
      <xdr:grpSpPr bwMode="auto">
        <a:xfrm>
          <a:off x="4531501" y="65709938"/>
          <a:ext cx="1078942" cy="243884"/>
          <a:chOff x="4955834" y="2689808"/>
          <a:chExt cx="996710" cy="229098"/>
        </a:xfrm>
      </xdr:grpSpPr>
      <xdr:cxnSp macro="">
        <xdr:nvCxnSpPr>
          <xdr:cNvPr id="1016" name="ตัวเชื่อมต่อตรง 1015">
            <a:extLst>
              <a:ext uri="{FF2B5EF4-FFF2-40B4-BE49-F238E27FC236}">
                <a16:creationId xmlns:a16="http://schemas.microsoft.com/office/drawing/2014/main" id="{00000000-0008-0000-0000-0000F8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17" name="TextBox 730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4.922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86</xdr:row>
      <xdr:rowOff>422867</xdr:rowOff>
    </xdr:from>
    <xdr:to>
      <xdr:col>8</xdr:col>
      <xdr:colOff>1528300</xdr:colOff>
      <xdr:row>86</xdr:row>
      <xdr:rowOff>666751</xdr:rowOff>
    </xdr:to>
    <xdr:grpSp>
      <xdr:nvGrpSpPr>
        <xdr:cNvPr id="1018" name="กลุ่ม 126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GrpSpPr>
          <a:grpSpLocks/>
        </xdr:cNvGrpSpPr>
      </xdr:nvGrpSpPr>
      <xdr:grpSpPr bwMode="auto">
        <a:xfrm>
          <a:off x="4531501" y="66539974"/>
          <a:ext cx="1078942" cy="243884"/>
          <a:chOff x="4955834" y="2689808"/>
          <a:chExt cx="996710" cy="229098"/>
        </a:xfrm>
      </xdr:grpSpPr>
      <xdr:cxnSp macro="">
        <xdr:nvCxnSpPr>
          <xdr:cNvPr id="1019" name="ตัวเชื่อมต่อตรง 1018">
            <a:extLst>
              <a:ext uri="{FF2B5EF4-FFF2-40B4-BE49-F238E27FC236}">
                <a16:creationId xmlns:a16="http://schemas.microsoft.com/office/drawing/2014/main" id="{00000000-0008-0000-0000-0000FB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20" name="TextBox 730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4.742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87</xdr:row>
      <xdr:rowOff>422867</xdr:rowOff>
    </xdr:from>
    <xdr:to>
      <xdr:col>8</xdr:col>
      <xdr:colOff>1528300</xdr:colOff>
      <xdr:row>87</xdr:row>
      <xdr:rowOff>666751</xdr:rowOff>
    </xdr:to>
    <xdr:grpSp>
      <xdr:nvGrpSpPr>
        <xdr:cNvPr id="1021" name="กลุ่ม 126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GrpSpPr>
          <a:grpSpLocks/>
        </xdr:cNvGrpSpPr>
      </xdr:nvGrpSpPr>
      <xdr:grpSpPr bwMode="auto">
        <a:xfrm>
          <a:off x="4531501" y="67370010"/>
          <a:ext cx="1078942" cy="243884"/>
          <a:chOff x="4955834" y="2689808"/>
          <a:chExt cx="996710" cy="229098"/>
        </a:xfrm>
      </xdr:grpSpPr>
      <xdr:cxnSp macro="">
        <xdr:nvCxnSpPr>
          <xdr:cNvPr id="1022" name="ตัวเชื่อมต่อตรง 1021">
            <a:extLst>
              <a:ext uri="{FF2B5EF4-FFF2-40B4-BE49-F238E27FC236}">
                <a16:creationId xmlns:a16="http://schemas.microsoft.com/office/drawing/2014/main" id="{00000000-0008-0000-0000-0000FE03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23" name="TextBox 730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9.050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88</xdr:row>
      <xdr:rowOff>422867</xdr:rowOff>
    </xdr:from>
    <xdr:to>
      <xdr:col>8</xdr:col>
      <xdr:colOff>1528300</xdr:colOff>
      <xdr:row>88</xdr:row>
      <xdr:rowOff>666751</xdr:rowOff>
    </xdr:to>
    <xdr:grpSp>
      <xdr:nvGrpSpPr>
        <xdr:cNvPr id="1024" name="กลุ่ม 126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GrpSpPr>
          <a:grpSpLocks/>
        </xdr:cNvGrpSpPr>
      </xdr:nvGrpSpPr>
      <xdr:grpSpPr bwMode="auto">
        <a:xfrm>
          <a:off x="4531501" y="68200046"/>
          <a:ext cx="1078942" cy="243884"/>
          <a:chOff x="4955834" y="2689808"/>
          <a:chExt cx="996710" cy="229098"/>
        </a:xfrm>
      </xdr:grpSpPr>
      <xdr:cxnSp macro="">
        <xdr:nvCxnSpPr>
          <xdr:cNvPr id="1028" name="ตัวเชื่อมต่อตรง 1027">
            <a:extLst>
              <a:ext uri="{FF2B5EF4-FFF2-40B4-BE49-F238E27FC236}">
                <a16:creationId xmlns:a16="http://schemas.microsoft.com/office/drawing/2014/main" id="{00000000-0008-0000-0000-00000404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29" name="TextBox 730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8.680</a:t>
            </a:r>
          </a:p>
        </xdr:txBody>
      </xdr:sp>
    </xdr:grpSp>
    <xdr:clientData/>
  </xdr:twoCellAnchor>
  <xdr:twoCellAnchor>
    <xdr:from>
      <xdr:col>8</xdr:col>
      <xdr:colOff>449358</xdr:colOff>
      <xdr:row>89</xdr:row>
      <xdr:rowOff>422867</xdr:rowOff>
    </xdr:from>
    <xdr:to>
      <xdr:col>8</xdr:col>
      <xdr:colOff>1528300</xdr:colOff>
      <xdr:row>89</xdr:row>
      <xdr:rowOff>666751</xdr:rowOff>
    </xdr:to>
    <xdr:grpSp>
      <xdr:nvGrpSpPr>
        <xdr:cNvPr id="1030" name="กลุ่ม 12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GrpSpPr>
          <a:grpSpLocks/>
        </xdr:cNvGrpSpPr>
      </xdr:nvGrpSpPr>
      <xdr:grpSpPr bwMode="auto">
        <a:xfrm>
          <a:off x="4531501" y="69030081"/>
          <a:ext cx="1078942" cy="243884"/>
          <a:chOff x="4955834" y="2689808"/>
          <a:chExt cx="996710" cy="229098"/>
        </a:xfrm>
      </xdr:grpSpPr>
      <xdr:cxnSp macro="">
        <xdr:nvCxnSpPr>
          <xdr:cNvPr id="1031" name="ตัวเชื่อมต่อตรง 1030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32" name="TextBox 730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4.745</a:t>
            </a:r>
          </a:p>
        </xdr:txBody>
      </xdr:sp>
    </xdr:grpSp>
    <xdr:clientData/>
  </xdr:twoCellAnchor>
  <xdr:twoCellAnchor>
    <xdr:from>
      <xdr:col>8</xdr:col>
      <xdr:colOff>449358</xdr:colOff>
      <xdr:row>90</xdr:row>
      <xdr:rowOff>422867</xdr:rowOff>
    </xdr:from>
    <xdr:to>
      <xdr:col>8</xdr:col>
      <xdr:colOff>1528300</xdr:colOff>
      <xdr:row>90</xdr:row>
      <xdr:rowOff>666751</xdr:rowOff>
    </xdr:to>
    <xdr:grpSp>
      <xdr:nvGrpSpPr>
        <xdr:cNvPr id="1033" name="กลุ่ม 126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GrpSpPr>
          <a:grpSpLocks/>
        </xdr:cNvGrpSpPr>
      </xdr:nvGrpSpPr>
      <xdr:grpSpPr bwMode="auto">
        <a:xfrm>
          <a:off x="4531501" y="69860117"/>
          <a:ext cx="1078942" cy="243884"/>
          <a:chOff x="4955834" y="2689808"/>
          <a:chExt cx="996710" cy="229098"/>
        </a:xfrm>
      </xdr:grpSpPr>
      <xdr:cxnSp macro="">
        <xdr:nvCxnSpPr>
          <xdr:cNvPr id="1035" name="ตัวเชื่อมต่อตรง 1034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1037" name="TextBox 730">
            <a:extLst>
              <a:ext uri="{FF2B5EF4-FFF2-40B4-BE49-F238E27FC236}">
                <a16:creationId xmlns:a16="http://schemas.microsoft.com/office/drawing/2014/main" id="{00000000-0008-0000-0000-00000D04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5.120</a:t>
            </a:r>
          </a:p>
        </xdr:txBody>
      </xdr:sp>
    </xdr:grpSp>
    <xdr:clientData/>
  </xdr:twoCellAnchor>
  <xdr:twoCellAnchor>
    <xdr:from>
      <xdr:col>8</xdr:col>
      <xdr:colOff>72991</xdr:colOff>
      <xdr:row>91</xdr:row>
      <xdr:rowOff>118235</xdr:rowOff>
    </xdr:from>
    <xdr:to>
      <xdr:col>9</xdr:col>
      <xdr:colOff>2995</xdr:colOff>
      <xdr:row>91</xdr:row>
      <xdr:rowOff>765691</xdr:rowOff>
    </xdr:to>
    <xdr:grpSp>
      <xdr:nvGrpSpPr>
        <xdr:cNvPr id="1039" name="กลุ่ม 12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GrpSpPr>
          <a:grpSpLocks/>
        </xdr:cNvGrpSpPr>
      </xdr:nvGrpSpPr>
      <xdr:grpSpPr bwMode="auto">
        <a:xfrm>
          <a:off x="4155134" y="70385521"/>
          <a:ext cx="1916647" cy="647456"/>
          <a:chOff x="4598124" y="2388286"/>
          <a:chExt cx="2299455" cy="548526"/>
        </a:xfrm>
      </xdr:grpSpPr>
      <xdr:grpSp>
        <xdr:nvGrpSpPr>
          <xdr:cNvPr id="1041" name="กลุ่ม 126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445" name="กลุ่ม 128">
              <a:extLs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447" name="ตัวเชื่อมต่อตรง 1446">
                <a:extLst>
                  <a:ext uri="{FF2B5EF4-FFF2-40B4-BE49-F238E27FC236}">
                    <a16:creationId xmlns:a16="http://schemas.microsoft.com/office/drawing/2014/main" id="{00000000-0008-0000-0000-0000A705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48" name="ตัวเชื่อมต่อตรง 1447">
                <a:extLst>
                  <a:ext uri="{FF2B5EF4-FFF2-40B4-BE49-F238E27FC236}">
                    <a16:creationId xmlns:a16="http://schemas.microsoft.com/office/drawing/2014/main" id="{00000000-0008-0000-0000-0000A805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49" name="ตัวเชื่อมต่อตรง 1448">
                <a:extLst>
                  <a:ext uri="{FF2B5EF4-FFF2-40B4-BE49-F238E27FC236}">
                    <a16:creationId xmlns:a16="http://schemas.microsoft.com/office/drawing/2014/main" id="{00000000-0008-0000-0000-0000A905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50" name="ตัวเชื่อมต่อตรง 1449">
                <a:extLst>
                  <a:ext uri="{FF2B5EF4-FFF2-40B4-BE49-F238E27FC236}">
                    <a16:creationId xmlns:a16="http://schemas.microsoft.com/office/drawing/2014/main" id="{00000000-0008-0000-0000-0000AA05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51" name="ตัวเชื่อมต่อตรง 1450">
                <a:extLst>
                  <a:ext uri="{FF2B5EF4-FFF2-40B4-BE49-F238E27FC236}">
                    <a16:creationId xmlns:a16="http://schemas.microsoft.com/office/drawing/2014/main" id="{00000000-0008-0000-0000-0000AB05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52" name="ตัวเชื่อมต่อตรง 1451">
                <a:extLst>
                  <a:ext uri="{FF2B5EF4-FFF2-40B4-BE49-F238E27FC236}">
                    <a16:creationId xmlns:a16="http://schemas.microsoft.com/office/drawing/2014/main" id="{00000000-0008-0000-0000-0000AC05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53" name="ตัวเชื่อมต่อตรง 1452">
                <a:extLst>
                  <a:ext uri="{FF2B5EF4-FFF2-40B4-BE49-F238E27FC236}">
                    <a16:creationId xmlns:a16="http://schemas.microsoft.com/office/drawing/2014/main" id="{00000000-0008-0000-0000-0000AD05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446" name="TextBox 44">
              <a:extLs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th-TH" sz="1000" b="0">
                  <a:latin typeface="Arial" pitchFamily="34" charset="0"/>
                  <a:cs typeface="Arial" pitchFamily="34" charset="0"/>
                </a:rPr>
                <a:t>0.416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042" name="TextBox 4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043" name="TextBox 42">
            <a:extLst>
              <a:ext uri="{FF2B5EF4-FFF2-40B4-BE49-F238E27FC236}">
                <a16:creationId xmlns:a16="http://schemas.microsoft.com/office/drawing/2014/main" id="{00000000-0008-0000-0000-00001304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045" name="TextBox 4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440" name="TextBox 42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441" name="TextBox 4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444" name="TextBox 4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92</xdr:row>
      <xdr:rowOff>118235</xdr:rowOff>
    </xdr:from>
    <xdr:to>
      <xdr:col>9</xdr:col>
      <xdr:colOff>2995</xdr:colOff>
      <xdr:row>92</xdr:row>
      <xdr:rowOff>765691</xdr:rowOff>
    </xdr:to>
    <xdr:grpSp>
      <xdr:nvGrpSpPr>
        <xdr:cNvPr id="1454" name="กลุ่ม 125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155134" y="71215556"/>
          <a:ext cx="1916647" cy="647456"/>
          <a:chOff x="4598124" y="2388286"/>
          <a:chExt cx="2299455" cy="548526"/>
        </a:xfrm>
      </xdr:grpSpPr>
      <xdr:grpSp>
        <xdr:nvGrpSpPr>
          <xdr:cNvPr id="1455" name="กลุ่ม 126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462" name="กลุ่ม 128">
              <a:extLs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464" name="ตัวเชื่อมต่อตรง 1463">
                <a:extLst>
                  <a:ext uri="{FF2B5EF4-FFF2-40B4-BE49-F238E27FC236}">
                    <a16:creationId xmlns:a16="http://schemas.microsoft.com/office/drawing/2014/main" id="{00000000-0008-0000-0000-0000B805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65" name="ตัวเชื่อมต่อตรง 1464">
                <a:extLst>
                  <a:ext uri="{FF2B5EF4-FFF2-40B4-BE49-F238E27FC236}">
                    <a16:creationId xmlns:a16="http://schemas.microsoft.com/office/drawing/2014/main" id="{00000000-0008-0000-0000-0000B905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66" name="ตัวเชื่อมต่อตรง 1465">
                <a:extLst>
                  <a:ext uri="{FF2B5EF4-FFF2-40B4-BE49-F238E27FC236}">
                    <a16:creationId xmlns:a16="http://schemas.microsoft.com/office/drawing/2014/main" id="{00000000-0008-0000-0000-0000BA05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67" name="ตัวเชื่อมต่อตรง 1466">
                <a:extLst>
                  <a:ext uri="{FF2B5EF4-FFF2-40B4-BE49-F238E27FC236}">
                    <a16:creationId xmlns:a16="http://schemas.microsoft.com/office/drawing/2014/main" id="{00000000-0008-0000-0000-0000BB05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68" name="ตัวเชื่อมต่อตรง 1467">
                <a:extLst>
                  <a:ext uri="{FF2B5EF4-FFF2-40B4-BE49-F238E27FC236}">
                    <a16:creationId xmlns:a16="http://schemas.microsoft.com/office/drawing/2014/main" id="{00000000-0008-0000-0000-0000BC05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69" name="ตัวเชื่อมต่อตรง 1468">
                <a:extLst>
                  <a:ext uri="{FF2B5EF4-FFF2-40B4-BE49-F238E27FC236}">
                    <a16:creationId xmlns:a16="http://schemas.microsoft.com/office/drawing/2014/main" id="{00000000-0008-0000-0000-0000BD05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70" name="ตัวเชื่อมต่อตรง 1469">
                <a:extLst>
                  <a:ext uri="{FF2B5EF4-FFF2-40B4-BE49-F238E27FC236}">
                    <a16:creationId xmlns:a16="http://schemas.microsoft.com/office/drawing/2014/main" id="{00000000-0008-0000-0000-0000BE05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463" name="TextBox 44">
              <a:extLs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0.486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456" name="TextBox 4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457" name="TextBox 42">
            <a:extLst>
              <a:ext uri="{FF2B5EF4-FFF2-40B4-BE49-F238E27FC236}">
                <a16:creationId xmlns:a16="http://schemas.microsoft.com/office/drawing/2014/main" id="{00000000-0008-0000-0000-0000B105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458" name="TextBox 42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459" name="TextBox 4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460" name="TextBox 42">
            <a:extLst>
              <a:ext uri="{FF2B5EF4-FFF2-40B4-BE49-F238E27FC236}">
                <a16:creationId xmlns:a16="http://schemas.microsoft.com/office/drawing/2014/main" id="{00000000-0008-0000-0000-0000B405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461" name="TextBox 42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93</xdr:row>
      <xdr:rowOff>118235</xdr:rowOff>
    </xdr:from>
    <xdr:to>
      <xdr:col>9</xdr:col>
      <xdr:colOff>2995</xdr:colOff>
      <xdr:row>93</xdr:row>
      <xdr:rowOff>765691</xdr:rowOff>
    </xdr:to>
    <xdr:grpSp>
      <xdr:nvGrpSpPr>
        <xdr:cNvPr id="1471" name="กลุ่ม 125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GrpSpPr>
          <a:grpSpLocks/>
        </xdr:cNvGrpSpPr>
      </xdr:nvGrpSpPr>
      <xdr:grpSpPr bwMode="auto">
        <a:xfrm>
          <a:off x="4155134" y="72045592"/>
          <a:ext cx="1916647" cy="647456"/>
          <a:chOff x="4598124" y="2388286"/>
          <a:chExt cx="2299455" cy="548526"/>
        </a:xfrm>
      </xdr:grpSpPr>
      <xdr:grpSp>
        <xdr:nvGrpSpPr>
          <xdr:cNvPr id="1472" name="กลุ่ม 126">
            <a:extLst>
              <a:ext uri="{FF2B5EF4-FFF2-40B4-BE49-F238E27FC236}">
                <a16:creationId xmlns:a16="http://schemas.microsoft.com/office/drawing/2014/main" id="{00000000-0008-0000-0000-0000C005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479" name="กลุ่ม 128">
              <a:extLs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481" name="ตัวเชื่อมต่อตรง 1480">
                <a:extLst>
                  <a:ext uri="{FF2B5EF4-FFF2-40B4-BE49-F238E27FC236}">
                    <a16:creationId xmlns:a16="http://schemas.microsoft.com/office/drawing/2014/main" id="{00000000-0008-0000-0000-0000C905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82" name="ตัวเชื่อมต่อตรง 1481">
                <a:extLst>
                  <a:ext uri="{FF2B5EF4-FFF2-40B4-BE49-F238E27FC236}">
                    <a16:creationId xmlns:a16="http://schemas.microsoft.com/office/drawing/2014/main" id="{00000000-0008-0000-0000-0000CA05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83" name="ตัวเชื่อมต่อตรง 1482">
                <a:extLst>
                  <a:ext uri="{FF2B5EF4-FFF2-40B4-BE49-F238E27FC236}">
                    <a16:creationId xmlns:a16="http://schemas.microsoft.com/office/drawing/2014/main" id="{00000000-0008-0000-0000-0000CB05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84" name="ตัวเชื่อมต่อตรง 1483">
                <a:extLst>
                  <a:ext uri="{FF2B5EF4-FFF2-40B4-BE49-F238E27FC236}">
                    <a16:creationId xmlns:a16="http://schemas.microsoft.com/office/drawing/2014/main" id="{00000000-0008-0000-0000-0000CC05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85" name="ตัวเชื่อมต่อตรง 1484">
                <a:extLst>
                  <a:ext uri="{FF2B5EF4-FFF2-40B4-BE49-F238E27FC236}">
                    <a16:creationId xmlns:a16="http://schemas.microsoft.com/office/drawing/2014/main" id="{00000000-0008-0000-0000-0000CD05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86" name="ตัวเชื่อมต่อตรง 1485">
                <a:extLst>
                  <a:ext uri="{FF2B5EF4-FFF2-40B4-BE49-F238E27FC236}">
                    <a16:creationId xmlns:a16="http://schemas.microsoft.com/office/drawing/2014/main" id="{00000000-0008-0000-0000-0000CE05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87" name="ตัวเชื่อมต่อตรง 1486">
                <a:extLst>
                  <a:ext uri="{FF2B5EF4-FFF2-40B4-BE49-F238E27FC236}">
                    <a16:creationId xmlns:a16="http://schemas.microsoft.com/office/drawing/2014/main" id="{00000000-0008-0000-0000-0000CF05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480" name="TextBox 44">
              <a:extLs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0.557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473" name="TextBox 42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474" name="TextBox 4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475" name="TextBox 42">
            <a:extLst>
              <a:ext uri="{FF2B5EF4-FFF2-40B4-BE49-F238E27FC236}">
                <a16:creationId xmlns:a16="http://schemas.microsoft.com/office/drawing/2014/main" id="{00000000-0008-0000-0000-0000C305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476" name="TextBox 42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477" name="TextBox 4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478" name="TextBox 42">
            <a:extLst>
              <a:ext uri="{FF2B5EF4-FFF2-40B4-BE49-F238E27FC236}">
                <a16:creationId xmlns:a16="http://schemas.microsoft.com/office/drawing/2014/main" id="{00000000-0008-0000-0000-0000C605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94</xdr:row>
      <xdr:rowOff>118235</xdr:rowOff>
    </xdr:from>
    <xdr:to>
      <xdr:col>9</xdr:col>
      <xdr:colOff>2995</xdr:colOff>
      <xdr:row>94</xdr:row>
      <xdr:rowOff>765691</xdr:rowOff>
    </xdr:to>
    <xdr:grpSp>
      <xdr:nvGrpSpPr>
        <xdr:cNvPr id="983" name="กลุ่ม 125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155134" y="72875628"/>
          <a:ext cx="1916647" cy="647456"/>
          <a:chOff x="4598124" y="2388286"/>
          <a:chExt cx="2299455" cy="548526"/>
        </a:xfrm>
      </xdr:grpSpPr>
      <xdr:grpSp>
        <xdr:nvGrpSpPr>
          <xdr:cNvPr id="984" name="กลุ่ม 126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488" name="กลุ่ม 128">
              <a:extLs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490" name="ตัวเชื่อมต่อตรง 1489">
                <a:extLst>
                  <a:ext uri="{FF2B5EF4-FFF2-40B4-BE49-F238E27FC236}">
                    <a16:creationId xmlns:a16="http://schemas.microsoft.com/office/drawing/2014/main" id="{00000000-0008-0000-0000-0000D205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91" name="ตัวเชื่อมต่อตรง 1490">
                <a:extLst>
                  <a:ext uri="{FF2B5EF4-FFF2-40B4-BE49-F238E27FC236}">
                    <a16:creationId xmlns:a16="http://schemas.microsoft.com/office/drawing/2014/main" id="{00000000-0008-0000-0000-0000D305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92" name="ตัวเชื่อมต่อตรง 1491">
                <a:extLst>
                  <a:ext uri="{FF2B5EF4-FFF2-40B4-BE49-F238E27FC236}">
                    <a16:creationId xmlns:a16="http://schemas.microsoft.com/office/drawing/2014/main" id="{00000000-0008-0000-0000-0000D405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93" name="ตัวเชื่อมต่อตรง 1492">
                <a:extLst>
                  <a:ext uri="{FF2B5EF4-FFF2-40B4-BE49-F238E27FC236}">
                    <a16:creationId xmlns:a16="http://schemas.microsoft.com/office/drawing/2014/main" id="{00000000-0008-0000-0000-0000D505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94" name="ตัวเชื่อมต่อตรง 1493">
                <a:extLst>
                  <a:ext uri="{FF2B5EF4-FFF2-40B4-BE49-F238E27FC236}">
                    <a16:creationId xmlns:a16="http://schemas.microsoft.com/office/drawing/2014/main" id="{00000000-0008-0000-0000-0000D605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95" name="ตัวเชื่อมต่อตรง 1494">
                <a:extLst>
                  <a:ext uri="{FF2B5EF4-FFF2-40B4-BE49-F238E27FC236}">
                    <a16:creationId xmlns:a16="http://schemas.microsoft.com/office/drawing/2014/main" id="{00000000-0008-0000-0000-0000D705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496" name="ตัวเชื่อมต่อตรง 1495">
                <a:extLst>
                  <a:ext uri="{FF2B5EF4-FFF2-40B4-BE49-F238E27FC236}">
                    <a16:creationId xmlns:a16="http://schemas.microsoft.com/office/drawing/2014/main" id="{00000000-0008-0000-0000-0000D805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489" name="TextBox 44">
              <a:extLs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0.627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985" name="TextBox 4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986" name="TextBox 42">
            <a:extLst>
              <a:ext uri="{FF2B5EF4-FFF2-40B4-BE49-F238E27FC236}">
                <a16:creationId xmlns:a16="http://schemas.microsoft.com/office/drawing/2014/main" id="{00000000-0008-0000-0000-0000DA03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987" name="TextBox 42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988" name="TextBox 4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989" name="TextBox 42">
            <a:extLst>
              <a:ext uri="{FF2B5EF4-FFF2-40B4-BE49-F238E27FC236}">
                <a16:creationId xmlns:a16="http://schemas.microsoft.com/office/drawing/2014/main" id="{00000000-0008-0000-0000-0000DD03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990" name="TextBox 42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95</xdr:row>
      <xdr:rowOff>118235</xdr:rowOff>
    </xdr:from>
    <xdr:to>
      <xdr:col>9</xdr:col>
      <xdr:colOff>2995</xdr:colOff>
      <xdr:row>95</xdr:row>
      <xdr:rowOff>765691</xdr:rowOff>
    </xdr:to>
    <xdr:grpSp>
      <xdr:nvGrpSpPr>
        <xdr:cNvPr id="1497" name="กลุ่ม 125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GrpSpPr>
          <a:grpSpLocks/>
        </xdr:cNvGrpSpPr>
      </xdr:nvGrpSpPr>
      <xdr:grpSpPr bwMode="auto">
        <a:xfrm>
          <a:off x="4155134" y="73705664"/>
          <a:ext cx="1916647" cy="647456"/>
          <a:chOff x="4598124" y="2388286"/>
          <a:chExt cx="2299455" cy="548526"/>
        </a:xfrm>
      </xdr:grpSpPr>
      <xdr:grpSp>
        <xdr:nvGrpSpPr>
          <xdr:cNvPr id="1498" name="กลุ่ม 126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505" name="กลุ่ม 128">
              <a:extLs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507" name="ตัวเชื่อมต่อตรง 1506">
                <a:extLst>
                  <a:ext uri="{FF2B5EF4-FFF2-40B4-BE49-F238E27FC236}">
                    <a16:creationId xmlns:a16="http://schemas.microsoft.com/office/drawing/2014/main" id="{00000000-0008-0000-0000-0000E305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08" name="ตัวเชื่อมต่อตรง 1507">
                <a:extLst>
                  <a:ext uri="{FF2B5EF4-FFF2-40B4-BE49-F238E27FC236}">
                    <a16:creationId xmlns:a16="http://schemas.microsoft.com/office/drawing/2014/main" id="{00000000-0008-0000-0000-0000E405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09" name="ตัวเชื่อมต่อตรง 1508">
                <a:extLst>
                  <a:ext uri="{FF2B5EF4-FFF2-40B4-BE49-F238E27FC236}">
                    <a16:creationId xmlns:a16="http://schemas.microsoft.com/office/drawing/2014/main" id="{00000000-0008-0000-0000-0000E505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10" name="ตัวเชื่อมต่อตรง 1509">
                <a:extLst>
                  <a:ext uri="{FF2B5EF4-FFF2-40B4-BE49-F238E27FC236}">
                    <a16:creationId xmlns:a16="http://schemas.microsoft.com/office/drawing/2014/main" id="{00000000-0008-0000-0000-0000E605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11" name="ตัวเชื่อมต่อตรง 1510">
                <a:extLst>
                  <a:ext uri="{FF2B5EF4-FFF2-40B4-BE49-F238E27FC236}">
                    <a16:creationId xmlns:a16="http://schemas.microsoft.com/office/drawing/2014/main" id="{00000000-0008-0000-0000-0000E705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12" name="ตัวเชื่อมต่อตรง 1511">
                <a:extLst>
                  <a:ext uri="{FF2B5EF4-FFF2-40B4-BE49-F238E27FC236}">
                    <a16:creationId xmlns:a16="http://schemas.microsoft.com/office/drawing/2014/main" id="{00000000-0008-0000-0000-0000E805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13" name="ตัวเชื่อมต่อตรง 1512">
                <a:extLst>
                  <a:ext uri="{FF2B5EF4-FFF2-40B4-BE49-F238E27FC236}">
                    <a16:creationId xmlns:a16="http://schemas.microsoft.com/office/drawing/2014/main" id="{00000000-0008-0000-0000-0000E905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06" name="TextBox 44">
              <a:extLst>
                <a:ext uri="{FF2B5EF4-FFF2-40B4-BE49-F238E27FC236}">
                  <a16:creationId xmlns:a16="http://schemas.microsoft.com/office/drawing/2014/main" id="{00000000-0008-0000-0000-0000E205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0.698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499" name="TextBox 42">
            <a:extLst>
              <a:ext uri="{FF2B5EF4-FFF2-40B4-BE49-F238E27FC236}">
                <a16:creationId xmlns:a16="http://schemas.microsoft.com/office/drawing/2014/main" id="{00000000-0008-0000-0000-0000DB05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00" name="TextBox 42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01" name="TextBox 4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02" name="TextBox 42">
            <a:extLst>
              <a:ext uri="{FF2B5EF4-FFF2-40B4-BE49-F238E27FC236}">
                <a16:creationId xmlns:a16="http://schemas.microsoft.com/office/drawing/2014/main" id="{00000000-0008-0000-0000-0000DE05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503" name="TextBox 42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04" name="TextBox 4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96</xdr:row>
      <xdr:rowOff>118235</xdr:rowOff>
    </xdr:from>
    <xdr:to>
      <xdr:col>9</xdr:col>
      <xdr:colOff>2995</xdr:colOff>
      <xdr:row>96</xdr:row>
      <xdr:rowOff>765691</xdr:rowOff>
    </xdr:to>
    <xdr:grpSp>
      <xdr:nvGrpSpPr>
        <xdr:cNvPr id="1514" name="กลุ่ม 125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155134" y="74535699"/>
          <a:ext cx="1916647" cy="647456"/>
          <a:chOff x="4598124" y="2388286"/>
          <a:chExt cx="2299455" cy="548526"/>
        </a:xfrm>
      </xdr:grpSpPr>
      <xdr:grpSp>
        <xdr:nvGrpSpPr>
          <xdr:cNvPr id="1515" name="กลุ่ม 126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522" name="กลุ่ม 128">
              <a:extLs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524" name="ตัวเชื่อมต่อตรง 1523">
                <a:extLst>
                  <a:ext uri="{FF2B5EF4-FFF2-40B4-BE49-F238E27FC236}">
                    <a16:creationId xmlns:a16="http://schemas.microsoft.com/office/drawing/2014/main" id="{00000000-0008-0000-0000-0000F405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25" name="ตัวเชื่อมต่อตรง 1524">
                <a:extLst>
                  <a:ext uri="{FF2B5EF4-FFF2-40B4-BE49-F238E27FC236}">
                    <a16:creationId xmlns:a16="http://schemas.microsoft.com/office/drawing/2014/main" id="{00000000-0008-0000-0000-0000F505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26" name="ตัวเชื่อมต่อตรง 1525">
                <a:extLst>
                  <a:ext uri="{FF2B5EF4-FFF2-40B4-BE49-F238E27FC236}">
                    <a16:creationId xmlns:a16="http://schemas.microsoft.com/office/drawing/2014/main" id="{00000000-0008-0000-0000-0000F605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27" name="ตัวเชื่อมต่อตรง 1526">
                <a:extLst>
                  <a:ext uri="{FF2B5EF4-FFF2-40B4-BE49-F238E27FC236}">
                    <a16:creationId xmlns:a16="http://schemas.microsoft.com/office/drawing/2014/main" id="{00000000-0008-0000-0000-0000F705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28" name="ตัวเชื่อมต่อตรง 1527">
                <a:extLst>
                  <a:ext uri="{FF2B5EF4-FFF2-40B4-BE49-F238E27FC236}">
                    <a16:creationId xmlns:a16="http://schemas.microsoft.com/office/drawing/2014/main" id="{00000000-0008-0000-0000-0000F805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29" name="ตัวเชื่อมต่อตรง 1528">
                <a:extLst>
                  <a:ext uri="{FF2B5EF4-FFF2-40B4-BE49-F238E27FC236}">
                    <a16:creationId xmlns:a16="http://schemas.microsoft.com/office/drawing/2014/main" id="{00000000-0008-0000-0000-0000F905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30" name="ตัวเชื่อมต่อตรง 1529">
                <a:extLst>
                  <a:ext uri="{FF2B5EF4-FFF2-40B4-BE49-F238E27FC236}">
                    <a16:creationId xmlns:a16="http://schemas.microsoft.com/office/drawing/2014/main" id="{00000000-0008-0000-0000-0000FA05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23" name="TextBox 44">
              <a:extLst>
                <a:ext uri="{FF2B5EF4-FFF2-40B4-BE49-F238E27FC236}">
                  <a16:creationId xmlns:a16="http://schemas.microsoft.com/office/drawing/2014/main" id="{00000000-0008-0000-0000-0000F305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0.768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516" name="TextBox 4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17" name="TextBox 42">
            <a:extLst>
              <a:ext uri="{FF2B5EF4-FFF2-40B4-BE49-F238E27FC236}">
                <a16:creationId xmlns:a16="http://schemas.microsoft.com/office/drawing/2014/main" id="{00000000-0008-0000-0000-0000ED05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18" name="TextBox 42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19" name="TextBox 4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520" name="TextBox 42">
            <a:extLst>
              <a:ext uri="{FF2B5EF4-FFF2-40B4-BE49-F238E27FC236}">
                <a16:creationId xmlns:a16="http://schemas.microsoft.com/office/drawing/2014/main" id="{00000000-0008-0000-0000-0000F005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21" name="TextBox 42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97</xdr:row>
      <xdr:rowOff>118235</xdr:rowOff>
    </xdr:from>
    <xdr:to>
      <xdr:col>9</xdr:col>
      <xdr:colOff>2995</xdr:colOff>
      <xdr:row>97</xdr:row>
      <xdr:rowOff>765691</xdr:rowOff>
    </xdr:to>
    <xdr:grpSp>
      <xdr:nvGrpSpPr>
        <xdr:cNvPr id="1531" name="กลุ่ม 125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GrpSpPr>
          <a:grpSpLocks/>
        </xdr:cNvGrpSpPr>
      </xdr:nvGrpSpPr>
      <xdr:grpSpPr bwMode="auto">
        <a:xfrm>
          <a:off x="4155134" y="75365735"/>
          <a:ext cx="1916647" cy="647456"/>
          <a:chOff x="4598124" y="2388286"/>
          <a:chExt cx="2299455" cy="548526"/>
        </a:xfrm>
      </xdr:grpSpPr>
      <xdr:grpSp>
        <xdr:nvGrpSpPr>
          <xdr:cNvPr id="1532" name="กลุ่ม 126">
            <a:extLst>
              <a:ext uri="{FF2B5EF4-FFF2-40B4-BE49-F238E27FC236}">
                <a16:creationId xmlns:a16="http://schemas.microsoft.com/office/drawing/2014/main" id="{00000000-0008-0000-0000-0000FC05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539" name="กลุ่ม 128">
              <a:extLst>
                <a:ext uri="{FF2B5EF4-FFF2-40B4-BE49-F238E27FC236}">
                  <a16:creationId xmlns:a16="http://schemas.microsoft.com/office/drawing/2014/main" id="{00000000-0008-0000-0000-000003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541" name="ตัวเชื่อมต่อตรง 1540">
                <a:extLst>
                  <a:ext uri="{FF2B5EF4-FFF2-40B4-BE49-F238E27FC236}">
                    <a16:creationId xmlns:a16="http://schemas.microsoft.com/office/drawing/2014/main" id="{00000000-0008-0000-0000-000005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42" name="ตัวเชื่อมต่อตรง 1541">
                <a:extLst>
                  <a:ext uri="{FF2B5EF4-FFF2-40B4-BE49-F238E27FC236}">
                    <a16:creationId xmlns:a16="http://schemas.microsoft.com/office/drawing/2014/main" id="{00000000-0008-0000-0000-000006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43" name="ตัวเชื่อมต่อตรง 1542">
                <a:extLst>
                  <a:ext uri="{FF2B5EF4-FFF2-40B4-BE49-F238E27FC236}">
                    <a16:creationId xmlns:a16="http://schemas.microsoft.com/office/drawing/2014/main" id="{00000000-0008-0000-0000-000007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44" name="ตัวเชื่อมต่อตรง 1543">
                <a:extLst>
                  <a:ext uri="{FF2B5EF4-FFF2-40B4-BE49-F238E27FC236}">
                    <a16:creationId xmlns:a16="http://schemas.microsoft.com/office/drawing/2014/main" id="{00000000-0008-0000-0000-000008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45" name="ตัวเชื่อมต่อตรง 1544">
                <a:extLst>
                  <a:ext uri="{FF2B5EF4-FFF2-40B4-BE49-F238E27FC236}">
                    <a16:creationId xmlns:a16="http://schemas.microsoft.com/office/drawing/2014/main" id="{00000000-0008-0000-0000-000009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46" name="ตัวเชื่อมต่อตรง 1545">
                <a:extLst>
                  <a:ext uri="{FF2B5EF4-FFF2-40B4-BE49-F238E27FC236}">
                    <a16:creationId xmlns:a16="http://schemas.microsoft.com/office/drawing/2014/main" id="{00000000-0008-0000-0000-00000A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47" name="ตัวเชื่อมต่อตรง 1546">
                <a:extLst>
                  <a:ext uri="{FF2B5EF4-FFF2-40B4-BE49-F238E27FC236}">
                    <a16:creationId xmlns:a16="http://schemas.microsoft.com/office/drawing/2014/main" id="{00000000-0008-0000-0000-00000B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40" name="TextBox 44">
              <a:extLst>
                <a:ext uri="{FF2B5EF4-FFF2-40B4-BE49-F238E27FC236}">
                  <a16:creationId xmlns:a16="http://schemas.microsoft.com/office/drawing/2014/main" id="{00000000-0008-0000-0000-000004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0.839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533" name="TextBox 42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34" name="TextBox 4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35" name="TextBox 42">
            <a:extLst>
              <a:ext uri="{FF2B5EF4-FFF2-40B4-BE49-F238E27FC236}">
                <a16:creationId xmlns:a16="http://schemas.microsoft.com/office/drawing/2014/main" id="{00000000-0008-0000-0000-0000FF05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36" name="TextBox 42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537" name="TextBox 4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38" name="TextBox 42">
            <a:extLst>
              <a:ext uri="{FF2B5EF4-FFF2-40B4-BE49-F238E27FC236}">
                <a16:creationId xmlns:a16="http://schemas.microsoft.com/office/drawing/2014/main" id="{00000000-0008-0000-0000-000002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98</xdr:row>
      <xdr:rowOff>118235</xdr:rowOff>
    </xdr:from>
    <xdr:to>
      <xdr:col>9</xdr:col>
      <xdr:colOff>2995</xdr:colOff>
      <xdr:row>98</xdr:row>
      <xdr:rowOff>765691</xdr:rowOff>
    </xdr:to>
    <xdr:grpSp>
      <xdr:nvGrpSpPr>
        <xdr:cNvPr id="1548" name="กลุ่ม 125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GrpSpPr>
          <a:grpSpLocks/>
        </xdr:cNvGrpSpPr>
      </xdr:nvGrpSpPr>
      <xdr:grpSpPr bwMode="auto">
        <a:xfrm>
          <a:off x="4155134" y="76195771"/>
          <a:ext cx="1916647" cy="647456"/>
          <a:chOff x="4598124" y="2388286"/>
          <a:chExt cx="2299455" cy="548526"/>
        </a:xfrm>
      </xdr:grpSpPr>
      <xdr:grpSp>
        <xdr:nvGrpSpPr>
          <xdr:cNvPr id="1549" name="กลุ่ม 126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556" name="กลุ่ม 128">
              <a:extLst>
                <a:ext uri="{FF2B5EF4-FFF2-40B4-BE49-F238E27FC236}">
                  <a16:creationId xmlns:a16="http://schemas.microsoft.com/office/drawing/2014/main" id="{00000000-0008-0000-0000-000014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558" name="ตัวเชื่อมต่อตรง 1557">
                <a:extLst>
                  <a:ext uri="{FF2B5EF4-FFF2-40B4-BE49-F238E27FC236}">
                    <a16:creationId xmlns:a16="http://schemas.microsoft.com/office/drawing/2014/main" id="{00000000-0008-0000-0000-000016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59" name="ตัวเชื่อมต่อตรง 1558">
                <a:extLst>
                  <a:ext uri="{FF2B5EF4-FFF2-40B4-BE49-F238E27FC236}">
                    <a16:creationId xmlns:a16="http://schemas.microsoft.com/office/drawing/2014/main" id="{00000000-0008-0000-0000-000017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60" name="ตัวเชื่อมต่อตรง 1559">
                <a:extLst>
                  <a:ext uri="{FF2B5EF4-FFF2-40B4-BE49-F238E27FC236}">
                    <a16:creationId xmlns:a16="http://schemas.microsoft.com/office/drawing/2014/main" id="{00000000-0008-0000-0000-000018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61" name="ตัวเชื่อมต่อตรง 1560">
                <a:extLst>
                  <a:ext uri="{FF2B5EF4-FFF2-40B4-BE49-F238E27FC236}">
                    <a16:creationId xmlns:a16="http://schemas.microsoft.com/office/drawing/2014/main" id="{00000000-0008-0000-0000-000019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62" name="ตัวเชื่อมต่อตรง 1561">
                <a:extLst>
                  <a:ext uri="{FF2B5EF4-FFF2-40B4-BE49-F238E27FC236}">
                    <a16:creationId xmlns:a16="http://schemas.microsoft.com/office/drawing/2014/main" id="{00000000-0008-0000-0000-00001A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63" name="ตัวเชื่อมต่อตรง 1562">
                <a:extLst>
                  <a:ext uri="{FF2B5EF4-FFF2-40B4-BE49-F238E27FC236}">
                    <a16:creationId xmlns:a16="http://schemas.microsoft.com/office/drawing/2014/main" id="{00000000-0008-0000-0000-00001B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64" name="ตัวเชื่อมต่อตรง 1563">
                <a:extLst>
                  <a:ext uri="{FF2B5EF4-FFF2-40B4-BE49-F238E27FC236}">
                    <a16:creationId xmlns:a16="http://schemas.microsoft.com/office/drawing/2014/main" id="{00000000-0008-0000-0000-00001C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57" name="TextBox 44">
              <a:extLst>
                <a:ext uri="{FF2B5EF4-FFF2-40B4-BE49-F238E27FC236}">
                  <a16:creationId xmlns:a16="http://schemas.microsoft.com/office/drawing/2014/main" id="{00000000-0008-0000-0000-000015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0.909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550" name="TextBox 42">
            <a:extLst>
              <a:ext uri="{FF2B5EF4-FFF2-40B4-BE49-F238E27FC236}">
                <a16:creationId xmlns:a16="http://schemas.microsoft.com/office/drawing/2014/main" id="{00000000-0008-0000-0000-00000E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51" name="TextBox 42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52" name="TextBox 4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53" name="TextBox 42">
            <a:extLst>
              <a:ext uri="{FF2B5EF4-FFF2-40B4-BE49-F238E27FC236}">
                <a16:creationId xmlns:a16="http://schemas.microsoft.com/office/drawing/2014/main" id="{00000000-0008-0000-0000-000011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554" name="TextBox 42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55" name="TextBox 4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99</xdr:row>
      <xdr:rowOff>118235</xdr:rowOff>
    </xdr:from>
    <xdr:to>
      <xdr:col>9</xdr:col>
      <xdr:colOff>2995</xdr:colOff>
      <xdr:row>99</xdr:row>
      <xdr:rowOff>765691</xdr:rowOff>
    </xdr:to>
    <xdr:grpSp>
      <xdr:nvGrpSpPr>
        <xdr:cNvPr id="1565" name="กลุ่ม 125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155134" y="77025806"/>
          <a:ext cx="1916647" cy="647456"/>
          <a:chOff x="4598124" y="2388286"/>
          <a:chExt cx="2299455" cy="548526"/>
        </a:xfrm>
      </xdr:grpSpPr>
      <xdr:grpSp>
        <xdr:nvGrpSpPr>
          <xdr:cNvPr id="1566" name="กลุ่ม 126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573" name="กลุ่ม 128">
              <a:extLst>
                <a:ext uri="{FF2B5EF4-FFF2-40B4-BE49-F238E27FC236}">
                  <a16:creationId xmlns:a16="http://schemas.microsoft.com/office/drawing/2014/main" id="{00000000-0008-0000-0000-000025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575" name="ตัวเชื่อมต่อตรง 1574">
                <a:extLst>
                  <a:ext uri="{FF2B5EF4-FFF2-40B4-BE49-F238E27FC236}">
                    <a16:creationId xmlns:a16="http://schemas.microsoft.com/office/drawing/2014/main" id="{00000000-0008-0000-0000-000027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76" name="ตัวเชื่อมต่อตรง 1575">
                <a:extLst>
                  <a:ext uri="{FF2B5EF4-FFF2-40B4-BE49-F238E27FC236}">
                    <a16:creationId xmlns:a16="http://schemas.microsoft.com/office/drawing/2014/main" id="{00000000-0008-0000-0000-000028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77" name="ตัวเชื่อมต่อตรง 1576">
                <a:extLst>
                  <a:ext uri="{FF2B5EF4-FFF2-40B4-BE49-F238E27FC236}">
                    <a16:creationId xmlns:a16="http://schemas.microsoft.com/office/drawing/2014/main" id="{00000000-0008-0000-0000-000029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78" name="ตัวเชื่อมต่อตรง 1577">
                <a:extLst>
                  <a:ext uri="{FF2B5EF4-FFF2-40B4-BE49-F238E27FC236}">
                    <a16:creationId xmlns:a16="http://schemas.microsoft.com/office/drawing/2014/main" id="{00000000-0008-0000-0000-00002A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79" name="ตัวเชื่อมต่อตรง 1578">
                <a:extLst>
                  <a:ext uri="{FF2B5EF4-FFF2-40B4-BE49-F238E27FC236}">
                    <a16:creationId xmlns:a16="http://schemas.microsoft.com/office/drawing/2014/main" id="{00000000-0008-0000-0000-00002B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80" name="ตัวเชื่อมต่อตรง 1579">
                <a:extLst>
                  <a:ext uri="{FF2B5EF4-FFF2-40B4-BE49-F238E27FC236}">
                    <a16:creationId xmlns:a16="http://schemas.microsoft.com/office/drawing/2014/main" id="{00000000-0008-0000-0000-00002C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81" name="ตัวเชื่อมต่อตรง 1580">
                <a:extLst>
                  <a:ext uri="{FF2B5EF4-FFF2-40B4-BE49-F238E27FC236}">
                    <a16:creationId xmlns:a16="http://schemas.microsoft.com/office/drawing/2014/main" id="{00000000-0008-0000-0000-00002D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74" name="TextBox 44">
              <a:extLst>
                <a:ext uri="{FF2B5EF4-FFF2-40B4-BE49-F238E27FC236}">
                  <a16:creationId xmlns:a16="http://schemas.microsoft.com/office/drawing/2014/main" id="{00000000-0008-0000-0000-000026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0.980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567" name="TextBox 4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68" name="TextBox 42">
            <a:extLst>
              <a:ext uri="{FF2B5EF4-FFF2-40B4-BE49-F238E27FC236}">
                <a16:creationId xmlns:a16="http://schemas.microsoft.com/office/drawing/2014/main" id="{00000000-0008-0000-0000-000020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69" name="TextBox 42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70" name="TextBox 4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571" name="TextBox 42">
            <a:extLst>
              <a:ext uri="{FF2B5EF4-FFF2-40B4-BE49-F238E27FC236}">
                <a16:creationId xmlns:a16="http://schemas.microsoft.com/office/drawing/2014/main" id="{00000000-0008-0000-0000-000023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72" name="TextBox 42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100</xdr:row>
      <xdr:rowOff>118235</xdr:rowOff>
    </xdr:from>
    <xdr:to>
      <xdr:col>9</xdr:col>
      <xdr:colOff>2995</xdr:colOff>
      <xdr:row>100</xdr:row>
      <xdr:rowOff>765691</xdr:rowOff>
    </xdr:to>
    <xdr:grpSp>
      <xdr:nvGrpSpPr>
        <xdr:cNvPr id="1582" name="กลุ่ม 125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GrpSpPr>
          <a:grpSpLocks/>
        </xdr:cNvGrpSpPr>
      </xdr:nvGrpSpPr>
      <xdr:grpSpPr bwMode="auto">
        <a:xfrm>
          <a:off x="4155134" y="77855842"/>
          <a:ext cx="1916647" cy="647456"/>
          <a:chOff x="4598124" y="2388286"/>
          <a:chExt cx="2299455" cy="548526"/>
        </a:xfrm>
      </xdr:grpSpPr>
      <xdr:grpSp>
        <xdr:nvGrpSpPr>
          <xdr:cNvPr id="1583" name="กลุ่ม 126">
            <a:extLst>
              <a:ext uri="{FF2B5EF4-FFF2-40B4-BE49-F238E27FC236}">
                <a16:creationId xmlns:a16="http://schemas.microsoft.com/office/drawing/2014/main" id="{00000000-0008-0000-0000-00002F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590" name="กลุ่ม 128">
              <a:extLst>
                <a:ext uri="{FF2B5EF4-FFF2-40B4-BE49-F238E27FC236}">
                  <a16:creationId xmlns:a16="http://schemas.microsoft.com/office/drawing/2014/main" id="{00000000-0008-0000-0000-000036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592" name="ตัวเชื่อมต่อตรง 1591">
                <a:extLst>
                  <a:ext uri="{FF2B5EF4-FFF2-40B4-BE49-F238E27FC236}">
                    <a16:creationId xmlns:a16="http://schemas.microsoft.com/office/drawing/2014/main" id="{00000000-0008-0000-0000-000038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93" name="ตัวเชื่อมต่อตรง 1592">
                <a:extLst>
                  <a:ext uri="{FF2B5EF4-FFF2-40B4-BE49-F238E27FC236}">
                    <a16:creationId xmlns:a16="http://schemas.microsoft.com/office/drawing/2014/main" id="{00000000-0008-0000-0000-000039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94" name="ตัวเชื่อมต่อตรง 1593">
                <a:extLst>
                  <a:ext uri="{FF2B5EF4-FFF2-40B4-BE49-F238E27FC236}">
                    <a16:creationId xmlns:a16="http://schemas.microsoft.com/office/drawing/2014/main" id="{00000000-0008-0000-0000-00003A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95" name="ตัวเชื่อมต่อตรง 1594">
                <a:extLst>
                  <a:ext uri="{FF2B5EF4-FFF2-40B4-BE49-F238E27FC236}">
                    <a16:creationId xmlns:a16="http://schemas.microsoft.com/office/drawing/2014/main" id="{00000000-0008-0000-0000-00003B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96" name="ตัวเชื่อมต่อตรง 1595">
                <a:extLst>
                  <a:ext uri="{FF2B5EF4-FFF2-40B4-BE49-F238E27FC236}">
                    <a16:creationId xmlns:a16="http://schemas.microsoft.com/office/drawing/2014/main" id="{00000000-0008-0000-0000-00003C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97" name="ตัวเชื่อมต่อตรง 1596">
                <a:extLst>
                  <a:ext uri="{FF2B5EF4-FFF2-40B4-BE49-F238E27FC236}">
                    <a16:creationId xmlns:a16="http://schemas.microsoft.com/office/drawing/2014/main" id="{00000000-0008-0000-0000-00003D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598" name="ตัวเชื่อมต่อตรง 1597">
                <a:extLst>
                  <a:ext uri="{FF2B5EF4-FFF2-40B4-BE49-F238E27FC236}">
                    <a16:creationId xmlns:a16="http://schemas.microsoft.com/office/drawing/2014/main" id="{00000000-0008-0000-0000-00003E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91" name="TextBox 44">
              <a:extLst>
                <a:ext uri="{FF2B5EF4-FFF2-40B4-BE49-F238E27FC236}">
                  <a16:creationId xmlns:a16="http://schemas.microsoft.com/office/drawing/2014/main" id="{00000000-0008-0000-0000-000037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1.050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584" name="TextBox 42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85" name="TextBox 4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586" name="TextBox 42">
            <a:extLst>
              <a:ext uri="{FF2B5EF4-FFF2-40B4-BE49-F238E27FC236}">
                <a16:creationId xmlns:a16="http://schemas.microsoft.com/office/drawing/2014/main" id="{00000000-0008-0000-0000-000032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87" name="TextBox 42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588" name="TextBox 4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589" name="TextBox 42">
            <a:extLst>
              <a:ext uri="{FF2B5EF4-FFF2-40B4-BE49-F238E27FC236}">
                <a16:creationId xmlns:a16="http://schemas.microsoft.com/office/drawing/2014/main" id="{00000000-0008-0000-0000-000035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101</xdr:row>
      <xdr:rowOff>118235</xdr:rowOff>
    </xdr:from>
    <xdr:to>
      <xdr:col>9</xdr:col>
      <xdr:colOff>2995</xdr:colOff>
      <xdr:row>101</xdr:row>
      <xdr:rowOff>765691</xdr:rowOff>
    </xdr:to>
    <xdr:grpSp>
      <xdr:nvGrpSpPr>
        <xdr:cNvPr id="1599" name="กลุ่ม 125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GrpSpPr>
          <a:grpSpLocks/>
        </xdr:cNvGrpSpPr>
      </xdr:nvGrpSpPr>
      <xdr:grpSpPr bwMode="auto">
        <a:xfrm>
          <a:off x="4155134" y="78685878"/>
          <a:ext cx="1916647" cy="647456"/>
          <a:chOff x="4598124" y="2388286"/>
          <a:chExt cx="2299455" cy="548526"/>
        </a:xfrm>
      </xdr:grpSpPr>
      <xdr:grpSp>
        <xdr:nvGrpSpPr>
          <xdr:cNvPr id="1600" name="กลุ่ม 126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607" name="กลุ่ม 128">
              <a:extLst>
                <a:ext uri="{FF2B5EF4-FFF2-40B4-BE49-F238E27FC236}">
                  <a16:creationId xmlns:a16="http://schemas.microsoft.com/office/drawing/2014/main" id="{00000000-0008-0000-0000-000047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609" name="ตัวเชื่อมต่อตรง 1608">
                <a:extLst>
                  <a:ext uri="{FF2B5EF4-FFF2-40B4-BE49-F238E27FC236}">
                    <a16:creationId xmlns:a16="http://schemas.microsoft.com/office/drawing/2014/main" id="{00000000-0008-0000-0000-000049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10" name="ตัวเชื่อมต่อตรง 1609">
                <a:extLst>
                  <a:ext uri="{FF2B5EF4-FFF2-40B4-BE49-F238E27FC236}">
                    <a16:creationId xmlns:a16="http://schemas.microsoft.com/office/drawing/2014/main" id="{00000000-0008-0000-0000-00004A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11" name="ตัวเชื่อมต่อตรง 1610">
                <a:extLst>
                  <a:ext uri="{FF2B5EF4-FFF2-40B4-BE49-F238E27FC236}">
                    <a16:creationId xmlns:a16="http://schemas.microsoft.com/office/drawing/2014/main" id="{00000000-0008-0000-0000-00004B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12" name="ตัวเชื่อมต่อตรง 1611">
                <a:extLst>
                  <a:ext uri="{FF2B5EF4-FFF2-40B4-BE49-F238E27FC236}">
                    <a16:creationId xmlns:a16="http://schemas.microsoft.com/office/drawing/2014/main" id="{00000000-0008-0000-0000-00004C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13" name="ตัวเชื่อมต่อตรง 1612">
                <a:extLst>
                  <a:ext uri="{FF2B5EF4-FFF2-40B4-BE49-F238E27FC236}">
                    <a16:creationId xmlns:a16="http://schemas.microsoft.com/office/drawing/2014/main" id="{00000000-0008-0000-0000-00004D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14" name="ตัวเชื่อมต่อตรง 1613">
                <a:extLst>
                  <a:ext uri="{FF2B5EF4-FFF2-40B4-BE49-F238E27FC236}">
                    <a16:creationId xmlns:a16="http://schemas.microsoft.com/office/drawing/2014/main" id="{00000000-0008-0000-0000-00004E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15" name="ตัวเชื่อมต่อตรง 1614">
                <a:extLst>
                  <a:ext uri="{FF2B5EF4-FFF2-40B4-BE49-F238E27FC236}">
                    <a16:creationId xmlns:a16="http://schemas.microsoft.com/office/drawing/2014/main" id="{00000000-0008-0000-0000-00004F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608" name="TextBox 44">
              <a:extLst>
                <a:ext uri="{FF2B5EF4-FFF2-40B4-BE49-F238E27FC236}">
                  <a16:creationId xmlns:a16="http://schemas.microsoft.com/office/drawing/2014/main" id="{00000000-0008-0000-0000-000048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1.121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601" name="TextBox 42">
            <a:extLst>
              <a:ext uri="{FF2B5EF4-FFF2-40B4-BE49-F238E27FC236}">
                <a16:creationId xmlns:a16="http://schemas.microsoft.com/office/drawing/2014/main" id="{00000000-0008-0000-0000-000041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02" name="TextBox 42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03" name="TextBox 4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04" name="TextBox 42">
            <a:extLst>
              <a:ext uri="{FF2B5EF4-FFF2-40B4-BE49-F238E27FC236}">
                <a16:creationId xmlns:a16="http://schemas.microsoft.com/office/drawing/2014/main" id="{00000000-0008-0000-0000-000044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605" name="TextBox 42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06" name="TextBox 4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102</xdr:row>
      <xdr:rowOff>118235</xdr:rowOff>
    </xdr:from>
    <xdr:to>
      <xdr:col>9</xdr:col>
      <xdr:colOff>2995</xdr:colOff>
      <xdr:row>102</xdr:row>
      <xdr:rowOff>765691</xdr:rowOff>
    </xdr:to>
    <xdr:grpSp>
      <xdr:nvGrpSpPr>
        <xdr:cNvPr id="1616" name="กลุ่ม 12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155134" y="79515914"/>
          <a:ext cx="1916647" cy="647456"/>
          <a:chOff x="4598124" y="2388286"/>
          <a:chExt cx="2299455" cy="548526"/>
        </a:xfrm>
      </xdr:grpSpPr>
      <xdr:grpSp>
        <xdr:nvGrpSpPr>
          <xdr:cNvPr id="1617" name="กลุ่ม 126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624" name="กลุ่ม 128">
              <a:extLst>
                <a:ext uri="{FF2B5EF4-FFF2-40B4-BE49-F238E27FC236}">
                  <a16:creationId xmlns:a16="http://schemas.microsoft.com/office/drawing/2014/main" id="{00000000-0008-0000-0000-000058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626" name="ตัวเชื่อมต่อตรง 1625">
                <a:extLst>
                  <a:ext uri="{FF2B5EF4-FFF2-40B4-BE49-F238E27FC236}">
                    <a16:creationId xmlns:a16="http://schemas.microsoft.com/office/drawing/2014/main" id="{00000000-0008-0000-0000-00005A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27" name="ตัวเชื่อมต่อตรง 1626">
                <a:extLst>
                  <a:ext uri="{FF2B5EF4-FFF2-40B4-BE49-F238E27FC236}">
                    <a16:creationId xmlns:a16="http://schemas.microsoft.com/office/drawing/2014/main" id="{00000000-0008-0000-0000-00005B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28" name="ตัวเชื่อมต่อตรง 1627">
                <a:extLst>
                  <a:ext uri="{FF2B5EF4-FFF2-40B4-BE49-F238E27FC236}">
                    <a16:creationId xmlns:a16="http://schemas.microsoft.com/office/drawing/2014/main" id="{00000000-0008-0000-0000-00005C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29" name="ตัวเชื่อมต่อตรง 1628">
                <a:extLst>
                  <a:ext uri="{FF2B5EF4-FFF2-40B4-BE49-F238E27FC236}">
                    <a16:creationId xmlns:a16="http://schemas.microsoft.com/office/drawing/2014/main" id="{00000000-0008-0000-0000-00005D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30" name="ตัวเชื่อมต่อตรง 1629">
                <a:extLst>
                  <a:ext uri="{FF2B5EF4-FFF2-40B4-BE49-F238E27FC236}">
                    <a16:creationId xmlns:a16="http://schemas.microsoft.com/office/drawing/2014/main" id="{00000000-0008-0000-0000-00005E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31" name="ตัวเชื่อมต่อตรง 1630">
                <a:extLst>
                  <a:ext uri="{FF2B5EF4-FFF2-40B4-BE49-F238E27FC236}">
                    <a16:creationId xmlns:a16="http://schemas.microsoft.com/office/drawing/2014/main" id="{00000000-0008-0000-0000-00005F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32" name="ตัวเชื่อมต่อตรง 1631">
                <a:extLst>
                  <a:ext uri="{FF2B5EF4-FFF2-40B4-BE49-F238E27FC236}">
                    <a16:creationId xmlns:a16="http://schemas.microsoft.com/office/drawing/2014/main" id="{00000000-0008-0000-0000-000060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625" name="TextBox 44">
              <a:extLst>
                <a:ext uri="{FF2B5EF4-FFF2-40B4-BE49-F238E27FC236}">
                  <a16:creationId xmlns:a16="http://schemas.microsoft.com/office/drawing/2014/main" id="{00000000-0008-0000-0000-000059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1.192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618" name="TextBox 4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19" name="TextBox 42">
            <a:extLst>
              <a:ext uri="{FF2B5EF4-FFF2-40B4-BE49-F238E27FC236}">
                <a16:creationId xmlns:a16="http://schemas.microsoft.com/office/drawing/2014/main" id="{00000000-0008-0000-0000-000053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20" name="TextBox 42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21" name="TextBox 4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622" name="TextBox 42">
            <a:extLst>
              <a:ext uri="{FF2B5EF4-FFF2-40B4-BE49-F238E27FC236}">
                <a16:creationId xmlns:a16="http://schemas.microsoft.com/office/drawing/2014/main" id="{00000000-0008-0000-0000-000056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23" name="TextBox 42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103</xdr:row>
      <xdr:rowOff>118235</xdr:rowOff>
    </xdr:from>
    <xdr:to>
      <xdr:col>9</xdr:col>
      <xdr:colOff>2995</xdr:colOff>
      <xdr:row>103</xdr:row>
      <xdr:rowOff>765691</xdr:rowOff>
    </xdr:to>
    <xdr:grpSp>
      <xdr:nvGrpSpPr>
        <xdr:cNvPr id="1633" name="กลุ่ม 125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GrpSpPr>
          <a:grpSpLocks/>
        </xdr:cNvGrpSpPr>
      </xdr:nvGrpSpPr>
      <xdr:grpSpPr bwMode="auto">
        <a:xfrm>
          <a:off x="4155134" y="80345949"/>
          <a:ext cx="1916647" cy="647456"/>
          <a:chOff x="4598124" y="2388286"/>
          <a:chExt cx="2299455" cy="548526"/>
        </a:xfrm>
      </xdr:grpSpPr>
      <xdr:grpSp>
        <xdr:nvGrpSpPr>
          <xdr:cNvPr id="1634" name="กลุ่ม 126">
            <a:extLst>
              <a:ext uri="{FF2B5EF4-FFF2-40B4-BE49-F238E27FC236}">
                <a16:creationId xmlns:a16="http://schemas.microsoft.com/office/drawing/2014/main" id="{00000000-0008-0000-0000-000062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641" name="กลุ่ม 128">
              <a:extLst>
                <a:ext uri="{FF2B5EF4-FFF2-40B4-BE49-F238E27FC236}">
                  <a16:creationId xmlns:a16="http://schemas.microsoft.com/office/drawing/2014/main" id="{00000000-0008-0000-0000-000069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643" name="ตัวเชื่อมต่อตรง 1642">
                <a:extLst>
                  <a:ext uri="{FF2B5EF4-FFF2-40B4-BE49-F238E27FC236}">
                    <a16:creationId xmlns:a16="http://schemas.microsoft.com/office/drawing/2014/main" id="{00000000-0008-0000-0000-00006B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44" name="ตัวเชื่อมต่อตรง 1643">
                <a:extLst>
                  <a:ext uri="{FF2B5EF4-FFF2-40B4-BE49-F238E27FC236}">
                    <a16:creationId xmlns:a16="http://schemas.microsoft.com/office/drawing/2014/main" id="{00000000-0008-0000-0000-00006C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45" name="ตัวเชื่อมต่อตรง 1644">
                <a:extLst>
                  <a:ext uri="{FF2B5EF4-FFF2-40B4-BE49-F238E27FC236}">
                    <a16:creationId xmlns:a16="http://schemas.microsoft.com/office/drawing/2014/main" id="{00000000-0008-0000-0000-00006D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46" name="ตัวเชื่อมต่อตรง 1645">
                <a:extLst>
                  <a:ext uri="{FF2B5EF4-FFF2-40B4-BE49-F238E27FC236}">
                    <a16:creationId xmlns:a16="http://schemas.microsoft.com/office/drawing/2014/main" id="{00000000-0008-0000-0000-00006E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47" name="ตัวเชื่อมต่อตรง 1646">
                <a:extLst>
                  <a:ext uri="{FF2B5EF4-FFF2-40B4-BE49-F238E27FC236}">
                    <a16:creationId xmlns:a16="http://schemas.microsoft.com/office/drawing/2014/main" id="{00000000-0008-0000-0000-00006F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48" name="ตัวเชื่อมต่อตรง 1647">
                <a:extLst>
                  <a:ext uri="{FF2B5EF4-FFF2-40B4-BE49-F238E27FC236}">
                    <a16:creationId xmlns:a16="http://schemas.microsoft.com/office/drawing/2014/main" id="{00000000-0008-0000-0000-000070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49" name="ตัวเชื่อมต่อตรง 1648">
                <a:extLst>
                  <a:ext uri="{FF2B5EF4-FFF2-40B4-BE49-F238E27FC236}">
                    <a16:creationId xmlns:a16="http://schemas.microsoft.com/office/drawing/2014/main" id="{00000000-0008-0000-0000-000071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642" name="TextBox 44">
              <a:extLst>
                <a:ext uri="{FF2B5EF4-FFF2-40B4-BE49-F238E27FC236}">
                  <a16:creationId xmlns:a16="http://schemas.microsoft.com/office/drawing/2014/main" id="{00000000-0008-0000-0000-00006A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1.262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635" name="TextBox 42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36" name="TextBox 4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37" name="TextBox 42">
            <a:extLst>
              <a:ext uri="{FF2B5EF4-FFF2-40B4-BE49-F238E27FC236}">
                <a16:creationId xmlns:a16="http://schemas.microsoft.com/office/drawing/2014/main" id="{00000000-0008-0000-0000-000065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38" name="TextBox 42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639" name="TextBox 4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40" name="TextBox 42">
            <a:extLst>
              <a:ext uri="{FF2B5EF4-FFF2-40B4-BE49-F238E27FC236}">
                <a16:creationId xmlns:a16="http://schemas.microsoft.com/office/drawing/2014/main" id="{00000000-0008-0000-0000-000068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104</xdr:row>
      <xdr:rowOff>118235</xdr:rowOff>
    </xdr:from>
    <xdr:to>
      <xdr:col>9</xdr:col>
      <xdr:colOff>2995</xdr:colOff>
      <xdr:row>104</xdr:row>
      <xdr:rowOff>765691</xdr:rowOff>
    </xdr:to>
    <xdr:grpSp>
      <xdr:nvGrpSpPr>
        <xdr:cNvPr id="1650" name="กลุ่ม 125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GrpSpPr>
          <a:grpSpLocks/>
        </xdr:cNvGrpSpPr>
      </xdr:nvGrpSpPr>
      <xdr:grpSpPr bwMode="auto">
        <a:xfrm>
          <a:off x="4155134" y="81175985"/>
          <a:ext cx="1916647" cy="647456"/>
          <a:chOff x="4598124" y="2388286"/>
          <a:chExt cx="2299455" cy="548526"/>
        </a:xfrm>
      </xdr:grpSpPr>
      <xdr:grpSp>
        <xdr:nvGrpSpPr>
          <xdr:cNvPr id="1651" name="กลุ่ม 126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658" name="กลุ่ม 128">
              <a:extLst>
                <a:ext uri="{FF2B5EF4-FFF2-40B4-BE49-F238E27FC236}">
                  <a16:creationId xmlns:a16="http://schemas.microsoft.com/office/drawing/2014/main" id="{00000000-0008-0000-0000-00007A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660" name="ตัวเชื่อมต่อตรง 1659">
                <a:extLst>
                  <a:ext uri="{FF2B5EF4-FFF2-40B4-BE49-F238E27FC236}">
                    <a16:creationId xmlns:a16="http://schemas.microsoft.com/office/drawing/2014/main" id="{00000000-0008-0000-0000-00007C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1" name="ตัวเชื่อมต่อตรง 1660">
                <a:extLst>
                  <a:ext uri="{FF2B5EF4-FFF2-40B4-BE49-F238E27FC236}">
                    <a16:creationId xmlns:a16="http://schemas.microsoft.com/office/drawing/2014/main" id="{00000000-0008-0000-0000-00007D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2" name="ตัวเชื่อมต่อตรง 1661">
                <a:extLst>
                  <a:ext uri="{FF2B5EF4-FFF2-40B4-BE49-F238E27FC236}">
                    <a16:creationId xmlns:a16="http://schemas.microsoft.com/office/drawing/2014/main" id="{00000000-0008-0000-0000-00007E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3" name="ตัวเชื่อมต่อตรง 1662">
                <a:extLst>
                  <a:ext uri="{FF2B5EF4-FFF2-40B4-BE49-F238E27FC236}">
                    <a16:creationId xmlns:a16="http://schemas.microsoft.com/office/drawing/2014/main" id="{00000000-0008-0000-0000-00007F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4" name="ตัวเชื่อมต่อตรง 1663">
                <a:extLst>
                  <a:ext uri="{FF2B5EF4-FFF2-40B4-BE49-F238E27FC236}">
                    <a16:creationId xmlns:a16="http://schemas.microsoft.com/office/drawing/2014/main" id="{00000000-0008-0000-0000-000080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5" name="ตัวเชื่อมต่อตรง 1664">
                <a:extLst>
                  <a:ext uri="{FF2B5EF4-FFF2-40B4-BE49-F238E27FC236}">
                    <a16:creationId xmlns:a16="http://schemas.microsoft.com/office/drawing/2014/main" id="{00000000-0008-0000-0000-000081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66" name="ตัวเชื่อมต่อตรง 1665">
                <a:extLst>
                  <a:ext uri="{FF2B5EF4-FFF2-40B4-BE49-F238E27FC236}">
                    <a16:creationId xmlns:a16="http://schemas.microsoft.com/office/drawing/2014/main" id="{00000000-0008-0000-0000-000082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659" name="TextBox 44">
              <a:extLst>
                <a:ext uri="{FF2B5EF4-FFF2-40B4-BE49-F238E27FC236}">
                  <a16:creationId xmlns:a16="http://schemas.microsoft.com/office/drawing/2014/main" id="{00000000-0008-0000-0000-00007B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1.333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652" name="TextBox 42">
            <a:extLst>
              <a:ext uri="{FF2B5EF4-FFF2-40B4-BE49-F238E27FC236}">
                <a16:creationId xmlns:a16="http://schemas.microsoft.com/office/drawing/2014/main" id="{00000000-0008-0000-0000-000074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53" name="TextBox 42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54" name="TextBox 4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55" name="TextBox 42">
            <a:extLst>
              <a:ext uri="{FF2B5EF4-FFF2-40B4-BE49-F238E27FC236}">
                <a16:creationId xmlns:a16="http://schemas.microsoft.com/office/drawing/2014/main" id="{00000000-0008-0000-0000-000077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656" name="TextBox 42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57" name="TextBox 4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105</xdr:row>
      <xdr:rowOff>118235</xdr:rowOff>
    </xdr:from>
    <xdr:to>
      <xdr:col>9</xdr:col>
      <xdr:colOff>2995</xdr:colOff>
      <xdr:row>105</xdr:row>
      <xdr:rowOff>765691</xdr:rowOff>
    </xdr:to>
    <xdr:grpSp>
      <xdr:nvGrpSpPr>
        <xdr:cNvPr id="1667" name="กลุ่ม 125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155134" y="82006021"/>
          <a:ext cx="1916647" cy="647456"/>
          <a:chOff x="4598124" y="2388286"/>
          <a:chExt cx="2299455" cy="548526"/>
        </a:xfrm>
      </xdr:grpSpPr>
      <xdr:grpSp>
        <xdr:nvGrpSpPr>
          <xdr:cNvPr id="1668" name="กลุ่ม 126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675" name="กลุ่ม 128">
              <a:extLst>
                <a:ext uri="{FF2B5EF4-FFF2-40B4-BE49-F238E27FC236}">
                  <a16:creationId xmlns:a16="http://schemas.microsoft.com/office/drawing/2014/main" id="{00000000-0008-0000-0000-00008B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677" name="ตัวเชื่อมต่อตรง 1676">
                <a:extLst>
                  <a:ext uri="{FF2B5EF4-FFF2-40B4-BE49-F238E27FC236}">
                    <a16:creationId xmlns:a16="http://schemas.microsoft.com/office/drawing/2014/main" id="{00000000-0008-0000-0000-00008D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78" name="ตัวเชื่อมต่อตรง 1677">
                <a:extLst>
                  <a:ext uri="{FF2B5EF4-FFF2-40B4-BE49-F238E27FC236}">
                    <a16:creationId xmlns:a16="http://schemas.microsoft.com/office/drawing/2014/main" id="{00000000-0008-0000-0000-00008E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79" name="ตัวเชื่อมต่อตรง 1678">
                <a:extLst>
                  <a:ext uri="{FF2B5EF4-FFF2-40B4-BE49-F238E27FC236}">
                    <a16:creationId xmlns:a16="http://schemas.microsoft.com/office/drawing/2014/main" id="{00000000-0008-0000-0000-00008F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80" name="ตัวเชื่อมต่อตรง 1679">
                <a:extLst>
                  <a:ext uri="{FF2B5EF4-FFF2-40B4-BE49-F238E27FC236}">
                    <a16:creationId xmlns:a16="http://schemas.microsoft.com/office/drawing/2014/main" id="{00000000-0008-0000-0000-000090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81" name="ตัวเชื่อมต่อตรง 1680">
                <a:extLst>
                  <a:ext uri="{FF2B5EF4-FFF2-40B4-BE49-F238E27FC236}">
                    <a16:creationId xmlns:a16="http://schemas.microsoft.com/office/drawing/2014/main" id="{00000000-0008-0000-0000-000091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82" name="ตัวเชื่อมต่อตรง 1681">
                <a:extLst>
                  <a:ext uri="{FF2B5EF4-FFF2-40B4-BE49-F238E27FC236}">
                    <a16:creationId xmlns:a16="http://schemas.microsoft.com/office/drawing/2014/main" id="{00000000-0008-0000-0000-000092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83" name="ตัวเชื่อมต่อตรง 1682">
                <a:extLst>
                  <a:ext uri="{FF2B5EF4-FFF2-40B4-BE49-F238E27FC236}">
                    <a16:creationId xmlns:a16="http://schemas.microsoft.com/office/drawing/2014/main" id="{00000000-0008-0000-0000-000093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676" name="TextBox 44">
              <a:extLst>
                <a:ext uri="{FF2B5EF4-FFF2-40B4-BE49-F238E27FC236}">
                  <a16:creationId xmlns:a16="http://schemas.microsoft.com/office/drawing/2014/main" id="{00000000-0008-0000-0000-00008C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1.403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669" name="TextBox 4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70" name="TextBox 42">
            <a:extLst>
              <a:ext uri="{FF2B5EF4-FFF2-40B4-BE49-F238E27FC236}">
                <a16:creationId xmlns:a16="http://schemas.microsoft.com/office/drawing/2014/main" id="{00000000-0008-0000-0000-000086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71" name="TextBox 42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72" name="TextBox 4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673" name="TextBox 42">
            <a:extLst>
              <a:ext uri="{FF2B5EF4-FFF2-40B4-BE49-F238E27FC236}">
                <a16:creationId xmlns:a16="http://schemas.microsoft.com/office/drawing/2014/main" id="{00000000-0008-0000-0000-000089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74" name="TextBox 42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106</xdr:row>
      <xdr:rowOff>118235</xdr:rowOff>
    </xdr:from>
    <xdr:to>
      <xdr:col>9</xdr:col>
      <xdr:colOff>2995</xdr:colOff>
      <xdr:row>106</xdr:row>
      <xdr:rowOff>765691</xdr:rowOff>
    </xdr:to>
    <xdr:grpSp>
      <xdr:nvGrpSpPr>
        <xdr:cNvPr id="1684" name="กลุ่ม 125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GrpSpPr>
          <a:grpSpLocks/>
        </xdr:cNvGrpSpPr>
      </xdr:nvGrpSpPr>
      <xdr:grpSpPr bwMode="auto">
        <a:xfrm>
          <a:off x="4155134" y="82836056"/>
          <a:ext cx="1916647" cy="647456"/>
          <a:chOff x="4598124" y="2388286"/>
          <a:chExt cx="2299455" cy="548526"/>
        </a:xfrm>
      </xdr:grpSpPr>
      <xdr:grpSp>
        <xdr:nvGrpSpPr>
          <xdr:cNvPr id="1685" name="กลุ่ม 126">
            <a:extLst>
              <a:ext uri="{FF2B5EF4-FFF2-40B4-BE49-F238E27FC236}">
                <a16:creationId xmlns:a16="http://schemas.microsoft.com/office/drawing/2014/main" id="{00000000-0008-0000-0000-000095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692" name="กลุ่ม 128">
              <a:extLst>
                <a:ext uri="{FF2B5EF4-FFF2-40B4-BE49-F238E27FC236}">
                  <a16:creationId xmlns:a16="http://schemas.microsoft.com/office/drawing/2014/main" id="{00000000-0008-0000-0000-00009C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694" name="ตัวเชื่อมต่อตรง 1693">
                <a:extLst>
                  <a:ext uri="{FF2B5EF4-FFF2-40B4-BE49-F238E27FC236}">
                    <a16:creationId xmlns:a16="http://schemas.microsoft.com/office/drawing/2014/main" id="{00000000-0008-0000-0000-00009E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95" name="ตัวเชื่อมต่อตรง 1694">
                <a:extLst>
                  <a:ext uri="{FF2B5EF4-FFF2-40B4-BE49-F238E27FC236}">
                    <a16:creationId xmlns:a16="http://schemas.microsoft.com/office/drawing/2014/main" id="{00000000-0008-0000-0000-00009F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96" name="ตัวเชื่อมต่อตรง 1695">
                <a:extLst>
                  <a:ext uri="{FF2B5EF4-FFF2-40B4-BE49-F238E27FC236}">
                    <a16:creationId xmlns:a16="http://schemas.microsoft.com/office/drawing/2014/main" id="{00000000-0008-0000-0000-0000A0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97" name="ตัวเชื่อมต่อตรง 1696">
                <a:extLst>
                  <a:ext uri="{FF2B5EF4-FFF2-40B4-BE49-F238E27FC236}">
                    <a16:creationId xmlns:a16="http://schemas.microsoft.com/office/drawing/2014/main" id="{00000000-0008-0000-0000-0000A1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98" name="ตัวเชื่อมต่อตรง 1697">
                <a:extLst>
                  <a:ext uri="{FF2B5EF4-FFF2-40B4-BE49-F238E27FC236}">
                    <a16:creationId xmlns:a16="http://schemas.microsoft.com/office/drawing/2014/main" id="{00000000-0008-0000-0000-0000A2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699" name="ตัวเชื่อมต่อตรง 1698">
                <a:extLst>
                  <a:ext uri="{FF2B5EF4-FFF2-40B4-BE49-F238E27FC236}">
                    <a16:creationId xmlns:a16="http://schemas.microsoft.com/office/drawing/2014/main" id="{00000000-0008-0000-0000-0000A3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00" name="ตัวเชื่อมต่อตรง 1699">
                <a:extLst>
                  <a:ext uri="{FF2B5EF4-FFF2-40B4-BE49-F238E27FC236}">
                    <a16:creationId xmlns:a16="http://schemas.microsoft.com/office/drawing/2014/main" id="{00000000-0008-0000-0000-0000A4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693" name="TextBox 44">
              <a:extLst>
                <a:ext uri="{FF2B5EF4-FFF2-40B4-BE49-F238E27FC236}">
                  <a16:creationId xmlns:a16="http://schemas.microsoft.com/office/drawing/2014/main" id="{00000000-0008-0000-0000-00009D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1.474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686" name="TextBox 42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87" name="TextBox 4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688" name="TextBox 42">
            <a:extLst>
              <a:ext uri="{FF2B5EF4-FFF2-40B4-BE49-F238E27FC236}">
                <a16:creationId xmlns:a16="http://schemas.microsoft.com/office/drawing/2014/main" id="{00000000-0008-0000-0000-000098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89" name="TextBox 42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690" name="TextBox 4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691" name="TextBox 42">
            <a:extLst>
              <a:ext uri="{FF2B5EF4-FFF2-40B4-BE49-F238E27FC236}">
                <a16:creationId xmlns:a16="http://schemas.microsoft.com/office/drawing/2014/main" id="{00000000-0008-0000-0000-00009B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107</xdr:row>
      <xdr:rowOff>118235</xdr:rowOff>
    </xdr:from>
    <xdr:to>
      <xdr:col>9</xdr:col>
      <xdr:colOff>2995</xdr:colOff>
      <xdr:row>107</xdr:row>
      <xdr:rowOff>765691</xdr:rowOff>
    </xdr:to>
    <xdr:grpSp>
      <xdr:nvGrpSpPr>
        <xdr:cNvPr id="1701" name="กลุ่ม 125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GrpSpPr>
          <a:grpSpLocks/>
        </xdr:cNvGrpSpPr>
      </xdr:nvGrpSpPr>
      <xdr:grpSpPr bwMode="auto">
        <a:xfrm>
          <a:off x="4155134" y="83666092"/>
          <a:ext cx="1916647" cy="647456"/>
          <a:chOff x="4598124" y="2388286"/>
          <a:chExt cx="2299455" cy="548526"/>
        </a:xfrm>
      </xdr:grpSpPr>
      <xdr:grpSp>
        <xdr:nvGrpSpPr>
          <xdr:cNvPr id="1702" name="กลุ่ม 126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709" name="กลุ่ม 128">
              <a:extLst>
                <a:ext uri="{FF2B5EF4-FFF2-40B4-BE49-F238E27FC236}">
                  <a16:creationId xmlns:a16="http://schemas.microsoft.com/office/drawing/2014/main" id="{00000000-0008-0000-0000-0000AD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711" name="ตัวเชื่อมต่อตรง 1710">
                <a:extLst>
                  <a:ext uri="{FF2B5EF4-FFF2-40B4-BE49-F238E27FC236}">
                    <a16:creationId xmlns:a16="http://schemas.microsoft.com/office/drawing/2014/main" id="{00000000-0008-0000-0000-0000AF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12" name="ตัวเชื่อมต่อตรง 1711">
                <a:extLst>
                  <a:ext uri="{FF2B5EF4-FFF2-40B4-BE49-F238E27FC236}">
                    <a16:creationId xmlns:a16="http://schemas.microsoft.com/office/drawing/2014/main" id="{00000000-0008-0000-0000-0000B0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13" name="ตัวเชื่อมต่อตรง 1712">
                <a:extLst>
                  <a:ext uri="{FF2B5EF4-FFF2-40B4-BE49-F238E27FC236}">
                    <a16:creationId xmlns:a16="http://schemas.microsoft.com/office/drawing/2014/main" id="{00000000-0008-0000-0000-0000B1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14" name="ตัวเชื่อมต่อตรง 1713">
                <a:extLst>
                  <a:ext uri="{FF2B5EF4-FFF2-40B4-BE49-F238E27FC236}">
                    <a16:creationId xmlns:a16="http://schemas.microsoft.com/office/drawing/2014/main" id="{00000000-0008-0000-0000-0000B2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15" name="ตัวเชื่อมต่อตรง 1714">
                <a:extLst>
                  <a:ext uri="{FF2B5EF4-FFF2-40B4-BE49-F238E27FC236}">
                    <a16:creationId xmlns:a16="http://schemas.microsoft.com/office/drawing/2014/main" id="{00000000-0008-0000-0000-0000B3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16" name="ตัวเชื่อมต่อตรง 1715">
                <a:extLst>
                  <a:ext uri="{FF2B5EF4-FFF2-40B4-BE49-F238E27FC236}">
                    <a16:creationId xmlns:a16="http://schemas.microsoft.com/office/drawing/2014/main" id="{00000000-0008-0000-0000-0000B4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17" name="ตัวเชื่อมต่อตรง 1716">
                <a:extLst>
                  <a:ext uri="{FF2B5EF4-FFF2-40B4-BE49-F238E27FC236}">
                    <a16:creationId xmlns:a16="http://schemas.microsoft.com/office/drawing/2014/main" id="{00000000-0008-0000-0000-0000B5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10" name="TextBox 44">
              <a:extLst>
                <a:ext uri="{FF2B5EF4-FFF2-40B4-BE49-F238E27FC236}">
                  <a16:creationId xmlns:a16="http://schemas.microsoft.com/office/drawing/2014/main" id="{00000000-0008-0000-0000-0000AE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1.544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703" name="TextBox 42">
            <a:extLst>
              <a:ext uri="{FF2B5EF4-FFF2-40B4-BE49-F238E27FC236}">
                <a16:creationId xmlns:a16="http://schemas.microsoft.com/office/drawing/2014/main" id="{00000000-0008-0000-0000-0000A7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04" name="TextBox 42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05" name="TextBox 4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06" name="TextBox 42">
            <a:extLst>
              <a:ext uri="{FF2B5EF4-FFF2-40B4-BE49-F238E27FC236}">
                <a16:creationId xmlns:a16="http://schemas.microsoft.com/office/drawing/2014/main" id="{00000000-0008-0000-0000-0000AA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707" name="TextBox 42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08" name="TextBox 4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108</xdr:row>
      <xdr:rowOff>118235</xdr:rowOff>
    </xdr:from>
    <xdr:to>
      <xdr:col>9</xdr:col>
      <xdr:colOff>2995</xdr:colOff>
      <xdr:row>108</xdr:row>
      <xdr:rowOff>765691</xdr:rowOff>
    </xdr:to>
    <xdr:grpSp>
      <xdr:nvGrpSpPr>
        <xdr:cNvPr id="1718" name="กลุ่ม 125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155134" y="84496128"/>
          <a:ext cx="1916647" cy="647456"/>
          <a:chOff x="4598124" y="2388286"/>
          <a:chExt cx="2299455" cy="548526"/>
        </a:xfrm>
      </xdr:grpSpPr>
      <xdr:grpSp>
        <xdr:nvGrpSpPr>
          <xdr:cNvPr id="1719" name="กลุ่ม 126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726" name="กลุ่ม 128">
              <a:extLst>
                <a:ext uri="{FF2B5EF4-FFF2-40B4-BE49-F238E27FC236}">
                  <a16:creationId xmlns:a16="http://schemas.microsoft.com/office/drawing/2014/main" id="{00000000-0008-0000-0000-0000BE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728" name="ตัวเชื่อมต่อตรง 1727">
                <a:extLst>
                  <a:ext uri="{FF2B5EF4-FFF2-40B4-BE49-F238E27FC236}">
                    <a16:creationId xmlns:a16="http://schemas.microsoft.com/office/drawing/2014/main" id="{00000000-0008-0000-0000-0000C0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29" name="ตัวเชื่อมต่อตรง 1728">
                <a:extLst>
                  <a:ext uri="{FF2B5EF4-FFF2-40B4-BE49-F238E27FC236}">
                    <a16:creationId xmlns:a16="http://schemas.microsoft.com/office/drawing/2014/main" id="{00000000-0008-0000-0000-0000C1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30" name="ตัวเชื่อมต่อตรง 1729">
                <a:extLst>
                  <a:ext uri="{FF2B5EF4-FFF2-40B4-BE49-F238E27FC236}">
                    <a16:creationId xmlns:a16="http://schemas.microsoft.com/office/drawing/2014/main" id="{00000000-0008-0000-0000-0000C2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31" name="ตัวเชื่อมต่อตรง 1730">
                <a:extLst>
                  <a:ext uri="{FF2B5EF4-FFF2-40B4-BE49-F238E27FC236}">
                    <a16:creationId xmlns:a16="http://schemas.microsoft.com/office/drawing/2014/main" id="{00000000-0008-0000-0000-0000C3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32" name="ตัวเชื่อมต่อตรง 1731">
                <a:extLst>
                  <a:ext uri="{FF2B5EF4-FFF2-40B4-BE49-F238E27FC236}">
                    <a16:creationId xmlns:a16="http://schemas.microsoft.com/office/drawing/2014/main" id="{00000000-0008-0000-0000-0000C4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33" name="ตัวเชื่อมต่อตรง 1732">
                <a:extLst>
                  <a:ext uri="{FF2B5EF4-FFF2-40B4-BE49-F238E27FC236}">
                    <a16:creationId xmlns:a16="http://schemas.microsoft.com/office/drawing/2014/main" id="{00000000-0008-0000-0000-0000C5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34" name="ตัวเชื่อมต่อตรง 1733">
                <a:extLst>
                  <a:ext uri="{FF2B5EF4-FFF2-40B4-BE49-F238E27FC236}">
                    <a16:creationId xmlns:a16="http://schemas.microsoft.com/office/drawing/2014/main" id="{00000000-0008-0000-0000-0000C6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27" name="TextBox 44">
              <a:extLst>
                <a:ext uri="{FF2B5EF4-FFF2-40B4-BE49-F238E27FC236}">
                  <a16:creationId xmlns:a16="http://schemas.microsoft.com/office/drawing/2014/main" id="{00000000-0008-0000-0000-0000BF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1.615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720" name="TextBox 4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21" name="TextBox 42">
            <a:extLst>
              <a:ext uri="{FF2B5EF4-FFF2-40B4-BE49-F238E27FC236}">
                <a16:creationId xmlns:a16="http://schemas.microsoft.com/office/drawing/2014/main" id="{00000000-0008-0000-0000-0000B9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22" name="TextBox 42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23" name="TextBox 4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724" name="TextBox 42">
            <a:extLst>
              <a:ext uri="{FF2B5EF4-FFF2-40B4-BE49-F238E27FC236}">
                <a16:creationId xmlns:a16="http://schemas.microsoft.com/office/drawing/2014/main" id="{00000000-0008-0000-0000-0000BC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25" name="TextBox 42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109</xdr:row>
      <xdr:rowOff>118235</xdr:rowOff>
    </xdr:from>
    <xdr:to>
      <xdr:col>9</xdr:col>
      <xdr:colOff>2995</xdr:colOff>
      <xdr:row>109</xdr:row>
      <xdr:rowOff>765691</xdr:rowOff>
    </xdr:to>
    <xdr:grpSp>
      <xdr:nvGrpSpPr>
        <xdr:cNvPr id="1735" name="กลุ่ม 125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GrpSpPr>
          <a:grpSpLocks/>
        </xdr:cNvGrpSpPr>
      </xdr:nvGrpSpPr>
      <xdr:grpSpPr bwMode="auto">
        <a:xfrm>
          <a:off x="4155134" y="85326164"/>
          <a:ext cx="1916647" cy="647456"/>
          <a:chOff x="4598124" y="2388286"/>
          <a:chExt cx="2299455" cy="548526"/>
        </a:xfrm>
      </xdr:grpSpPr>
      <xdr:grpSp>
        <xdr:nvGrpSpPr>
          <xdr:cNvPr id="1736" name="กลุ่ม 126">
            <a:extLst>
              <a:ext uri="{FF2B5EF4-FFF2-40B4-BE49-F238E27FC236}">
                <a16:creationId xmlns:a16="http://schemas.microsoft.com/office/drawing/2014/main" id="{00000000-0008-0000-0000-0000C8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743" name="กลุ่ม 128">
              <a:extLst>
                <a:ext uri="{FF2B5EF4-FFF2-40B4-BE49-F238E27FC236}">
                  <a16:creationId xmlns:a16="http://schemas.microsoft.com/office/drawing/2014/main" id="{00000000-0008-0000-0000-0000CF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745" name="ตัวเชื่อมต่อตรง 1744">
                <a:extLst>
                  <a:ext uri="{FF2B5EF4-FFF2-40B4-BE49-F238E27FC236}">
                    <a16:creationId xmlns:a16="http://schemas.microsoft.com/office/drawing/2014/main" id="{00000000-0008-0000-0000-0000D1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46" name="ตัวเชื่อมต่อตรง 1745">
                <a:extLst>
                  <a:ext uri="{FF2B5EF4-FFF2-40B4-BE49-F238E27FC236}">
                    <a16:creationId xmlns:a16="http://schemas.microsoft.com/office/drawing/2014/main" id="{00000000-0008-0000-0000-0000D2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47" name="ตัวเชื่อมต่อตรง 1746">
                <a:extLst>
                  <a:ext uri="{FF2B5EF4-FFF2-40B4-BE49-F238E27FC236}">
                    <a16:creationId xmlns:a16="http://schemas.microsoft.com/office/drawing/2014/main" id="{00000000-0008-0000-0000-0000D3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48" name="ตัวเชื่อมต่อตรง 1747">
                <a:extLst>
                  <a:ext uri="{FF2B5EF4-FFF2-40B4-BE49-F238E27FC236}">
                    <a16:creationId xmlns:a16="http://schemas.microsoft.com/office/drawing/2014/main" id="{00000000-0008-0000-0000-0000D4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49" name="ตัวเชื่อมต่อตรง 1748">
                <a:extLst>
                  <a:ext uri="{FF2B5EF4-FFF2-40B4-BE49-F238E27FC236}">
                    <a16:creationId xmlns:a16="http://schemas.microsoft.com/office/drawing/2014/main" id="{00000000-0008-0000-0000-0000D5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50" name="ตัวเชื่อมต่อตรง 1749">
                <a:extLst>
                  <a:ext uri="{FF2B5EF4-FFF2-40B4-BE49-F238E27FC236}">
                    <a16:creationId xmlns:a16="http://schemas.microsoft.com/office/drawing/2014/main" id="{00000000-0008-0000-0000-0000D6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51" name="ตัวเชื่อมต่อตรง 1750">
                <a:extLst>
                  <a:ext uri="{FF2B5EF4-FFF2-40B4-BE49-F238E27FC236}">
                    <a16:creationId xmlns:a16="http://schemas.microsoft.com/office/drawing/2014/main" id="{00000000-0008-0000-0000-0000D7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44" name="TextBox 44">
              <a:extLst>
                <a:ext uri="{FF2B5EF4-FFF2-40B4-BE49-F238E27FC236}">
                  <a16:creationId xmlns:a16="http://schemas.microsoft.com/office/drawing/2014/main" id="{00000000-0008-0000-0000-0000D0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1.685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737" name="TextBox 42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38" name="TextBox 4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39" name="TextBox 42">
            <a:extLst>
              <a:ext uri="{FF2B5EF4-FFF2-40B4-BE49-F238E27FC236}">
                <a16:creationId xmlns:a16="http://schemas.microsoft.com/office/drawing/2014/main" id="{00000000-0008-0000-0000-0000CB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40" name="TextBox 42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741" name="TextBox 4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42" name="TextBox 42">
            <a:extLst>
              <a:ext uri="{FF2B5EF4-FFF2-40B4-BE49-F238E27FC236}">
                <a16:creationId xmlns:a16="http://schemas.microsoft.com/office/drawing/2014/main" id="{00000000-0008-0000-0000-0000CE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110</xdr:row>
      <xdr:rowOff>118235</xdr:rowOff>
    </xdr:from>
    <xdr:to>
      <xdr:col>9</xdr:col>
      <xdr:colOff>2995</xdr:colOff>
      <xdr:row>110</xdr:row>
      <xdr:rowOff>765691</xdr:rowOff>
    </xdr:to>
    <xdr:grpSp>
      <xdr:nvGrpSpPr>
        <xdr:cNvPr id="1752" name="กลุ่ม 125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GrpSpPr>
          <a:grpSpLocks/>
        </xdr:cNvGrpSpPr>
      </xdr:nvGrpSpPr>
      <xdr:grpSpPr bwMode="auto">
        <a:xfrm>
          <a:off x="4155134" y="86156199"/>
          <a:ext cx="1916647" cy="647456"/>
          <a:chOff x="4598124" y="2388286"/>
          <a:chExt cx="2299455" cy="548526"/>
        </a:xfrm>
      </xdr:grpSpPr>
      <xdr:grpSp>
        <xdr:nvGrpSpPr>
          <xdr:cNvPr id="1753" name="กลุ่ม 126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760" name="กลุ่ม 128">
              <a:extLst>
                <a:ext uri="{FF2B5EF4-FFF2-40B4-BE49-F238E27FC236}">
                  <a16:creationId xmlns:a16="http://schemas.microsoft.com/office/drawing/2014/main" id="{00000000-0008-0000-0000-0000E0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762" name="ตัวเชื่อมต่อตรง 1761">
                <a:extLst>
                  <a:ext uri="{FF2B5EF4-FFF2-40B4-BE49-F238E27FC236}">
                    <a16:creationId xmlns:a16="http://schemas.microsoft.com/office/drawing/2014/main" id="{00000000-0008-0000-0000-0000E2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63" name="ตัวเชื่อมต่อตรง 1762">
                <a:extLst>
                  <a:ext uri="{FF2B5EF4-FFF2-40B4-BE49-F238E27FC236}">
                    <a16:creationId xmlns:a16="http://schemas.microsoft.com/office/drawing/2014/main" id="{00000000-0008-0000-0000-0000E3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64" name="ตัวเชื่อมต่อตรง 1763">
                <a:extLst>
                  <a:ext uri="{FF2B5EF4-FFF2-40B4-BE49-F238E27FC236}">
                    <a16:creationId xmlns:a16="http://schemas.microsoft.com/office/drawing/2014/main" id="{00000000-0008-0000-0000-0000E4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65" name="ตัวเชื่อมต่อตรง 1764">
                <a:extLst>
                  <a:ext uri="{FF2B5EF4-FFF2-40B4-BE49-F238E27FC236}">
                    <a16:creationId xmlns:a16="http://schemas.microsoft.com/office/drawing/2014/main" id="{00000000-0008-0000-0000-0000E5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66" name="ตัวเชื่อมต่อตรง 1765">
                <a:extLst>
                  <a:ext uri="{FF2B5EF4-FFF2-40B4-BE49-F238E27FC236}">
                    <a16:creationId xmlns:a16="http://schemas.microsoft.com/office/drawing/2014/main" id="{00000000-0008-0000-0000-0000E6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67" name="ตัวเชื่อมต่อตรง 1766">
                <a:extLst>
                  <a:ext uri="{FF2B5EF4-FFF2-40B4-BE49-F238E27FC236}">
                    <a16:creationId xmlns:a16="http://schemas.microsoft.com/office/drawing/2014/main" id="{00000000-0008-0000-0000-0000E7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68" name="ตัวเชื่อมต่อตรง 1767">
                <a:extLst>
                  <a:ext uri="{FF2B5EF4-FFF2-40B4-BE49-F238E27FC236}">
                    <a16:creationId xmlns:a16="http://schemas.microsoft.com/office/drawing/2014/main" id="{00000000-0008-0000-0000-0000E8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61" name="TextBox 44">
              <a:extLst>
                <a:ext uri="{FF2B5EF4-FFF2-40B4-BE49-F238E27FC236}">
                  <a16:creationId xmlns:a16="http://schemas.microsoft.com/office/drawing/2014/main" id="{00000000-0008-0000-0000-0000E1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1.756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754" name="TextBox 42">
            <a:extLst>
              <a:ext uri="{FF2B5EF4-FFF2-40B4-BE49-F238E27FC236}">
                <a16:creationId xmlns:a16="http://schemas.microsoft.com/office/drawing/2014/main" id="{00000000-0008-0000-0000-0000DA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55" name="TextBox 42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56" name="TextBox 4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57" name="TextBox 42">
            <a:extLst>
              <a:ext uri="{FF2B5EF4-FFF2-40B4-BE49-F238E27FC236}">
                <a16:creationId xmlns:a16="http://schemas.microsoft.com/office/drawing/2014/main" id="{00000000-0008-0000-0000-0000DD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758" name="TextBox 42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59" name="TextBox 4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111</xdr:row>
      <xdr:rowOff>118235</xdr:rowOff>
    </xdr:from>
    <xdr:to>
      <xdr:col>9</xdr:col>
      <xdr:colOff>2995</xdr:colOff>
      <xdr:row>111</xdr:row>
      <xdr:rowOff>765691</xdr:rowOff>
    </xdr:to>
    <xdr:grpSp>
      <xdr:nvGrpSpPr>
        <xdr:cNvPr id="1769" name="กลุ่ม 125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155134" y="86986235"/>
          <a:ext cx="1916647" cy="647456"/>
          <a:chOff x="4598124" y="2388286"/>
          <a:chExt cx="2299455" cy="548526"/>
        </a:xfrm>
      </xdr:grpSpPr>
      <xdr:grpSp>
        <xdr:nvGrpSpPr>
          <xdr:cNvPr id="1770" name="กลุ่ม 126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777" name="กลุ่ม 128">
              <a:extLst>
                <a:ext uri="{FF2B5EF4-FFF2-40B4-BE49-F238E27FC236}">
                  <a16:creationId xmlns:a16="http://schemas.microsoft.com/office/drawing/2014/main" id="{00000000-0008-0000-0000-0000F106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779" name="ตัวเชื่อมต่อตรง 1778">
                <a:extLst>
                  <a:ext uri="{FF2B5EF4-FFF2-40B4-BE49-F238E27FC236}">
                    <a16:creationId xmlns:a16="http://schemas.microsoft.com/office/drawing/2014/main" id="{00000000-0008-0000-0000-0000F306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80" name="ตัวเชื่อมต่อตรง 1779">
                <a:extLst>
                  <a:ext uri="{FF2B5EF4-FFF2-40B4-BE49-F238E27FC236}">
                    <a16:creationId xmlns:a16="http://schemas.microsoft.com/office/drawing/2014/main" id="{00000000-0008-0000-0000-0000F406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81" name="ตัวเชื่อมต่อตรง 1780">
                <a:extLst>
                  <a:ext uri="{FF2B5EF4-FFF2-40B4-BE49-F238E27FC236}">
                    <a16:creationId xmlns:a16="http://schemas.microsoft.com/office/drawing/2014/main" id="{00000000-0008-0000-0000-0000F506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82" name="ตัวเชื่อมต่อตรง 1781">
                <a:extLst>
                  <a:ext uri="{FF2B5EF4-FFF2-40B4-BE49-F238E27FC236}">
                    <a16:creationId xmlns:a16="http://schemas.microsoft.com/office/drawing/2014/main" id="{00000000-0008-0000-0000-0000F606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83" name="ตัวเชื่อมต่อตรง 1782">
                <a:extLst>
                  <a:ext uri="{FF2B5EF4-FFF2-40B4-BE49-F238E27FC236}">
                    <a16:creationId xmlns:a16="http://schemas.microsoft.com/office/drawing/2014/main" id="{00000000-0008-0000-0000-0000F706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84" name="ตัวเชื่อมต่อตรง 1783">
                <a:extLst>
                  <a:ext uri="{FF2B5EF4-FFF2-40B4-BE49-F238E27FC236}">
                    <a16:creationId xmlns:a16="http://schemas.microsoft.com/office/drawing/2014/main" id="{00000000-0008-0000-0000-0000F806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85" name="ตัวเชื่อมต่อตรง 1784">
                <a:extLst>
                  <a:ext uri="{FF2B5EF4-FFF2-40B4-BE49-F238E27FC236}">
                    <a16:creationId xmlns:a16="http://schemas.microsoft.com/office/drawing/2014/main" id="{00000000-0008-0000-0000-0000F906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78" name="TextBox 44">
              <a:extLst>
                <a:ext uri="{FF2B5EF4-FFF2-40B4-BE49-F238E27FC236}">
                  <a16:creationId xmlns:a16="http://schemas.microsoft.com/office/drawing/2014/main" id="{00000000-0008-0000-0000-0000F206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1.826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771" name="TextBox 4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72" name="TextBox 42">
            <a:extLst>
              <a:ext uri="{FF2B5EF4-FFF2-40B4-BE49-F238E27FC236}">
                <a16:creationId xmlns:a16="http://schemas.microsoft.com/office/drawing/2014/main" id="{00000000-0008-0000-0000-0000EC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73" name="TextBox 42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74" name="TextBox 4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775" name="TextBox 42">
            <a:extLst>
              <a:ext uri="{FF2B5EF4-FFF2-40B4-BE49-F238E27FC236}">
                <a16:creationId xmlns:a16="http://schemas.microsoft.com/office/drawing/2014/main" id="{00000000-0008-0000-0000-0000EF06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76" name="TextBox 42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112</xdr:row>
      <xdr:rowOff>118235</xdr:rowOff>
    </xdr:from>
    <xdr:to>
      <xdr:col>9</xdr:col>
      <xdr:colOff>2995</xdr:colOff>
      <xdr:row>112</xdr:row>
      <xdr:rowOff>765691</xdr:rowOff>
    </xdr:to>
    <xdr:grpSp>
      <xdr:nvGrpSpPr>
        <xdr:cNvPr id="1786" name="กลุ่ม 125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GrpSpPr>
          <a:grpSpLocks/>
        </xdr:cNvGrpSpPr>
      </xdr:nvGrpSpPr>
      <xdr:grpSpPr bwMode="auto">
        <a:xfrm>
          <a:off x="4155134" y="87816271"/>
          <a:ext cx="1916647" cy="647456"/>
          <a:chOff x="4598124" y="2388286"/>
          <a:chExt cx="2299455" cy="548526"/>
        </a:xfrm>
      </xdr:grpSpPr>
      <xdr:grpSp>
        <xdr:nvGrpSpPr>
          <xdr:cNvPr id="1787" name="กลุ่ม 126">
            <a:extLst>
              <a:ext uri="{FF2B5EF4-FFF2-40B4-BE49-F238E27FC236}">
                <a16:creationId xmlns:a16="http://schemas.microsoft.com/office/drawing/2014/main" id="{00000000-0008-0000-0000-0000FB06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794" name="กลุ่ม 128">
              <a:extLst>
                <a:ext uri="{FF2B5EF4-FFF2-40B4-BE49-F238E27FC236}">
                  <a16:creationId xmlns:a16="http://schemas.microsoft.com/office/drawing/2014/main" id="{00000000-0008-0000-0000-000002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796" name="ตัวเชื่อมต่อตรง 1795">
                <a:extLst>
                  <a:ext uri="{FF2B5EF4-FFF2-40B4-BE49-F238E27FC236}">
                    <a16:creationId xmlns:a16="http://schemas.microsoft.com/office/drawing/2014/main" id="{00000000-0008-0000-0000-000004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97" name="ตัวเชื่อมต่อตรง 1796">
                <a:extLst>
                  <a:ext uri="{FF2B5EF4-FFF2-40B4-BE49-F238E27FC236}">
                    <a16:creationId xmlns:a16="http://schemas.microsoft.com/office/drawing/2014/main" id="{00000000-0008-0000-0000-000005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98" name="ตัวเชื่อมต่อตรง 1797">
                <a:extLst>
                  <a:ext uri="{FF2B5EF4-FFF2-40B4-BE49-F238E27FC236}">
                    <a16:creationId xmlns:a16="http://schemas.microsoft.com/office/drawing/2014/main" id="{00000000-0008-0000-0000-000006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799" name="ตัวเชื่อมต่อตรง 1798">
                <a:extLst>
                  <a:ext uri="{FF2B5EF4-FFF2-40B4-BE49-F238E27FC236}">
                    <a16:creationId xmlns:a16="http://schemas.microsoft.com/office/drawing/2014/main" id="{00000000-0008-0000-0000-000007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00" name="ตัวเชื่อมต่อตรง 1799">
                <a:extLst>
                  <a:ext uri="{FF2B5EF4-FFF2-40B4-BE49-F238E27FC236}">
                    <a16:creationId xmlns:a16="http://schemas.microsoft.com/office/drawing/2014/main" id="{00000000-0008-0000-0000-000008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01" name="ตัวเชื่อมต่อตรง 1800">
                <a:extLst>
                  <a:ext uri="{FF2B5EF4-FFF2-40B4-BE49-F238E27FC236}">
                    <a16:creationId xmlns:a16="http://schemas.microsoft.com/office/drawing/2014/main" id="{00000000-0008-0000-0000-000009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02" name="ตัวเชื่อมต่อตรง 1801">
                <a:extLst>
                  <a:ext uri="{FF2B5EF4-FFF2-40B4-BE49-F238E27FC236}">
                    <a16:creationId xmlns:a16="http://schemas.microsoft.com/office/drawing/2014/main" id="{00000000-0008-0000-0000-00000A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95" name="TextBox 44">
              <a:extLst>
                <a:ext uri="{FF2B5EF4-FFF2-40B4-BE49-F238E27FC236}">
                  <a16:creationId xmlns:a16="http://schemas.microsoft.com/office/drawing/2014/main" id="{00000000-0008-0000-0000-000003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1.897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788" name="TextBox 42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89" name="TextBox 4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790" name="TextBox 42">
            <a:extLst>
              <a:ext uri="{FF2B5EF4-FFF2-40B4-BE49-F238E27FC236}">
                <a16:creationId xmlns:a16="http://schemas.microsoft.com/office/drawing/2014/main" id="{00000000-0008-0000-0000-0000FE06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91" name="TextBox 42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792" name="TextBox 4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793" name="TextBox 42">
            <a:extLst>
              <a:ext uri="{FF2B5EF4-FFF2-40B4-BE49-F238E27FC236}">
                <a16:creationId xmlns:a16="http://schemas.microsoft.com/office/drawing/2014/main" id="{00000000-0008-0000-0000-000001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113</xdr:row>
      <xdr:rowOff>118235</xdr:rowOff>
    </xdr:from>
    <xdr:to>
      <xdr:col>9</xdr:col>
      <xdr:colOff>2995</xdr:colOff>
      <xdr:row>113</xdr:row>
      <xdr:rowOff>765691</xdr:rowOff>
    </xdr:to>
    <xdr:grpSp>
      <xdr:nvGrpSpPr>
        <xdr:cNvPr id="1803" name="กลุ่ม 125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GrpSpPr>
          <a:grpSpLocks/>
        </xdr:cNvGrpSpPr>
      </xdr:nvGrpSpPr>
      <xdr:grpSpPr bwMode="auto">
        <a:xfrm>
          <a:off x="4155134" y="88646306"/>
          <a:ext cx="1916647" cy="647456"/>
          <a:chOff x="4598124" y="2388286"/>
          <a:chExt cx="2299455" cy="548526"/>
        </a:xfrm>
      </xdr:grpSpPr>
      <xdr:grpSp>
        <xdr:nvGrpSpPr>
          <xdr:cNvPr id="1804" name="กลุ่ม 126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811" name="กลุ่ม 128">
              <a:extLst>
                <a:ext uri="{FF2B5EF4-FFF2-40B4-BE49-F238E27FC236}">
                  <a16:creationId xmlns:a16="http://schemas.microsoft.com/office/drawing/2014/main" id="{00000000-0008-0000-0000-000013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813" name="ตัวเชื่อมต่อตรง 1812">
                <a:extLst>
                  <a:ext uri="{FF2B5EF4-FFF2-40B4-BE49-F238E27FC236}">
                    <a16:creationId xmlns:a16="http://schemas.microsoft.com/office/drawing/2014/main" id="{00000000-0008-0000-0000-000015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14" name="ตัวเชื่อมต่อตรง 1813">
                <a:extLst>
                  <a:ext uri="{FF2B5EF4-FFF2-40B4-BE49-F238E27FC236}">
                    <a16:creationId xmlns:a16="http://schemas.microsoft.com/office/drawing/2014/main" id="{00000000-0008-0000-0000-000016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15" name="ตัวเชื่อมต่อตรง 1814">
                <a:extLst>
                  <a:ext uri="{FF2B5EF4-FFF2-40B4-BE49-F238E27FC236}">
                    <a16:creationId xmlns:a16="http://schemas.microsoft.com/office/drawing/2014/main" id="{00000000-0008-0000-0000-000017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16" name="ตัวเชื่อมต่อตรง 1815">
                <a:extLst>
                  <a:ext uri="{FF2B5EF4-FFF2-40B4-BE49-F238E27FC236}">
                    <a16:creationId xmlns:a16="http://schemas.microsoft.com/office/drawing/2014/main" id="{00000000-0008-0000-0000-000018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17" name="ตัวเชื่อมต่อตรง 1816">
                <a:extLst>
                  <a:ext uri="{FF2B5EF4-FFF2-40B4-BE49-F238E27FC236}">
                    <a16:creationId xmlns:a16="http://schemas.microsoft.com/office/drawing/2014/main" id="{00000000-0008-0000-0000-000019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18" name="ตัวเชื่อมต่อตรง 1817">
                <a:extLst>
                  <a:ext uri="{FF2B5EF4-FFF2-40B4-BE49-F238E27FC236}">
                    <a16:creationId xmlns:a16="http://schemas.microsoft.com/office/drawing/2014/main" id="{00000000-0008-0000-0000-00001A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19" name="ตัวเชื่อมต่อตรง 1818">
                <a:extLst>
                  <a:ext uri="{FF2B5EF4-FFF2-40B4-BE49-F238E27FC236}">
                    <a16:creationId xmlns:a16="http://schemas.microsoft.com/office/drawing/2014/main" id="{00000000-0008-0000-0000-00001B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12" name="TextBox 44">
              <a:extLst>
                <a:ext uri="{FF2B5EF4-FFF2-40B4-BE49-F238E27FC236}">
                  <a16:creationId xmlns:a16="http://schemas.microsoft.com/office/drawing/2014/main" id="{00000000-0008-0000-0000-000014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1.967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805" name="TextBox 42">
            <a:extLst>
              <a:ext uri="{FF2B5EF4-FFF2-40B4-BE49-F238E27FC236}">
                <a16:creationId xmlns:a16="http://schemas.microsoft.com/office/drawing/2014/main" id="{00000000-0008-0000-0000-00000D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06" name="TextBox 42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07" name="TextBox 4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08" name="TextBox 42">
            <a:extLst>
              <a:ext uri="{FF2B5EF4-FFF2-40B4-BE49-F238E27FC236}">
                <a16:creationId xmlns:a16="http://schemas.microsoft.com/office/drawing/2014/main" id="{00000000-0008-0000-0000-000010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809" name="TextBox 42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10" name="TextBox 4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114</xdr:row>
      <xdr:rowOff>118235</xdr:rowOff>
    </xdr:from>
    <xdr:to>
      <xdr:col>9</xdr:col>
      <xdr:colOff>2995</xdr:colOff>
      <xdr:row>114</xdr:row>
      <xdr:rowOff>765691</xdr:rowOff>
    </xdr:to>
    <xdr:grpSp>
      <xdr:nvGrpSpPr>
        <xdr:cNvPr id="1820" name="กลุ่ม 125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155134" y="89476342"/>
          <a:ext cx="1916647" cy="647456"/>
          <a:chOff x="4598124" y="2388286"/>
          <a:chExt cx="2299455" cy="548526"/>
        </a:xfrm>
      </xdr:grpSpPr>
      <xdr:grpSp>
        <xdr:nvGrpSpPr>
          <xdr:cNvPr id="1821" name="กลุ่ม 126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828" name="กลุ่ม 128">
              <a:extLst>
                <a:ext uri="{FF2B5EF4-FFF2-40B4-BE49-F238E27FC236}">
                  <a16:creationId xmlns:a16="http://schemas.microsoft.com/office/drawing/2014/main" id="{00000000-0008-0000-0000-000024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830" name="ตัวเชื่อมต่อตรง 1829">
                <a:extLst>
                  <a:ext uri="{FF2B5EF4-FFF2-40B4-BE49-F238E27FC236}">
                    <a16:creationId xmlns:a16="http://schemas.microsoft.com/office/drawing/2014/main" id="{00000000-0008-0000-0000-000026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31" name="ตัวเชื่อมต่อตรง 1830">
                <a:extLst>
                  <a:ext uri="{FF2B5EF4-FFF2-40B4-BE49-F238E27FC236}">
                    <a16:creationId xmlns:a16="http://schemas.microsoft.com/office/drawing/2014/main" id="{00000000-0008-0000-0000-000027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32" name="ตัวเชื่อมต่อตรง 1831">
                <a:extLst>
                  <a:ext uri="{FF2B5EF4-FFF2-40B4-BE49-F238E27FC236}">
                    <a16:creationId xmlns:a16="http://schemas.microsoft.com/office/drawing/2014/main" id="{00000000-0008-0000-0000-000028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33" name="ตัวเชื่อมต่อตรง 1832">
                <a:extLst>
                  <a:ext uri="{FF2B5EF4-FFF2-40B4-BE49-F238E27FC236}">
                    <a16:creationId xmlns:a16="http://schemas.microsoft.com/office/drawing/2014/main" id="{00000000-0008-0000-0000-000029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34" name="ตัวเชื่อมต่อตรง 1833">
                <a:extLst>
                  <a:ext uri="{FF2B5EF4-FFF2-40B4-BE49-F238E27FC236}">
                    <a16:creationId xmlns:a16="http://schemas.microsoft.com/office/drawing/2014/main" id="{00000000-0008-0000-0000-00002A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35" name="ตัวเชื่อมต่อตรง 1834">
                <a:extLst>
                  <a:ext uri="{FF2B5EF4-FFF2-40B4-BE49-F238E27FC236}">
                    <a16:creationId xmlns:a16="http://schemas.microsoft.com/office/drawing/2014/main" id="{00000000-0008-0000-0000-00002B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36" name="ตัวเชื่อมต่อตรง 1835">
                <a:extLst>
                  <a:ext uri="{FF2B5EF4-FFF2-40B4-BE49-F238E27FC236}">
                    <a16:creationId xmlns:a16="http://schemas.microsoft.com/office/drawing/2014/main" id="{00000000-0008-0000-0000-00002C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29" name="TextBox 44">
              <a:extLst>
                <a:ext uri="{FF2B5EF4-FFF2-40B4-BE49-F238E27FC236}">
                  <a16:creationId xmlns:a16="http://schemas.microsoft.com/office/drawing/2014/main" id="{00000000-0008-0000-0000-000025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2.038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822" name="TextBox 4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23" name="TextBox 42">
            <a:extLst>
              <a:ext uri="{FF2B5EF4-FFF2-40B4-BE49-F238E27FC236}">
                <a16:creationId xmlns:a16="http://schemas.microsoft.com/office/drawing/2014/main" id="{00000000-0008-0000-0000-00001F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24" name="TextBox 42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25" name="TextBox 4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826" name="TextBox 42">
            <a:extLst>
              <a:ext uri="{FF2B5EF4-FFF2-40B4-BE49-F238E27FC236}">
                <a16:creationId xmlns:a16="http://schemas.microsoft.com/office/drawing/2014/main" id="{00000000-0008-0000-0000-000022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27" name="TextBox 42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115</xdr:row>
      <xdr:rowOff>118235</xdr:rowOff>
    </xdr:from>
    <xdr:to>
      <xdr:col>9</xdr:col>
      <xdr:colOff>2995</xdr:colOff>
      <xdr:row>115</xdr:row>
      <xdr:rowOff>765691</xdr:rowOff>
    </xdr:to>
    <xdr:grpSp>
      <xdr:nvGrpSpPr>
        <xdr:cNvPr id="1837" name="กลุ่ม 125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GrpSpPr>
          <a:grpSpLocks/>
        </xdr:cNvGrpSpPr>
      </xdr:nvGrpSpPr>
      <xdr:grpSpPr bwMode="auto">
        <a:xfrm>
          <a:off x="4155134" y="90306378"/>
          <a:ext cx="1916647" cy="647456"/>
          <a:chOff x="4598124" y="2388286"/>
          <a:chExt cx="2299455" cy="548526"/>
        </a:xfrm>
      </xdr:grpSpPr>
      <xdr:grpSp>
        <xdr:nvGrpSpPr>
          <xdr:cNvPr id="1838" name="กลุ่ม 126">
            <a:extLst>
              <a:ext uri="{FF2B5EF4-FFF2-40B4-BE49-F238E27FC236}">
                <a16:creationId xmlns:a16="http://schemas.microsoft.com/office/drawing/2014/main" id="{00000000-0008-0000-0000-00002E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845" name="กลุ่ม 128">
              <a:extLst>
                <a:ext uri="{FF2B5EF4-FFF2-40B4-BE49-F238E27FC236}">
                  <a16:creationId xmlns:a16="http://schemas.microsoft.com/office/drawing/2014/main" id="{00000000-0008-0000-0000-000035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847" name="ตัวเชื่อมต่อตรง 1846">
                <a:extLst>
                  <a:ext uri="{FF2B5EF4-FFF2-40B4-BE49-F238E27FC236}">
                    <a16:creationId xmlns:a16="http://schemas.microsoft.com/office/drawing/2014/main" id="{00000000-0008-0000-0000-000037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48" name="ตัวเชื่อมต่อตรง 1847">
                <a:extLst>
                  <a:ext uri="{FF2B5EF4-FFF2-40B4-BE49-F238E27FC236}">
                    <a16:creationId xmlns:a16="http://schemas.microsoft.com/office/drawing/2014/main" id="{00000000-0008-0000-0000-000038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49" name="ตัวเชื่อมต่อตรง 1848">
                <a:extLst>
                  <a:ext uri="{FF2B5EF4-FFF2-40B4-BE49-F238E27FC236}">
                    <a16:creationId xmlns:a16="http://schemas.microsoft.com/office/drawing/2014/main" id="{00000000-0008-0000-0000-000039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50" name="ตัวเชื่อมต่อตรง 1849">
                <a:extLst>
                  <a:ext uri="{FF2B5EF4-FFF2-40B4-BE49-F238E27FC236}">
                    <a16:creationId xmlns:a16="http://schemas.microsoft.com/office/drawing/2014/main" id="{00000000-0008-0000-0000-00003A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51" name="ตัวเชื่อมต่อตรง 1850">
                <a:extLst>
                  <a:ext uri="{FF2B5EF4-FFF2-40B4-BE49-F238E27FC236}">
                    <a16:creationId xmlns:a16="http://schemas.microsoft.com/office/drawing/2014/main" id="{00000000-0008-0000-0000-00003B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52" name="ตัวเชื่อมต่อตรง 1851">
                <a:extLst>
                  <a:ext uri="{FF2B5EF4-FFF2-40B4-BE49-F238E27FC236}">
                    <a16:creationId xmlns:a16="http://schemas.microsoft.com/office/drawing/2014/main" id="{00000000-0008-0000-0000-00003C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53" name="ตัวเชื่อมต่อตรง 1852">
                <a:extLst>
                  <a:ext uri="{FF2B5EF4-FFF2-40B4-BE49-F238E27FC236}">
                    <a16:creationId xmlns:a16="http://schemas.microsoft.com/office/drawing/2014/main" id="{00000000-0008-0000-0000-00003D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46" name="TextBox 44">
              <a:extLst>
                <a:ext uri="{FF2B5EF4-FFF2-40B4-BE49-F238E27FC236}">
                  <a16:creationId xmlns:a16="http://schemas.microsoft.com/office/drawing/2014/main" id="{00000000-0008-0000-0000-000036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2.108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839" name="TextBox 42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40" name="TextBox 4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41" name="TextBox 42">
            <a:extLst>
              <a:ext uri="{FF2B5EF4-FFF2-40B4-BE49-F238E27FC236}">
                <a16:creationId xmlns:a16="http://schemas.microsoft.com/office/drawing/2014/main" id="{00000000-0008-0000-0000-000031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42" name="TextBox 42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843" name="TextBox 4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44" name="TextBox 42">
            <a:extLst>
              <a:ext uri="{FF2B5EF4-FFF2-40B4-BE49-F238E27FC236}">
                <a16:creationId xmlns:a16="http://schemas.microsoft.com/office/drawing/2014/main" id="{00000000-0008-0000-0000-000034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116</xdr:row>
      <xdr:rowOff>118235</xdr:rowOff>
    </xdr:from>
    <xdr:to>
      <xdr:col>9</xdr:col>
      <xdr:colOff>2995</xdr:colOff>
      <xdr:row>116</xdr:row>
      <xdr:rowOff>765691</xdr:rowOff>
    </xdr:to>
    <xdr:grpSp>
      <xdr:nvGrpSpPr>
        <xdr:cNvPr id="1854" name="กลุ่ม 125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GrpSpPr>
          <a:grpSpLocks/>
        </xdr:cNvGrpSpPr>
      </xdr:nvGrpSpPr>
      <xdr:grpSpPr bwMode="auto">
        <a:xfrm>
          <a:off x="4155134" y="91136414"/>
          <a:ext cx="1916647" cy="647456"/>
          <a:chOff x="4598124" y="2388286"/>
          <a:chExt cx="2299455" cy="548526"/>
        </a:xfrm>
      </xdr:grpSpPr>
      <xdr:grpSp>
        <xdr:nvGrpSpPr>
          <xdr:cNvPr id="1855" name="กลุ่ม 126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862" name="กลุ่ม 128">
              <a:extLst>
                <a:ext uri="{FF2B5EF4-FFF2-40B4-BE49-F238E27FC236}">
                  <a16:creationId xmlns:a16="http://schemas.microsoft.com/office/drawing/2014/main" id="{00000000-0008-0000-0000-000046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864" name="ตัวเชื่อมต่อตรง 1863">
                <a:extLst>
                  <a:ext uri="{FF2B5EF4-FFF2-40B4-BE49-F238E27FC236}">
                    <a16:creationId xmlns:a16="http://schemas.microsoft.com/office/drawing/2014/main" id="{00000000-0008-0000-0000-000048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65" name="ตัวเชื่อมต่อตรง 1864">
                <a:extLst>
                  <a:ext uri="{FF2B5EF4-FFF2-40B4-BE49-F238E27FC236}">
                    <a16:creationId xmlns:a16="http://schemas.microsoft.com/office/drawing/2014/main" id="{00000000-0008-0000-0000-000049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66" name="ตัวเชื่อมต่อตรง 1865">
                <a:extLst>
                  <a:ext uri="{FF2B5EF4-FFF2-40B4-BE49-F238E27FC236}">
                    <a16:creationId xmlns:a16="http://schemas.microsoft.com/office/drawing/2014/main" id="{00000000-0008-0000-0000-00004A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67" name="ตัวเชื่อมต่อตรง 1866">
                <a:extLst>
                  <a:ext uri="{FF2B5EF4-FFF2-40B4-BE49-F238E27FC236}">
                    <a16:creationId xmlns:a16="http://schemas.microsoft.com/office/drawing/2014/main" id="{00000000-0008-0000-0000-00004B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68" name="ตัวเชื่อมต่อตรง 1867">
                <a:extLst>
                  <a:ext uri="{FF2B5EF4-FFF2-40B4-BE49-F238E27FC236}">
                    <a16:creationId xmlns:a16="http://schemas.microsoft.com/office/drawing/2014/main" id="{00000000-0008-0000-0000-00004C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69" name="ตัวเชื่อมต่อตรง 1868">
                <a:extLst>
                  <a:ext uri="{FF2B5EF4-FFF2-40B4-BE49-F238E27FC236}">
                    <a16:creationId xmlns:a16="http://schemas.microsoft.com/office/drawing/2014/main" id="{00000000-0008-0000-0000-00004D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70" name="ตัวเชื่อมต่อตรง 1869">
                <a:extLst>
                  <a:ext uri="{FF2B5EF4-FFF2-40B4-BE49-F238E27FC236}">
                    <a16:creationId xmlns:a16="http://schemas.microsoft.com/office/drawing/2014/main" id="{00000000-0008-0000-0000-00004E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63" name="TextBox 44">
              <a:extLst>
                <a:ext uri="{FF2B5EF4-FFF2-40B4-BE49-F238E27FC236}">
                  <a16:creationId xmlns:a16="http://schemas.microsoft.com/office/drawing/2014/main" id="{00000000-0008-0000-0000-000047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2.179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856" name="TextBox 42">
            <a:extLst>
              <a:ext uri="{FF2B5EF4-FFF2-40B4-BE49-F238E27FC236}">
                <a16:creationId xmlns:a16="http://schemas.microsoft.com/office/drawing/2014/main" id="{00000000-0008-0000-0000-000040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57" name="TextBox 42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58" name="TextBox 4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59" name="TextBox 42">
            <a:extLst>
              <a:ext uri="{FF2B5EF4-FFF2-40B4-BE49-F238E27FC236}">
                <a16:creationId xmlns:a16="http://schemas.microsoft.com/office/drawing/2014/main" id="{00000000-0008-0000-0000-000043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860" name="TextBox 42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61" name="TextBox 4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117</xdr:row>
      <xdr:rowOff>118235</xdr:rowOff>
    </xdr:from>
    <xdr:to>
      <xdr:col>9</xdr:col>
      <xdr:colOff>2995</xdr:colOff>
      <xdr:row>117</xdr:row>
      <xdr:rowOff>765691</xdr:rowOff>
    </xdr:to>
    <xdr:grpSp>
      <xdr:nvGrpSpPr>
        <xdr:cNvPr id="1871" name="กลุ่ม 125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155134" y="91966449"/>
          <a:ext cx="1916647" cy="647456"/>
          <a:chOff x="4598124" y="2388286"/>
          <a:chExt cx="2299455" cy="548526"/>
        </a:xfrm>
      </xdr:grpSpPr>
      <xdr:grpSp>
        <xdr:nvGrpSpPr>
          <xdr:cNvPr id="1872" name="กลุ่ม 126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879" name="กลุ่ม 128">
              <a:extLst>
                <a:ext uri="{FF2B5EF4-FFF2-40B4-BE49-F238E27FC236}">
                  <a16:creationId xmlns:a16="http://schemas.microsoft.com/office/drawing/2014/main" id="{00000000-0008-0000-0000-000057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881" name="ตัวเชื่อมต่อตรง 1880">
                <a:extLst>
                  <a:ext uri="{FF2B5EF4-FFF2-40B4-BE49-F238E27FC236}">
                    <a16:creationId xmlns:a16="http://schemas.microsoft.com/office/drawing/2014/main" id="{00000000-0008-0000-0000-000059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82" name="ตัวเชื่อมต่อตรง 1881">
                <a:extLst>
                  <a:ext uri="{FF2B5EF4-FFF2-40B4-BE49-F238E27FC236}">
                    <a16:creationId xmlns:a16="http://schemas.microsoft.com/office/drawing/2014/main" id="{00000000-0008-0000-0000-00005A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83" name="ตัวเชื่อมต่อตรง 1882">
                <a:extLst>
                  <a:ext uri="{FF2B5EF4-FFF2-40B4-BE49-F238E27FC236}">
                    <a16:creationId xmlns:a16="http://schemas.microsoft.com/office/drawing/2014/main" id="{00000000-0008-0000-0000-00005B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84" name="ตัวเชื่อมต่อตรง 1883">
                <a:extLst>
                  <a:ext uri="{FF2B5EF4-FFF2-40B4-BE49-F238E27FC236}">
                    <a16:creationId xmlns:a16="http://schemas.microsoft.com/office/drawing/2014/main" id="{00000000-0008-0000-0000-00005C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85" name="ตัวเชื่อมต่อตรง 1884">
                <a:extLst>
                  <a:ext uri="{FF2B5EF4-FFF2-40B4-BE49-F238E27FC236}">
                    <a16:creationId xmlns:a16="http://schemas.microsoft.com/office/drawing/2014/main" id="{00000000-0008-0000-0000-00005D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86" name="ตัวเชื่อมต่อตรง 1885">
                <a:extLst>
                  <a:ext uri="{FF2B5EF4-FFF2-40B4-BE49-F238E27FC236}">
                    <a16:creationId xmlns:a16="http://schemas.microsoft.com/office/drawing/2014/main" id="{00000000-0008-0000-0000-00005E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87" name="ตัวเชื่อมต่อตรง 1886">
                <a:extLst>
                  <a:ext uri="{FF2B5EF4-FFF2-40B4-BE49-F238E27FC236}">
                    <a16:creationId xmlns:a16="http://schemas.microsoft.com/office/drawing/2014/main" id="{00000000-0008-0000-0000-00005F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80" name="TextBox 44">
              <a:extLst>
                <a:ext uri="{FF2B5EF4-FFF2-40B4-BE49-F238E27FC236}">
                  <a16:creationId xmlns:a16="http://schemas.microsoft.com/office/drawing/2014/main" id="{00000000-0008-0000-0000-000058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2.249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873" name="TextBox 4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74" name="TextBox 42">
            <a:extLst>
              <a:ext uri="{FF2B5EF4-FFF2-40B4-BE49-F238E27FC236}">
                <a16:creationId xmlns:a16="http://schemas.microsoft.com/office/drawing/2014/main" id="{00000000-0008-0000-0000-000052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75" name="TextBox 42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76" name="TextBox 4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877" name="TextBox 42">
            <a:extLst>
              <a:ext uri="{FF2B5EF4-FFF2-40B4-BE49-F238E27FC236}">
                <a16:creationId xmlns:a16="http://schemas.microsoft.com/office/drawing/2014/main" id="{00000000-0008-0000-0000-000055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78" name="TextBox 42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118</xdr:row>
      <xdr:rowOff>118235</xdr:rowOff>
    </xdr:from>
    <xdr:to>
      <xdr:col>9</xdr:col>
      <xdr:colOff>2995</xdr:colOff>
      <xdr:row>118</xdr:row>
      <xdr:rowOff>765691</xdr:rowOff>
    </xdr:to>
    <xdr:grpSp>
      <xdr:nvGrpSpPr>
        <xdr:cNvPr id="1888" name="กลุ่ม 125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GrpSpPr>
          <a:grpSpLocks/>
        </xdr:cNvGrpSpPr>
      </xdr:nvGrpSpPr>
      <xdr:grpSpPr bwMode="auto">
        <a:xfrm>
          <a:off x="4155134" y="92796485"/>
          <a:ext cx="1916647" cy="647456"/>
          <a:chOff x="4598124" y="2388286"/>
          <a:chExt cx="2299455" cy="548526"/>
        </a:xfrm>
      </xdr:grpSpPr>
      <xdr:grpSp>
        <xdr:nvGrpSpPr>
          <xdr:cNvPr id="1889" name="กลุ่ม 126">
            <a:extLst>
              <a:ext uri="{FF2B5EF4-FFF2-40B4-BE49-F238E27FC236}">
                <a16:creationId xmlns:a16="http://schemas.microsoft.com/office/drawing/2014/main" id="{00000000-0008-0000-0000-000061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896" name="กลุ่ม 128">
              <a:extLst>
                <a:ext uri="{FF2B5EF4-FFF2-40B4-BE49-F238E27FC236}">
                  <a16:creationId xmlns:a16="http://schemas.microsoft.com/office/drawing/2014/main" id="{00000000-0008-0000-0000-000068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898" name="ตัวเชื่อมต่อตรง 1897">
                <a:extLst>
                  <a:ext uri="{FF2B5EF4-FFF2-40B4-BE49-F238E27FC236}">
                    <a16:creationId xmlns:a16="http://schemas.microsoft.com/office/drawing/2014/main" id="{00000000-0008-0000-0000-00006A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899" name="ตัวเชื่อมต่อตรง 1898">
                <a:extLst>
                  <a:ext uri="{FF2B5EF4-FFF2-40B4-BE49-F238E27FC236}">
                    <a16:creationId xmlns:a16="http://schemas.microsoft.com/office/drawing/2014/main" id="{00000000-0008-0000-0000-00006B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00" name="ตัวเชื่อมต่อตรง 1899">
                <a:extLst>
                  <a:ext uri="{FF2B5EF4-FFF2-40B4-BE49-F238E27FC236}">
                    <a16:creationId xmlns:a16="http://schemas.microsoft.com/office/drawing/2014/main" id="{00000000-0008-0000-0000-00006C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01" name="ตัวเชื่อมต่อตรง 1900">
                <a:extLst>
                  <a:ext uri="{FF2B5EF4-FFF2-40B4-BE49-F238E27FC236}">
                    <a16:creationId xmlns:a16="http://schemas.microsoft.com/office/drawing/2014/main" id="{00000000-0008-0000-0000-00006D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02" name="ตัวเชื่อมต่อตรง 1901">
                <a:extLst>
                  <a:ext uri="{FF2B5EF4-FFF2-40B4-BE49-F238E27FC236}">
                    <a16:creationId xmlns:a16="http://schemas.microsoft.com/office/drawing/2014/main" id="{00000000-0008-0000-0000-00006E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03" name="ตัวเชื่อมต่อตรง 1902">
                <a:extLst>
                  <a:ext uri="{FF2B5EF4-FFF2-40B4-BE49-F238E27FC236}">
                    <a16:creationId xmlns:a16="http://schemas.microsoft.com/office/drawing/2014/main" id="{00000000-0008-0000-0000-00006F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04" name="ตัวเชื่อมต่อตรง 1903">
                <a:extLst>
                  <a:ext uri="{FF2B5EF4-FFF2-40B4-BE49-F238E27FC236}">
                    <a16:creationId xmlns:a16="http://schemas.microsoft.com/office/drawing/2014/main" id="{00000000-0008-0000-0000-000070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97" name="TextBox 44">
              <a:extLst>
                <a:ext uri="{FF2B5EF4-FFF2-40B4-BE49-F238E27FC236}">
                  <a16:creationId xmlns:a16="http://schemas.microsoft.com/office/drawing/2014/main" id="{00000000-0008-0000-0000-000069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2.320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890" name="TextBox 42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91" name="TextBox 4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892" name="TextBox 42">
            <a:extLst>
              <a:ext uri="{FF2B5EF4-FFF2-40B4-BE49-F238E27FC236}">
                <a16:creationId xmlns:a16="http://schemas.microsoft.com/office/drawing/2014/main" id="{00000000-0008-0000-0000-000064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93" name="TextBox 42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894" name="TextBox 4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895" name="TextBox 42">
            <a:extLst>
              <a:ext uri="{FF2B5EF4-FFF2-40B4-BE49-F238E27FC236}">
                <a16:creationId xmlns:a16="http://schemas.microsoft.com/office/drawing/2014/main" id="{00000000-0008-0000-0000-000067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119</xdr:row>
      <xdr:rowOff>118235</xdr:rowOff>
    </xdr:from>
    <xdr:to>
      <xdr:col>9</xdr:col>
      <xdr:colOff>2995</xdr:colOff>
      <xdr:row>119</xdr:row>
      <xdr:rowOff>765691</xdr:rowOff>
    </xdr:to>
    <xdr:grpSp>
      <xdr:nvGrpSpPr>
        <xdr:cNvPr id="1905" name="กลุ่ม 125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GrpSpPr>
          <a:grpSpLocks/>
        </xdr:cNvGrpSpPr>
      </xdr:nvGrpSpPr>
      <xdr:grpSpPr bwMode="auto">
        <a:xfrm>
          <a:off x="4155134" y="93626521"/>
          <a:ext cx="1916647" cy="647456"/>
          <a:chOff x="4598124" y="2388286"/>
          <a:chExt cx="2299455" cy="548526"/>
        </a:xfrm>
      </xdr:grpSpPr>
      <xdr:grpSp>
        <xdr:nvGrpSpPr>
          <xdr:cNvPr id="1906" name="กลุ่ม 126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913" name="กลุ่ม 128">
              <a:extLst>
                <a:ext uri="{FF2B5EF4-FFF2-40B4-BE49-F238E27FC236}">
                  <a16:creationId xmlns:a16="http://schemas.microsoft.com/office/drawing/2014/main" id="{00000000-0008-0000-0000-000079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915" name="ตัวเชื่อมต่อตรง 1914">
                <a:extLst>
                  <a:ext uri="{FF2B5EF4-FFF2-40B4-BE49-F238E27FC236}">
                    <a16:creationId xmlns:a16="http://schemas.microsoft.com/office/drawing/2014/main" id="{00000000-0008-0000-0000-00007B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16" name="ตัวเชื่อมต่อตรง 1915">
                <a:extLst>
                  <a:ext uri="{FF2B5EF4-FFF2-40B4-BE49-F238E27FC236}">
                    <a16:creationId xmlns:a16="http://schemas.microsoft.com/office/drawing/2014/main" id="{00000000-0008-0000-0000-00007C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17" name="ตัวเชื่อมต่อตรง 1916">
                <a:extLst>
                  <a:ext uri="{FF2B5EF4-FFF2-40B4-BE49-F238E27FC236}">
                    <a16:creationId xmlns:a16="http://schemas.microsoft.com/office/drawing/2014/main" id="{00000000-0008-0000-0000-00007D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18" name="ตัวเชื่อมต่อตรง 1917">
                <a:extLst>
                  <a:ext uri="{FF2B5EF4-FFF2-40B4-BE49-F238E27FC236}">
                    <a16:creationId xmlns:a16="http://schemas.microsoft.com/office/drawing/2014/main" id="{00000000-0008-0000-0000-00007E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19" name="ตัวเชื่อมต่อตรง 1918">
                <a:extLst>
                  <a:ext uri="{FF2B5EF4-FFF2-40B4-BE49-F238E27FC236}">
                    <a16:creationId xmlns:a16="http://schemas.microsoft.com/office/drawing/2014/main" id="{00000000-0008-0000-0000-00007F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20" name="ตัวเชื่อมต่อตรง 1919">
                <a:extLst>
                  <a:ext uri="{FF2B5EF4-FFF2-40B4-BE49-F238E27FC236}">
                    <a16:creationId xmlns:a16="http://schemas.microsoft.com/office/drawing/2014/main" id="{00000000-0008-0000-0000-000080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21" name="ตัวเชื่อมต่อตรง 1920">
                <a:extLst>
                  <a:ext uri="{FF2B5EF4-FFF2-40B4-BE49-F238E27FC236}">
                    <a16:creationId xmlns:a16="http://schemas.microsoft.com/office/drawing/2014/main" id="{00000000-0008-0000-0000-000081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14" name="TextBox 44">
              <a:extLst>
                <a:ext uri="{FF2B5EF4-FFF2-40B4-BE49-F238E27FC236}">
                  <a16:creationId xmlns:a16="http://schemas.microsoft.com/office/drawing/2014/main" id="{00000000-0008-0000-0000-00007A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2.390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907" name="TextBox 42">
            <a:extLst>
              <a:ext uri="{FF2B5EF4-FFF2-40B4-BE49-F238E27FC236}">
                <a16:creationId xmlns:a16="http://schemas.microsoft.com/office/drawing/2014/main" id="{00000000-0008-0000-0000-000073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08" name="TextBox 42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09" name="TextBox 4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10" name="TextBox 42">
            <a:extLst>
              <a:ext uri="{FF2B5EF4-FFF2-40B4-BE49-F238E27FC236}">
                <a16:creationId xmlns:a16="http://schemas.microsoft.com/office/drawing/2014/main" id="{00000000-0008-0000-0000-000076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911" name="TextBox 42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12" name="TextBox 4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120</xdr:row>
      <xdr:rowOff>118235</xdr:rowOff>
    </xdr:from>
    <xdr:to>
      <xdr:col>9</xdr:col>
      <xdr:colOff>2995</xdr:colOff>
      <xdr:row>120</xdr:row>
      <xdr:rowOff>765691</xdr:rowOff>
    </xdr:to>
    <xdr:grpSp>
      <xdr:nvGrpSpPr>
        <xdr:cNvPr id="1922" name="กลุ่ม 125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155134" y="94456556"/>
          <a:ext cx="1916647" cy="647456"/>
          <a:chOff x="4598124" y="2388286"/>
          <a:chExt cx="2299455" cy="548526"/>
        </a:xfrm>
      </xdr:grpSpPr>
      <xdr:grpSp>
        <xdr:nvGrpSpPr>
          <xdr:cNvPr id="1923" name="กลุ่ม 126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930" name="กลุ่ม 128">
              <a:extLst>
                <a:ext uri="{FF2B5EF4-FFF2-40B4-BE49-F238E27FC236}">
                  <a16:creationId xmlns:a16="http://schemas.microsoft.com/office/drawing/2014/main" id="{00000000-0008-0000-0000-00008A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932" name="ตัวเชื่อมต่อตรง 1931">
                <a:extLst>
                  <a:ext uri="{FF2B5EF4-FFF2-40B4-BE49-F238E27FC236}">
                    <a16:creationId xmlns:a16="http://schemas.microsoft.com/office/drawing/2014/main" id="{00000000-0008-0000-0000-00008C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33" name="ตัวเชื่อมต่อตรง 1932">
                <a:extLst>
                  <a:ext uri="{FF2B5EF4-FFF2-40B4-BE49-F238E27FC236}">
                    <a16:creationId xmlns:a16="http://schemas.microsoft.com/office/drawing/2014/main" id="{00000000-0008-0000-0000-00008D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34" name="ตัวเชื่อมต่อตรง 1933">
                <a:extLst>
                  <a:ext uri="{FF2B5EF4-FFF2-40B4-BE49-F238E27FC236}">
                    <a16:creationId xmlns:a16="http://schemas.microsoft.com/office/drawing/2014/main" id="{00000000-0008-0000-0000-00008E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35" name="ตัวเชื่อมต่อตรง 1934">
                <a:extLst>
                  <a:ext uri="{FF2B5EF4-FFF2-40B4-BE49-F238E27FC236}">
                    <a16:creationId xmlns:a16="http://schemas.microsoft.com/office/drawing/2014/main" id="{00000000-0008-0000-0000-00008F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36" name="ตัวเชื่อมต่อตรง 1935">
                <a:extLst>
                  <a:ext uri="{FF2B5EF4-FFF2-40B4-BE49-F238E27FC236}">
                    <a16:creationId xmlns:a16="http://schemas.microsoft.com/office/drawing/2014/main" id="{00000000-0008-0000-0000-000090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37" name="ตัวเชื่อมต่อตรง 1936">
                <a:extLst>
                  <a:ext uri="{FF2B5EF4-FFF2-40B4-BE49-F238E27FC236}">
                    <a16:creationId xmlns:a16="http://schemas.microsoft.com/office/drawing/2014/main" id="{00000000-0008-0000-0000-000091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38" name="ตัวเชื่อมต่อตรง 1937">
                <a:extLst>
                  <a:ext uri="{FF2B5EF4-FFF2-40B4-BE49-F238E27FC236}">
                    <a16:creationId xmlns:a16="http://schemas.microsoft.com/office/drawing/2014/main" id="{00000000-0008-0000-0000-000092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31" name="TextBox 44">
              <a:extLst>
                <a:ext uri="{FF2B5EF4-FFF2-40B4-BE49-F238E27FC236}">
                  <a16:creationId xmlns:a16="http://schemas.microsoft.com/office/drawing/2014/main" id="{00000000-0008-0000-0000-00008B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2.461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924" name="TextBox 4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25" name="TextBox 42">
            <a:extLst>
              <a:ext uri="{FF2B5EF4-FFF2-40B4-BE49-F238E27FC236}">
                <a16:creationId xmlns:a16="http://schemas.microsoft.com/office/drawing/2014/main" id="{00000000-0008-0000-0000-000085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26" name="TextBox 42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27" name="TextBox 4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928" name="TextBox 42">
            <a:extLst>
              <a:ext uri="{FF2B5EF4-FFF2-40B4-BE49-F238E27FC236}">
                <a16:creationId xmlns:a16="http://schemas.microsoft.com/office/drawing/2014/main" id="{00000000-0008-0000-0000-000088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29" name="TextBox 42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121</xdr:row>
      <xdr:rowOff>118235</xdr:rowOff>
    </xdr:from>
    <xdr:to>
      <xdr:col>9</xdr:col>
      <xdr:colOff>2995</xdr:colOff>
      <xdr:row>121</xdr:row>
      <xdr:rowOff>765691</xdr:rowOff>
    </xdr:to>
    <xdr:grpSp>
      <xdr:nvGrpSpPr>
        <xdr:cNvPr id="1939" name="กลุ่ม 125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GrpSpPr>
          <a:grpSpLocks/>
        </xdr:cNvGrpSpPr>
      </xdr:nvGrpSpPr>
      <xdr:grpSpPr bwMode="auto">
        <a:xfrm>
          <a:off x="4155134" y="95286592"/>
          <a:ext cx="1916647" cy="647456"/>
          <a:chOff x="4598124" y="2388286"/>
          <a:chExt cx="2299455" cy="548526"/>
        </a:xfrm>
      </xdr:grpSpPr>
      <xdr:grpSp>
        <xdr:nvGrpSpPr>
          <xdr:cNvPr id="1940" name="กลุ่ม 126">
            <a:extLst>
              <a:ext uri="{FF2B5EF4-FFF2-40B4-BE49-F238E27FC236}">
                <a16:creationId xmlns:a16="http://schemas.microsoft.com/office/drawing/2014/main" id="{00000000-0008-0000-0000-000094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947" name="กลุ่ม 128">
              <a:extLst>
                <a:ext uri="{FF2B5EF4-FFF2-40B4-BE49-F238E27FC236}">
                  <a16:creationId xmlns:a16="http://schemas.microsoft.com/office/drawing/2014/main" id="{00000000-0008-0000-0000-00009B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949" name="ตัวเชื่อมต่อตรง 1948">
                <a:extLst>
                  <a:ext uri="{FF2B5EF4-FFF2-40B4-BE49-F238E27FC236}">
                    <a16:creationId xmlns:a16="http://schemas.microsoft.com/office/drawing/2014/main" id="{00000000-0008-0000-0000-00009D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50" name="ตัวเชื่อมต่อตรง 1949">
                <a:extLst>
                  <a:ext uri="{FF2B5EF4-FFF2-40B4-BE49-F238E27FC236}">
                    <a16:creationId xmlns:a16="http://schemas.microsoft.com/office/drawing/2014/main" id="{00000000-0008-0000-0000-00009E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51" name="ตัวเชื่อมต่อตรง 1950">
                <a:extLst>
                  <a:ext uri="{FF2B5EF4-FFF2-40B4-BE49-F238E27FC236}">
                    <a16:creationId xmlns:a16="http://schemas.microsoft.com/office/drawing/2014/main" id="{00000000-0008-0000-0000-00009F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52" name="ตัวเชื่อมต่อตรง 1951">
                <a:extLst>
                  <a:ext uri="{FF2B5EF4-FFF2-40B4-BE49-F238E27FC236}">
                    <a16:creationId xmlns:a16="http://schemas.microsoft.com/office/drawing/2014/main" id="{00000000-0008-0000-0000-0000A0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53" name="ตัวเชื่อมต่อตรง 1952">
                <a:extLst>
                  <a:ext uri="{FF2B5EF4-FFF2-40B4-BE49-F238E27FC236}">
                    <a16:creationId xmlns:a16="http://schemas.microsoft.com/office/drawing/2014/main" id="{00000000-0008-0000-0000-0000A1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54" name="ตัวเชื่อมต่อตรง 1953">
                <a:extLst>
                  <a:ext uri="{FF2B5EF4-FFF2-40B4-BE49-F238E27FC236}">
                    <a16:creationId xmlns:a16="http://schemas.microsoft.com/office/drawing/2014/main" id="{00000000-0008-0000-0000-0000A2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55" name="ตัวเชื่อมต่อตรง 1954">
                <a:extLst>
                  <a:ext uri="{FF2B5EF4-FFF2-40B4-BE49-F238E27FC236}">
                    <a16:creationId xmlns:a16="http://schemas.microsoft.com/office/drawing/2014/main" id="{00000000-0008-0000-0000-0000A3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48" name="TextBox 44">
              <a:extLst>
                <a:ext uri="{FF2B5EF4-FFF2-40B4-BE49-F238E27FC236}">
                  <a16:creationId xmlns:a16="http://schemas.microsoft.com/office/drawing/2014/main" id="{00000000-0008-0000-0000-00009C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2.531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941" name="TextBox 42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42" name="TextBox 4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43" name="TextBox 42">
            <a:extLst>
              <a:ext uri="{FF2B5EF4-FFF2-40B4-BE49-F238E27FC236}">
                <a16:creationId xmlns:a16="http://schemas.microsoft.com/office/drawing/2014/main" id="{00000000-0008-0000-0000-000097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44" name="TextBox 42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945" name="TextBox 4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46" name="TextBox 42">
            <a:extLst>
              <a:ext uri="{FF2B5EF4-FFF2-40B4-BE49-F238E27FC236}">
                <a16:creationId xmlns:a16="http://schemas.microsoft.com/office/drawing/2014/main" id="{00000000-0008-0000-0000-00009A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122</xdr:row>
      <xdr:rowOff>118235</xdr:rowOff>
    </xdr:from>
    <xdr:to>
      <xdr:col>9</xdr:col>
      <xdr:colOff>2995</xdr:colOff>
      <xdr:row>122</xdr:row>
      <xdr:rowOff>765691</xdr:rowOff>
    </xdr:to>
    <xdr:grpSp>
      <xdr:nvGrpSpPr>
        <xdr:cNvPr id="1956" name="กลุ่ม 125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GrpSpPr>
          <a:grpSpLocks/>
        </xdr:cNvGrpSpPr>
      </xdr:nvGrpSpPr>
      <xdr:grpSpPr bwMode="auto">
        <a:xfrm>
          <a:off x="4155134" y="96116628"/>
          <a:ext cx="1916647" cy="647456"/>
          <a:chOff x="4598124" y="2388286"/>
          <a:chExt cx="2299455" cy="548526"/>
        </a:xfrm>
      </xdr:grpSpPr>
      <xdr:grpSp>
        <xdr:nvGrpSpPr>
          <xdr:cNvPr id="1957" name="กลุ่ม 126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964" name="กลุ่ม 128">
              <a:extLst>
                <a:ext uri="{FF2B5EF4-FFF2-40B4-BE49-F238E27FC236}">
                  <a16:creationId xmlns:a16="http://schemas.microsoft.com/office/drawing/2014/main" id="{00000000-0008-0000-0000-0000AC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966" name="ตัวเชื่อมต่อตรง 1965">
                <a:extLst>
                  <a:ext uri="{FF2B5EF4-FFF2-40B4-BE49-F238E27FC236}">
                    <a16:creationId xmlns:a16="http://schemas.microsoft.com/office/drawing/2014/main" id="{00000000-0008-0000-0000-0000AE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67" name="ตัวเชื่อมต่อตรง 1966">
                <a:extLst>
                  <a:ext uri="{FF2B5EF4-FFF2-40B4-BE49-F238E27FC236}">
                    <a16:creationId xmlns:a16="http://schemas.microsoft.com/office/drawing/2014/main" id="{00000000-0008-0000-0000-0000AF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68" name="ตัวเชื่อมต่อตรง 1967">
                <a:extLst>
                  <a:ext uri="{FF2B5EF4-FFF2-40B4-BE49-F238E27FC236}">
                    <a16:creationId xmlns:a16="http://schemas.microsoft.com/office/drawing/2014/main" id="{00000000-0008-0000-0000-0000B0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69" name="ตัวเชื่อมต่อตรง 1968">
                <a:extLst>
                  <a:ext uri="{FF2B5EF4-FFF2-40B4-BE49-F238E27FC236}">
                    <a16:creationId xmlns:a16="http://schemas.microsoft.com/office/drawing/2014/main" id="{00000000-0008-0000-0000-0000B1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70" name="ตัวเชื่อมต่อตรง 1969">
                <a:extLst>
                  <a:ext uri="{FF2B5EF4-FFF2-40B4-BE49-F238E27FC236}">
                    <a16:creationId xmlns:a16="http://schemas.microsoft.com/office/drawing/2014/main" id="{00000000-0008-0000-0000-0000B2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71" name="ตัวเชื่อมต่อตรง 1970">
                <a:extLst>
                  <a:ext uri="{FF2B5EF4-FFF2-40B4-BE49-F238E27FC236}">
                    <a16:creationId xmlns:a16="http://schemas.microsoft.com/office/drawing/2014/main" id="{00000000-0008-0000-0000-0000B3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72" name="ตัวเชื่อมต่อตรง 1971">
                <a:extLst>
                  <a:ext uri="{FF2B5EF4-FFF2-40B4-BE49-F238E27FC236}">
                    <a16:creationId xmlns:a16="http://schemas.microsoft.com/office/drawing/2014/main" id="{00000000-0008-0000-0000-0000B4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65" name="TextBox 44">
              <a:extLst>
                <a:ext uri="{FF2B5EF4-FFF2-40B4-BE49-F238E27FC236}">
                  <a16:creationId xmlns:a16="http://schemas.microsoft.com/office/drawing/2014/main" id="{00000000-0008-0000-0000-0000AD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2.602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958" name="TextBox 42">
            <a:extLst>
              <a:ext uri="{FF2B5EF4-FFF2-40B4-BE49-F238E27FC236}">
                <a16:creationId xmlns:a16="http://schemas.microsoft.com/office/drawing/2014/main" id="{00000000-0008-0000-0000-0000A6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59" name="TextBox 42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60" name="TextBox 4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61" name="TextBox 42">
            <a:extLst>
              <a:ext uri="{FF2B5EF4-FFF2-40B4-BE49-F238E27FC236}">
                <a16:creationId xmlns:a16="http://schemas.microsoft.com/office/drawing/2014/main" id="{00000000-0008-0000-0000-0000A9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962" name="TextBox 42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63" name="TextBox 4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123</xdr:row>
      <xdr:rowOff>118235</xdr:rowOff>
    </xdr:from>
    <xdr:to>
      <xdr:col>9</xdr:col>
      <xdr:colOff>2995</xdr:colOff>
      <xdr:row>123</xdr:row>
      <xdr:rowOff>765691</xdr:rowOff>
    </xdr:to>
    <xdr:grpSp>
      <xdr:nvGrpSpPr>
        <xdr:cNvPr id="1973" name="กลุ่ม 125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155134" y="96946664"/>
          <a:ext cx="1916647" cy="647456"/>
          <a:chOff x="4598124" y="2388286"/>
          <a:chExt cx="2299455" cy="548526"/>
        </a:xfrm>
      </xdr:grpSpPr>
      <xdr:grpSp>
        <xdr:nvGrpSpPr>
          <xdr:cNvPr id="1974" name="กลุ่ม 126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981" name="กลุ่ม 128">
              <a:extLst>
                <a:ext uri="{FF2B5EF4-FFF2-40B4-BE49-F238E27FC236}">
                  <a16:creationId xmlns:a16="http://schemas.microsoft.com/office/drawing/2014/main" id="{00000000-0008-0000-0000-0000BD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1983" name="ตัวเชื่อมต่อตรง 1982">
                <a:extLst>
                  <a:ext uri="{FF2B5EF4-FFF2-40B4-BE49-F238E27FC236}">
                    <a16:creationId xmlns:a16="http://schemas.microsoft.com/office/drawing/2014/main" id="{00000000-0008-0000-0000-0000BF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84" name="ตัวเชื่อมต่อตรง 1983">
                <a:extLst>
                  <a:ext uri="{FF2B5EF4-FFF2-40B4-BE49-F238E27FC236}">
                    <a16:creationId xmlns:a16="http://schemas.microsoft.com/office/drawing/2014/main" id="{00000000-0008-0000-0000-0000C0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85" name="ตัวเชื่อมต่อตรง 1984">
                <a:extLst>
                  <a:ext uri="{FF2B5EF4-FFF2-40B4-BE49-F238E27FC236}">
                    <a16:creationId xmlns:a16="http://schemas.microsoft.com/office/drawing/2014/main" id="{00000000-0008-0000-0000-0000C1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86" name="ตัวเชื่อมต่อตรง 1985">
                <a:extLst>
                  <a:ext uri="{FF2B5EF4-FFF2-40B4-BE49-F238E27FC236}">
                    <a16:creationId xmlns:a16="http://schemas.microsoft.com/office/drawing/2014/main" id="{00000000-0008-0000-0000-0000C2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87" name="ตัวเชื่อมต่อตรง 1986">
                <a:extLst>
                  <a:ext uri="{FF2B5EF4-FFF2-40B4-BE49-F238E27FC236}">
                    <a16:creationId xmlns:a16="http://schemas.microsoft.com/office/drawing/2014/main" id="{00000000-0008-0000-0000-0000C3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88" name="ตัวเชื่อมต่อตรง 1987">
                <a:extLst>
                  <a:ext uri="{FF2B5EF4-FFF2-40B4-BE49-F238E27FC236}">
                    <a16:creationId xmlns:a16="http://schemas.microsoft.com/office/drawing/2014/main" id="{00000000-0008-0000-0000-0000C4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1989" name="ตัวเชื่อมต่อตรง 1988">
                <a:extLst>
                  <a:ext uri="{FF2B5EF4-FFF2-40B4-BE49-F238E27FC236}">
                    <a16:creationId xmlns:a16="http://schemas.microsoft.com/office/drawing/2014/main" id="{00000000-0008-0000-0000-0000C5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82" name="TextBox 44">
              <a:extLst>
                <a:ext uri="{FF2B5EF4-FFF2-40B4-BE49-F238E27FC236}">
                  <a16:creationId xmlns:a16="http://schemas.microsoft.com/office/drawing/2014/main" id="{00000000-0008-0000-0000-0000BE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2.672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975" name="TextBox 4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76" name="TextBox 42">
            <a:extLst>
              <a:ext uri="{FF2B5EF4-FFF2-40B4-BE49-F238E27FC236}">
                <a16:creationId xmlns:a16="http://schemas.microsoft.com/office/drawing/2014/main" id="{00000000-0008-0000-0000-0000B8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77" name="TextBox 42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78" name="TextBox 4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979" name="TextBox 42">
            <a:extLst>
              <a:ext uri="{FF2B5EF4-FFF2-40B4-BE49-F238E27FC236}">
                <a16:creationId xmlns:a16="http://schemas.microsoft.com/office/drawing/2014/main" id="{00000000-0008-0000-0000-0000BB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80" name="TextBox 42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124</xdr:row>
      <xdr:rowOff>118235</xdr:rowOff>
    </xdr:from>
    <xdr:to>
      <xdr:col>9</xdr:col>
      <xdr:colOff>2995</xdr:colOff>
      <xdr:row>124</xdr:row>
      <xdr:rowOff>765691</xdr:rowOff>
    </xdr:to>
    <xdr:grpSp>
      <xdr:nvGrpSpPr>
        <xdr:cNvPr id="1990" name="กลุ่ม 125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GrpSpPr>
          <a:grpSpLocks/>
        </xdr:cNvGrpSpPr>
      </xdr:nvGrpSpPr>
      <xdr:grpSpPr bwMode="auto">
        <a:xfrm>
          <a:off x="4155134" y="97776699"/>
          <a:ext cx="1916647" cy="647456"/>
          <a:chOff x="4598124" y="2388286"/>
          <a:chExt cx="2299455" cy="548526"/>
        </a:xfrm>
      </xdr:grpSpPr>
      <xdr:grpSp>
        <xdr:nvGrpSpPr>
          <xdr:cNvPr id="1991" name="กลุ่ม 126">
            <a:extLst>
              <a:ext uri="{FF2B5EF4-FFF2-40B4-BE49-F238E27FC236}">
                <a16:creationId xmlns:a16="http://schemas.microsoft.com/office/drawing/2014/main" id="{00000000-0008-0000-0000-0000C7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1998" name="กลุ่ม 128">
              <a:extLst>
                <a:ext uri="{FF2B5EF4-FFF2-40B4-BE49-F238E27FC236}">
                  <a16:creationId xmlns:a16="http://schemas.microsoft.com/office/drawing/2014/main" id="{00000000-0008-0000-0000-0000CE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000" name="ตัวเชื่อมต่อตรง 1999">
                <a:extLst>
                  <a:ext uri="{FF2B5EF4-FFF2-40B4-BE49-F238E27FC236}">
                    <a16:creationId xmlns:a16="http://schemas.microsoft.com/office/drawing/2014/main" id="{00000000-0008-0000-0000-0000D0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01" name="ตัวเชื่อมต่อตรง 2000">
                <a:extLst>
                  <a:ext uri="{FF2B5EF4-FFF2-40B4-BE49-F238E27FC236}">
                    <a16:creationId xmlns:a16="http://schemas.microsoft.com/office/drawing/2014/main" id="{00000000-0008-0000-0000-0000D1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02" name="ตัวเชื่อมต่อตรง 2001">
                <a:extLst>
                  <a:ext uri="{FF2B5EF4-FFF2-40B4-BE49-F238E27FC236}">
                    <a16:creationId xmlns:a16="http://schemas.microsoft.com/office/drawing/2014/main" id="{00000000-0008-0000-0000-0000D2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03" name="ตัวเชื่อมต่อตรง 2002">
                <a:extLst>
                  <a:ext uri="{FF2B5EF4-FFF2-40B4-BE49-F238E27FC236}">
                    <a16:creationId xmlns:a16="http://schemas.microsoft.com/office/drawing/2014/main" id="{00000000-0008-0000-0000-0000D3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04" name="ตัวเชื่อมต่อตรง 2003">
                <a:extLst>
                  <a:ext uri="{FF2B5EF4-FFF2-40B4-BE49-F238E27FC236}">
                    <a16:creationId xmlns:a16="http://schemas.microsoft.com/office/drawing/2014/main" id="{00000000-0008-0000-0000-0000D4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05" name="ตัวเชื่อมต่อตรง 2004">
                <a:extLst>
                  <a:ext uri="{FF2B5EF4-FFF2-40B4-BE49-F238E27FC236}">
                    <a16:creationId xmlns:a16="http://schemas.microsoft.com/office/drawing/2014/main" id="{00000000-0008-0000-0000-0000D5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06" name="ตัวเชื่อมต่อตรง 2005">
                <a:extLst>
                  <a:ext uri="{FF2B5EF4-FFF2-40B4-BE49-F238E27FC236}">
                    <a16:creationId xmlns:a16="http://schemas.microsoft.com/office/drawing/2014/main" id="{00000000-0008-0000-0000-0000D6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99" name="TextBox 44">
              <a:extLst>
                <a:ext uri="{FF2B5EF4-FFF2-40B4-BE49-F238E27FC236}">
                  <a16:creationId xmlns:a16="http://schemas.microsoft.com/office/drawing/2014/main" id="{00000000-0008-0000-0000-0000CF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2.743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1992" name="TextBox 42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93" name="TextBox 4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1994" name="TextBox 42">
            <a:extLst>
              <a:ext uri="{FF2B5EF4-FFF2-40B4-BE49-F238E27FC236}">
                <a16:creationId xmlns:a16="http://schemas.microsoft.com/office/drawing/2014/main" id="{00000000-0008-0000-0000-0000CA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95" name="TextBox 42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1996" name="TextBox 4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1997" name="TextBox 42">
            <a:extLst>
              <a:ext uri="{FF2B5EF4-FFF2-40B4-BE49-F238E27FC236}">
                <a16:creationId xmlns:a16="http://schemas.microsoft.com/office/drawing/2014/main" id="{00000000-0008-0000-0000-0000CD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125</xdr:row>
      <xdr:rowOff>118235</xdr:rowOff>
    </xdr:from>
    <xdr:to>
      <xdr:col>9</xdr:col>
      <xdr:colOff>2995</xdr:colOff>
      <xdr:row>125</xdr:row>
      <xdr:rowOff>765691</xdr:rowOff>
    </xdr:to>
    <xdr:grpSp>
      <xdr:nvGrpSpPr>
        <xdr:cNvPr id="2007" name="กลุ่ม 125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GrpSpPr>
          <a:grpSpLocks/>
        </xdr:cNvGrpSpPr>
      </xdr:nvGrpSpPr>
      <xdr:grpSpPr bwMode="auto">
        <a:xfrm>
          <a:off x="4155134" y="98606735"/>
          <a:ext cx="1916647" cy="647456"/>
          <a:chOff x="4598124" y="2388286"/>
          <a:chExt cx="2299455" cy="548526"/>
        </a:xfrm>
      </xdr:grpSpPr>
      <xdr:grpSp>
        <xdr:nvGrpSpPr>
          <xdr:cNvPr id="2008" name="กลุ่ม 126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015" name="กลุ่ม 128">
              <a:extLst>
                <a:ext uri="{FF2B5EF4-FFF2-40B4-BE49-F238E27FC236}">
                  <a16:creationId xmlns:a16="http://schemas.microsoft.com/office/drawing/2014/main" id="{00000000-0008-0000-0000-0000DF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017" name="ตัวเชื่อมต่อตรง 2016">
                <a:extLst>
                  <a:ext uri="{FF2B5EF4-FFF2-40B4-BE49-F238E27FC236}">
                    <a16:creationId xmlns:a16="http://schemas.microsoft.com/office/drawing/2014/main" id="{00000000-0008-0000-0000-0000E1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18" name="ตัวเชื่อมต่อตรง 2017">
                <a:extLst>
                  <a:ext uri="{FF2B5EF4-FFF2-40B4-BE49-F238E27FC236}">
                    <a16:creationId xmlns:a16="http://schemas.microsoft.com/office/drawing/2014/main" id="{00000000-0008-0000-0000-0000E2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19" name="ตัวเชื่อมต่อตรง 2018">
                <a:extLst>
                  <a:ext uri="{FF2B5EF4-FFF2-40B4-BE49-F238E27FC236}">
                    <a16:creationId xmlns:a16="http://schemas.microsoft.com/office/drawing/2014/main" id="{00000000-0008-0000-0000-0000E3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20" name="ตัวเชื่อมต่อตรง 2019">
                <a:extLst>
                  <a:ext uri="{FF2B5EF4-FFF2-40B4-BE49-F238E27FC236}">
                    <a16:creationId xmlns:a16="http://schemas.microsoft.com/office/drawing/2014/main" id="{00000000-0008-0000-0000-0000E4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21" name="ตัวเชื่อมต่อตรง 2020">
                <a:extLst>
                  <a:ext uri="{FF2B5EF4-FFF2-40B4-BE49-F238E27FC236}">
                    <a16:creationId xmlns:a16="http://schemas.microsoft.com/office/drawing/2014/main" id="{00000000-0008-0000-0000-0000E5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22" name="ตัวเชื่อมต่อตรง 2021">
                <a:extLst>
                  <a:ext uri="{FF2B5EF4-FFF2-40B4-BE49-F238E27FC236}">
                    <a16:creationId xmlns:a16="http://schemas.microsoft.com/office/drawing/2014/main" id="{00000000-0008-0000-0000-0000E6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23" name="ตัวเชื่อมต่อตรง 2022">
                <a:extLst>
                  <a:ext uri="{FF2B5EF4-FFF2-40B4-BE49-F238E27FC236}">
                    <a16:creationId xmlns:a16="http://schemas.microsoft.com/office/drawing/2014/main" id="{00000000-0008-0000-0000-0000E7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16" name="TextBox 44">
              <a:extLst>
                <a:ext uri="{FF2B5EF4-FFF2-40B4-BE49-F238E27FC236}">
                  <a16:creationId xmlns:a16="http://schemas.microsoft.com/office/drawing/2014/main" id="{00000000-0008-0000-0000-0000E0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2.813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009" name="TextBox 42">
            <a:extLst>
              <a:ext uri="{FF2B5EF4-FFF2-40B4-BE49-F238E27FC236}">
                <a16:creationId xmlns:a16="http://schemas.microsoft.com/office/drawing/2014/main" id="{00000000-0008-0000-0000-0000D9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10" name="TextBox 42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11" name="TextBox 4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12" name="TextBox 42">
            <a:extLst>
              <a:ext uri="{FF2B5EF4-FFF2-40B4-BE49-F238E27FC236}">
                <a16:creationId xmlns:a16="http://schemas.microsoft.com/office/drawing/2014/main" id="{00000000-0008-0000-0000-0000DC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013" name="TextBox 42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14" name="TextBox 4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126</xdr:row>
      <xdr:rowOff>118235</xdr:rowOff>
    </xdr:from>
    <xdr:to>
      <xdr:col>9</xdr:col>
      <xdr:colOff>2995</xdr:colOff>
      <xdr:row>126</xdr:row>
      <xdr:rowOff>765691</xdr:rowOff>
    </xdr:to>
    <xdr:grpSp>
      <xdr:nvGrpSpPr>
        <xdr:cNvPr id="2024" name="กลุ่ม 125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155134" y="99436771"/>
          <a:ext cx="1916647" cy="647456"/>
          <a:chOff x="4598124" y="2388286"/>
          <a:chExt cx="2299455" cy="548526"/>
        </a:xfrm>
      </xdr:grpSpPr>
      <xdr:grpSp>
        <xdr:nvGrpSpPr>
          <xdr:cNvPr id="2025" name="กลุ่ม 126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032" name="กลุ่ม 128">
              <a:extLst>
                <a:ext uri="{FF2B5EF4-FFF2-40B4-BE49-F238E27FC236}">
                  <a16:creationId xmlns:a16="http://schemas.microsoft.com/office/drawing/2014/main" id="{00000000-0008-0000-0000-0000F007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034" name="ตัวเชื่อมต่อตรง 2033">
                <a:extLst>
                  <a:ext uri="{FF2B5EF4-FFF2-40B4-BE49-F238E27FC236}">
                    <a16:creationId xmlns:a16="http://schemas.microsoft.com/office/drawing/2014/main" id="{00000000-0008-0000-0000-0000F207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35" name="ตัวเชื่อมต่อตรง 2034">
                <a:extLst>
                  <a:ext uri="{FF2B5EF4-FFF2-40B4-BE49-F238E27FC236}">
                    <a16:creationId xmlns:a16="http://schemas.microsoft.com/office/drawing/2014/main" id="{00000000-0008-0000-0000-0000F307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36" name="ตัวเชื่อมต่อตรง 2035">
                <a:extLst>
                  <a:ext uri="{FF2B5EF4-FFF2-40B4-BE49-F238E27FC236}">
                    <a16:creationId xmlns:a16="http://schemas.microsoft.com/office/drawing/2014/main" id="{00000000-0008-0000-0000-0000F407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37" name="ตัวเชื่อมต่อตรง 2036">
                <a:extLst>
                  <a:ext uri="{FF2B5EF4-FFF2-40B4-BE49-F238E27FC236}">
                    <a16:creationId xmlns:a16="http://schemas.microsoft.com/office/drawing/2014/main" id="{00000000-0008-0000-0000-0000F507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38" name="ตัวเชื่อมต่อตรง 2037">
                <a:extLst>
                  <a:ext uri="{FF2B5EF4-FFF2-40B4-BE49-F238E27FC236}">
                    <a16:creationId xmlns:a16="http://schemas.microsoft.com/office/drawing/2014/main" id="{00000000-0008-0000-0000-0000F607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39" name="ตัวเชื่อมต่อตรง 2038">
                <a:extLst>
                  <a:ext uri="{FF2B5EF4-FFF2-40B4-BE49-F238E27FC236}">
                    <a16:creationId xmlns:a16="http://schemas.microsoft.com/office/drawing/2014/main" id="{00000000-0008-0000-0000-0000F707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40" name="ตัวเชื่อมต่อตรง 2039">
                <a:extLst>
                  <a:ext uri="{FF2B5EF4-FFF2-40B4-BE49-F238E27FC236}">
                    <a16:creationId xmlns:a16="http://schemas.microsoft.com/office/drawing/2014/main" id="{00000000-0008-0000-0000-0000F807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33" name="TextBox 44">
              <a:extLst>
                <a:ext uri="{FF2B5EF4-FFF2-40B4-BE49-F238E27FC236}">
                  <a16:creationId xmlns:a16="http://schemas.microsoft.com/office/drawing/2014/main" id="{00000000-0008-0000-0000-0000F107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2.884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026" name="TextBox 4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27" name="TextBox 42">
            <a:extLst>
              <a:ext uri="{FF2B5EF4-FFF2-40B4-BE49-F238E27FC236}">
                <a16:creationId xmlns:a16="http://schemas.microsoft.com/office/drawing/2014/main" id="{00000000-0008-0000-0000-0000EB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28" name="TextBox 42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29" name="TextBox 4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030" name="TextBox 42">
            <a:extLst>
              <a:ext uri="{FF2B5EF4-FFF2-40B4-BE49-F238E27FC236}">
                <a16:creationId xmlns:a16="http://schemas.microsoft.com/office/drawing/2014/main" id="{00000000-0008-0000-0000-0000EE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31" name="TextBox 42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127</xdr:row>
      <xdr:rowOff>118235</xdr:rowOff>
    </xdr:from>
    <xdr:to>
      <xdr:col>9</xdr:col>
      <xdr:colOff>2995</xdr:colOff>
      <xdr:row>127</xdr:row>
      <xdr:rowOff>765691</xdr:rowOff>
    </xdr:to>
    <xdr:grpSp>
      <xdr:nvGrpSpPr>
        <xdr:cNvPr id="2041" name="กลุ่ม 125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GrpSpPr>
          <a:grpSpLocks/>
        </xdr:cNvGrpSpPr>
      </xdr:nvGrpSpPr>
      <xdr:grpSpPr bwMode="auto">
        <a:xfrm>
          <a:off x="4155134" y="100266806"/>
          <a:ext cx="1916647" cy="647456"/>
          <a:chOff x="4598124" y="2388286"/>
          <a:chExt cx="2299455" cy="548526"/>
        </a:xfrm>
      </xdr:grpSpPr>
      <xdr:grpSp>
        <xdr:nvGrpSpPr>
          <xdr:cNvPr id="2042" name="กลุ่ม 126">
            <a:extLst>
              <a:ext uri="{FF2B5EF4-FFF2-40B4-BE49-F238E27FC236}">
                <a16:creationId xmlns:a16="http://schemas.microsoft.com/office/drawing/2014/main" id="{00000000-0008-0000-0000-0000FA07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049" name="กลุ่ม 128">
              <a:extLs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051" name="ตัวเชื่อมต่อตรง 2050">
                <a:extLst>
                  <a:ext uri="{FF2B5EF4-FFF2-40B4-BE49-F238E27FC236}">
                    <a16:creationId xmlns:a16="http://schemas.microsoft.com/office/drawing/2014/main" id="{00000000-0008-0000-0000-000003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52" name="ตัวเชื่อมต่อตรง 2051">
                <a:extLs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53" name="ตัวเชื่อมต่อตรง 2052">
                <a:extLst>
                  <a:ext uri="{FF2B5EF4-FFF2-40B4-BE49-F238E27FC236}">
                    <a16:creationId xmlns:a16="http://schemas.microsoft.com/office/drawing/2014/main" id="{00000000-0008-0000-0000-000005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54" name="ตัวเชื่อมต่อตรง 2053">
                <a:extLst>
                  <a:ext uri="{FF2B5EF4-FFF2-40B4-BE49-F238E27FC236}">
                    <a16:creationId xmlns:a16="http://schemas.microsoft.com/office/drawing/2014/main" id="{00000000-0008-0000-0000-000006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55" name="ตัวเชื่อมต่อตรง 2054">
                <a:extLs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56" name="ตัวเชื่อมต่อตรง 2055">
                <a:extLs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57" name="ตัวเชื่อมต่อตรง 2056">
                <a:extLs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50" name="TextBox 44">
              <a:extLs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2.955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043" name="TextBox 42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44" name="TextBox 4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45" name="TextBox 42">
            <a:extLst>
              <a:ext uri="{FF2B5EF4-FFF2-40B4-BE49-F238E27FC236}">
                <a16:creationId xmlns:a16="http://schemas.microsoft.com/office/drawing/2014/main" id="{00000000-0008-0000-0000-0000FD07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46" name="TextBox 42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047" name="TextBox 4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48" name="TextBox 42">
            <a:extLst>
              <a:ext uri="{FF2B5EF4-FFF2-40B4-BE49-F238E27FC236}">
                <a16:creationId xmlns:a16="http://schemas.microsoft.com/office/drawing/2014/main" id="{00000000-0008-0000-0000-000000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128</xdr:row>
      <xdr:rowOff>118235</xdr:rowOff>
    </xdr:from>
    <xdr:to>
      <xdr:col>9</xdr:col>
      <xdr:colOff>2995</xdr:colOff>
      <xdr:row>128</xdr:row>
      <xdr:rowOff>765691</xdr:rowOff>
    </xdr:to>
    <xdr:grpSp>
      <xdr:nvGrpSpPr>
        <xdr:cNvPr id="2058" name="กลุ่ม 125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GrpSpPr>
          <a:grpSpLocks/>
        </xdr:cNvGrpSpPr>
      </xdr:nvGrpSpPr>
      <xdr:grpSpPr bwMode="auto">
        <a:xfrm>
          <a:off x="4155134" y="101096842"/>
          <a:ext cx="1916647" cy="647456"/>
          <a:chOff x="4598124" y="2388286"/>
          <a:chExt cx="2299455" cy="548526"/>
        </a:xfrm>
      </xdr:grpSpPr>
      <xdr:grpSp>
        <xdr:nvGrpSpPr>
          <xdr:cNvPr id="2059" name="กลุ่ม 126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066" name="กลุ่ม 128">
              <a:extLs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068" name="ตัวเชื่อมต่อตรง 2067">
                <a:extLst>
                  <a:ext uri="{FF2B5EF4-FFF2-40B4-BE49-F238E27FC236}">
                    <a16:creationId xmlns:a16="http://schemas.microsoft.com/office/drawing/2014/main" id="{00000000-0008-0000-0000-000014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69" name="ตัวเชื่อมต่อตรง 2068">
                <a:extLst>
                  <a:ext uri="{FF2B5EF4-FFF2-40B4-BE49-F238E27FC236}">
                    <a16:creationId xmlns:a16="http://schemas.microsoft.com/office/drawing/2014/main" id="{00000000-0008-0000-0000-000015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70" name="ตัวเชื่อมต่อตรง 2069">
                <a:extLst>
                  <a:ext uri="{FF2B5EF4-FFF2-40B4-BE49-F238E27FC236}">
                    <a16:creationId xmlns:a16="http://schemas.microsoft.com/office/drawing/2014/main" id="{00000000-0008-0000-0000-000016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71" name="ตัวเชื่อมต่อตรง 2070">
                <a:extLst>
                  <a:ext uri="{FF2B5EF4-FFF2-40B4-BE49-F238E27FC236}">
                    <a16:creationId xmlns:a16="http://schemas.microsoft.com/office/drawing/2014/main" id="{00000000-0008-0000-0000-000017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72" name="ตัวเชื่อมต่อตรง 2071">
                <a:extLs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73" name="ตัวเชื่อมต่อตรง 2072">
                <a:extLst>
                  <a:ext uri="{FF2B5EF4-FFF2-40B4-BE49-F238E27FC236}">
                    <a16:creationId xmlns:a16="http://schemas.microsoft.com/office/drawing/2014/main" id="{00000000-0008-0000-0000-000019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74" name="ตัวเชื่อมต่อตรง 2073">
                <a:extLst>
                  <a:ext uri="{FF2B5EF4-FFF2-40B4-BE49-F238E27FC236}">
                    <a16:creationId xmlns:a16="http://schemas.microsoft.com/office/drawing/2014/main" id="{00000000-0008-0000-0000-00001A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67" name="TextBox 44">
              <a:extLs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3.025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060" name="TextBox 42">
            <a:extLst>
              <a:ext uri="{FF2B5EF4-FFF2-40B4-BE49-F238E27FC236}">
                <a16:creationId xmlns:a16="http://schemas.microsoft.com/office/drawing/2014/main" id="{00000000-0008-0000-0000-00000C08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61" name="TextBox 42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62" name="TextBox 4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63" name="TextBox 42">
            <a:extLst>
              <a:ext uri="{FF2B5EF4-FFF2-40B4-BE49-F238E27FC236}">
                <a16:creationId xmlns:a16="http://schemas.microsoft.com/office/drawing/2014/main" id="{00000000-0008-0000-0000-00000F08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064" name="TextBox 42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65" name="TextBox 4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129</xdr:row>
      <xdr:rowOff>118235</xdr:rowOff>
    </xdr:from>
    <xdr:to>
      <xdr:col>9</xdr:col>
      <xdr:colOff>2995</xdr:colOff>
      <xdr:row>129</xdr:row>
      <xdr:rowOff>765691</xdr:rowOff>
    </xdr:to>
    <xdr:grpSp>
      <xdr:nvGrpSpPr>
        <xdr:cNvPr id="2075" name="กลุ่ม 125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155134" y="101926878"/>
          <a:ext cx="1916647" cy="647456"/>
          <a:chOff x="4598124" y="2388286"/>
          <a:chExt cx="2299455" cy="548526"/>
        </a:xfrm>
      </xdr:grpSpPr>
      <xdr:grpSp>
        <xdr:nvGrpSpPr>
          <xdr:cNvPr id="2076" name="กลุ่ม 126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083" name="กลุ่ม 128">
              <a:extLs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085" name="ตัวเชื่อมต่อตรง 2084">
                <a:extLst>
                  <a:ext uri="{FF2B5EF4-FFF2-40B4-BE49-F238E27FC236}">
                    <a16:creationId xmlns:a16="http://schemas.microsoft.com/office/drawing/2014/main" id="{00000000-0008-0000-0000-000025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86" name="ตัวเชื่อมต่อตรง 2085">
                <a:extLst>
                  <a:ext uri="{FF2B5EF4-FFF2-40B4-BE49-F238E27FC236}">
                    <a16:creationId xmlns:a16="http://schemas.microsoft.com/office/drawing/2014/main" id="{00000000-0008-0000-0000-000026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87" name="ตัวเชื่อมต่อตรง 2086">
                <a:extLst>
                  <a:ext uri="{FF2B5EF4-FFF2-40B4-BE49-F238E27FC236}">
                    <a16:creationId xmlns:a16="http://schemas.microsoft.com/office/drawing/2014/main" id="{00000000-0008-0000-0000-000027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88" name="ตัวเชื่อมต่อตรง 2087">
                <a:extLst>
                  <a:ext uri="{FF2B5EF4-FFF2-40B4-BE49-F238E27FC236}">
                    <a16:creationId xmlns:a16="http://schemas.microsoft.com/office/drawing/2014/main" id="{00000000-0008-0000-0000-000028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89" name="ตัวเชื่อมต่อตรง 2088">
                <a:extLst>
                  <a:ext uri="{FF2B5EF4-FFF2-40B4-BE49-F238E27FC236}">
                    <a16:creationId xmlns:a16="http://schemas.microsoft.com/office/drawing/2014/main" id="{00000000-0008-0000-0000-000029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90" name="ตัวเชื่อมต่อตรง 2089">
                <a:extLst>
                  <a:ext uri="{FF2B5EF4-FFF2-40B4-BE49-F238E27FC236}">
                    <a16:creationId xmlns:a16="http://schemas.microsoft.com/office/drawing/2014/main" id="{00000000-0008-0000-0000-00002A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091" name="ตัวเชื่อมต่อตรง 2090">
                <a:extLst>
                  <a:ext uri="{FF2B5EF4-FFF2-40B4-BE49-F238E27FC236}">
                    <a16:creationId xmlns:a16="http://schemas.microsoft.com/office/drawing/2014/main" id="{00000000-0008-0000-0000-00002B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84" name="TextBox 44">
              <a:extLs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3.096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077" name="TextBox 4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78" name="TextBox 42">
            <a:extLst>
              <a:ext uri="{FF2B5EF4-FFF2-40B4-BE49-F238E27FC236}">
                <a16:creationId xmlns:a16="http://schemas.microsoft.com/office/drawing/2014/main" id="{00000000-0008-0000-0000-00001E08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79" name="TextBox 42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80" name="TextBox 4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081" name="TextBox 42">
            <a:extLst>
              <a:ext uri="{FF2B5EF4-FFF2-40B4-BE49-F238E27FC236}">
                <a16:creationId xmlns:a16="http://schemas.microsoft.com/office/drawing/2014/main" id="{00000000-0008-0000-0000-00002108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82" name="TextBox 42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130</xdr:row>
      <xdr:rowOff>118235</xdr:rowOff>
    </xdr:from>
    <xdr:to>
      <xdr:col>9</xdr:col>
      <xdr:colOff>2995</xdr:colOff>
      <xdr:row>130</xdr:row>
      <xdr:rowOff>765691</xdr:rowOff>
    </xdr:to>
    <xdr:grpSp>
      <xdr:nvGrpSpPr>
        <xdr:cNvPr id="2092" name="กลุ่ม 125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GrpSpPr>
          <a:grpSpLocks/>
        </xdr:cNvGrpSpPr>
      </xdr:nvGrpSpPr>
      <xdr:grpSpPr bwMode="auto">
        <a:xfrm>
          <a:off x="4155134" y="102756914"/>
          <a:ext cx="1916647" cy="647456"/>
          <a:chOff x="4598124" y="2388286"/>
          <a:chExt cx="2299455" cy="548526"/>
        </a:xfrm>
      </xdr:grpSpPr>
      <xdr:grpSp>
        <xdr:nvGrpSpPr>
          <xdr:cNvPr id="2093" name="กลุ่ม 126">
            <a:extLst>
              <a:ext uri="{FF2B5EF4-FFF2-40B4-BE49-F238E27FC236}">
                <a16:creationId xmlns:a16="http://schemas.microsoft.com/office/drawing/2014/main" id="{00000000-0008-0000-0000-00002D08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100" name="กลุ่ม 128">
              <a:extLs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102" name="ตัวเชื่อมต่อตรง 2101">
                <a:extLst>
                  <a:ext uri="{FF2B5EF4-FFF2-40B4-BE49-F238E27FC236}">
                    <a16:creationId xmlns:a16="http://schemas.microsoft.com/office/drawing/2014/main" id="{00000000-0008-0000-0000-000036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03" name="ตัวเชื่อมต่อตรง 2102">
                <a:extLst>
                  <a:ext uri="{FF2B5EF4-FFF2-40B4-BE49-F238E27FC236}">
                    <a16:creationId xmlns:a16="http://schemas.microsoft.com/office/drawing/2014/main" id="{00000000-0008-0000-0000-000037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04" name="ตัวเชื่อมต่อตรง 2103">
                <a:extLst>
                  <a:ext uri="{FF2B5EF4-FFF2-40B4-BE49-F238E27FC236}">
                    <a16:creationId xmlns:a16="http://schemas.microsoft.com/office/drawing/2014/main" id="{00000000-0008-0000-0000-000038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05" name="ตัวเชื่อมต่อตรง 2104">
                <a:extLst>
                  <a:ext uri="{FF2B5EF4-FFF2-40B4-BE49-F238E27FC236}">
                    <a16:creationId xmlns:a16="http://schemas.microsoft.com/office/drawing/2014/main" id="{00000000-0008-0000-0000-000039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06" name="ตัวเชื่อมต่อตรง 2105">
                <a:extLst>
                  <a:ext uri="{FF2B5EF4-FFF2-40B4-BE49-F238E27FC236}">
                    <a16:creationId xmlns:a16="http://schemas.microsoft.com/office/drawing/2014/main" id="{00000000-0008-0000-0000-00003A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07" name="ตัวเชื่อมต่อตรง 2106">
                <a:extLst>
                  <a:ext uri="{FF2B5EF4-FFF2-40B4-BE49-F238E27FC236}">
                    <a16:creationId xmlns:a16="http://schemas.microsoft.com/office/drawing/2014/main" id="{00000000-0008-0000-0000-00003B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08" name="ตัวเชื่อมต่อตรง 2107">
                <a:extLst>
                  <a:ext uri="{FF2B5EF4-FFF2-40B4-BE49-F238E27FC236}">
                    <a16:creationId xmlns:a16="http://schemas.microsoft.com/office/drawing/2014/main" id="{00000000-0008-0000-0000-00003C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01" name="TextBox 44">
              <a:extLs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3.166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094" name="TextBox 42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95" name="TextBox 4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096" name="TextBox 42">
            <a:extLst>
              <a:ext uri="{FF2B5EF4-FFF2-40B4-BE49-F238E27FC236}">
                <a16:creationId xmlns:a16="http://schemas.microsoft.com/office/drawing/2014/main" id="{00000000-0008-0000-0000-00003008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97" name="TextBox 42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098" name="TextBox 4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099" name="TextBox 42">
            <a:extLst>
              <a:ext uri="{FF2B5EF4-FFF2-40B4-BE49-F238E27FC236}">
                <a16:creationId xmlns:a16="http://schemas.microsoft.com/office/drawing/2014/main" id="{00000000-0008-0000-0000-000033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131</xdr:row>
      <xdr:rowOff>118235</xdr:rowOff>
    </xdr:from>
    <xdr:to>
      <xdr:col>9</xdr:col>
      <xdr:colOff>2995</xdr:colOff>
      <xdr:row>131</xdr:row>
      <xdr:rowOff>765691</xdr:rowOff>
    </xdr:to>
    <xdr:grpSp>
      <xdr:nvGrpSpPr>
        <xdr:cNvPr id="2109" name="กลุ่ม 125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GrpSpPr>
          <a:grpSpLocks/>
        </xdr:cNvGrpSpPr>
      </xdr:nvGrpSpPr>
      <xdr:grpSpPr bwMode="auto">
        <a:xfrm>
          <a:off x="4155134" y="103586949"/>
          <a:ext cx="1916647" cy="647456"/>
          <a:chOff x="4598124" y="2388286"/>
          <a:chExt cx="2299455" cy="548526"/>
        </a:xfrm>
      </xdr:grpSpPr>
      <xdr:grpSp>
        <xdr:nvGrpSpPr>
          <xdr:cNvPr id="2110" name="กลุ่ม 126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117" name="กลุ่ม 128">
              <a:extLs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119" name="ตัวเชื่อมต่อตรง 2118">
                <a:extLst>
                  <a:ext uri="{FF2B5EF4-FFF2-40B4-BE49-F238E27FC236}">
                    <a16:creationId xmlns:a16="http://schemas.microsoft.com/office/drawing/2014/main" id="{00000000-0008-0000-0000-000047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20" name="ตัวเชื่อมต่อตรง 2119">
                <a:extLst>
                  <a:ext uri="{FF2B5EF4-FFF2-40B4-BE49-F238E27FC236}">
                    <a16:creationId xmlns:a16="http://schemas.microsoft.com/office/drawing/2014/main" id="{00000000-0008-0000-0000-000048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21" name="ตัวเชื่อมต่อตรง 2120">
                <a:extLst>
                  <a:ext uri="{FF2B5EF4-FFF2-40B4-BE49-F238E27FC236}">
                    <a16:creationId xmlns:a16="http://schemas.microsoft.com/office/drawing/2014/main" id="{00000000-0008-0000-0000-000049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22" name="ตัวเชื่อมต่อตรง 2121">
                <a:extLst>
                  <a:ext uri="{FF2B5EF4-FFF2-40B4-BE49-F238E27FC236}">
                    <a16:creationId xmlns:a16="http://schemas.microsoft.com/office/drawing/2014/main" id="{00000000-0008-0000-0000-00004A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23" name="ตัวเชื่อมต่อตรง 2122">
                <a:extLst>
                  <a:ext uri="{FF2B5EF4-FFF2-40B4-BE49-F238E27FC236}">
                    <a16:creationId xmlns:a16="http://schemas.microsoft.com/office/drawing/2014/main" id="{00000000-0008-0000-0000-00004B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24" name="ตัวเชื่อมต่อตรง 2123">
                <a:extLst>
                  <a:ext uri="{FF2B5EF4-FFF2-40B4-BE49-F238E27FC236}">
                    <a16:creationId xmlns:a16="http://schemas.microsoft.com/office/drawing/2014/main" id="{00000000-0008-0000-0000-00004C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25" name="ตัวเชื่อมต่อตรง 2124">
                <a:extLst>
                  <a:ext uri="{FF2B5EF4-FFF2-40B4-BE49-F238E27FC236}">
                    <a16:creationId xmlns:a16="http://schemas.microsoft.com/office/drawing/2014/main" id="{00000000-0008-0000-0000-00004D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18" name="TextBox 44">
              <a:extLs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3.237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111" name="TextBox 42">
            <a:extLst>
              <a:ext uri="{FF2B5EF4-FFF2-40B4-BE49-F238E27FC236}">
                <a16:creationId xmlns:a16="http://schemas.microsoft.com/office/drawing/2014/main" id="{00000000-0008-0000-0000-00003F08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112" name="TextBox 42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113" name="TextBox 4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114" name="TextBox 42">
            <a:extLst>
              <a:ext uri="{FF2B5EF4-FFF2-40B4-BE49-F238E27FC236}">
                <a16:creationId xmlns:a16="http://schemas.microsoft.com/office/drawing/2014/main" id="{00000000-0008-0000-0000-00004208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115" name="TextBox 42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116" name="TextBox 4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132</xdr:row>
      <xdr:rowOff>118235</xdr:rowOff>
    </xdr:from>
    <xdr:to>
      <xdr:col>9</xdr:col>
      <xdr:colOff>2995</xdr:colOff>
      <xdr:row>132</xdr:row>
      <xdr:rowOff>765691</xdr:rowOff>
    </xdr:to>
    <xdr:grpSp>
      <xdr:nvGrpSpPr>
        <xdr:cNvPr id="2126" name="กลุ่ม 125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155134" y="104416985"/>
          <a:ext cx="1916647" cy="647456"/>
          <a:chOff x="4598124" y="2388286"/>
          <a:chExt cx="2299455" cy="548526"/>
        </a:xfrm>
      </xdr:grpSpPr>
      <xdr:grpSp>
        <xdr:nvGrpSpPr>
          <xdr:cNvPr id="2127" name="กลุ่ม 126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134" name="กลุ่ม 128">
              <a:extLs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136" name="ตัวเชื่อมต่อตรง 2135">
                <a:extLst>
                  <a:ext uri="{FF2B5EF4-FFF2-40B4-BE49-F238E27FC236}">
                    <a16:creationId xmlns:a16="http://schemas.microsoft.com/office/drawing/2014/main" id="{00000000-0008-0000-0000-000058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37" name="ตัวเชื่อมต่อตรง 2136">
                <a:extLst>
                  <a:ext uri="{FF2B5EF4-FFF2-40B4-BE49-F238E27FC236}">
                    <a16:creationId xmlns:a16="http://schemas.microsoft.com/office/drawing/2014/main" id="{00000000-0008-0000-0000-000059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38" name="ตัวเชื่อมต่อตรง 2137">
                <a:extLst>
                  <a:ext uri="{FF2B5EF4-FFF2-40B4-BE49-F238E27FC236}">
                    <a16:creationId xmlns:a16="http://schemas.microsoft.com/office/drawing/2014/main" id="{00000000-0008-0000-0000-00005A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39" name="ตัวเชื่อมต่อตรง 2138">
                <a:extLst>
                  <a:ext uri="{FF2B5EF4-FFF2-40B4-BE49-F238E27FC236}">
                    <a16:creationId xmlns:a16="http://schemas.microsoft.com/office/drawing/2014/main" id="{00000000-0008-0000-0000-00005B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40" name="ตัวเชื่อมต่อตรง 2139">
                <a:extLst>
                  <a:ext uri="{FF2B5EF4-FFF2-40B4-BE49-F238E27FC236}">
                    <a16:creationId xmlns:a16="http://schemas.microsoft.com/office/drawing/2014/main" id="{00000000-0008-0000-0000-00005C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41" name="ตัวเชื่อมต่อตรง 2140">
                <a:extLst>
                  <a:ext uri="{FF2B5EF4-FFF2-40B4-BE49-F238E27FC236}">
                    <a16:creationId xmlns:a16="http://schemas.microsoft.com/office/drawing/2014/main" id="{00000000-0008-0000-0000-00005D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42" name="ตัวเชื่อมต่อตรง 2141">
                <a:extLst>
                  <a:ext uri="{FF2B5EF4-FFF2-40B4-BE49-F238E27FC236}">
                    <a16:creationId xmlns:a16="http://schemas.microsoft.com/office/drawing/2014/main" id="{00000000-0008-0000-0000-00005E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35" name="TextBox 44">
              <a:extLs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3.307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128" name="TextBox 4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129" name="TextBox 42">
            <a:extLst>
              <a:ext uri="{FF2B5EF4-FFF2-40B4-BE49-F238E27FC236}">
                <a16:creationId xmlns:a16="http://schemas.microsoft.com/office/drawing/2014/main" id="{00000000-0008-0000-0000-00005108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130" name="TextBox 42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131" name="TextBox 4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132" name="TextBox 42">
            <a:extLst>
              <a:ext uri="{FF2B5EF4-FFF2-40B4-BE49-F238E27FC236}">
                <a16:creationId xmlns:a16="http://schemas.microsoft.com/office/drawing/2014/main" id="{00000000-0008-0000-0000-00005408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133" name="TextBox 42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72991</xdr:colOff>
      <xdr:row>133</xdr:row>
      <xdr:rowOff>118235</xdr:rowOff>
    </xdr:from>
    <xdr:to>
      <xdr:col>9</xdr:col>
      <xdr:colOff>2995</xdr:colOff>
      <xdr:row>133</xdr:row>
      <xdr:rowOff>765691</xdr:rowOff>
    </xdr:to>
    <xdr:grpSp>
      <xdr:nvGrpSpPr>
        <xdr:cNvPr id="2143" name="กลุ่ม 125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GrpSpPr>
          <a:grpSpLocks/>
        </xdr:cNvGrpSpPr>
      </xdr:nvGrpSpPr>
      <xdr:grpSpPr bwMode="auto">
        <a:xfrm>
          <a:off x="4155134" y="105247021"/>
          <a:ext cx="1916647" cy="647456"/>
          <a:chOff x="4598124" y="2388286"/>
          <a:chExt cx="2299455" cy="548526"/>
        </a:xfrm>
      </xdr:grpSpPr>
      <xdr:grpSp>
        <xdr:nvGrpSpPr>
          <xdr:cNvPr id="2144" name="กลุ่ม 126">
            <a:extLst>
              <a:ext uri="{FF2B5EF4-FFF2-40B4-BE49-F238E27FC236}">
                <a16:creationId xmlns:a16="http://schemas.microsoft.com/office/drawing/2014/main" id="{00000000-0008-0000-0000-000060080000}"/>
              </a:ext>
            </a:extLst>
          </xdr:cNvPr>
          <xdr:cNvGrpSpPr>
            <a:grpSpLocks/>
          </xdr:cNvGrpSpPr>
        </xdr:nvGrpSpPr>
        <xdr:grpSpPr bwMode="auto">
          <a:xfrm>
            <a:off x="4822377" y="2388286"/>
            <a:ext cx="1818760" cy="541309"/>
            <a:chOff x="4822377" y="2388286"/>
            <a:chExt cx="1818760" cy="541309"/>
          </a:xfrm>
        </xdr:grpSpPr>
        <xdr:grpSp>
          <xdr:nvGrpSpPr>
            <xdr:cNvPr id="2151" name="กลุ่ม 128">
              <a:extLs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822377" y="2388286"/>
              <a:ext cx="1818760" cy="541309"/>
              <a:chOff x="4799965" y="2455521"/>
              <a:chExt cx="1818760" cy="541309"/>
            </a:xfrm>
          </xdr:grpSpPr>
          <xdr:cxnSp macro="">
            <xdr:nvCxnSpPr>
              <xdr:cNvPr id="2153" name="ตัวเชื่อมต่อตรง 2152">
                <a:extLst>
                  <a:ext uri="{FF2B5EF4-FFF2-40B4-BE49-F238E27FC236}">
                    <a16:creationId xmlns:a16="http://schemas.microsoft.com/office/drawing/2014/main" id="{00000000-0008-0000-0000-000069080000}"/>
                  </a:ext>
                </a:extLst>
              </xdr:cNvPr>
              <xdr:cNvCxnSpPr/>
            </xdr:nvCxnSpPr>
            <xdr:spPr>
              <a:xfrm>
                <a:off x="4938104" y="2957807"/>
                <a:ext cx="1208254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54" name="ตัวเชื่อมต่อตรง 2153">
                <a:extLst>
                  <a:ext uri="{FF2B5EF4-FFF2-40B4-BE49-F238E27FC236}">
                    <a16:creationId xmlns:a16="http://schemas.microsoft.com/office/drawing/2014/main" id="{00000000-0008-0000-0000-00006A080000}"/>
                  </a:ext>
                </a:extLst>
              </xdr:cNvPr>
              <xdr:cNvCxnSpPr/>
            </xdr:nvCxnSpPr>
            <xdr:spPr>
              <a:xfrm flipV="1">
                <a:off x="6157833" y="2748748"/>
                <a:ext cx="128607" cy="21270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55" name="ตัวเชื่อมต่อตรง 2154">
                <a:extLst>
                  <a:ext uri="{FF2B5EF4-FFF2-40B4-BE49-F238E27FC236}">
                    <a16:creationId xmlns:a16="http://schemas.microsoft.com/office/drawing/2014/main" id="{00000000-0008-0000-0000-00006B080000}"/>
                  </a:ext>
                </a:extLst>
              </xdr:cNvPr>
              <xdr:cNvCxnSpPr/>
            </xdr:nvCxnSpPr>
            <xdr:spPr>
              <a:xfrm flipV="1">
                <a:off x="4945021" y="2455521"/>
                <a:ext cx="204612" cy="50785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56" name="ตัวเชื่อมต่อตรง 2155">
                <a:extLst>
                  <a:ext uri="{FF2B5EF4-FFF2-40B4-BE49-F238E27FC236}">
                    <a16:creationId xmlns:a16="http://schemas.microsoft.com/office/drawing/2014/main" id="{00000000-0008-0000-0000-00006C080000}"/>
                  </a:ext>
                </a:extLst>
              </xdr:cNvPr>
              <xdr:cNvCxnSpPr/>
            </xdr:nvCxnSpPr>
            <xdr:spPr>
              <a:xfrm>
                <a:off x="6144054" y="2957719"/>
                <a:ext cx="47467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57" name="ตัวเชื่อมต่อตรง 2156">
                <a:extLst>
                  <a:ext uri="{FF2B5EF4-FFF2-40B4-BE49-F238E27FC236}">
                    <a16:creationId xmlns:a16="http://schemas.microsoft.com/office/drawing/2014/main" id="{00000000-0008-0000-0000-00006D080000}"/>
                  </a:ext>
                </a:extLst>
              </xdr:cNvPr>
              <xdr:cNvCxnSpPr/>
            </xdr:nvCxnSpPr>
            <xdr:spPr>
              <a:xfrm>
                <a:off x="4909560" y="2674767"/>
                <a:ext cx="0" cy="274491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58" name="ตัวเชื่อมต่อตรง 2157">
                <a:extLst>
                  <a:ext uri="{FF2B5EF4-FFF2-40B4-BE49-F238E27FC236}">
                    <a16:creationId xmlns:a16="http://schemas.microsoft.com/office/drawing/2014/main" id="{00000000-0008-0000-0000-00006E080000}"/>
                  </a:ext>
                </a:extLst>
              </xdr:cNvPr>
              <xdr:cNvCxnSpPr/>
            </xdr:nvCxnSpPr>
            <xdr:spPr>
              <a:xfrm>
                <a:off x="6316740" y="2661341"/>
                <a:ext cx="0" cy="335489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59" name="ตัวเชื่อมต่อตรง 2158">
                <a:extLst>
                  <a:ext uri="{FF2B5EF4-FFF2-40B4-BE49-F238E27FC236}">
                    <a16:creationId xmlns:a16="http://schemas.microsoft.com/office/drawing/2014/main" id="{00000000-0008-0000-0000-00006F080000}"/>
                  </a:ext>
                </a:extLst>
              </xdr:cNvPr>
              <xdr:cNvCxnSpPr/>
            </xdr:nvCxnSpPr>
            <xdr:spPr>
              <a:xfrm>
                <a:off x="4799965" y="2683354"/>
                <a:ext cx="258911" cy="0"/>
              </a:xfrm>
              <a:prstGeom prst="line">
                <a:avLst/>
              </a:prstGeom>
              <a:ln>
                <a:prstDash val="dash"/>
              </a:ln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52" name="TextBox 44">
              <a:extLs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 txBox="1"/>
          </xdr:nvSpPr>
          <xdr:spPr>
            <a:xfrm>
              <a:off x="5332587" y="2760647"/>
              <a:ext cx="876133" cy="11775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 b="0">
                  <a:latin typeface="Arial" pitchFamily="34" charset="0"/>
                  <a:cs typeface="Arial" pitchFamily="34" charset="0"/>
                </a:rPr>
                <a:t>3.378</a:t>
              </a:r>
              <a:endParaRPr lang="th-TH" sz="1000" b="0">
                <a:latin typeface="Arial" pitchFamily="34" charset="0"/>
              </a:endParaRPr>
            </a:p>
          </xdr:txBody>
        </xdr:sp>
      </xdr:grpSp>
      <xdr:sp macro="" textlink="">
        <xdr:nvSpPr>
          <xdr:cNvPr id="2145" name="TextBox 42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 txBox="1"/>
        </xdr:nvSpPr>
        <xdr:spPr>
          <a:xfrm rot="17277511">
            <a:off x="4952069" y="2594478"/>
            <a:ext cx="460072" cy="1398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1.000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146" name="TextBox 4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 txBox="1"/>
        </xdr:nvSpPr>
        <xdr:spPr>
          <a:xfrm rot="17532192">
            <a:off x="5924872" y="2508453"/>
            <a:ext cx="469229" cy="28235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1000" b="0">
                <a:latin typeface="Arial" pitchFamily="34" charset="0"/>
                <a:cs typeface="Arial" pitchFamily="34" charset="0"/>
              </a:rPr>
              <a:t>0.100</a:t>
            </a:r>
            <a:endParaRPr lang="th-TH" sz="1000" b="0">
              <a:latin typeface="Arial" pitchFamily="34" charset="0"/>
            </a:endParaRPr>
          </a:p>
        </xdr:txBody>
      </xdr:sp>
      <xdr:sp macro="" textlink="">
        <xdr:nvSpPr>
          <xdr:cNvPr id="2147" name="TextBox 42">
            <a:extLst>
              <a:ext uri="{FF2B5EF4-FFF2-40B4-BE49-F238E27FC236}">
                <a16:creationId xmlns:a16="http://schemas.microsoft.com/office/drawing/2014/main" id="{00000000-0008-0000-0000-000063080000}"/>
              </a:ext>
            </a:extLst>
          </xdr:cNvPr>
          <xdr:cNvSpPr txBox="1"/>
        </xdr:nvSpPr>
        <xdr:spPr>
          <a:xfrm rot="16200000">
            <a:off x="4514086" y="2630065"/>
            <a:ext cx="424901" cy="1885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0.999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148" name="TextBox 42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 txBox="1"/>
        </xdr:nvSpPr>
        <xdr:spPr>
          <a:xfrm>
            <a:off x="4598124" y="2435930"/>
            <a:ext cx="545378" cy="1057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itchFamily="34" charset="0"/>
              </a:rPr>
              <a:t>0.035</a:t>
            </a:r>
          </a:p>
        </xdr:txBody>
      </xdr:sp>
      <xdr:sp macro="" textlink="">
        <xdr:nvSpPr>
          <xdr:cNvPr id="2149" name="TextBox 4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 txBox="1"/>
        </xdr:nvSpPr>
        <xdr:spPr>
          <a:xfrm>
            <a:off x="6350287" y="2770166"/>
            <a:ext cx="547292" cy="9919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0.003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  <xdr:sp macro="" textlink="">
        <xdr:nvSpPr>
          <xdr:cNvPr id="2150" name="TextBox 42">
            <a:extLst>
              <a:ext uri="{FF2B5EF4-FFF2-40B4-BE49-F238E27FC236}">
                <a16:creationId xmlns:a16="http://schemas.microsoft.com/office/drawing/2014/main" id="{00000000-0008-0000-0000-000066080000}"/>
              </a:ext>
            </a:extLst>
          </xdr:cNvPr>
          <xdr:cNvSpPr txBox="1"/>
        </xdr:nvSpPr>
        <xdr:spPr>
          <a:xfrm rot="16200000">
            <a:off x="6283810" y="2505741"/>
            <a:ext cx="386815" cy="1546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th-TH" sz="80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0.100</a:t>
            </a:r>
            <a:endParaRPr lang="th-TH" sz="800">
              <a:solidFill>
                <a:srgbClr val="FF0000"/>
              </a:solidFill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134</xdr:row>
      <xdr:rowOff>102575</xdr:rowOff>
    </xdr:from>
    <xdr:to>
      <xdr:col>8</xdr:col>
      <xdr:colOff>1495430</xdr:colOff>
      <xdr:row>134</xdr:row>
      <xdr:rowOff>729793</xdr:rowOff>
    </xdr:to>
    <xdr:grpSp>
      <xdr:nvGrpSpPr>
        <xdr:cNvPr id="2160" name="กลุ่ม 125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GrpSpPr>
          <a:grpSpLocks/>
        </xdr:cNvGrpSpPr>
      </xdr:nvGrpSpPr>
      <xdr:grpSpPr bwMode="auto">
        <a:xfrm>
          <a:off x="4484580" y="106061396"/>
          <a:ext cx="1092993" cy="627218"/>
          <a:chOff x="4666948" y="2471099"/>
          <a:chExt cx="1698741" cy="760158"/>
        </a:xfrm>
      </xdr:grpSpPr>
      <xdr:grpSp>
        <xdr:nvGrpSpPr>
          <xdr:cNvPr id="2161" name="กลุ่ม 126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164" name="กลุ่ม 128">
              <a:extLs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166" name="ตัวเชื่อมต่อตรง 2165">
                <a:extLst>
                  <a:ext uri="{FF2B5EF4-FFF2-40B4-BE49-F238E27FC236}">
                    <a16:creationId xmlns:a16="http://schemas.microsoft.com/office/drawing/2014/main" id="{00000000-0008-0000-0000-000076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67" name="ตัวเชื่อมต่อตรง 2166">
                <a:extLst>
                  <a:ext uri="{FF2B5EF4-FFF2-40B4-BE49-F238E27FC236}">
                    <a16:creationId xmlns:a16="http://schemas.microsoft.com/office/drawing/2014/main" id="{00000000-0008-0000-0000-000077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68" name="ตัวเชื่อมต่อตรง 2167">
                <a:extLst>
                  <a:ext uri="{FF2B5EF4-FFF2-40B4-BE49-F238E27FC236}">
                    <a16:creationId xmlns:a16="http://schemas.microsoft.com/office/drawing/2014/main" id="{00000000-0008-0000-0000-000078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65" name="TextBox 897">
              <a:extLs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0.401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162" name="TextBox 894">
            <a:extLst>
              <a:ext uri="{FF2B5EF4-FFF2-40B4-BE49-F238E27FC236}">
                <a16:creationId xmlns:a16="http://schemas.microsoft.com/office/drawing/2014/main" id="{00000000-0008-0000-0000-000072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163" name="TextBox 895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135</xdr:row>
      <xdr:rowOff>102575</xdr:rowOff>
    </xdr:from>
    <xdr:to>
      <xdr:col>8</xdr:col>
      <xdr:colOff>1495430</xdr:colOff>
      <xdr:row>135</xdr:row>
      <xdr:rowOff>729793</xdr:rowOff>
    </xdr:to>
    <xdr:grpSp>
      <xdr:nvGrpSpPr>
        <xdr:cNvPr id="2169" name="กลุ่ม 125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GrpSpPr>
          <a:grpSpLocks/>
        </xdr:cNvGrpSpPr>
      </xdr:nvGrpSpPr>
      <xdr:grpSpPr bwMode="auto">
        <a:xfrm>
          <a:off x="4484580" y="106891432"/>
          <a:ext cx="1092993" cy="627218"/>
          <a:chOff x="4666948" y="2471099"/>
          <a:chExt cx="1698741" cy="760158"/>
        </a:xfrm>
      </xdr:grpSpPr>
      <xdr:grpSp>
        <xdr:nvGrpSpPr>
          <xdr:cNvPr id="2170" name="กลุ่ม 126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173" name="กลุ่ม 128">
              <a:extLs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175" name="ตัวเชื่อมต่อตรง 2174">
                <a:extLst>
                  <a:ext uri="{FF2B5EF4-FFF2-40B4-BE49-F238E27FC236}">
                    <a16:creationId xmlns:a16="http://schemas.microsoft.com/office/drawing/2014/main" id="{00000000-0008-0000-0000-00007F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76" name="ตัวเชื่อมต่อตรง 2175">
                <a:extLst>
                  <a:ext uri="{FF2B5EF4-FFF2-40B4-BE49-F238E27FC236}">
                    <a16:creationId xmlns:a16="http://schemas.microsoft.com/office/drawing/2014/main" id="{00000000-0008-0000-0000-000080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77" name="ตัวเชื่อมต่อตรง 2176">
                <a:extLst>
                  <a:ext uri="{FF2B5EF4-FFF2-40B4-BE49-F238E27FC236}">
                    <a16:creationId xmlns:a16="http://schemas.microsoft.com/office/drawing/2014/main" id="{00000000-0008-0000-0000-000081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74" name="TextBox 897">
              <a:extLs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0.472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171" name="TextBox 894">
            <a:extLst>
              <a:ext uri="{FF2B5EF4-FFF2-40B4-BE49-F238E27FC236}">
                <a16:creationId xmlns:a16="http://schemas.microsoft.com/office/drawing/2014/main" id="{00000000-0008-0000-0000-00007B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172" name="TextBox 895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136</xdr:row>
      <xdr:rowOff>102575</xdr:rowOff>
    </xdr:from>
    <xdr:to>
      <xdr:col>8</xdr:col>
      <xdr:colOff>1495430</xdr:colOff>
      <xdr:row>136</xdr:row>
      <xdr:rowOff>729793</xdr:rowOff>
    </xdr:to>
    <xdr:grpSp>
      <xdr:nvGrpSpPr>
        <xdr:cNvPr id="2178" name="กลุ่ม 125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GrpSpPr>
          <a:grpSpLocks/>
        </xdr:cNvGrpSpPr>
      </xdr:nvGrpSpPr>
      <xdr:grpSpPr bwMode="auto">
        <a:xfrm>
          <a:off x="4484580" y="107721468"/>
          <a:ext cx="1092993" cy="627218"/>
          <a:chOff x="4666948" y="2471099"/>
          <a:chExt cx="1698741" cy="760158"/>
        </a:xfrm>
      </xdr:grpSpPr>
      <xdr:grpSp>
        <xdr:nvGrpSpPr>
          <xdr:cNvPr id="2179" name="กลุ่ม 126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182" name="กลุ่ม 128">
              <a:extLs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184" name="ตัวเชื่อมต่อตรง 2183">
                <a:extLst>
                  <a:ext uri="{FF2B5EF4-FFF2-40B4-BE49-F238E27FC236}">
                    <a16:creationId xmlns:a16="http://schemas.microsoft.com/office/drawing/2014/main" id="{00000000-0008-0000-0000-000088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85" name="ตัวเชื่อมต่อตรง 2184">
                <a:extLst>
                  <a:ext uri="{FF2B5EF4-FFF2-40B4-BE49-F238E27FC236}">
                    <a16:creationId xmlns:a16="http://schemas.microsoft.com/office/drawing/2014/main" id="{00000000-0008-0000-0000-000089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86" name="ตัวเชื่อมต่อตรง 2185">
                <a:extLst>
                  <a:ext uri="{FF2B5EF4-FFF2-40B4-BE49-F238E27FC236}">
                    <a16:creationId xmlns:a16="http://schemas.microsoft.com/office/drawing/2014/main" id="{00000000-0008-0000-0000-00008A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83" name="TextBox 897">
              <a:extLs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0.542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180" name="TextBox 894">
            <a:extLst>
              <a:ext uri="{FF2B5EF4-FFF2-40B4-BE49-F238E27FC236}">
                <a16:creationId xmlns:a16="http://schemas.microsoft.com/office/drawing/2014/main" id="{00000000-0008-0000-0000-000084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181" name="TextBox 895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137</xdr:row>
      <xdr:rowOff>102575</xdr:rowOff>
    </xdr:from>
    <xdr:to>
      <xdr:col>8</xdr:col>
      <xdr:colOff>1495430</xdr:colOff>
      <xdr:row>137</xdr:row>
      <xdr:rowOff>729793</xdr:rowOff>
    </xdr:to>
    <xdr:grpSp>
      <xdr:nvGrpSpPr>
        <xdr:cNvPr id="2187" name="กลุ่ม 125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GrpSpPr>
          <a:grpSpLocks/>
        </xdr:cNvGrpSpPr>
      </xdr:nvGrpSpPr>
      <xdr:grpSpPr bwMode="auto">
        <a:xfrm>
          <a:off x="4484580" y="108551504"/>
          <a:ext cx="1092993" cy="627218"/>
          <a:chOff x="4666948" y="2471099"/>
          <a:chExt cx="1698741" cy="760158"/>
        </a:xfrm>
      </xdr:grpSpPr>
      <xdr:grpSp>
        <xdr:nvGrpSpPr>
          <xdr:cNvPr id="2188" name="กลุ่ม 126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191" name="กลุ่ม 128">
              <a:extLs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193" name="ตัวเชื่อมต่อตรง 2192">
                <a:extLst>
                  <a:ext uri="{FF2B5EF4-FFF2-40B4-BE49-F238E27FC236}">
                    <a16:creationId xmlns:a16="http://schemas.microsoft.com/office/drawing/2014/main" id="{00000000-0008-0000-0000-000091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94" name="ตัวเชื่อมต่อตรง 2193">
                <a:extLst>
                  <a:ext uri="{FF2B5EF4-FFF2-40B4-BE49-F238E27FC236}">
                    <a16:creationId xmlns:a16="http://schemas.microsoft.com/office/drawing/2014/main" id="{00000000-0008-0000-0000-000092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195" name="ตัวเชื่อมต่อตรง 2194">
                <a:extLst>
                  <a:ext uri="{FF2B5EF4-FFF2-40B4-BE49-F238E27FC236}">
                    <a16:creationId xmlns:a16="http://schemas.microsoft.com/office/drawing/2014/main" id="{00000000-0008-0000-0000-000093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92" name="TextBox 897">
              <a:extLs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0.613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189" name="TextBox 894">
            <a:extLst>
              <a:ext uri="{FF2B5EF4-FFF2-40B4-BE49-F238E27FC236}">
                <a16:creationId xmlns:a16="http://schemas.microsoft.com/office/drawing/2014/main" id="{00000000-0008-0000-0000-00008D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190" name="TextBox 895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138</xdr:row>
      <xdr:rowOff>102575</xdr:rowOff>
    </xdr:from>
    <xdr:to>
      <xdr:col>8</xdr:col>
      <xdr:colOff>1495430</xdr:colOff>
      <xdr:row>138</xdr:row>
      <xdr:rowOff>729793</xdr:rowOff>
    </xdr:to>
    <xdr:grpSp>
      <xdr:nvGrpSpPr>
        <xdr:cNvPr id="2196" name="กลุ่ม 125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GrpSpPr>
          <a:grpSpLocks/>
        </xdr:cNvGrpSpPr>
      </xdr:nvGrpSpPr>
      <xdr:grpSpPr bwMode="auto">
        <a:xfrm>
          <a:off x="4484580" y="109381539"/>
          <a:ext cx="1092993" cy="627218"/>
          <a:chOff x="4666948" y="2471099"/>
          <a:chExt cx="1698741" cy="760158"/>
        </a:xfrm>
      </xdr:grpSpPr>
      <xdr:grpSp>
        <xdr:nvGrpSpPr>
          <xdr:cNvPr id="2197" name="กลุ่ม 126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200" name="กลุ่ม 128">
              <a:extLs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202" name="ตัวเชื่อมต่อตรง 2201">
                <a:extLst>
                  <a:ext uri="{FF2B5EF4-FFF2-40B4-BE49-F238E27FC236}">
                    <a16:creationId xmlns:a16="http://schemas.microsoft.com/office/drawing/2014/main" id="{00000000-0008-0000-0000-00009A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03" name="ตัวเชื่อมต่อตรง 2202">
                <a:extLst>
                  <a:ext uri="{FF2B5EF4-FFF2-40B4-BE49-F238E27FC236}">
                    <a16:creationId xmlns:a16="http://schemas.microsoft.com/office/drawing/2014/main" id="{00000000-0008-0000-0000-00009B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04" name="ตัวเชื่อมต่อตรง 2203">
                <a:extLst>
                  <a:ext uri="{FF2B5EF4-FFF2-40B4-BE49-F238E27FC236}">
                    <a16:creationId xmlns:a16="http://schemas.microsoft.com/office/drawing/2014/main" id="{00000000-0008-0000-0000-00009C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01" name="TextBox 897">
              <a:extLs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0.683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198" name="TextBox 894">
            <a:extLst>
              <a:ext uri="{FF2B5EF4-FFF2-40B4-BE49-F238E27FC236}">
                <a16:creationId xmlns:a16="http://schemas.microsoft.com/office/drawing/2014/main" id="{00000000-0008-0000-0000-000096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199" name="TextBox 895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139</xdr:row>
      <xdr:rowOff>102575</xdr:rowOff>
    </xdr:from>
    <xdr:to>
      <xdr:col>8</xdr:col>
      <xdr:colOff>1495430</xdr:colOff>
      <xdr:row>139</xdr:row>
      <xdr:rowOff>729793</xdr:rowOff>
    </xdr:to>
    <xdr:grpSp>
      <xdr:nvGrpSpPr>
        <xdr:cNvPr id="2205" name="กลุ่ม 125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GrpSpPr>
          <a:grpSpLocks/>
        </xdr:cNvGrpSpPr>
      </xdr:nvGrpSpPr>
      <xdr:grpSpPr bwMode="auto">
        <a:xfrm>
          <a:off x="4484580" y="110211575"/>
          <a:ext cx="1092993" cy="627218"/>
          <a:chOff x="4666948" y="2471099"/>
          <a:chExt cx="1698741" cy="760158"/>
        </a:xfrm>
      </xdr:grpSpPr>
      <xdr:grpSp>
        <xdr:nvGrpSpPr>
          <xdr:cNvPr id="2206" name="กลุ่ม 126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209" name="กลุ่ม 128">
              <a:extLs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211" name="ตัวเชื่อมต่อตรง 2210">
                <a:extLst>
                  <a:ext uri="{FF2B5EF4-FFF2-40B4-BE49-F238E27FC236}">
                    <a16:creationId xmlns:a16="http://schemas.microsoft.com/office/drawing/2014/main" id="{00000000-0008-0000-0000-0000A3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12" name="ตัวเชื่อมต่อตรง 2211">
                <a:extLst>
                  <a:ext uri="{FF2B5EF4-FFF2-40B4-BE49-F238E27FC236}">
                    <a16:creationId xmlns:a16="http://schemas.microsoft.com/office/drawing/2014/main" id="{00000000-0008-0000-0000-0000A4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13" name="ตัวเชื่อมต่อตรง 2212">
                <a:extLst>
                  <a:ext uri="{FF2B5EF4-FFF2-40B4-BE49-F238E27FC236}">
                    <a16:creationId xmlns:a16="http://schemas.microsoft.com/office/drawing/2014/main" id="{00000000-0008-0000-0000-0000A5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10" name="TextBox 897">
              <a:extLs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0.754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07" name="TextBox 894">
            <a:extLst>
              <a:ext uri="{FF2B5EF4-FFF2-40B4-BE49-F238E27FC236}">
                <a16:creationId xmlns:a16="http://schemas.microsoft.com/office/drawing/2014/main" id="{00000000-0008-0000-0000-00009F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08" name="TextBox 895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140</xdr:row>
      <xdr:rowOff>102575</xdr:rowOff>
    </xdr:from>
    <xdr:to>
      <xdr:col>8</xdr:col>
      <xdr:colOff>1495430</xdr:colOff>
      <xdr:row>140</xdr:row>
      <xdr:rowOff>729793</xdr:rowOff>
    </xdr:to>
    <xdr:grpSp>
      <xdr:nvGrpSpPr>
        <xdr:cNvPr id="2214" name="กลุ่ม 125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GrpSpPr>
          <a:grpSpLocks/>
        </xdr:cNvGrpSpPr>
      </xdr:nvGrpSpPr>
      <xdr:grpSpPr bwMode="auto">
        <a:xfrm>
          <a:off x="4484580" y="111041611"/>
          <a:ext cx="1092993" cy="627218"/>
          <a:chOff x="4666948" y="2471099"/>
          <a:chExt cx="1698741" cy="760158"/>
        </a:xfrm>
      </xdr:grpSpPr>
      <xdr:grpSp>
        <xdr:nvGrpSpPr>
          <xdr:cNvPr id="2215" name="กลุ่ม 126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218" name="กลุ่ม 128">
              <a:extLs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220" name="ตัวเชื่อมต่อตรง 2219">
                <a:extLst>
                  <a:ext uri="{FF2B5EF4-FFF2-40B4-BE49-F238E27FC236}">
                    <a16:creationId xmlns:a16="http://schemas.microsoft.com/office/drawing/2014/main" id="{00000000-0008-0000-0000-0000AC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21" name="ตัวเชื่อมต่อตรง 2220">
                <a:extLst>
                  <a:ext uri="{FF2B5EF4-FFF2-40B4-BE49-F238E27FC236}">
                    <a16:creationId xmlns:a16="http://schemas.microsoft.com/office/drawing/2014/main" id="{00000000-0008-0000-0000-0000AD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22" name="ตัวเชื่อมต่อตรง 2221">
                <a:extLst>
                  <a:ext uri="{FF2B5EF4-FFF2-40B4-BE49-F238E27FC236}">
                    <a16:creationId xmlns:a16="http://schemas.microsoft.com/office/drawing/2014/main" id="{00000000-0008-0000-0000-0000AE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19" name="TextBox 897">
              <a:extLs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0.824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16" name="TextBox 894">
            <a:extLst>
              <a:ext uri="{FF2B5EF4-FFF2-40B4-BE49-F238E27FC236}">
                <a16:creationId xmlns:a16="http://schemas.microsoft.com/office/drawing/2014/main" id="{00000000-0008-0000-0000-0000A8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17" name="TextBox 895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141</xdr:row>
      <xdr:rowOff>102575</xdr:rowOff>
    </xdr:from>
    <xdr:to>
      <xdr:col>8</xdr:col>
      <xdr:colOff>1495430</xdr:colOff>
      <xdr:row>141</xdr:row>
      <xdr:rowOff>729793</xdr:rowOff>
    </xdr:to>
    <xdr:grpSp>
      <xdr:nvGrpSpPr>
        <xdr:cNvPr id="2223" name="กลุ่ม 125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GrpSpPr>
          <a:grpSpLocks/>
        </xdr:cNvGrpSpPr>
      </xdr:nvGrpSpPr>
      <xdr:grpSpPr bwMode="auto">
        <a:xfrm>
          <a:off x="4484580" y="111871646"/>
          <a:ext cx="1092993" cy="627218"/>
          <a:chOff x="4666948" y="2471099"/>
          <a:chExt cx="1698741" cy="760158"/>
        </a:xfrm>
      </xdr:grpSpPr>
      <xdr:grpSp>
        <xdr:nvGrpSpPr>
          <xdr:cNvPr id="2224" name="กลุ่ม 126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227" name="กลุ่ม 128">
              <a:extLs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229" name="ตัวเชื่อมต่อตรง 2228">
                <a:extLst>
                  <a:ext uri="{FF2B5EF4-FFF2-40B4-BE49-F238E27FC236}">
                    <a16:creationId xmlns:a16="http://schemas.microsoft.com/office/drawing/2014/main" id="{00000000-0008-0000-0000-0000B5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30" name="ตัวเชื่อมต่อตรง 2229">
                <a:extLst>
                  <a:ext uri="{FF2B5EF4-FFF2-40B4-BE49-F238E27FC236}">
                    <a16:creationId xmlns:a16="http://schemas.microsoft.com/office/drawing/2014/main" id="{00000000-0008-0000-0000-0000B6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31" name="ตัวเชื่อมต่อตรง 2230">
                <a:extLst>
                  <a:ext uri="{FF2B5EF4-FFF2-40B4-BE49-F238E27FC236}">
                    <a16:creationId xmlns:a16="http://schemas.microsoft.com/office/drawing/2014/main" id="{00000000-0008-0000-0000-0000B7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28" name="TextBox 897">
              <a:extLs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0.895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25" name="TextBox 894">
            <a:extLst>
              <a:ext uri="{FF2B5EF4-FFF2-40B4-BE49-F238E27FC236}">
                <a16:creationId xmlns:a16="http://schemas.microsoft.com/office/drawing/2014/main" id="{00000000-0008-0000-0000-0000B1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26" name="TextBox 895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402437</xdr:colOff>
      <xdr:row>142</xdr:row>
      <xdr:rowOff>102575</xdr:rowOff>
    </xdr:from>
    <xdr:to>
      <xdr:col>8</xdr:col>
      <xdr:colOff>1495430</xdr:colOff>
      <xdr:row>142</xdr:row>
      <xdr:rowOff>729793</xdr:rowOff>
    </xdr:to>
    <xdr:grpSp>
      <xdr:nvGrpSpPr>
        <xdr:cNvPr id="2232" name="กลุ่ม 125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GrpSpPr>
          <a:grpSpLocks/>
        </xdr:cNvGrpSpPr>
      </xdr:nvGrpSpPr>
      <xdr:grpSpPr bwMode="auto">
        <a:xfrm>
          <a:off x="4484580" y="112701682"/>
          <a:ext cx="1092993" cy="627218"/>
          <a:chOff x="4666948" y="2471099"/>
          <a:chExt cx="1698741" cy="760158"/>
        </a:xfrm>
      </xdr:grpSpPr>
      <xdr:grpSp>
        <xdr:nvGrpSpPr>
          <xdr:cNvPr id="2233" name="กลุ่ม 126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967642" cy="705213"/>
            <a:chOff x="5100823" y="2501141"/>
            <a:chExt cx="967642" cy="705213"/>
          </a:xfrm>
        </xdr:grpSpPr>
        <xdr:grpSp>
          <xdr:nvGrpSpPr>
            <xdr:cNvPr id="2236" name="กลุ่ม 128">
              <a:extLs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915555" cy="705213"/>
              <a:chOff x="5078411" y="2568376"/>
              <a:chExt cx="915555" cy="705213"/>
            </a:xfrm>
          </xdr:grpSpPr>
          <xdr:cxnSp macro="">
            <xdr:nvCxnSpPr>
              <xdr:cNvPr id="2238" name="ตัวเชื่อมต่อตรง 2237">
                <a:extLst>
                  <a:ext uri="{FF2B5EF4-FFF2-40B4-BE49-F238E27FC236}">
                    <a16:creationId xmlns:a16="http://schemas.microsoft.com/office/drawing/2014/main" id="{00000000-0008-0000-0000-0000BE080000}"/>
                  </a:ext>
                </a:extLst>
              </xdr:cNvPr>
              <xdr:cNvCxnSpPr/>
            </xdr:nvCxnSpPr>
            <xdr:spPr>
              <a:xfrm>
                <a:off x="5093811" y="2820262"/>
                <a:ext cx="90015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39" name="ตัวเชื่อมต่อตรง 2238">
                <a:extLst>
                  <a:ext uri="{FF2B5EF4-FFF2-40B4-BE49-F238E27FC236}">
                    <a16:creationId xmlns:a16="http://schemas.microsoft.com/office/drawing/2014/main" id="{00000000-0008-0000-0000-0000BF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40" name="ตัวเชื่อมต่อตรง 2239">
                <a:extLst>
                  <a:ext uri="{FF2B5EF4-FFF2-40B4-BE49-F238E27FC236}">
                    <a16:creationId xmlns:a16="http://schemas.microsoft.com/office/drawing/2014/main" id="{00000000-0008-0000-0000-0000C0080000}"/>
                  </a:ext>
                </a:extLst>
              </xdr:cNvPr>
              <xdr:cNvCxnSpPr/>
            </xdr:nvCxnSpPr>
            <xdr:spPr>
              <a:xfrm flipV="1">
                <a:off x="5987979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37" name="TextBox 897">
              <a:extLs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 txBox="1"/>
          </xdr:nvSpPr>
          <xdr:spPr>
            <a:xfrm>
              <a:off x="5183418" y="2524379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0.965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34" name="TextBox 894">
            <a:extLst>
              <a:ext uri="{FF2B5EF4-FFF2-40B4-BE49-F238E27FC236}">
                <a16:creationId xmlns:a16="http://schemas.microsoft.com/office/drawing/2014/main" id="{00000000-0008-0000-0000-0000BA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35" name="TextBox 895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 txBox="1"/>
        </xdr:nvSpPr>
        <xdr:spPr>
          <a:xfrm rot="16200000">
            <a:off x="5910584" y="2776152"/>
            <a:ext cx="634066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143</xdr:row>
      <xdr:rowOff>102574</xdr:rowOff>
    </xdr:from>
    <xdr:to>
      <xdr:col>8</xdr:col>
      <xdr:colOff>1590683</xdr:colOff>
      <xdr:row>143</xdr:row>
      <xdr:rowOff>789323</xdr:rowOff>
    </xdr:to>
    <xdr:grpSp>
      <xdr:nvGrpSpPr>
        <xdr:cNvPr id="2241" name="กลุ่ม 125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GrpSpPr>
          <a:grpSpLocks/>
        </xdr:cNvGrpSpPr>
      </xdr:nvGrpSpPr>
      <xdr:grpSpPr bwMode="auto">
        <a:xfrm>
          <a:off x="4484581" y="113531717"/>
          <a:ext cx="1188245" cy="686749"/>
          <a:chOff x="4666948" y="2471099"/>
          <a:chExt cx="1846782" cy="832307"/>
        </a:xfrm>
      </xdr:grpSpPr>
      <xdr:grpSp>
        <xdr:nvGrpSpPr>
          <xdr:cNvPr id="2242" name="กลุ่ม 126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076111" cy="719642"/>
            <a:chOff x="5100823" y="2501141"/>
            <a:chExt cx="1076111" cy="719642"/>
          </a:xfrm>
        </xdr:grpSpPr>
        <xdr:grpSp>
          <xdr:nvGrpSpPr>
            <xdr:cNvPr id="2245" name="กลุ่ม 128">
              <a:extLs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076111" cy="719642"/>
              <a:chOff x="5078411" y="2568376"/>
              <a:chExt cx="1076111" cy="719642"/>
            </a:xfrm>
          </xdr:grpSpPr>
          <xdr:cxnSp macro="">
            <xdr:nvCxnSpPr>
              <xdr:cNvPr id="2247" name="ตัวเชื่อมต่อตรง 2246">
                <a:extLst>
                  <a:ext uri="{FF2B5EF4-FFF2-40B4-BE49-F238E27FC236}">
                    <a16:creationId xmlns:a16="http://schemas.microsoft.com/office/drawing/2014/main" id="{00000000-0008-0000-0000-0000C7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053303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48" name="ตัวเชื่อมต่อตรง 2247">
                <a:extLst>
                  <a:ext uri="{FF2B5EF4-FFF2-40B4-BE49-F238E27FC236}">
                    <a16:creationId xmlns:a16="http://schemas.microsoft.com/office/drawing/2014/main" id="{00000000-0008-0000-0000-0000C8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49" name="ตัวเชื่อมต่อตรง 2248">
                <a:extLst>
                  <a:ext uri="{FF2B5EF4-FFF2-40B4-BE49-F238E27FC236}">
                    <a16:creationId xmlns:a16="http://schemas.microsoft.com/office/drawing/2014/main" id="{00000000-0008-0000-0000-0000C9080000}"/>
                  </a:ext>
                </a:extLst>
              </xdr:cNvPr>
              <xdr:cNvCxnSpPr/>
            </xdr:nvCxnSpPr>
            <xdr:spPr>
              <a:xfrm flipV="1">
                <a:off x="6154522" y="2823145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46" name="TextBox 897">
              <a:extLs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 txBox="1"/>
          </xdr:nvSpPr>
          <xdr:spPr>
            <a:xfrm>
              <a:off x="5201923" y="2509949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1.036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43" name="TextBox 894">
            <a:extLst>
              <a:ext uri="{FF2B5EF4-FFF2-40B4-BE49-F238E27FC236}">
                <a16:creationId xmlns:a16="http://schemas.microsoft.com/office/drawing/2014/main" id="{00000000-0008-0000-0000-0000C3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44" name="TextBox 895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 txBox="1"/>
        </xdr:nvSpPr>
        <xdr:spPr>
          <a:xfrm rot="16200000">
            <a:off x="6058624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144</xdr:row>
      <xdr:rowOff>102574</xdr:rowOff>
    </xdr:from>
    <xdr:to>
      <xdr:col>8</xdr:col>
      <xdr:colOff>1590683</xdr:colOff>
      <xdr:row>144</xdr:row>
      <xdr:rowOff>789323</xdr:rowOff>
    </xdr:to>
    <xdr:grpSp>
      <xdr:nvGrpSpPr>
        <xdr:cNvPr id="2250" name="กลุ่ม 125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GrpSpPr>
          <a:grpSpLocks/>
        </xdr:cNvGrpSpPr>
      </xdr:nvGrpSpPr>
      <xdr:grpSpPr bwMode="auto">
        <a:xfrm>
          <a:off x="4484581" y="114361753"/>
          <a:ext cx="1188245" cy="686749"/>
          <a:chOff x="4666948" y="2471099"/>
          <a:chExt cx="1846782" cy="832307"/>
        </a:xfrm>
      </xdr:grpSpPr>
      <xdr:grpSp>
        <xdr:nvGrpSpPr>
          <xdr:cNvPr id="2251" name="กลุ่ม 126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076111" cy="725263"/>
            <a:chOff x="5100823" y="2495520"/>
            <a:chExt cx="1076111" cy="725263"/>
          </a:xfrm>
        </xdr:grpSpPr>
        <xdr:grpSp>
          <xdr:nvGrpSpPr>
            <xdr:cNvPr id="2254" name="กลุ่ม 128">
              <a:extLs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076111" cy="719642"/>
              <a:chOff x="5078411" y="2568376"/>
              <a:chExt cx="1076111" cy="719642"/>
            </a:xfrm>
          </xdr:grpSpPr>
          <xdr:cxnSp macro="">
            <xdr:nvCxnSpPr>
              <xdr:cNvPr id="2256" name="ตัวเชื่อมต่อตรง 2255">
                <a:extLst>
                  <a:ext uri="{FF2B5EF4-FFF2-40B4-BE49-F238E27FC236}">
                    <a16:creationId xmlns:a16="http://schemas.microsoft.com/office/drawing/2014/main" id="{00000000-0008-0000-0000-0000D0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053303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57" name="ตัวเชื่อมต่อตรง 2256">
                <a:extLst>
                  <a:ext uri="{FF2B5EF4-FFF2-40B4-BE49-F238E27FC236}">
                    <a16:creationId xmlns:a16="http://schemas.microsoft.com/office/drawing/2014/main" id="{00000000-0008-0000-0000-0000D1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58" name="ตัวเชื่อมต่อตรง 2257">
                <a:extLst>
                  <a:ext uri="{FF2B5EF4-FFF2-40B4-BE49-F238E27FC236}">
                    <a16:creationId xmlns:a16="http://schemas.microsoft.com/office/drawing/2014/main" id="{00000000-0008-0000-0000-0000D2080000}"/>
                  </a:ext>
                </a:extLst>
              </xdr:cNvPr>
              <xdr:cNvCxnSpPr/>
            </xdr:nvCxnSpPr>
            <xdr:spPr>
              <a:xfrm flipV="1">
                <a:off x="6154522" y="2823145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55" name="TextBox 897">
              <a:extLs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 txBox="1"/>
          </xdr:nvSpPr>
          <xdr:spPr>
            <a:xfrm>
              <a:off x="5238933" y="2495520"/>
              <a:ext cx="885047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1.106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52" name="TextBox 894">
            <a:extLst>
              <a:ext uri="{FF2B5EF4-FFF2-40B4-BE49-F238E27FC236}">
                <a16:creationId xmlns:a16="http://schemas.microsoft.com/office/drawing/2014/main" id="{00000000-0008-0000-0000-0000CC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53" name="TextBox 895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 txBox="1"/>
        </xdr:nvSpPr>
        <xdr:spPr>
          <a:xfrm rot="16200000">
            <a:off x="6058624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145</xdr:row>
      <xdr:rowOff>102574</xdr:rowOff>
    </xdr:from>
    <xdr:to>
      <xdr:col>8</xdr:col>
      <xdr:colOff>1590683</xdr:colOff>
      <xdr:row>145</xdr:row>
      <xdr:rowOff>789323</xdr:rowOff>
    </xdr:to>
    <xdr:grpSp>
      <xdr:nvGrpSpPr>
        <xdr:cNvPr id="2259" name="กลุ่ม 125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GrpSpPr>
          <a:grpSpLocks/>
        </xdr:cNvGrpSpPr>
      </xdr:nvGrpSpPr>
      <xdr:grpSpPr bwMode="auto">
        <a:xfrm>
          <a:off x="4484581" y="115191788"/>
          <a:ext cx="1188245" cy="686749"/>
          <a:chOff x="4666948" y="2471099"/>
          <a:chExt cx="1846782" cy="832307"/>
        </a:xfrm>
      </xdr:grpSpPr>
      <xdr:grpSp>
        <xdr:nvGrpSpPr>
          <xdr:cNvPr id="2260" name="กลุ่ม 126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076111" cy="725263"/>
            <a:chOff x="5100823" y="2495520"/>
            <a:chExt cx="1076111" cy="725263"/>
          </a:xfrm>
        </xdr:grpSpPr>
        <xdr:grpSp>
          <xdr:nvGrpSpPr>
            <xdr:cNvPr id="2263" name="กลุ่ม 128">
              <a:extLs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076111" cy="719642"/>
              <a:chOff x="5078411" y="2568376"/>
              <a:chExt cx="1076111" cy="719642"/>
            </a:xfrm>
          </xdr:grpSpPr>
          <xdr:cxnSp macro="">
            <xdr:nvCxnSpPr>
              <xdr:cNvPr id="2265" name="ตัวเชื่อมต่อตรง 2264">
                <a:extLst>
                  <a:ext uri="{FF2B5EF4-FFF2-40B4-BE49-F238E27FC236}">
                    <a16:creationId xmlns:a16="http://schemas.microsoft.com/office/drawing/2014/main" id="{00000000-0008-0000-0000-0000D9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053303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66" name="ตัวเชื่อมต่อตรง 2265">
                <a:extLst>
                  <a:ext uri="{FF2B5EF4-FFF2-40B4-BE49-F238E27FC236}">
                    <a16:creationId xmlns:a16="http://schemas.microsoft.com/office/drawing/2014/main" id="{00000000-0008-0000-0000-0000DA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67" name="ตัวเชื่อมต่อตรง 2266">
                <a:extLst>
                  <a:ext uri="{FF2B5EF4-FFF2-40B4-BE49-F238E27FC236}">
                    <a16:creationId xmlns:a16="http://schemas.microsoft.com/office/drawing/2014/main" id="{00000000-0008-0000-0000-0000DB080000}"/>
                  </a:ext>
                </a:extLst>
              </xdr:cNvPr>
              <xdr:cNvCxnSpPr/>
            </xdr:nvCxnSpPr>
            <xdr:spPr>
              <a:xfrm flipV="1">
                <a:off x="6154522" y="2823145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64" name="TextBox 897">
              <a:extLs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 txBox="1"/>
          </xdr:nvSpPr>
          <xdr:spPr>
            <a:xfrm>
              <a:off x="5238933" y="2495520"/>
              <a:ext cx="885047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1.177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61" name="TextBox 894">
            <a:extLst>
              <a:ext uri="{FF2B5EF4-FFF2-40B4-BE49-F238E27FC236}">
                <a16:creationId xmlns:a16="http://schemas.microsoft.com/office/drawing/2014/main" id="{00000000-0008-0000-0000-0000D5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62" name="TextBox 895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 txBox="1"/>
        </xdr:nvSpPr>
        <xdr:spPr>
          <a:xfrm rot="16200000">
            <a:off x="6058624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146</xdr:row>
      <xdr:rowOff>102574</xdr:rowOff>
    </xdr:from>
    <xdr:to>
      <xdr:col>8</xdr:col>
      <xdr:colOff>1590683</xdr:colOff>
      <xdr:row>146</xdr:row>
      <xdr:rowOff>789323</xdr:rowOff>
    </xdr:to>
    <xdr:grpSp>
      <xdr:nvGrpSpPr>
        <xdr:cNvPr id="2268" name="กลุ่ม 125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GrpSpPr>
          <a:grpSpLocks/>
        </xdr:cNvGrpSpPr>
      </xdr:nvGrpSpPr>
      <xdr:grpSpPr bwMode="auto">
        <a:xfrm>
          <a:off x="4484581" y="116021824"/>
          <a:ext cx="1188245" cy="686749"/>
          <a:chOff x="4666948" y="2471099"/>
          <a:chExt cx="1846782" cy="832307"/>
        </a:xfrm>
      </xdr:grpSpPr>
      <xdr:grpSp>
        <xdr:nvGrpSpPr>
          <xdr:cNvPr id="2269" name="กลุ่ม 126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076111" cy="725263"/>
            <a:chOff x="5100823" y="2495520"/>
            <a:chExt cx="1076111" cy="725263"/>
          </a:xfrm>
        </xdr:grpSpPr>
        <xdr:grpSp>
          <xdr:nvGrpSpPr>
            <xdr:cNvPr id="2272" name="กลุ่ม 128">
              <a:extLs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076111" cy="719642"/>
              <a:chOff x="5078411" y="2568376"/>
              <a:chExt cx="1076111" cy="719642"/>
            </a:xfrm>
          </xdr:grpSpPr>
          <xdr:cxnSp macro="">
            <xdr:nvCxnSpPr>
              <xdr:cNvPr id="2274" name="ตัวเชื่อมต่อตรง 2273">
                <a:extLst>
                  <a:ext uri="{FF2B5EF4-FFF2-40B4-BE49-F238E27FC236}">
                    <a16:creationId xmlns:a16="http://schemas.microsoft.com/office/drawing/2014/main" id="{00000000-0008-0000-0000-0000E2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053303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75" name="ตัวเชื่อมต่อตรง 2274">
                <a:extLst>
                  <a:ext uri="{FF2B5EF4-FFF2-40B4-BE49-F238E27FC236}">
                    <a16:creationId xmlns:a16="http://schemas.microsoft.com/office/drawing/2014/main" id="{00000000-0008-0000-0000-0000E3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76" name="ตัวเชื่อมต่อตรง 2275">
                <a:extLst>
                  <a:ext uri="{FF2B5EF4-FFF2-40B4-BE49-F238E27FC236}">
                    <a16:creationId xmlns:a16="http://schemas.microsoft.com/office/drawing/2014/main" id="{00000000-0008-0000-0000-0000E4080000}"/>
                  </a:ext>
                </a:extLst>
              </xdr:cNvPr>
              <xdr:cNvCxnSpPr/>
            </xdr:nvCxnSpPr>
            <xdr:spPr>
              <a:xfrm flipV="1">
                <a:off x="6154522" y="2823145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73" name="TextBox 897">
              <a:extLs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 txBox="1"/>
          </xdr:nvSpPr>
          <xdr:spPr>
            <a:xfrm>
              <a:off x="5238933" y="2495520"/>
              <a:ext cx="885047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1.247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70" name="TextBox 894">
            <a:extLst>
              <a:ext uri="{FF2B5EF4-FFF2-40B4-BE49-F238E27FC236}">
                <a16:creationId xmlns:a16="http://schemas.microsoft.com/office/drawing/2014/main" id="{00000000-0008-0000-0000-0000DE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71" name="TextBox 895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 txBox="1"/>
        </xdr:nvSpPr>
        <xdr:spPr>
          <a:xfrm rot="16200000">
            <a:off x="6058624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147</xdr:row>
      <xdr:rowOff>102574</xdr:rowOff>
    </xdr:from>
    <xdr:to>
      <xdr:col>8</xdr:col>
      <xdr:colOff>1697841</xdr:colOff>
      <xdr:row>147</xdr:row>
      <xdr:rowOff>789323</xdr:rowOff>
    </xdr:to>
    <xdr:grpSp>
      <xdr:nvGrpSpPr>
        <xdr:cNvPr id="2277" name="กลุ่ม 125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GrpSpPr>
          <a:grpSpLocks/>
        </xdr:cNvGrpSpPr>
      </xdr:nvGrpSpPr>
      <xdr:grpSpPr bwMode="auto">
        <a:xfrm>
          <a:off x="4484582" y="116851860"/>
          <a:ext cx="1295402" cy="686749"/>
          <a:chOff x="4666948" y="2471099"/>
          <a:chExt cx="2013326" cy="832307"/>
        </a:xfrm>
      </xdr:grpSpPr>
      <xdr:grpSp>
        <xdr:nvGrpSpPr>
          <xdr:cNvPr id="2278" name="กลุ่ม 126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281" name="กลุ่ม 128">
              <a:extLs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283" name="ตัวเชื่อมต่อตรง 2282">
                <a:extLst>
                  <a:ext uri="{FF2B5EF4-FFF2-40B4-BE49-F238E27FC236}">
                    <a16:creationId xmlns:a16="http://schemas.microsoft.com/office/drawing/2014/main" id="{00000000-0008-0000-0000-0000EB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84" name="ตัวเชื่อมต่อตรง 2283">
                <a:extLst>
                  <a:ext uri="{FF2B5EF4-FFF2-40B4-BE49-F238E27FC236}">
                    <a16:creationId xmlns:a16="http://schemas.microsoft.com/office/drawing/2014/main" id="{00000000-0008-0000-0000-0000EC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85" name="ตัวเชื่อมต่อตรง 2284">
                <a:extLst>
                  <a:ext uri="{FF2B5EF4-FFF2-40B4-BE49-F238E27FC236}">
                    <a16:creationId xmlns:a16="http://schemas.microsoft.com/office/drawing/2014/main" id="{00000000-0008-0000-0000-0000ED08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82" name="TextBox 897">
              <a:extLs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1.317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79" name="TextBox 894">
            <a:extLst>
              <a:ext uri="{FF2B5EF4-FFF2-40B4-BE49-F238E27FC236}">
                <a16:creationId xmlns:a16="http://schemas.microsoft.com/office/drawing/2014/main" id="{00000000-0008-0000-0000-0000E7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80" name="TextBox 895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148</xdr:row>
      <xdr:rowOff>102574</xdr:rowOff>
    </xdr:from>
    <xdr:to>
      <xdr:col>8</xdr:col>
      <xdr:colOff>1697841</xdr:colOff>
      <xdr:row>148</xdr:row>
      <xdr:rowOff>789323</xdr:rowOff>
    </xdr:to>
    <xdr:grpSp>
      <xdr:nvGrpSpPr>
        <xdr:cNvPr id="2286" name="กลุ่ม 125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GrpSpPr>
          <a:grpSpLocks/>
        </xdr:cNvGrpSpPr>
      </xdr:nvGrpSpPr>
      <xdr:grpSpPr bwMode="auto">
        <a:xfrm>
          <a:off x="4484582" y="117681895"/>
          <a:ext cx="1295402" cy="686749"/>
          <a:chOff x="4666948" y="2471099"/>
          <a:chExt cx="2013326" cy="832307"/>
        </a:xfrm>
      </xdr:grpSpPr>
      <xdr:grpSp>
        <xdr:nvGrpSpPr>
          <xdr:cNvPr id="2287" name="กลุ่ม 126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290" name="กลุ่ม 128">
              <a:extLs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292" name="ตัวเชื่อมต่อตรง 2291">
                <a:extLst>
                  <a:ext uri="{FF2B5EF4-FFF2-40B4-BE49-F238E27FC236}">
                    <a16:creationId xmlns:a16="http://schemas.microsoft.com/office/drawing/2014/main" id="{00000000-0008-0000-0000-0000F4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93" name="ตัวเชื่อมต่อตรง 2292">
                <a:extLst>
                  <a:ext uri="{FF2B5EF4-FFF2-40B4-BE49-F238E27FC236}">
                    <a16:creationId xmlns:a16="http://schemas.microsoft.com/office/drawing/2014/main" id="{00000000-0008-0000-0000-0000F5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294" name="ตัวเชื่อมต่อตรง 2293">
                <a:extLst>
                  <a:ext uri="{FF2B5EF4-FFF2-40B4-BE49-F238E27FC236}">
                    <a16:creationId xmlns:a16="http://schemas.microsoft.com/office/drawing/2014/main" id="{00000000-0008-0000-0000-0000F608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91" name="TextBox 897">
              <a:extLs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1.388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88" name="TextBox 894">
            <a:extLst>
              <a:ext uri="{FF2B5EF4-FFF2-40B4-BE49-F238E27FC236}">
                <a16:creationId xmlns:a16="http://schemas.microsoft.com/office/drawing/2014/main" id="{00000000-0008-0000-0000-0000F0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89" name="TextBox 895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149</xdr:row>
      <xdr:rowOff>102574</xdr:rowOff>
    </xdr:from>
    <xdr:to>
      <xdr:col>8</xdr:col>
      <xdr:colOff>1697841</xdr:colOff>
      <xdr:row>149</xdr:row>
      <xdr:rowOff>789323</xdr:rowOff>
    </xdr:to>
    <xdr:grpSp>
      <xdr:nvGrpSpPr>
        <xdr:cNvPr id="2295" name="กลุ่ม 125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GrpSpPr>
          <a:grpSpLocks/>
        </xdr:cNvGrpSpPr>
      </xdr:nvGrpSpPr>
      <xdr:grpSpPr bwMode="auto">
        <a:xfrm>
          <a:off x="4484582" y="118511931"/>
          <a:ext cx="1295402" cy="686749"/>
          <a:chOff x="4666948" y="2471099"/>
          <a:chExt cx="2013326" cy="832307"/>
        </a:xfrm>
      </xdr:grpSpPr>
      <xdr:grpSp>
        <xdr:nvGrpSpPr>
          <xdr:cNvPr id="2296" name="กลุ่ม 126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299" name="กลุ่ม 128">
              <a:extLs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01" name="ตัวเชื่อมต่อตรง 2300">
                <a:extLst>
                  <a:ext uri="{FF2B5EF4-FFF2-40B4-BE49-F238E27FC236}">
                    <a16:creationId xmlns:a16="http://schemas.microsoft.com/office/drawing/2014/main" id="{00000000-0008-0000-0000-0000FD08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02" name="ตัวเชื่อมต่อตรง 2301">
                <a:extLst>
                  <a:ext uri="{FF2B5EF4-FFF2-40B4-BE49-F238E27FC236}">
                    <a16:creationId xmlns:a16="http://schemas.microsoft.com/office/drawing/2014/main" id="{00000000-0008-0000-0000-0000FE08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03" name="ตัวเชื่อมต่อตรง 2302">
                <a:extLst>
                  <a:ext uri="{FF2B5EF4-FFF2-40B4-BE49-F238E27FC236}">
                    <a16:creationId xmlns:a16="http://schemas.microsoft.com/office/drawing/2014/main" id="{00000000-0008-0000-0000-0000FF08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00" name="TextBox 897">
              <a:extLs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1.458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297" name="TextBox 894">
            <a:extLst>
              <a:ext uri="{FF2B5EF4-FFF2-40B4-BE49-F238E27FC236}">
                <a16:creationId xmlns:a16="http://schemas.microsoft.com/office/drawing/2014/main" id="{00000000-0008-0000-0000-0000F908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298" name="TextBox 895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150</xdr:row>
      <xdr:rowOff>102574</xdr:rowOff>
    </xdr:from>
    <xdr:to>
      <xdr:col>8</xdr:col>
      <xdr:colOff>1697841</xdr:colOff>
      <xdr:row>150</xdr:row>
      <xdr:rowOff>789323</xdr:rowOff>
    </xdr:to>
    <xdr:grpSp>
      <xdr:nvGrpSpPr>
        <xdr:cNvPr id="2304" name="กลุ่ม 125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GrpSpPr>
          <a:grpSpLocks/>
        </xdr:cNvGrpSpPr>
      </xdr:nvGrpSpPr>
      <xdr:grpSpPr bwMode="auto">
        <a:xfrm>
          <a:off x="4484582" y="119341967"/>
          <a:ext cx="1295402" cy="686749"/>
          <a:chOff x="4666948" y="2471099"/>
          <a:chExt cx="2013326" cy="832307"/>
        </a:xfrm>
      </xdr:grpSpPr>
      <xdr:grpSp>
        <xdr:nvGrpSpPr>
          <xdr:cNvPr id="2305" name="กลุ่ม 126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08" name="กลุ่ม 128">
              <a:extLs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10" name="ตัวเชื่อมต่อตรง 2309">
                <a:extLst>
                  <a:ext uri="{FF2B5EF4-FFF2-40B4-BE49-F238E27FC236}">
                    <a16:creationId xmlns:a16="http://schemas.microsoft.com/office/drawing/2014/main" id="{00000000-0008-0000-0000-000006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11" name="ตัวเชื่อมต่อตรง 2310">
                <a:extLst>
                  <a:ext uri="{FF2B5EF4-FFF2-40B4-BE49-F238E27FC236}">
                    <a16:creationId xmlns:a16="http://schemas.microsoft.com/office/drawing/2014/main" id="{00000000-0008-0000-0000-000007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12" name="ตัวเชื่อมต่อตรง 2311">
                <a:extLst>
                  <a:ext uri="{FF2B5EF4-FFF2-40B4-BE49-F238E27FC236}">
                    <a16:creationId xmlns:a16="http://schemas.microsoft.com/office/drawing/2014/main" id="{00000000-0008-0000-0000-000008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09" name="TextBox 897">
              <a:extLs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1.529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06" name="TextBox 894">
            <a:extLst>
              <a:ext uri="{FF2B5EF4-FFF2-40B4-BE49-F238E27FC236}">
                <a16:creationId xmlns:a16="http://schemas.microsoft.com/office/drawing/2014/main" id="{00000000-0008-0000-0000-000002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07" name="TextBox 895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151</xdr:row>
      <xdr:rowOff>102574</xdr:rowOff>
    </xdr:from>
    <xdr:to>
      <xdr:col>8</xdr:col>
      <xdr:colOff>1697841</xdr:colOff>
      <xdr:row>151</xdr:row>
      <xdr:rowOff>789323</xdr:rowOff>
    </xdr:to>
    <xdr:grpSp>
      <xdr:nvGrpSpPr>
        <xdr:cNvPr id="2313" name="กลุ่ม 125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GrpSpPr>
          <a:grpSpLocks/>
        </xdr:cNvGrpSpPr>
      </xdr:nvGrpSpPr>
      <xdr:grpSpPr bwMode="auto">
        <a:xfrm>
          <a:off x="4484582" y="120172003"/>
          <a:ext cx="1295402" cy="686749"/>
          <a:chOff x="4666948" y="2471099"/>
          <a:chExt cx="2013326" cy="832307"/>
        </a:xfrm>
      </xdr:grpSpPr>
      <xdr:grpSp>
        <xdr:nvGrpSpPr>
          <xdr:cNvPr id="2314" name="กลุ่ม 126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17" name="กลุ่ม 128">
              <a:extLs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19" name="ตัวเชื่อมต่อตรง 2318">
                <a:extLst>
                  <a:ext uri="{FF2B5EF4-FFF2-40B4-BE49-F238E27FC236}">
                    <a16:creationId xmlns:a16="http://schemas.microsoft.com/office/drawing/2014/main" id="{00000000-0008-0000-0000-00000F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20" name="ตัวเชื่อมต่อตรง 2319">
                <a:extLst>
                  <a:ext uri="{FF2B5EF4-FFF2-40B4-BE49-F238E27FC236}">
                    <a16:creationId xmlns:a16="http://schemas.microsoft.com/office/drawing/2014/main" id="{00000000-0008-0000-0000-000010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21" name="ตัวเชื่อมต่อตรง 2320">
                <a:extLst>
                  <a:ext uri="{FF2B5EF4-FFF2-40B4-BE49-F238E27FC236}">
                    <a16:creationId xmlns:a16="http://schemas.microsoft.com/office/drawing/2014/main" id="{00000000-0008-0000-0000-000011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18" name="TextBox 897">
              <a:extLs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1.599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15" name="TextBox 894">
            <a:extLst>
              <a:ext uri="{FF2B5EF4-FFF2-40B4-BE49-F238E27FC236}">
                <a16:creationId xmlns:a16="http://schemas.microsoft.com/office/drawing/2014/main" id="{00000000-0008-0000-0000-00000B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16" name="TextBox 895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152</xdr:row>
      <xdr:rowOff>102574</xdr:rowOff>
    </xdr:from>
    <xdr:to>
      <xdr:col>8</xdr:col>
      <xdr:colOff>1697841</xdr:colOff>
      <xdr:row>152</xdr:row>
      <xdr:rowOff>789323</xdr:rowOff>
    </xdr:to>
    <xdr:grpSp>
      <xdr:nvGrpSpPr>
        <xdr:cNvPr id="2322" name="กลุ่ม 125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GrpSpPr>
          <a:grpSpLocks/>
        </xdr:cNvGrpSpPr>
      </xdr:nvGrpSpPr>
      <xdr:grpSpPr bwMode="auto">
        <a:xfrm>
          <a:off x="4484582" y="121002038"/>
          <a:ext cx="1295402" cy="686749"/>
          <a:chOff x="4666948" y="2471099"/>
          <a:chExt cx="2013326" cy="832307"/>
        </a:xfrm>
      </xdr:grpSpPr>
      <xdr:grpSp>
        <xdr:nvGrpSpPr>
          <xdr:cNvPr id="2323" name="กลุ่ม 126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26" name="กลุ่ม 128">
              <a:extLs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28" name="ตัวเชื่อมต่อตรง 2327">
                <a:extLst>
                  <a:ext uri="{FF2B5EF4-FFF2-40B4-BE49-F238E27FC236}">
                    <a16:creationId xmlns:a16="http://schemas.microsoft.com/office/drawing/2014/main" id="{00000000-0008-0000-0000-000018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29" name="ตัวเชื่อมต่อตรง 2328">
                <a:extLst>
                  <a:ext uri="{FF2B5EF4-FFF2-40B4-BE49-F238E27FC236}">
                    <a16:creationId xmlns:a16="http://schemas.microsoft.com/office/drawing/2014/main" id="{00000000-0008-0000-0000-000019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30" name="ตัวเชื่อมต่อตรง 2329">
                <a:extLst>
                  <a:ext uri="{FF2B5EF4-FFF2-40B4-BE49-F238E27FC236}">
                    <a16:creationId xmlns:a16="http://schemas.microsoft.com/office/drawing/2014/main" id="{00000000-0008-0000-0000-00001A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27" name="TextBox 897">
              <a:extLs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1.670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24" name="TextBox 894">
            <a:extLst>
              <a:ext uri="{FF2B5EF4-FFF2-40B4-BE49-F238E27FC236}">
                <a16:creationId xmlns:a16="http://schemas.microsoft.com/office/drawing/2014/main" id="{00000000-0008-0000-0000-000014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25" name="TextBox 895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153</xdr:row>
      <xdr:rowOff>102574</xdr:rowOff>
    </xdr:from>
    <xdr:to>
      <xdr:col>8</xdr:col>
      <xdr:colOff>1697841</xdr:colOff>
      <xdr:row>153</xdr:row>
      <xdr:rowOff>789323</xdr:rowOff>
    </xdr:to>
    <xdr:grpSp>
      <xdr:nvGrpSpPr>
        <xdr:cNvPr id="2331" name="กลุ่ม 125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GrpSpPr>
          <a:grpSpLocks/>
        </xdr:cNvGrpSpPr>
      </xdr:nvGrpSpPr>
      <xdr:grpSpPr bwMode="auto">
        <a:xfrm>
          <a:off x="4484582" y="121832074"/>
          <a:ext cx="1295402" cy="686749"/>
          <a:chOff x="4666948" y="2471099"/>
          <a:chExt cx="2013326" cy="832307"/>
        </a:xfrm>
      </xdr:grpSpPr>
      <xdr:grpSp>
        <xdr:nvGrpSpPr>
          <xdr:cNvPr id="2332" name="กลุ่ม 126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35" name="กลุ่ม 128">
              <a:extLs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37" name="ตัวเชื่อมต่อตรง 2336">
                <a:extLst>
                  <a:ext uri="{FF2B5EF4-FFF2-40B4-BE49-F238E27FC236}">
                    <a16:creationId xmlns:a16="http://schemas.microsoft.com/office/drawing/2014/main" id="{00000000-0008-0000-0000-000021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38" name="ตัวเชื่อมต่อตรง 2337">
                <a:extLst>
                  <a:ext uri="{FF2B5EF4-FFF2-40B4-BE49-F238E27FC236}">
                    <a16:creationId xmlns:a16="http://schemas.microsoft.com/office/drawing/2014/main" id="{00000000-0008-0000-0000-000022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39" name="ตัวเชื่อมต่อตรง 2338">
                <a:extLst>
                  <a:ext uri="{FF2B5EF4-FFF2-40B4-BE49-F238E27FC236}">
                    <a16:creationId xmlns:a16="http://schemas.microsoft.com/office/drawing/2014/main" id="{00000000-0008-0000-0000-000023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36" name="TextBox 897">
              <a:extLs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1.740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33" name="TextBox 894">
            <a:extLst>
              <a:ext uri="{FF2B5EF4-FFF2-40B4-BE49-F238E27FC236}">
                <a16:creationId xmlns:a16="http://schemas.microsoft.com/office/drawing/2014/main" id="{00000000-0008-0000-0000-00001D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34" name="TextBox 895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154</xdr:row>
      <xdr:rowOff>102574</xdr:rowOff>
    </xdr:from>
    <xdr:to>
      <xdr:col>8</xdr:col>
      <xdr:colOff>1697841</xdr:colOff>
      <xdr:row>154</xdr:row>
      <xdr:rowOff>789323</xdr:rowOff>
    </xdr:to>
    <xdr:grpSp>
      <xdr:nvGrpSpPr>
        <xdr:cNvPr id="2340" name="กลุ่ม 125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GrpSpPr>
          <a:grpSpLocks/>
        </xdr:cNvGrpSpPr>
      </xdr:nvGrpSpPr>
      <xdr:grpSpPr bwMode="auto">
        <a:xfrm>
          <a:off x="4484582" y="122662110"/>
          <a:ext cx="1295402" cy="686749"/>
          <a:chOff x="4666948" y="2471099"/>
          <a:chExt cx="2013326" cy="832307"/>
        </a:xfrm>
      </xdr:grpSpPr>
      <xdr:grpSp>
        <xdr:nvGrpSpPr>
          <xdr:cNvPr id="2341" name="กลุ่ม 126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44" name="กลุ่ม 128">
              <a:extLs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46" name="ตัวเชื่อมต่อตรง 2345">
                <a:extLst>
                  <a:ext uri="{FF2B5EF4-FFF2-40B4-BE49-F238E27FC236}">
                    <a16:creationId xmlns:a16="http://schemas.microsoft.com/office/drawing/2014/main" id="{00000000-0008-0000-0000-00002A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47" name="ตัวเชื่อมต่อตรง 2346">
                <a:extLst>
                  <a:ext uri="{FF2B5EF4-FFF2-40B4-BE49-F238E27FC236}">
                    <a16:creationId xmlns:a16="http://schemas.microsoft.com/office/drawing/2014/main" id="{00000000-0008-0000-0000-00002B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48" name="ตัวเชื่อมต่อตรง 2347">
                <a:extLst>
                  <a:ext uri="{FF2B5EF4-FFF2-40B4-BE49-F238E27FC236}">
                    <a16:creationId xmlns:a16="http://schemas.microsoft.com/office/drawing/2014/main" id="{00000000-0008-0000-0000-00002C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45" name="TextBox 897">
              <a:extLs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1.811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42" name="TextBox 894">
            <a:extLst>
              <a:ext uri="{FF2B5EF4-FFF2-40B4-BE49-F238E27FC236}">
                <a16:creationId xmlns:a16="http://schemas.microsoft.com/office/drawing/2014/main" id="{00000000-0008-0000-0000-000026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43" name="TextBox 895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155</xdr:row>
      <xdr:rowOff>102574</xdr:rowOff>
    </xdr:from>
    <xdr:to>
      <xdr:col>8</xdr:col>
      <xdr:colOff>1697841</xdr:colOff>
      <xdr:row>155</xdr:row>
      <xdr:rowOff>789323</xdr:rowOff>
    </xdr:to>
    <xdr:grpSp>
      <xdr:nvGrpSpPr>
        <xdr:cNvPr id="2349" name="กลุ่ม 125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GrpSpPr>
          <a:grpSpLocks/>
        </xdr:cNvGrpSpPr>
      </xdr:nvGrpSpPr>
      <xdr:grpSpPr bwMode="auto">
        <a:xfrm>
          <a:off x="4484582" y="123492145"/>
          <a:ext cx="1295402" cy="686749"/>
          <a:chOff x="4666948" y="2471099"/>
          <a:chExt cx="2013326" cy="832307"/>
        </a:xfrm>
      </xdr:grpSpPr>
      <xdr:grpSp>
        <xdr:nvGrpSpPr>
          <xdr:cNvPr id="2350" name="กลุ่ม 126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53" name="กลุ่ม 128">
              <a:extLs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55" name="ตัวเชื่อมต่อตรง 2354">
                <a:extLst>
                  <a:ext uri="{FF2B5EF4-FFF2-40B4-BE49-F238E27FC236}">
                    <a16:creationId xmlns:a16="http://schemas.microsoft.com/office/drawing/2014/main" id="{00000000-0008-0000-0000-000033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56" name="ตัวเชื่อมต่อตรง 2355">
                <a:extLst>
                  <a:ext uri="{FF2B5EF4-FFF2-40B4-BE49-F238E27FC236}">
                    <a16:creationId xmlns:a16="http://schemas.microsoft.com/office/drawing/2014/main" id="{00000000-0008-0000-0000-000034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57" name="ตัวเชื่อมต่อตรง 2356">
                <a:extLst>
                  <a:ext uri="{FF2B5EF4-FFF2-40B4-BE49-F238E27FC236}">
                    <a16:creationId xmlns:a16="http://schemas.microsoft.com/office/drawing/2014/main" id="{00000000-0008-0000-0000-000035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54" name="TextBox 897">
              <a:extLs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1.881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51" name="TextBox 894">
            <a:extLst>
              <a:ext uri="{FF2B5EF4-FFF2-40B4-BE49-F238E27FC236}">
                <a16:creationId xmlns:a16="http://schemas.microsoft.com/office/drawing/2014/main" id="{00000000-0008-0000-0000-00002F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52" name="TextBox 895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402439</xdr:colOff>
      <xdr:row>156</xdr:row>
      <xdr:rowOff>102574</xdr:rowOff>
    </xdr:from>
    <xdr:to>
      <xdr:col>8</xdr:col>
      <xdr:colOff>1697841</xdr:colOff>
      <xdr:row>156</xdr:row>
      <xdr:rowOff>789323</xdr:rowOff>
    </xdr:to>
    <xdr:grpSp>
      <xdr:nvGrpSpPr>
        <xdr:cNvPr id="2358" name="กลุ่ม 125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GrpSpPr>
          <a:grpSpLocks/>
        </xdr:cNvGrpSpPr>
      </xdr:nvGrpSpPr>
      <xdr:grpSpPr bwMode="auto">
        <a:xfrm>
          <a:off x="4484582" y="124322181"/>
          <a:ext cx="1295402" cy="686749"/>
          <a:chOff x="4666948" y="2471099"/>
          <a:chExt cx="2013326" cy="832307"/>
        </a:xfrm>
      </xdr:grpSpPr>
      <xdr:grpSp>
        <xdr:nvGrpSpPr>
          <xdr:cNvPr id="2359" name="กลุ่ม 126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GrpSpPr>
            <a:grpSpLocks/>
          </xdr:cNvGrpSpPr>
        </xdr:nvGrpSpPr>
        <xdr:grpSpPr bwMode="auto">
          <a:xfrm>
            <a:off x="5100823" y="2495520"/>
            <a:ext cx="1253751" cy="739692"/>
            <a:chOff x="5100823" y="2495520"/>
            <a:chExt cx="1253751" cy="739692"/>
          </a:xfrm>
        </xdr:grpSpPr>
        <xdr:grpSp>
          <xdr:nvGrpSpPr>
            <xdr:cNvPr id="2362" name="กลุ่ม 128">
              <a:extLs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53751" cy="734071"/>
              <a:chOff x="5078411" y="2568376"/>
              <a:chExt cx="1253751" cy="734071"/>
            </a:xfrm>
          </xdr:grpSpPr>
          <xdr:cxnSp macro="">
            <xdr:nvCxnSpPr>
              <xdr:cNvPr id="2364" name="ตัวเชื่อมต่อตรง 2363">
                <a:extLst>
                  <a:ext uri="{FF2B5EF4-FFF2-40B4-BE49-F238E27FC236}">
                    <a16:creationId xmlns:a16="http://schemas.microsoft.com/office/drawing/2014/main" id="{00000000-0008-0000-0000-00003C090000}"/>
                  </a:ext>
                </a:extLst>
              </xdr:cNvPr>
              <xdr:cNvCxnSpPr/>
            </xdr:nvCxnSpPr>
            <xdr:spPr>
              <a:xfrm flipV="1">
                <a:off x="5093812" y="2818053"/>
                <a:ext cx="1238350" cy="2211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65" name="ตัวเชื่อมต่อตรง 2364">
                <a:extLst>
                  <a:ext uri="{FF2B5EF4-FFF2-40B4-BE49-F238E27FC236}">
                    <a16:creationId xmlns:a16="http://schemas.microsoft.com/office/drawing/2014/main" id="{00000000-0008-0000-0000-00003D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66" name="ตัวเชื่อมต่อตรง 2365">
                <a:extLst>
                  <a:ext uri="{FF2B5EF4-FFF2-40B4-BE49-F238E27FC236}">
                    <a16:creationId xmlns:a16="http://schemas.microsoft.com/office/drawing/2014/main" id="{00000000-0008-0000-0000-00003E090000}"/>
                  </a:ext>
                </a:extLst>
              </xdr:cNvPr>
              <xdr:cNvCxnSpPr/>
            </xdr:nvCxnSpPr>
            <xdr:spPr>
              <a:xfrm flipV="1">
                <a:off x="6321065" y="283757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63" name="TextBox 897">
              <a:extLs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 txBox="1"/>
          </xdr:nvSpPr>
          <xdr:spPr>
            <a:xfrm>
              <a:off x="5349961" y="249552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1.952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60" name="TextBox 894">
            <a:extLst>
              <a:ext uri="{FF2B5EF4-FFF2-40B4-BE49-F238E27FC236}">
                <a16:creationId xmlns:a16="http://schemas.microsoft.com/office/drawing/2014/main" id="{00000000-0008-0000-0000-000038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61" name="TextBox 895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 txBox="1"/>
        </xdr:nvSpPr>
        <xdr:spPr>
          <a:xfrm rot="16200000">
            <a:off x="6225168" y="284830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390533</xdr:colOff>
      <xdr:row>157</xdr:row>
      <xdr:rowOff>126388</xdr:rowOff>
    </xdr:from>
    <xdr:to>
      <xdr:col>8</xdr:col>
      <xdr:colOff>1781187</xdr:colOff>
      <xdr:row>158</xdr:row>
      <xdr:rowOff>3513</xdr:rowOff>
    </xdr:to>
    <xdr:grpSp>
      <xdr:nvGrpSpPr>
        <xdr:cNvPr id="2367" name="กลุ่ม 125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GrpSpPr>
          <a:grpSpLocks/>
        </xdr:cNvGrpSpPr>
      </xdr:nvGrpSpPr>
      <xdr:grpSpPr bwMode="auto">
        <a:xfrm>
          <a:off x="4472676" y="125176031"/>
          <a:ext cx="1390654" cy="707161"/>
          <a:chOff x="4666948" y="2471099"/>
          <a:chExt cx="2161368" cy="861167"/>
        </a:xfrm>
      </xdr:grpSpPr>
      <xdr:grpSp>
        <xdr:nvGrpSpPr>
          <xdr:cNvPr id="2368" name="กลุ่ม 126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353683" cy="719641"/>
            <a:chOff x="5100823" y="2501141"/>
            <a:chExt cx="1353683" cy="719641"/>
          </a:xfrm>
        </xdr:grpSpPr>
        <xdr:grpSp>
          <xdr:nvGrpSpPr>
            <xdr:cNvPr id="2371" name="กลุ่ม 128">
              <a:extLs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353683" cy="719641"/>
              <a:chOff x="5078411" y="2568376"/>
              <a:chExt cx="1353683" cy="719641"/>
            </a:xfrm>
          </xdr:grpSpPr>
          <xdr:cxnSp macro="">
            <xdr:nvCxnSpPr>
              <xdr:cNvPr id="2373" name="ตัวเชื่อมต่อตรง 2372">
                <a:extLst>
                  <a:ext uri="{FF2B5EF4-FFF2-40B4-BE49-F238E27FC236}">
                    <a16:creationId xmlns:a16="http://schemas.microsoft.com/office/drawing/2014/main" id="{00000000-0008-0000-0000-000045090000}"/>
                  </a:ext>
                </a:extLst>
              </xdr:cNvPr>
              <xdr:cNvCxnSpPr/>
            </xdr:nvCxnSpPr>
            <xdr:spPr>
              <a:xfrm flipV="1">
                <a:off x="5093812" y="2818051"/>
                <a:ext cx="1330875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74" name="ตัวเชื่อมต่อตรง 2373">
                <a:extLst>
                  <a:ext uri="{FF2B5EF4-FFF2-40B4-BE49-F238E27FC236}">
                    <a16:creationId xmlns:a16="http://schemas.microsoft.com/office/drawing/2014/main" id="{00000000-0008-0000-0000-000046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75" name="ตัวเชื่อมต่อตรง 2374">
                <a:extLst>
                  <a:ext uri="{FF2B5EF4-FFF2-40B4-BE49-F238E27FC236}">
                    <a16:creationId xmlns:a16="http://schemas.microsoft.com/office/drawing/2014/main" id="{00000000-0008-0000-0000-000047090000}"/>
                  </a:ext>
                </a:extLst>
              </xdr:cNvPr>
              <xdr:cNvCxnSpPr/>
            </xdr:nvCxnSpPr>
            <xdr:spPr>
              <a:xfrm flipV="1">
                <a:off x="6432094" y="282314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72" name="TextBox 897">
              <a:extLs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 txBox="1"/>
          </xdr:nvSpPr>
          <xdr:spPr>
            <a:xfrm>
              <a:off x="5460989" y="2509949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2.022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69" name="TextBox 894">
            <a:extLst>
              <a:ext uri="{FF2B5EF4-FFF2-40B4-BE49-F238E27FC236}">
                <a16:creationId xmlns:a16="http://schemas.microsoft.com/office/drawing/2014/main" id="{00000000-0008-0000-0000-000041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70" name="TextBox 895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 txBox="1"/>
        </xdr:nvSpPr>
        <xdr:spPr>
          <a:xfrm rot="16200000">
            <a:off x="6373210" y="287716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390533</xdr:colOff>
      <xdr:row>158</xdr:row>
      <xdr:rowOff>126388</xdr:rowOff>
    </xdr:from>
    <xdr:to>
      <xdr:col>8</xdr:col>
      <xdr:colOff>1781187</xdr:colOff>
      <xdr:row>159</xdr:row>
      <xdr:rowOff>3513</xdr:rowOff>
    </xdr:to>
    <xdr:grpSp>
      <xdr:nvGrpSpPr>
        <xdr:cNvPr id="2376" name="กลุ่ม 125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GrpSpPr>
          <a:grpSpLocks/>
        </xdr:cNvGrpSpPr>
      </xdr:nvGrpSpPr>
      <xdr:grpSpPr bwMode="auto">
        <a:xfrm>
          <a:off x="4472676" y="126006067"/>
          <a:ext cx="1390654" cy="707160"/>
          <a:chOff x="4666948" y="2471099"/>
          <a:chExt cx="2161368" cy="861167"/>
        </a:xfrm>
      </xdr:grpSpPr>
      <xdr:grpSp>
        <xdr:nvGrpSpPr>
          <xdr:cNvPr id="2377" name="กลุ่ม 126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353683" cy="719641"/>
            <a:chOff x="5100823" y="2501141"/>
            <a:chExt cx="1353683" cy="719641"/>
          </a:xfrm>
        </xdr:grpSpPr>
        <xdr:grpSp>
          <xdr:nvGrpSpPr>
            <xdr:cNvPr id="2380" name="กลุ่ม 128">
              <a:extLs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353683" cy="719641"/>
              <a:chOff x="5078411" y="2568376"/>
              <a:chExt cx="1353683" cy="719641"/>
            </a:xfrm>
          </xdr:grpSpPr>
          <xdr:cxnSp macro="">
            <xdr:nvCxnSpPr>
              <xdr:cNvPr id="2382" name="ตัวเชื่อมต่อตรง 2381">
                <a:extLst>
                  <a:ext uri="{FF2B5EF4-FFF2-40B4-BE49-F238E27FC236}">
                    <a16:creationId xmlns:a16="http://schemas.microsoft.com/office/drawing/2014/main" id="{00000000-0008-0000-0000-00004E090000}"/>
                  </a:ext>
                </a:extLst>
              </xdr:cNvPr>
              <xdr:cNvCxnSpPr/>
            </xdr:nvCxnSpPr>
            <xdr:spPr>
              <a:xfrm flipV="1">
                <a:off x="5093812" y="2818051"/>
                <a:ext cx="1330875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83" name="ตัวเชื่อมต่อตรง 2382">
                <a:extLst>
                  <a:ext uri="{FF2B5EF4-FFF2-40B4-BE49-F238E27FC236}">
                    <a16:creationId xmlns:a16="http://schemas.microsoft.com/office/drawing/2014/main" id="{00000000-0008-0000-0000-00004F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384" name="ตัวเชื่อมต่อตรง 2383">
                <a:extLst>
                  <a:ext uri="{FF2B5EF4-FFF2-40B4-BE49-F238E27FC236}">
                    <a16:creationId xmlns:a16="http://schemas.microsoft.com/office/drawing/2014/main" id="{00000000-0008-0000-0000-000050090000}"/>
                  </a:ext>
                </a:extLst>
              </xdr:cNvPr>
              <xdr:cNvCxnSpPr/>
            </xdr:nvCxnSpPr>
            <xdr:spPr>
              <a:xfrm flipV="1">
                <a:off x="6432094" y="282314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81" name="TextBox 897">
              <a:extLs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 txBox="1"/>
          </xdr:nvSpPr>
          <xdr:spPr>
            <a:xfrm>
              <a:off x="5460989" y="2509949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2.093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78" name="TextBox 894">
            <a:extLst>
              <a:ext uri="{FF2B5EF4-FFF2-40B4-BE49-F238E27FC236}">
                <a16:creationId xmlns:a16="http://schemas.microsoft.com/office/drawing/2014/main" id="{00000000-0008-0000-0000-00004A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79" name="TextBox 895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 txBox="1"/>
        </xdr:nvSpPr>
        <xdr:spPr>
          <a:xfrm rot="16200000">
            <a:off x="6373210" y="287716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390533</xdr:colOff>
      <xdr:row>159</xdr:row>
      <xdr:rowOff>126388</xdr:rowOff>
    </xdr:from>
    <xdr:to>
      <xdr:col>8</xdr:col>
      <xdr:colOff>1781187</xdr:colOff>
      <xdr:row>160</xdr:row>
      <xdr:rowOff>3513</xdr:rowOff>
    </xdr:to>
    <xdr:grpSp>
      <xdr:nvGrpSpPr>
        <xdr:cNvPr id="2394" name="กลุ่ม 125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GrpSpPr>
          <a:grpSpLocks/>
        </xdr:cNvGrpSpPr>
      </xdr:nvGrpSpPr>
      <xdr:grpSpPr bwMode="auto">
        <a:xfrm>
          <a:off x="4472676" y="126836102"/>
          <a:ext cx="1390654" cy="707161"/>
          <a:chOff x="4666948" y="2471099"/>
          <a:chExt cx="2161368" cy="861167"/>
        </a:xfrm>
      </xdr:grpSpPr>
      <xdr:grpSp>
        <xdr:nvGrpSpPr>
          <xdr:cNvPr id="2395" name="กลุ่ม 126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353683" cy="719641"/>
            <a:chOff x="5100823" y="2501141"/>
            <a:chExt cx="1353683" cy="719641"/>
          </a:xfrm>
        </xdr:grpSpPr>
        <xdr:grpSp>
          <xdr:nvGrpSpPr>
            <xdr:cNvPr id="2398" name="กลุ่ม 128">
              <a:extLs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353683" cy="719641"/>
              <a:chOff x="5078411" y="2568376"/>
              <a:chExt cx="1353683" cy="719641"/>
            </a:xfrm>
          </xdr:grpSpPr>
          <xdr:cxnSp macro="">
            <xdr:nvCxnSpPr>
              <xdr:cNvPr id="2400" name="ตัวเชื่อมต่อตรง 2399">
                <a:extLst>
                  <a:ext uri="{FF2B5EF4-FFF2-40B4-BE49-F238E27FC236}">
                    <a16:creationId xmlns:a16="http://schemas.microsoft.com/office/drawing/2014/main" id="{00000000-0008-0000-0000-000060090000}"/>
                  </a:ext>
                </a:extLst>
              </xdr:cNvPr>
              <xdr:cNvCxnSpPr/>
            </xdr:nvCxnSpPr>
            <xdr:spPr>
              <a:xfrm flipV="1">
                <a:off x="5093812" y="2818051"/>
                <a:ext cx="1330875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01" name="ตัวเชื่อมต่อตรง 2400">
                <a:extLst>
                  <a:ext uri="{FF2B5EF4-FFF2-40B4-BE49-F238E27FC236}">
                    <a16:creationId xmlns:a16="http://schemas.microsoft.com/office/drawing/2014/main" id="{00000000-0008-0000-0000-000061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02" name="ตัวเชื่อมต่อตรง 2401">
                <a:extLst>
                  <a:ext uri="{FF2B5EF4-FFF2-40B4-BE49-F238E27FC236}">
                    <a16:creationId xmlns:a16="http://schemas.microsoft.com/office/drawing/2014/main" id="{00000000-0008-0000-0000-000062090000}"/>
                  </a:ext>
                </a:extLst>
              </xdr:cNvPr>
              <xdr:cNvCxnSpPr/>
            </xdr:nvCxnSpPr>
            <xdr:spPr>
              <a:xfrm flipV="1">
                <a:off x="6432094" y="282314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99" name="TextBox 897">
              <a:extLs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 txBox="1"/>
          </xdr:nvSpPr>
          <xdr:spPr>
            <a:xfrm>
              <a:off x="5460989" y="2509949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2.163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396" name="TextBox 894">
            <a:extLst>
              <a:ext uri="{FF2B5EF4-FFF2-40B4-BE49-F238E27FC236}">
                <a16:creationId xmlns:a16="http://schemas.microsoft.com/office/drawing/2014/main" id="{00000000-0008-0000-0000-00005C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397" name="TextBox 895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 txBox="1"/>
        </xdr:nvSpPr>
        <xdr:spPr>
          <a:xfrm rot="16200000">
            <a:off x="6373210" y="287716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390533</xdr:colOff>
      <xdr:row>160</xdr:row>
      <xdr:rowOff>126388</xdr:rowOff>
    </xdr:from>
    <xdr:to>
      <xdr:col>8</xdr:col>
      <xdr:colOff>1781187</xdr:colOff>
      <xdr:row>161</xdr:row>
      <xdr:rowOff>3513</xdr:rowOff>
    </xdr:to>
    <xdr:grpSp>
      <xdr:nvGrpSpPr>
        <xdr:cNvPr id="2412" name="กลุ่ม 125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GrpSpPr>
          <a:grpSpLocks/>
        </xdr:cNvGrpSpPr>
      </xdr:nvGrpSpPr>
      <xdr:grpSpPr bwMode="auto">
        <a:xfrm>
          <a:off x="4472676" y="127666138"/>
          <a:ext cx="1390654" cy="707161"/>
          <a:chOff x="4666948" y="2471099"/>
          <a:chExt cx="2161368" cy="861167"/>
        </a:xfrm>
      </xdr:grpSpPr>
      <xdr:grpSp>
        <xdr:nvGrpSpPr>
          <xdr:cNvPr id="2413" name="กลุ่ม 126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353683" cy="719641"/>
            <a:chOff x="5100823" y="2501141"/>
            <a:chExt cx="1353683" cy="719641"/>
          </a:xfrm>
        </xdr:grpSpPr>
        <xdr:grpSp>
          <xdr:nvGrpSpPr>
            <xdr:cNvPr id="2416" name="กลุ่ม 128">
              <a:extLs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353683" cy="719641"/>
              <a:chOff x="5078411" y="2568376"/>
              <a:chExt cx="1353683" cy="719641"/>
            </a:xfrm>
          </xdr:grpSpPr>
          <xdr:cxnSp macro="">
            <xdr:nvCxnSpPr>
              <xdr:cNvPr id="2418" name="ตัวเชื่อมต่อตรง 2417">
                <a:extLst>
                  <a:ext uri="{FF2B5EF4-FFF2-40B4-BE49-F238E27FC236}">
                    <a16:creationId xmlns:a16="http://schemas.microsoft.com/office/drawing/2014/main" id="{00000000-0008-0000-0000-000072090000}"/>
                  </a:ext>
                </a:extLst>
              </xdr:cNvPr>
              <xdr:cNvCxnSpPr/>
            </xdr:nvCxnSpPr>
            <xdr:spPr>
              <a:xfrm flipV="1">
                <a:off x="5093812" y="2818051"/>
                <a:ext cx="1330875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19" name="ตัวเชื่อมต่อตรง 2418">
                <a:extLst>
                  <a:ext uri="{FF2B5EF4-FFF2-40B4-BE49-F238E27FC236}">
                    <a16:creationId xmlns:a16="http://schemas.microsoft.com/office/drawing/2014/main" id="{00000000-0008-0000-0000-000073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20" name="ตัวเชื่อมต่อตรง 2419">
                <a:extLst>
                  <a:ext uri="{FF2B5EF4-FFF2-40B4-BE49-F238E27FC236}">
                    <a16:creationId xmlns:a16="http://schemas.microsoft.com/office/drawing/2014/main" id="{00000000-0008-0000-0000-000074090000}"/>
                  </a:ext>
                </a:extLst>
              </xdr:cNvPr>
              <xdr:cNvCxnSpPr/>
            </xdr:nvCxnSpPr>
            <xdr:spPr>
              <a:xfrm flipV="1">
                <a:off x="6432094" y="2823145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17" name="TextBox 897">
              <a:extLs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 txBox="1"/>
          </xdr:nvSpPr>
          <xdr:spPr>
            <a:xfrm>
              <a:off x="5423979" y="2524380"/>
              <a:ext cx="885048" cy="20783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2.234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14" name="TextBox 894">
            <a:extLst>
              <a:ext uri="{FF2B5EF4-FFF2-40B4-BE49-F238E27FC236}">
                <a16:creationId xmlns:a16="http://schemas.microsoft.com/office/drawing/2014/main" id="{00000000-0008-0000-0000-00006E090000}"/>
              </a:ext>
            </a:extLst>
          </xdr:cNvPr>
          <xdr:cNvSpPr txBox="1"/>
        </xdr:nvSpPr>
        <xdr:spPr>
          <a:xfrm rot="16200000">
            <a:off x="4527233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15" name="TextBox 895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 txBox="1"/>
        </xdr:nvSpPr>
        <xdr:spPr>
          <a:xfrm rot="16200000">
            <a:off x="6373210" y="2877161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161</xdr:row>
      <xdr:rowOff>102577</xdr:rowOff>
    </xdr:from>
    <xdr:to>
      <xdr:col>8</xdr:col>
      <xdr:colOff>1733558</xdr:colOff>
      <xdr:row>161</xdr:row>
      <xdr:rowOff>801232</xdr:rowOff>
    </xdr:to>
    <xdr:grpSp>
      <xdr:nvGrpSpPr>
        <xdr:cNvPr id="2421" name="กลุ่ม 125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GrpSpPr>
          <a:grpSpLocks/>
        </xdr:cNvGrpSpPr>
      </xdr:nvGrpSpPr>
      <xdr:grpSpPr bwMode="auto">
        <a:xfrm>
          <a:off x="4484581" y="128472363"/>
          <a:ext cx="1331120" cy="698655"/>
          <a:chOff x="4666950" y="2471099"/>
          <a:chExt cx="2068841" cy="846736"/>
        </a:xfrm>
      </xdr:grpSpPr>
      <xdr:grpSp>
        <xdr:nvGrpSpPr>
          <xdr:cNvPr id="2422" name="กลุ่ม 126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425" name="กลุ่ม 128">
              <a:extLs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427" name="ตัวเชื่อมต่อตรง 2426">
                <a:extLst>
                  <a:ext uri="{FF2B5EF4-FFF2-40B4-BE49-F238E27FC236}">
                    <a16:creationId xmlns:a16="http://schemas.microsoft.com/office/drawing/2014/main" id="{00000000-0008-0000-0000-00007B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28" name="ตัวเชื่อมต่อตรง 2427">
                <a:extLst>
                  <a:ext uri="{FF2B5EF4-FFF2-40B4-BE49-F238E27FC236}">
                    <a16:creationId xmlns:a16="http://schemas.microsoft.com/office/drawing/2014/main" id="{00000000-0008-0000-0000-00007C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29" name="ตัวเชื่อมต่อตรง 2428">
                <a:extLst>
                  <a:ext uri="{FF2B5EF4-FFF2-40B4-BE49-F238E27FC236}">
                    <a16:creationId xmlns:a16="http://schemas.microsoft.com/office/drawing/2014/main" id="{00000000-0008-0000-0000-00007D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26" name="TextBox 897">
              <a:extLs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2.304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23" name="TextBox 894">
            <a:extLst>
              <a:ext uri="{FF2B5EF4-FFF2-40B4-BE49-F238E27FC236}">
                <a16:creationId xmlns:a16="http://schemas.microsoft.com/office/drawing/2014/main" id="{00000000-0008-0000-0000-000077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24" name="TextBox 895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162</xdr:row>
      <xdr:rowOff>102577</xdr:rowOff>
    </xdr:from>
    <xdr:to>
      <xdr:col>8</xdr:col>
      <xdr:colOff>1733558</xdr:colOff>
      <xdr:row>162</xdr:row>
      <xdr:rowOff>801232</xdr:rowOff>
    </xdr:to>
    <xdr:grpSp>
      <xdr:nvGrpSpPr>
        <xdr:cNvPr id="2457" name="กลุ่ม 125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GrpSpPr>
          <a:grpSpLocks/>
        </xdr:cNvGrpSpPr>
      </xdr:nvGrpSpPr>
      <xdr:grpSpPr bwMode="auto">
        <a:xfrm>
          <a:off x="4484581" y="129302398"/>
          <a:ext cx="1331120" cy="698655"/>
          <a:chOff x="4666950" y="2471099"/>
          <a:chExt cx="2068841" cy="846736"/>
        </a:xfrm>
      </xdr:grpSpPr>
      <xdr:grpSp>
        <xdr:nvGrpSpPr>
          <xdr:cNvPr id="2458" name="กลุ่ม 126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461" name="กลุ่ม 128">
              <a:extLs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463" name="ตัวเชื่อมต่อตรง 2462">
                <a:extLst>
                  <a:ext uri="{FF2B5EF4-FFF2-40B4-BE49-F238E27FC236}">
                    <a16:creationId xmlns:a16="http://schemas.microsoft.com/office/drawing/2014/main" id="{00000000-0008-0000-0000-00009F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64" name="ตัวเชื่อมต่อตรง 2463">
                <a:extLst>
                  <a:ext uri="{FF2B5EF4-FFF2-40B4-BE49-F238E27FC236}">
                    <a16:creationId xmlns:a16="http://schemas.microsoft.com/office/drawing/2014/main" id="{00000000-0008-0000-0000-0000A0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65" name="ตัวเชื่อมต่อตรง 2464">
                <a:extLst>
                  <a:ext uri="{FF2B5EF4-FFF2-40B4-BE49-F238E27FC236}">
                    <a16:creationId xmlns:a16="http://schemas.microsoft.com/office/drawing/2014/main" id="{00000000-0008-0000-0000-0000A1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62" name="TextBox 897">
              <a:extLs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2.375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59" name="TextBox 894">
            <a:extLst>
              <a:ext uri="{FF2B5EF4-FFF2-40B4-BE49-F238E27FC236}">
                <a16:creationId xmlns:a16="http://schemas.microsoft.com/office/drawing/2014/main" id="{00000000-0008-0000-0000-00009B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60" name="TextBox 895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163</xdr:row>
      <xdr:rowOff>102577</xdr:rowOff>
    </xdr:from>
    <xdr:to>
      <xdr:col>8</xdr:col>
      <xdr:colOff>1733558</xdr:colOff>
      <xdr:row>163</xdr:row>
      <xdr:rowOff>801232</xdr:rowOff>
    </xdr:to>
    <xdr:grpSp>
      <xdr:nvGrpSpPr>
        <xdr:cNvPr id="2466" name="กลุ่ม 125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GrpSpPr>
          <a:grpSpLocks/>
        </xdr:cNvGrpSpPr>
      </xdr:nvGrpSpPr>
      <xdr:grpSpPr bwMode="auto">
        <a:xfrm>
          <a:off x="4484581" y="130132434"/>
          <a:ext cx="1331120" cy="698655"/>
          <a:chOff x="4666950" y="2471099"/>
          <a:chExt cx="2068841" cy="846736"/>
        </a:xfrm>
      </xdr:grpSpPr>
      <xdr:grpSp>
        <xdr:nvGrpSpPr>
          <xdr:cNvPr id="2467" name="กลุ่ม 126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470" name="กลุ่ม 128">
              <a:extLs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472" name="ตัวเชื่อมต่อตรง 2471">
                <a:extLst>
                  <a:ext uri="{FF2B5EF4-FFF2-40B4-BE49-F238E27FC236}">
                    <a16:creationId xmlns:a16="http://schemas.microsoft.com/office/drawing/2014/main" id="{00000000-0008-0000-0000-0000A8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73" name="ตัวเชื่อมต่อตรง 2472">
                <a:extLst>
                  <a:ext uri="{FF2B5EF4-FFF2-40B4-BE49-F238E27FC236}">
                    <a16:creationId xmlns:a16="http://schemas.microsoft.com/office/drawing/2014/main" id="{00000000-0008-0000-0000-0000A9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74" name="ตัวเชื่อมต่อตรง 2473">
                <a:extLst>
                  <a:ext uri="{FF2B5EF4-FFF2-40B4-BE49-F238E27FC236}">
                    <a16:creationId xmlns:a16="http://schemas.microsoft.com/office/drawing/2014/main" id="{00000000-0008-0000-0000-0000AA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71" name="TextBox 897">
              <a:extLs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2.445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68" name="TextBox 894">
            <a:extLst>
              <a:ext uri="{FF2B5EF4-FFF2-40B4-BE49-F238E27FC236}">
                <a16:creationId xmlns:a16="http://schemas.microsoft.com/office/drawing/2014/main" id="{00000000-0008-0000-0000-0000A4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69" name="TextBox 895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164</xdr:row>
      <xdr:rowOff>102577</xdr:rowOff>
    </xdr:from>
    <xdr:to>
      <xdr:col>8</xdr:col>
      <xdr:colOff>1733558</xdr:colOff>
      <xdr:row>164</xdr:row>
      <xdr:rowOff>801232</xdr:rowOff>
    </xdr:to>
    <xdr:grpSp>
      <xdr:nvGrpSpPr>
        <xdr:cNvPr id="2475" name="กลุ่ม 125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GrpSpPr>
          <a:grpSpLocks/>
        </xdr:cNvGrpSpPr>
      </xdr:nvGrpSpPr>
      <xdr:grpSpPr bwMode="auto">
        <a:xfrm>
          <a:off x="4484581" y="130962470"/>
          <a:ext cx="1331120" cy="698655"/>
          <a:chOff x="4666950" y="2471099"/>
          <a:chExt cx="2068841" cy="846736"/>
        </a:xfrm>
      </xdr:grpSpPr>
      <xdr:grpSp>
        <xdr:nvGrpSpPr>
          <xdr:cNvPr id="2476" name="กลุ่ม 126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479" name="กลุ่ม 128">
              <a:extLs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481" name="ตัวเชื่อมต่อตรง 2480">
                <a:extLst>
                  <a:ext uri="{FF2B5EF4-FFF2-40B4-BE49-F238E27FC236}">
                    <a16:creationId xmlns:a16="http://schemas.microsoft.com/office/drawing/2014/main" id="{00000000-0008-0000-0000-0000B1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82" name="ตัวเชื่อมต่อตรง 2481">
                <a:extLst>
                  <a:ext uri="{FF2B5EF4-FFF2-40B4-BE49-F238E27FC236}">
                    <a16:creationId xmlns:a16="http://schemas.microsoft.com/office/drawing/2014/main" id="{00000000-0008-0000-0000-0000B2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83" name="ตัวเชื่อมต่อตรง 2482">
                <a:extLst>
                  <a:ext uri="{FF2B5EF4-FFF2-40B4-BE49-F238E27FC236}">
                    <a16:creationId xmlns:a16="http://schemas.microsoft.com/office/drawing/2014/main" id="{00000000-0008-0000-0000-0000B3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80" name="TextBox 897">
              <a:extLs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2.516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77" name="TextBox 894">
            <a:extLst>
              <a:ext uri="{FF2B5EF4-FFF2-40B4-BE49-F238E27FC236}">
                <a16:creationId xmlns:a16="http://schemas.microsoft.com/office/drawing/2014/main" id="{00000000-0008-0000-0000-0000AD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78" name="TextBox 895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165</xdr:row>
      <xdr:rowOff>102577</xdr:rowOff>
    </xdr:from>
    <xdr:to>
      <xdr:col>8</xdr:col>
      <xdr:colOff>1733558</xdr:colOff>
      <xdr:row>165</xdr:row>
      <xdr:rowOff>801232</xdr:rowOff>
    </xdr:to>
    <xdr:grpSp>
      <xdr:nvGrpSpPr>
        <xdr:cNvPr id="2484" name="กลุ่ม 125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GrpSpPr>
          <a:grpSpLocks/>
        </xdr:cNvGrpSpPr>
      </xdr:nvGrpSpPr>
      <xdr:grpSpPr bwMode="auto">
        <a:xfrm>
          <a:off x="4484581" y="131792506"/>
          <a:ext cx="1331120" cy="698655"/>
          <a:chOff x="4666950" y="2471099"/>
          <a:chExt cx="2068841" cy="846736"/>
        </a:xfrm>
      </xdr:grpSpPr>
      <xdr:grpSp>
        <xdr:nvGrpSpPr>
          <xdr:cNvPr id="2485" name="กลุ่ม 126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488" name="กลุ่ม 128">
              <a:extLs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490" name="ตัวเชื่อมต่อตรง 2489">
                <a:extLst>
                  <a:ext uri="{FF2B5EF4-FFF2-40B4-BE49-F238E27FC236}">
                    <a16:creationId xmlns:a16="http://schemas.microsoft.com/office/drawing/2014/main" id="{00000000-0008-0000-0000-0000BA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91" name="ตัวเชื่อมต่อตรง 2490">
                <a:extLst>
                  <a:ext uri="{FF2B5EF4-FFF2-40B4-BE49-F238E27FC236}">
                    <a16:creationId xmlns:a16="http://schemas.microsoft.com/office/drawing/2014/main" id="{00000000-0008-0000-0000-0000BB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492" name="ตัวเชื่อมต่อตรง 2491">
                <a:extLst>
                  <a:ext uri="{FF2B5EF4-FFF2-40B4-BE49-F238E27FC236}">
                    <a16:creationId xmlns:a16="http://schemas.microsoft.com/office/drawing/2014/main" id="{00000000-0008-0000-0000-0000BC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89" name="TextBox 897">
              <a:extLs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2.586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86" name="TextBox 894">
            <a:extLst>
              <a:ext uri="{FF2B5EF4-FFF2-40B4-BE49-F238E27FC236}">
                <a16:creationId xmlns:a16="http://schemas.microsoft.com/office/drawing/2014/main" id="{00000000-0008-0000-0000-0000B6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87" name="TextBox 895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166</xdr:row>
      <xdr:rowOff>102577</xdr:rowOff>
    </xdr:from>
    <xdr:to>
      <xdr:col>8</xdr:col>
      <xdr:colOff>1733558</xdr:colOff>
      <xdr:row>166</xdr:row>
      <xdr:rowOff>801232</xdr:rowOff>
    </xdr:to>
    <xdr:grpSp>
      <xdr:nvGrpSpPr>
        <xdr:cNvPr id="2493" name="กลุ่ม 125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GrpSpPr>
          <a:grpSpLocks/>
        </xdr:cNvGrpSpPr>
      </xdr:nvGrpSpPr>
      <xdr:grpSpPr bwMode="auto">
        <a:xfrm>
          <a:off x="4484581" y="132622541"/>
          <a:ext cx="1331120" cy="698655"/>
          <a:chOff x="4666950" y="2471099"/>
          <a:chExt cx="2068841" cy="846736"/>
        </a:xfrm>
      </xdr:grpSpPr>
      <xdr:grpSp>
        <xdr:nvGrpSpPr>
          <xdr:cNvPr id="2494" name="กลุ่ม 126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497" name="กลุ่ม 128">
              <a:extLs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499" name="ตัวเชื่อมต่อตรง 2498">
                <a:extLst>
                  <a:ext uri="{FF2B5EF4-FFF2-40B4-BE49-F238E27FC236}">
                    <a16:creationId xmlns:a16="http://schemas.microsoft.com/office/drawing/2014/main" id="{00000000-0008-0000-0000-0000C3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00" name="ตัวเชื่อมต่อตรง 2499">
                <a:extLst>
                  <a:ext uri="{FF2B5EF4-FFF2-40B4-BE49-F238E27FC236}">
                    <a16:creationId xmlns:a16="http://schemas.microsoft.com/office/drawing/2014/main" id="{00000000-0008-0000-0000-0000C4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01" name="ตัวเชื่อมต่อตรง 2500">
                <a:extLst>
                  <a:ext uri="{FF2B5EF4-FFF2-40B4-BE49-F238E27FC236}">
                    <a16:creationId xmlns:a16="http://schemas.microsoft.com/office/drawing/2014/main" id="{00000000-0008-0000-0000-0000C5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98" name="TextBox 897">
              <a:extLs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2.657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495" name="TextBox 894">
            <a:extLst>
              <a:ext uri="{FF2B5EF4-FFF2-40B4-BE49-F238E27FC236}">
                <a16:creationId xmlns:a16="http://schemas.microsoft.com/office/drawing/2014/main" id="{00000000-0008-0000-0000-0000BF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496" name="TextBox 895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167</xdr:row>
      <xdr:rowOff>102577</xdr:rowOff>
    </xdr:from>
    <xdr:to>
      <xdr:col>8</xdr:col>
      <xdr:colOff>1733558</xdr:colOff>
      <xdr:row>167</xdr:row>
      <xdr:rowOff>801232</xdr:rowOff>
    </xdr:to>
    <xdr:grpSp>
      <xdr:nvGrpSpPr>
        <xdr:cNvPr id="2502" name="กลุ่ม 125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GrpSpPr>
          <a:grpSpLocks/>
        </xdr:cNvGrpSpPr>
      </xdr:nvGrpSpPr>
      <xdr:grpSpPr bwMode="auto">
        <a:xfrm>
          <a:off x="4484581" y="133452577"/>
          <a:ext cx="1331120" cy="698655"/>
          <a:chOff x="4666950" y="2471099"/>
          <a:chExt cx="2068841" cy="846736"/>
        </a:xfrm>
      </xdr:grpSpPr>
      <xdr:grpSp>
        <xdr:nvGrpSpPr>
          <xdr:cNvPr id="2503" name="กลุ่ม 126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506" name="กลุ่ม 128">
              <a:extLs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508" name="ตัวเชื่อมต่อตรง 2507">
                <a:extLst>
                  <a:ext uri="{FF2B5EF4-FFF2-40B4-BE49-F238E27FC236}">
                    <a16:creationId xmlns:a16="http://schemas.microsoft.com/office/drawing/2014/main" id="{00000000-0008-0000-0000-0000CC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09" name="ตัวเชื่อมต่อตรง 2508">
                <a:extLst>
                  <a:ext uri="{FF2B5EF4-FFF2-40B4-BE49-F238E27FC236}">
                    <a16:creationId xmlns:a16="http://schemas.microsoft.com/office/drawing/2014/main" id="{00000000-0008-0000-0000-0000CD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10" name="ตัวเชื่อมต่อตรง 2509">
                <a:extLst>
                  <a:ext uri="{FF2B5EF4-FFF2-40B4-BE49-F238E27FC236}">
                    <a16:creationId xmlns:a16="http://schemas.microsoft.com/office/drawing/2014/main" id="{00000000-0008-0000-0000-0000CE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07" name="TextBox 897">
              <a:extLs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2.727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04" name="TextBox 894">
            <a:extLst>
              <a:ext uri="{FF2B5EF4-FFF2-40B4-BE49-F238E27FC236}">
                <a16:creationId xmlns:a16="http://schemas.microsoft.com/office/drawing/2014/main" id="{00000000-0008-0000-0000-0000C8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05" name="TextBox 895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168</xdr:row>
      <xdr:rowOff>102577</xdr:rowOff>
    </xdr:from>
    <xdr:to>
      <xdr:col>8</xdr:col>
      <xdr:colOff>1733558</xdr:colOff>
      <xdr:row>168</xdr:row>
      <xdr:rowOff>801232</xdr:rowOff>
    </xdr:to>
    <xdr:grpSp>
      <xdr:nvGrpSpPr>
        <xdr:cNvPr id="2511" name="กลุ่ม 125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GrpSpPr>
          <a:grpSpLocks/>
        </xdr:cNvGrpSpPr>
      </xdr:nvGrpSpPr>
      <xdr:grpSpPr bwMode="auto">
        <a:xfrm>
          <a:off x="4484581" y="134282613"/>
          <a:ext cx="1331120" cy="698655"/>
          <a:chOff x="4666950" y="2471099"/>
          <a:chExt cx="2068841" cy="846736"/>
        </a:xfrm>
      </xdr:grpSpPr>
      <xdr:grpSp>
        <xdr:nvGrpSpPr>
          <xdr:cNvPr id="2512" name="กลุ่ม 126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515" name="กลุ่ม 128">
              <a:extLs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517" name="ตัวเชื่อมต่อตรง 2516">
                <a:extLst>
                  <a:ext uri="{FF2B5EF4-FFF2-40B4-BE49-F238E27FC236}">
                    <a16:creationId xmlns:a16="http://schemas.microsoft.com/office/drawing/2014/main" id="{00000000-0008-0000-0000-0000D5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18" name="ตัวเชื่อมต่อตรง 2517">
                <a:extLst>
                  <a:ext uri="{FF2B5EF4-FFF2-40B4-BE49-F238E27FC236}">
                    <a16:creationId xmlns:a16="http://schemas.microsoft.com/office/drawing/2014/main" id="{00000000-0008-0000-0000-0000D6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19" name="ตัวเชื่อมต่อตรง 2518">
                <a:extLst>
                  <a:ext uri="{FF2B5EF4-FFF2-40B4-BE49-F238E27FC236}">
                    <a16:creationId xmlns:a16="http://schemas.microsoft.com/office/drawing/2014/main" id="{00000000-0008-0000-0000-0000D7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16" name="TextBox 897">
              <a:extLs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2.797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13" name="TextBox 894">
            <a:extLst>
              <a:ext uri="{FF2B5EF4-FFF2-40B4-BE49-F238E27FC236}">
                <a16:creationId xmlns:a16="http://schemas.microsoft.com/office/drawing/2014/main" id="{00000000-0008-0000-0000-0000D1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14" name="TextBox 895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169</xdr:row>
      <xdr:rowOff>102577</xdr:rowOff>
    </xdr:from>
    <xdr:to>
      <xdr:col>8</xdr:col>
      <xdr:colOff>1733558</xdr:colOff>
      <xdr:row>169</xdr:row>
      <xdr:rowOff>801232</xdr:rowOff>
    </xdr:to>
    <xdr:grpSp>
      <xdr:nvGrpSpPr>
        <xdr:cNvPr id="2520" name="กลุ่ม 125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GrpSpPr>
          <a:grpSpLocks/>
        </xdr:cNvGrpSpPr>
      </xdr:nvGrpSpPr>
      <xdr:grpSpPr bwMode="auto">
        <a:xfrm>
          <a:off x="4484581" y="135112648"/>
          <a:ext cx="1331120" cy="698655"/>
          <a:chOff x="4666950" y="2471099"/>
          <a:chExt cx="2068841" cy="846736"/>
        </a:xfrm>
      </xdr:grpSpPr>
      <xdr:grpSp>
        <xdr:nvGrpSpPr>
          <xdr:cNvPr id="2521" name="กลุ่ม 126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524" name="กลุ่ม 128">
              <a:extLs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526" name="ตัวเชื่อมต่อตรง 2525">
                <a:extLst>
                  <a:ext uri="{FF2B5EF4-FFF2-40B4-BE49-F238E27FC236}">
                    <a16:creationId xmlns:a16="http://schemas.microsoft.com/office/drawing/2014/main" id="{00000000-0008-0000-0000-0000DE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27" name="ตัวเชื่อมต่อตรง 2526">
                <a:extLst>
                  <a:ext uri="{FF2B5EF4-FFF2-40B4-BE49-F238E27FC236}">
                    <a16:creationId xmlns:a16="http://schemas.microsoft.com/office/drawing/2014/main" id="{00000000-0008-0000-0000-0000DF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28" name="ตัวเชื่อมต่อตรง 2527">
                <a:extLst>
                  <a:ext uri="{FF2B5EF4-FFF2-40B4-BE49-F238E27FC236}">
                    <a16:creationId xmlns:a16="http://schemas.microsoft.com/office/drawing/2014/main" id="{00000000-0008-0000-0000-0000E0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25" name="TextBox 897">
              <a:extLs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2.868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22" name="TextBox 894">
            <a:extLst>
              <a:ext uri="{FF2B5EF4-FFF2-40B4-BE49-F238E27FC236}">
                <a16:creationId xmlns:a16="http://schemas.microsoft.com/office/drawing/2014/main" id="{00000000-0008-0000-0000-0000DA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23" name="TextBox 895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402438</xdr:colOff>
      <xdr:row>170</xdr:row>
      <xdr:rowOff>102577</xdr:rowOff>
    </xdr:from>
    <xdr:to>
      <xdr:col>8</xdr:col>
      <xdr:colOff>1733558</xdr:colOff>
      <xdr:row>170</xdr:row>
      <xdr:rowOff>801232</xdr:rowOff>
    </xdr:to>
    <xdr:grpSp>
      <xdr:nvGrpSpPr>
        <xdr:cNvPr id="2529" name="กลุ่ม 125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GrpSpPr>
          <a:grpSpLocks/>
        </xdr:cNvGrpSpPr>
      </xdr:nvGrpSpPr>
      <xdr:grpSpPr bwMode="auto">
        <a:xfrm>
          <a:off x="4484581" y="135942684"/>
          <a:ext cx="1331120" cy="698655"/>
          <a:chOff x="4666950" y="2471099"/>
          <a:chExt cx="2068841" cy="846736"/>
        </a:xfrm>
      </xdr:grpSpPr>
      <xdr:grpSp>
        <xdr:nvGrpSpPr>
          <xdr:cNvPr id="2530" name="กลุ่ม 126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GrpSpPr>
            <a:grpSpLocks/>
          </xdr:cNvGrpSpPr>
        </xdr:nvGrpSpPr>
        <xdr:grpSpPr bwMode="auto">
          <a:xfrm>
            <a:off x="5100823" y="2501141"/>
            <a:ext cx="1290762" cy="705213"/>
            <a:chOff x="5100823" y="2501141"/>
            <a:chExt cx="1290762" cy="705213"/>
          </a:xfrm>
        </xdr:grpSpPr>
        <xdr:grpSp>
          <xdr:nvGrpSpPr>
            <xdr:cNvPr id="2533" name="กลุ่ม 128">
              <a:extLst>
                <a:ext uri="{FF2B5EF4-FFF2-40B4-BE49-F238E27FC236}">
                  <a16:creationId xmlns:a16="http://schemas.microsoft.com/office/drawing/2014/main" id="{00000000-0008-0000-0000-0000E5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100823" y="2501141"/>
              <a:ext cx="1290762" cy="705213"/>
              <a:chOff x="5078411" y="2568376"/>
              <a:chExt cx="1290762" cy="705213"/>
            </a:xfrm>
          </xdr:grpSpPr>
          <xdr:cxnSp macro="">
            <xdr:nvCxnSpPr>
              <xdr:cNvPr id="2535" name="ตัวเชื่อมต่อตรง 2534">
                <a:extLst>
                  <a:ext uri="{FF2B5EF4-FFF2-40B4-BE49-F238E27FC236}">
                    <a16:creationId xmlns:a16="http://schemas.microsoft.com/office/drawing/2014/main" id="{00000000-0008-0000-0000-0000E7090000}"/>
                  </a:ext>
                </a:extLst>
              </xdr:cNvPr>
              <xdr:cNvCxnSpPr/>
            </xdr:nvCxnSpPr>
            <xdr:spPr>
              <a:xfrm flipV="1">
                <a:off x="5093812" y="2818050"/>
                <a:ext cx="1275361" cy="221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36" name="ตัวเชื่อมต่อตรง 2535">
                <a:extLst>
                  <a:ext uri="{FF2B5EF4-FFF2-40B4-BE49-F238E27FC236}">
                    <a16:creationId xmlns:a16="http://schemas.microsoft.com/office/drawing/2014/main" id="{00000000-0008-0000-0000-0000E8090000}"/>
                  </a:ext>
                </a:extLst>
              </xdr:cNvPr>
              <xdr:cNvCxnSpPr/>
            </xdr:nvCxnSpPr>
            <xdr:spPr>
              <a:xfrm flipV="1">
                <a:off x="5078411" y="2568376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37" name="ตัวเชื่อมต่อตรง 2536">
                <a:extLst>
                  <a:ext uri="{FF2B5EF4-FFF2-40B4-BE49-F238E27FC236}">
                    <a16:creationId xmlns:a16="http://schemas.microsoft.com/office/drawing/2014/main" id="{00000000-0008-0000-0000-0000E9090000}"/>
                  </a:ext>
                </a:extLst>
              </xdr:cNvPr>
              <xdr:cNvCxnSpPr/>
            </xdr:nvCxnSpPr>
            <xdr:spPr>
              <a:xfrm flipV="1">
                <a:off x="6358076" y="2808716"/>
                <a:ext cx="0" cy="464873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34" name="TextBox 897">
              <a:extLst>
                <a:ext uri="{FF2B5EF4-FFF2-40B4-BE49-F238E27FC236}">
                  <a16:creationId xmlns:a16="http://schemas.microsoft.com/office/drawing/2014/main" id="{00000000-0008-0000-0000-0000E6090000}"/>
                </a:ext>
              </a:extLst>
            </xdr:cNvPr>
            <xdr:cNvSpPr txBox="1"/>
          </xdr:nvSpPr>
          <xdr:spPr>
            <a:xfrm>
              <a:off x="5405476" y="2509948"/>
              <a:ext cx="885048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2.938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31" name="TextBox 894">
            <a:extLst>
              <a:ext uri="{FF2B5EF4-FFF2-40B4-BE49-F238E27FC236}">
                <a16:creationId xmlns:a16="http://schemas.microsoft.com/office/drawing/2014/main" id="{00000000-0008-0000-0000-0000E3090000}"/>
              </a:ext>
            </a:extLst>
          </xdr:cNvPr>
          <xdr:cNvSpPr txBox="1"/>
        </xdr:nvSpPr>
        <xdr:spPr>
          <a:xfrm rot="16200000">
            <a:off x="4527235" y="2610814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32" name="TextBox 895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331003</xdr:colOff>
      <xdr:row>171</xdr:row>
      <xdr:rowOff>114485</xdr:rowOff>
    </xdr:from>
    <xdr:to>
      <xdr:col>8</xdr:col>
      <xdr:colOff>1733558</xdr:colOff>
      <xdr:row>171</xdr:row>
      <xdr:rowOff>801233</xdr:rowOff>
    </xdr:to>
    <xdr:grpSp>
      <xdr:nvGrpSpPr>
        <xdr:cNvPr id="2538" name="กลุ่ม 125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GrpSpPr>
          <a:grpSpLocks/>
        </xdr:cNvGrpSpPr>
      </xdr:nvGrpSpPr>
      <xdr:grpSpPr bwMode="auto">
        <a:xfrm>
          <a:off x="4413146" y="136784628"/>
          <a:ext cx="1402555" cy="686748"/>
          <a:chOff x="4555925" y="2485530"/>
          <a:chExt cx="2179866" cy="832305"/>
        </a:xfrm>
      </xdr:grpSpPr>
      <xdr:grpSp>
        <xdr:nvGrpSpPr>
          <xdr:cNvPr id="2539" name="กลุ่ม 126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GrpSpPr>
            <a:grpSpLocks/>
          </xdr:cNvGrpSpPr>
        </xdr:nvGrpSpPr>
        <xdr:grpSpPr bwMode="auto">
          <a:xfrm>
            <a:off x="4966717" y="2509948"/>
            <a:ext cx="1395267" cy="710835"/>
            <a:chOff x="4966717" y="2509948"/>
            <a:chExt cx="1395267" cy="710835"/>
          </a:xfrm>
        </xdr:grpSpPr>
        <xdr:grpSp>
          <xdr:nvGrpSpPr>
            <xdr:cNvPr id="2542" name="กลุ่ม 128">
              <a:extLs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966717" y="2530000"/>
              <a:ext cx="1395267" cy="690783"/>
              <a:chOff x="4944305" y="2597235"/>
              <a:chExt cx="1395267" cy="690783"/>
            </a:xfrm>
          </xdr:grpSpPr>
          <xdr:cxnSp macro="">
            <xdr:nvCxnSpPr>
              <xdr:cNvPr id="2544" name="ตัวเชื่อมต่อตรง 2543">
                <a:extLst>
                  <a:ext uri="{FF2B5EF4-FFF2-40B4-BE49-F238E27FC236}">
                    <a16:creationId xmlns:a16="http://schemas.microsoft.com/office/drawing/2014/main" id="{00000000-0008-0000-0000-0000F0090000}"/>
                  </a:ext>
                </a:extLst>
              </xdr:cNvPr>
              <xdr:cNvCxnSpPr/>
            </xdr:nvCxnSpPr>
            <xdr:spPr>
              <a:xfrm>
                <a:off x="4944305" y="2846908"/>
                <a:ext cx="1369358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45" name="ตัวเชื่อมต่อตรง 2544">
                <a:extLst>
                  <a:ext uri="{FF2B5EF4-FFF2-40B4-BE49-F238E27FC236}">
                    <a16:creationId xmlns:a16="http://schemas.microsoft.com/office/drawing/2014/main" id="{00000000-0008-0000-0000-0000F1090000}"/>
                  </a:ext>
                </a:extLst>
              </xdr:cNvPr>
              <xdr:cNvCxnSpPr/>
            </xdr:nvCxnSpPr>
            <xdr:spPr>
              <a:xfrm flipV="1">
                <a:off x="4948878" y="2597235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46" name="ตัวเชื่อมต่อตรง 2545">
                <a:extLst>
                  <a:ext uri="{FF2B5EF4-FFF2-40B4-BE49-F238E27FC236}">
                    <a16:creationId xmlns:a16="http://schemas.microsoft.com/office/drawing/2014/main" id="{00000000-0008-0000-0000-0000F2090000}"/>
                  </a:ext>
                </a:extLst>
              </xdr:cNvPr>
              <xdr:cNvCxnSpPr/>
            </xdr:nvCxnSpPr>
            <xdr:spPr>
              <a:xfrm flipV="1">
                <a:off x="6339572" y="2823146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43" name="TextBox 897">
              <a:extLst>
                <a:ext uri="{FF2B5EF4-FFF2-40B4-BE49-F238E27FC236}">
                  <a16:creationId xmlns:a16="http://schemas.microsoft.com/office/drawing/2014/main" id="{00000000-0008-0000-0000-0000EF090000}"/>
                </a:ext>
              </a:extLst>
            </xdr:cNvPr>
            <xdr:cNvSpPr txBox="1"/>
          </xdr:nvSpPr>
          <xdr:spPr>
            <a:xfrm>
              <a:off x="5238934" y="2509948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3.009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40" name="TextBox 894">
            <a:extLst>
              <a:ext uri="{FF2B5EF4-FFF2-40B4-BE49-F238E27FC236}">
                <a16:creationId xmlns:a16="http://schemas.microsoft.com/office/drawing/2014/main" id="{00000000-0008-0000-0000-0000EC090000}"/>
              </a:ext>
            </a:extLst>
          </xdr:cNvPr>
          <xdr:cNvSpPr txBox="1"/>
        </xdr:nvSpPr>
        <xdr:spPr>
          <a:xfrm rot="16200000">
            <a:off x="4416210" y="2625245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41" name="TextBox 895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331003</xdr:colOff>
      <xdr:row>172</xdr:row>
      <xdr:rowOff>114485</xdr:rowOff>
    </xdr:from>
    <xdr:to>
      <xdr:col>8</xdr:col>
      <xdr:colOff>1733558</xdr:colOff>
      <xdr:row>172</xdr:row>
      <xdr:rowOff>801233</xdr:rowOff>
    </xdr:to>
    <xdr:grpSp>
      <xdr:nvGrpSpPr>
        <xdr:cNvPr id="2547" name="กลุ่ม 125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GrpSpPr>
          <a:grpSpLocks/>
        </xdr:cNvGrpSpPr>
      </xdr:nvGrpSpPr>
      <xdr:grpSpPr bwMode="auto">
        <a:xfrm>
          <a:off x="4413146" y="137614664"/>
          <a:ext cx="1402555" cy="686748"/>
          <a:chOff x="4555925" y="2485530"/>
          <a:chExt cx="2179866" cy="832305"/>
        </a:xfrm>
      </xdr:grpSpPr>
      <xdr:grpSp>
        <xdr:nvGrpSpPr>
          <xdr:cNvPr id="2548" name="กลุ่ม 126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GrpSpPr>
            <a:grpSpLocks/>
          </xdr:cNvGrpSpPr>
        </xdr:nvGrpSpPr>
        <xdr:grpSpPr bwMode="auto">
          <a:xfrm>
            <a:off x="4966717" y="2509948"/>
            <a:ext cx="1395267" cy="710835"/>
            <a:chOff x="4966717" y="2509948"/>
            <a:chExt cx="1395267" cy="710835"/>
          </a:xfrm>
        </xdr:grpSpPr>
        <xdr:grpSp>
          <xdr:nvGrpSpPr>
            <xdr:cNvPr id="2551" name="กลุ่ม 128">
              <a:extLs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966717" y="2530000"/>
              <a:ext cx="1395267" cy="690783"/>
              <a:chOff x="4944305" y="2597235"/>
              <a:chExt cx="1395267" cy="690783"/>
            </a:xfrm>
          </xdr:grpSpPr>
          <xdr:cxnSp macro="">
            <xdr:nvCxnSpPr>
              <xdr:cNvPr id="2553" name="ตัวเชื่อมต่อตรง 2552">
                <a:extLst>
                  <a:ext uri="{FF2B5EF4-FFF2-40B4-BE49-F238E27FC236}">
                    <a16:creationId xmlns:a16="http://schemas.microsoft.com/office/drawing/2014/main" id="{00000000-0008-0000-0000-0000F9090000}"/>
                  </a:ext>
                </a:extLst>
              </xdr:cNvPr>
              <xdr:cNvCxnSpPr/>
            </xdr:nvCxnSpPr>
            <xdr:spPr>
              <a:xfrm>
                <a:off x="4944305" y="2846908"/>
                <a:ext cx="1369358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54" name="ตัวเชื่อมต่อตรง 2553">
                <a:extLst>
                  <a:ext uri="{FF2B5EF4-FFF2-40B4-BE49-F238E27FC236}">
                    <a16:creationId xmlns:a16="http://schemas.microsoft.com/office/drawing/2014/main" id="{00000000-0008-0000-0000-0000FA090000}"/>
                  </a:ext>
                </a:extLst>
              </xdr:cNvPr>
              <xdr:cNvCxnSpPr/>
            </xdr:nvCxnSpPr>
            <xdr:spPr>
              <a:xfrm flipV="1">
                <a:off x="4948878" y="2597235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55" name="ตัวเชื่อมต่อตรง 2554">
                <a:extLst>
                  <a:ext uri="{FF2B5EF4-FFF2-40B4-BE49-F238E27FC236}">
                    <a16:creationId xmlns:a16="http://schemas.microsoft.com/office/drawing/2014/main" id="{00000000-0008-0000-0000-0000FB090000}"/>
                  </a:ext>
                </a:extLst>
              </xdr:cNvPr>
              <xdr:cNvCxnSpPr/>
            </xdr:nvCxnSpPr>
            <xdr:spPr>
              <a:xfrm flipV="1">
                <a:off x="6339572" y="2823146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52" name="TextBox 897">
              <a:extLst>
                <a:ext uri="{FF2B5EF4-FFF2-40B4-BE49-F238E27FC236}">
                  <a16:creationId xmlns:a16="http://schemas.microsoft.com/office/drawing/2014/main" id="{00000000-0008-0000-0000-0000F8090000}"/>
                </a:ext>
              </a:extLst>
            </xdr:cNvPr>
            <xdr:cNvSpPr txBox="1"/>
          </xdr:nvSpPr>
          <xdr:spPr>
            <a:xfrm>
              <a:off x="5238934" y="2509948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3.079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49" name="TextBox 894">
            <a:extLst>
              <a:ext uri="{FF2B5EF4-FFF2-40B4-BE49-F238E27FC236}">
                <a16:creationId xmlns:a16="http://schemas.microsoft.com/office/drawing/2014/main" id="{00000000-0008-0000-0000-0000F5090000}"/>
              </a:ext>
            </a:extLst>
          </xdr:cNvPr>
          <xdr:cNvSpPr txBox="1"/>
        </xdr:nvSpPr>
        <xdr:spPr>
          <a:xfrm rot="16200000">
            <a:off x="4416210" y="2625245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50" name="TextBox 895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331003</xdr:colOff>
      <xdr:row>173</xdr:row>
      <xdr:rowOff>114485</xdr:rowOff>
    </xdr:from>
    <xdr:to>
      <xdr:col>8</xdr:col>
      <xdr:colOff>1733558</xdr:colOff>
      <xdr:row>173</xdr:row>
      <xdr:rowOff>801233</xdr:rowOff>
    </xdr:to>
    <xdr:grpSp>
      <xdr:nvGrpSpPr>
        <xdr:cNvPr id="2556" name="กลุ่ม 125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GrpSpPr>
          <a:grpSpLocks/>
        </xdr:cNvGrpSpPr>
      </xdr:nvGrpSpPr>
      <xdr:grpSpPr bwMode="auto">
        <a:xfrm>
          <a:off x="4413146" y="138444699"/>
          <a:ext cx="1402555" cy="686748"/>
          <a:chOff x="4555925" y="2485530"/>
          <a:chExt cx="2179866" cy="832305"/>
        </a:xfrm>
      </xdr:grpSpPr>
      <xdr:grpSp>
        <xdr:nvGrpSpPr>
          <xdr:cNvPr id="2557" name="กลุ่ม 126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GrpSpPr>
            <a:grpSpLocks/>
          </xdr:cNvGrpSpPr>
        </xdr:nvGrpSpPr>
        <xdr:grpSpPr bwMode="auto">
          <a:xfrm>
            <a:off x="4966717" y="2509948"/>
            <a:ext cx="1395267" cy="710835"/>
            <a:chOff x="4966717" y="2509948"/>
            <a:chExt cx="1395267" cy="710835"/>
          </a:xfrm>
        </xdr:grpSpPr>
        <xdr:grpSp>
          <xdr:nvGrpSpPr>
            <xdr:cNvPr id="2560" name="กลุ่ม 128">
              <a:extLs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966717" y="2530000"/>
              <a:ext cx="1395267" cy="690783"/>
              <a:chOff x="4944305" y="2597235"/>
              <a:chExt cx="1395267" cy="690783"/>
            </a:xfrm>
          </xdr:grpSpPr>
          <xdr:cxnSp macro="">
            <xdr:nvCxnSpPr>
              <xdr:cNvPr id="2562" name="ตัวเชื่อมต่อตรง 2561">
                <a:extLst>
                  <a:ext uri="{FF2B5EF4-FFF2-40B4-BE49-F238E27FC236}">
                    <a16:creationId xmlns:a16="http://schemas.microsoft.com/office/drawing/2014/main" id="{00000000-0008-0000-0000-0000020A0000}"/>
                  </a:ext>
                </a:extLst>
              </xdr:cNvPr>
              <xdr:cNvCxnSpPr/>
            </xdr:nvCxnSpPr>
            <xdr:spPr>
              <a:xfrm>
                <a:off x="4944305" y="2846908"/>
                <a:ext cx="1369358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63" name="ตัวเชื่อมต่อตรง 2562">
                <a:extLst>
                  <a:ext uri="{FF2B5EF4-FFF2-40B4-BE49-F238E27FC236}">
                    <a16:creationId xmlns:a16="http://schemas.microsoft.com/office/drawing/2014/main" id="{00000000-0008-0000-0000-0000030A0000}"/>
                  </a:ext>
                </a:extLst>
              </xdr:cNvPr>
              <xdr:cNvCxnSpPr/>
            </xdr:nvCxnSpPr>
            <xdr:spPr>
              <a:xfrm flipV="1">
                <a:off x="4948878" y="2597235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64" name="ตัวเชื่อมต่อตรง 2563">
                <a:extLst>
                  <a:ext uri="{FF2B5EF4-FFF2-40B4-BE49-F238E27FC236}">
                    <a16:creationId xmlns:a16="http://schemas.microsoft.com/office/drawing/2014/main" id="{00000000-0008-0000-0000-0000040A0000}"/>
                  </a:ext>
                </a:extLst>
              </xdr:cNvPr>
              <xdr:cNvCxnSpPr/>
            </xdr:nvCxnSpPr>
            <xdr:spPr>
              <a:xfrm flipV="1">
                <a:off x="6339572" y="2823146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61" name="TextBox 897">
              <a:extLst>
                <a:ext uri="{FF2B5EF4-FFF2-40B4-BE49-F238E27FC236}">
                  <a16:creationId xmlns:a16="http://schemas.microsoft.com/office/drawing/2014/main" id="{00000000-0008-0000-0000-0000010A0000}"/>
                </a:ext>
              </a:extLst>
            </xdr:cNvPr>
            <xdr:cNvSpPr txBox="1"/>
          </xdr:nvSpPr>
          <xdr:spPr>
            <a:xfrm>
              <a:off x="5238934" y="2509948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3.150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58" name="TextBox 894">
            <a:extLst>
              <a:ext uri="{FF2B5EF4-FFF2-40B4-BE49-F238E27FC236}">
                <a16:creationId xmlns:a16="http://schemas.microsoft.com/office/drawing/2014/main" id="{00000000-0008-0000-0000-0000FE090000}"/>
              </a:ext>
            </a:extLst>
          </xdr:cNvPr>
          <xdr:cNvSpPr txBox="1"/>
        </xdr:nvSpPr>
        <xdr:spPr>
          <a:xfrm rot="16200000">
            <a:off x="4416210" y="2625245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59" name="TextBox 895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331003</xdr:colOff>
      <xdr:row>174</xdr:row>
      <xdr:rowOff>114485</xdr:rowOff>
    </xdr:from>
    <xdr:to>
      <xdr:col>8</xdr:col>
      <xdr:colOff>1733558</xdr:colOff>
      <xdr:row>174</xdr:row>
      <xdr:rowOff>801233</xdr:rowOff>
    </xdr:to>
    <xdr:grpSp>
      <xdr:nvGrpSpPr>
        <xdr:cNvPr id="2565" name="กลุ่ม 125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GrpSpPr>
          <a:grpSpLocks/>
        </xdr:cNvGrpSpPr>
      </xdr:nvGrpSpPr>
      <xdr:grpSpPr bwMode="auto">
        <a:xfrm>
          <a:off x="4413146" y="139274735"/>
          <a:ext cx="1402555" cy="686748"/>
          <a:chOff x="4555925" y="2485530"/>
          <a:chExt cx="2179866" cy="832305"/>
        </a:xfrm>
      </xdr:grpSpPr>
      <xdr:grpSp>
        <xdr:nvGrpSpPr>
          <xdr:cNvPr id="2566" name="กลุ่ม 126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GrpSpPr>
            <a:grpSpLocks/>
          </xdr:cNvGrpSpPr>
        </xdr:nvGrpSpPr>
        <xdr:grpSpPr bwMode="auto">
          <a:xfrm>
            <a:off x="4966717" y="2509948"/>
            <a:ext cx="1395267" cy="710835"/>
            <a:chOff x="4966717" y="2509948"/>
            <a:chExt cx="1395267" cy="710835"/>
          </a:xfrm>
        </xdr:grpSpPr>
        <xdr:grpSp>
          <xdr:nvGrpSpPr>
            <xdr:cNvPr id="2569" name="กลุ่ม 128">
              <a:extLst>
                <a:ext uri="{FF2B5EF4-FFF2-40B4-BE49-F238E27FC236}">
                  <a16:creationId xmlns:a16="http://schemas.microsoft.com/office/drawing/2014/main" id="{00000000-0008-0000-0000-0000090A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966717" y="2530000"/>
              <a:ext cx="1395267" cy="690783"/>
              <a:chOff x="4944305" y="2597235"/>
              <a:chExt cx="1395267" cy="690783"/>
            </a:xfrm>
          </xdr:grpSpPr>
          <xdr:cxnSp macro="">
            <xdr:nvCxnSpPr>
              <xdr:cNvPr id="2571" name="ตัวเชื่อมต่อตรง 2570">
                <a:extLst>
                  <a:ext uri="{FF2B5EF4-FFF2-40B4-BE49-F238E27FC236}">
                    <a16:creationId xmlns:a16="http://schemas.microsoft.com/office/drawing/2014/main" id="{00000000-0008-0000-0000-00000B0A0000}"/>
                  </a:ext>
                </a:extLst>
              </xdr:cNvPr>
              <xdr:cNvCxnSpPr/>
            </xdr:nvCxnSpPr>
            <xdr:spPr>
              <a:xfrm>
                <a:off x="4944305" y="2846908"/>
                <a:ext cx="1369358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72" name="ตัวเชื่อมต่อตรง 2571">
                <a:extLst>
                  <a:ext uri="{FF2B5EF4-FFF2-40B4-BE49-F238E27FC236}">
                    <a16:creationId xmlns:a16="http://schemas.microsoft.com/office/drawing/2014/main" id="{00000000-0008-0000-0000-00000C0A0000}"/>
                  </a:ext>
                </a:extLst>
              </xdr:cNvPr>
              <xdr:cNvCxnSpPr/>
            </xdr:nvCxnSpPr>
            <xdr:spPr>
              <a:xfrm flipV="1">
                <a:off x="4948878" y="2597235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73" name="ตัวเชื่อมต่อตรง 2572">
                <a:extLst>
                  <a:ext uri="{FF2B5EF4-FFF2-40B4-BE49-F238E27FC236}">
                    <a16:creationId xmlns:a16="http://schemas.microsoft.com/office/drawing/2014/main" id="{00000000-0008-0000-0000-00000D0A0000}"/>
                  </a:ext>
                </a:extLst>
              </xdr:cNvPr>
              <xdr:cNvCxnSpPr/>
            </xdr:nvCxnSpPr>
            <xdr:spPr>
              <a:xfrm flipV="1">
                <a:off x="6339572" y="2823146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70" name="TextBox 897">
              <a:extLst>
                <a:ext uri="{FF2B5EF4-FFF2-40B4-BE49-F238E27FC236}">
                  <a16:creationId xmlns:a16="http://schemas.microsoft.com/office/drawing/2014/main" id="{00000000-0008-0000-0000-00000A0A0000}"/>
                </a:ext>
              </a:extLst>
            </xdr:cNvPr>
            <xdr:cNvSpPr txBox="1"/>
          </xdr:nvSpPr>
          <xdr:spPr>
            <a:xfrm>
              <a:off x="5238934" y="2509948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3.220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67" name="TextBox 894">
            <a:extLst>
              <a:ext uri="{FF2B5EF4-FFF2-40B4-BE49-F238E27FC236}">
                <a16:creationId xmlns:a16="http://schemas.microsoft.com/office/drawing/2014/main" id="{00000000-0008-0000-0000-0000070A0000}"/>
              </a:ext>
            </a:extLst>
          </xdr:cNvPr>
          <xdr:cNvSpPr txBox="1"/>
        </xdr:nvSpPr>
        <xdr:spPr>
          <a:xfrm rot="16200000">
            <a:off x="4416210" y="2625245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68" name="TextBox 895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331003</xdr:colOff>
      <xdr:row>175</xdr:row>
      <xdr:rowOff>114485</xdr:rowOff>
    </xdr:from>
    <xdr:to>
      <xdr:col>8</xdr:col>
      <xdr:colOff>1733558</xdr:colOff>
      <xdr:row>175</xdr:row>
      <xdr:rowOff>801233</xdr:rowOff>
    </xdr:to>
    <xdr:grpSp>
      <xdr:nvGrpSpPr>
        <xdr:cNvPr id="2574" name="กลุ่ม 125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GrpSpPr>
          <a:grpSpLocks/>
        </xdr:cNvGrpSpPr>
      </xdr:nvGrpSpPr>
      <xdr:grpSpPr bwMode="auto">
        <a:xfrm>
          <a:off x="4413146" y="140104771"/>
          <a:ext cx="1402555" cy="686748"/>
          <a:chOff x="4555925" y="2485530"/>
          <a:chExt cx="2179866" cy="832305"/>
        </a:xfrm>
      </xdr:grpSpPr>
      <xdr:grpSp>
        <xdr:nvGrpSpPr>
          <xdr:cNvPr id="2575" name="กลุ่ม 126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GrpSpPr>
            <a:grpSpLocks/>
          </xdr:cNvGrpSpPr>
        </xdr:nvGrpSpPr>
        <xdr:grpSpPr bwMode="auto">
          <a:xfrm>
            <a:off x="4966717" y="2509948"/>
            <a:ext cx="1395267" cy="710835"/>
            <a:chOff x="4966717" y="2509948"/>
            <a:chExt cx="1395267" cy="710835"/>
          </a:xfrm>
        </xdr:grpSpPr>
        <xdr:grpSp>
          <xdr:nvGrpSpPr>
            <xdr:cNvPr id="2578" name="กลุ่ม 128">
              <a:extLs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966717" y="2530000"/>
              <a:ext cx="1395267" cy="690783"/>
              <a:chOff x="4944305" y="2597235"/>
              <a:chExt cx="1395267" cy="690783"/>
            </a:xfrm>
          </xdr:grpSpPr>
          <xdr:cxnSp macro="">
            <xdr:nvCxnSpPr>
              <xdr:cNvPr id="2580" name="ตัวเชื่อมต่อตรง 2579">
                <a:extLst>
                  <a:ext uri="{FF2B5EF4-FFF2-40B4-BE49-F238E27FC236}">
                    <a16:creationId xmlns:a16="http://schemas.microsoft.com/office/drawing/2014/main" id="{00000000-0008-0000-0000-0000140A0000}"/>
                  </a:ext>
                </a:extLst>
              </xdr:cNvPr>
              <xdr:cNvCxnSpPr/>
            </xdr:nvCxnSpPr>
            <xdr:spPr>
              <a:xfrm>
                <a:off x="4944305" y="2846908"/>
                <a:ext cx="1369358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81" name="ตัวเชื่อมต่อตรง 2580">
                <a:extLst>
                  <a:ext uri="{FF2B5EF4-FFF2-40B4-BE49-F238E27FC236}">
                    <a16:creationId xmlns:a16="http://schemas.microsoft.com/office/drawing/2014/main" id="{00000000-0008-0000-0000-0000150A0000}"/>
                  </a:ext>
                </a:extLst>
              </xdr:cNvPr>
              <xdr:cNvCxnSpPr/>
            </xdr:nvCxnSpPr>
            <xdr:spPr>
              <a:xfrm flipV="1">
                <a:off x="4948878" y="2597235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82" name="ตัวเชื่อมต่อตรง 2581">
                <a:extLst>
                  <a:ext uri="{FF2B5EF4-FFF2-40B4-BE49-F238E27FC236}">
                    <a16:creationId xmlns:a16="http://schemas.microsoft.com/office/drawing/2014/main" id="{00000000-0008-0000-0000-0000160A0000}"/>
                  </a:ext>
                </a:extLst>
              </xdr:cNvPr>
              <xdr:cNvCxnSpPr/>
            </xdr:nvCxnSpPr>
            <xdr:spPr>
              <a:xfrm flipV="1">
                <a:off x="6339572" y="2823146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79" name="TextBox 897">
              <a:extLs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 txBox="1"/>
          </xdr:nvSpPr>
          <xdr:spPr>
            <a:xfrm>
              <a:off x="5238934" y="2509948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3.291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76" name="TextBox 894">
            <a:extLst>
              <a:ext uri="{FF2B5EF4-FFF2-40B4-BE49-F238E27FC236}">
                <a16:creationId xmlns:a16="http://schemas.microsoft.com/office/drawing/2014/main" id="{00000000-0008-0000-0000-0000100A0000}"/>
              </a:ext>
            </a:extLst>
          </xdr:cNvPr>
          <xdr:cNvSpPr txBox="1"/>
        </xdr:nvSpPr>
        <xdr:spPr>
          <a:xfrm rot="16200000">
            <a:off x="4416210" y="2625245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77" name="TextBox 895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331003</xdr:colOff>
      <xdr:row>176</xdr:row>
      <xdr:rowOff>114485</xdr:rowOff>
    </xdr:from>
    <xdr:to>
      <xdr:col>8</xdr:col>
      <xdr:colOff>1733558</xdr:colOff>
      <xdr:row>176</xdr:row>
      <xdr:rowOff>801233</xdr:rowOff>
    </xdr:to>
    <xdr:grpSp>
      <xdr:nvGrpSpPr>
        <xdr:cNvPr id="2583" name="กลุ่ม 125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GrpSpPr>
          <a:grpSpLocks/>
        </xdr:cNvGrpSpPr>
      </xdr:nvGrpSpPr>
      <xdr:grpSpPr bwMode="auto">
        <a:xfrm>
          <a:off x="4413146" y="140934806"/>
          <a:ext cx="1402555" cy="686748"/>
          <a:chOff x="4555925" y="2485530"/>
          <a:chExt cx="2179866" cy="832305"/>
        </a:xfrm>
      </xdr:grpSpPr>
      <xdr:grpSp>
        <xdr:nvGrpSpPr>
          <xdr:cNvPr id="2584" name="กลุ่ม 126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GrpSpPr>
            <a:grpSpLocks/>
          </xdr:cNvGrpSpPr>
        </xdr:nvGrpSpPr>
        <xdr:grpSpPr bwMode="auto">
          <a:xfrm>
            <a:off x="4966717" y="2509948"/>
            <a:ext cx="1395267" cy="710835"/>
            <a:chOff x="4966717" y="2509948"/>
            <a:chExt cx="1395267" cy="710835"/>
          </a:xfrm>
        </xdr:grpSpPr>
        <xdr:grpSp>
          <xdr:nvGrpSpPr>
            <xdr:cNvPr id="2587" name="กลุ่ม 128">
              <a:extLst>
                <a:ext uri="{FF2B5EF4-FFF2-40B4-BE49-F238E27FC236}">
                  <a16:creationId xmlns:a16="http://schemas.microsoft.com/office/drawing/2014/main" id="{00000000-0008-0000-0000-00001B0A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4966717" y="2530000"/>
              <a:ext cx="1395267" cy="690783"/>
              <a:chOff x="4944305" y="2597235"/>
              <a:chExt cx="1395267" cy="690783"/>
            </a:xfrm>
          </xdr:grpSpPr>
          <xdr:cxnSp macro="">
            <xdr:nvCxnSpPr>
              <xdr:cNvPr id="2589" name="ตัวเชื่อมต่อตรง 2588">
                <a:extLst>
                  <a:ext uri="{FF2B5EF4-FFF2-40B4-BE49-F238E27FC236}">
                    <a16:creationId xmlns:a16="http://schemas.microsoft.com/office/drawing/2014/main" id="{00000000-0008-0000-0000-00001D0A0000}"/>
                  </a:ext>
                </a:extLst>
              </xdr:cNvPr>
              <xdr:cNvCxnSpPr/>
            </xdr:nvCxnSpPr>
            <xdr:spPr>
              <a:xfrm>
                <a:off x="4944305" y="2846908"/>
                <a:ext cx="1369358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90" name="ตัวเชื่อมต่อตรง 2589">
                <a:extLst>
                  <a:ext uri="{FF2B5EF4-FFF2-40B4-BE49-F238E27FC236}">
                    <a16:creationId xmlns:a16="http://schemas.microsoft.com/office/drawing/2014/main" id="{00000000-0008-0000-0000-00001E0A0000}"/>
                  </a:ext>
                </a:extLst>
              </xdr:cNvPr>
              <xdr:cNvCxnSpPr/>
            </xdr:nvCxnSpPr>
            <xdr:spPr>
              <a:xfrm flipV="1">
                <a:off x="4948878" y="2597235"/>
                <a:ext cx="0" cy="26178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591" name="ตัวเชื่อมต่อตรง 2590">
                <a:extLst>
                  <a:ext uri="{FF2B5EF4-FFF2-40B4-BE49-F238E27FC236}">
                    <a16:creationId xmlns:a16="http://schemas.microsoft.com/office/drawing/2014/main" id="{00000000-0008-0000-0000-00001F0A0000}"/>
                  </a:ext>
                </a:extLst>
              </xdr:cNvPr>
              <xdr:cNvCxnSpPr/>
            </xdr:nvCxnSpPr>
            <xdr:spPr>
              <a:xfrm flipV="1">
                <a:off x="6339572" y="2823146"/>
                <a:ext cx="0" cy="464872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88" name="TextBox 897">
              <a:extLst>
                <a:ext uri="{FF2B5EF4-FFF2-40B4-BE49-F238E27FC236}">
                  <a16:creationId xmlns:a16="http://schemas.microsoft.com/office/drawing/2014/main" id="{00000000-0008-0000-0000-00001C0A0000}"/>
                </a:ext>
              </a:extLst>
            </xdr:cNvPr>
            <xdr:cNvSpPr txBox="1"/>
          </xdr:nvSpPr>
          <xdr:spPr>
            <a:xfrm>
              <a:off x="5238934" y="2509948"/>
              <a:ext cx="885047" cy="20783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sz="1000">
                  <a:latin typeface="Arial" pitchFamily="34" charset="0"/>
                </a:rPr>
                <a:t>3.361</a:t>
              </a:r>
              <a:endParaRPr lang="th-TH" sz="1000">
                <a:latin typeface="Arial" pitchFamily="34" charset="0"/>
              </a:endParaRPr>
            </a:p>
          </xdr:txBody>
        </xdr:sp>
      </xdr:grpSp>
      <xdr:sp macro="" textlink="">
        <xdr:nvSpPr>
          <xdr:cNvPr id="2585" name="TextBox 894">
            <a:extLst>
              <a:ext uri="{FF2B5EF4-FFF2-40B4-BE49-F238E27FC236}">
                <a16:creationId xmlns:a16="http://schemas.microsoft.com/office/drawing/2014/main" id="{00000000-0008-0000-0000-0000190A0000}"/>
              </a:ext>
            </a:extLst>
          </xdr:cNvPr>
          <xdr:cNvSpPr txBox="1"/>
        </xdr:nvSpPr>
        <xdr:spPr>
          <a:xfrm rot="16200000">
            <a:off x="4416210" y="2625245"/>
            <a:ext cx="619919" cy="3404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en-US" sz="1000">
                <a:latin typeface="Arial" pitchFamily="34" charset="0"/>
              </a:rPr>
              <a:t>0.100</a:t>
            </a:r>
            <a:endParaRPr lang="th-TH" sz="1000">
              <a:latin typeface="Arial" pitchFamily="34" charset="0"/>
            </a:endParaRPr>
          </a:p>
        </xdr:txBody>
      </xdr:sp>
      <xdr:sp macro="" textlink="">
        <xdr:nvSpPr>
          <xdr:cNvPr id="2586" name="TextBox 895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 txBox="1"/>
        </xdr:nvSpPr>
        <xdr:spPr>
          <a:xfrm rot="16200000">
            <a:off x="6280685" y="2862730"/>
            <a:ext cx="634067" cy="276144"/>
          </a:xfrm>
          <a:prstGeom prst="rect">
            <a:avLst/>
          </a:prstGeom>
          <a:noFill/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000">
                <a:latin typeface="Arial" pitchFamily="34" charset="0"/>
              </a:rPr>
              <a:t>1.000</a:t>
            </a:r>
            <a:endParaRPr lang="th-TH" sz="1000">
              <a:latin typeface="Arial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177</xdr:row>
      <xdr:rowOff>422867</xdr:rowOff>
    </xdr:from>
    <xdr:to>
      <xdr:col>8</xdr:col>
      <xdr:colOff>1528300</xdr:colOff>
      <xdr:row>177</xdr:row>
      <xdr:rowOff>666751</xdr:rowOff>
    </xdr:to>
    <xdr:grpSp>
      <xdr:nvGrpSpPr>
        <xdr:cNvPr id="2592" name="กลุ่ม 126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GrpSpPr>
          <a:grpSpLocks/>
        </xdr:cNvGrpSpPr>
      </xdr:nvGrpSpPr>
      <xdr:grpSpPr bwMode="auto">
        <a:xfrm>
          <a:off x="4531501" y="142073224"/>
          <a:ext cx="1078942" cy="243884"/>
          <a:chOff x="4955834" y="2689808"/>
          <a:chExt cx="996710" cy="229098"/>
        </a:xfrm>
      </xdr:grpSpPr>
      <xdr:cxnSp macro="">
        <xdr:nvCxnSpPr>
          <xdr:cNvPr id="2593" name="ตัวเชื่อมต่อตรง 259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594" name="TextBox 730">
            <a:extLst>
              <a:ext uri="{FF2B5EF4-FFF2-40B4-BE49-F238E27FC236}">
                <a16:creationId xmlns:a16="http://schemas.microsoft.com/office/drawing/2014/main" id="{00000000-0008-0000-0000-000022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5.920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178</xdr:row>
      <xdr:rowOff>422867</xdr:rowOff>
    </xdr:from>
    <xdr:to>
      <xdr:col>8</xdr:col>
      <xdr:colOff>1528300</xdr:colOff>
      <xdr:row>178</xdr:row>
      <xdr:rowOff>666751</xdr:rowOff>
    </xdr:to>
    <xdr:grpSp>
      <xdr:nvGrpSpPr>
        <xdr:cNvPr id="2595" name="กลุ่ม 126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GrpSpPr>
          <a:grpSpLocks/>
        </xdr:cNvGrpSpPr>
      </xdr:nvGrpSpPr>
      <xdr:grpSpPr bwMode="auto">
        <a:xfrm>
          <a:off x="4531501" y="142903260"/>
          <a:ext cx="1078942" cy="243884"/>
          <a:chOff x="4955834" y="2689808"/>
          <a:chExt cx="996710" cy="229098"/>
        </a:xfrm>
      </xdr:grpSpPr>
      <xdr:cxnSp macro="">
        <xdr:nvCxnSpPr>
          <xdr:cNvPr id="2596" name="ตัวเชื่อมต่อตรง 2595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597" name="TextBox 730">
            <a:extLst>
              <a:ext uri="{FF2B5EF4-FFF2-40B4-BE49-F238E27FC236}">
                <a16:creationId xmlns:a16="http://schemas.microsoft.com/office/drawing/2014/main" id="{00000000-0008-0000-0000-000025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5.671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179</xdr:row>
      <xdr:rowOff>422867</xdr:rowOff>
    </xdr:from>
    <xdr:to>
      <xdr:col>8</xdr:col>
      <xdr:colOff>1528300</xdr:colOff>
      <xdr:row>179</xdr:row>
      <xdr:rowOff>666751</xdr:rowOff>
    </xdr:to>
    <xdr:grpSp>
      <xdr:nvGrpSpPr>
        <xdr:cNvPr id="2598" name="กลุ่ม 126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GrpSpPr>
          <a:grpSpLocks/>
        </xdr:cNvGrpSpPr>
      </xdr:nvGrpSpPr>
      <xdr:grpSpPr bwMode="auto">
        <a:xfrm>
          <a:off x="4531501" y="143733296"/>
          <a:ext cx="1078942" cy="243884"/>
          <a:chOff x="4955834" y="2689808"/>
          <a:chExt cx="996710" cy="229098"/>
        </a:xfrm>
      </xdr:grpSpPr>
      <xdr:cxnSp macro="">
        <xdr:nvCxnSpPr>
          <xdr:cNvPr id="2599" name="ตัวเชื่อมต่อตรง 2598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00" name="TextBox 730">
            <a:extLst>
              <a:ext uri="{FF2B5EF4-FFF2-40B4-BE49-F238E27FC236}">
                <a16:creationId xmlns:a16="http://schemas.microsoft.com/office/drawing/2014/main" id="{00000000-0008-0000-0000-000028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5.203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180</xdr:row>
      <xdr:rowOff>422867</xdr:rowOff>
    </xdr:from>
    <xdr:to>
      <xdr:col>8</xdr:col>
      <xdr:colOff>1528300</xdr:colOff>
      <xdr:row>180</xdr:row>
      <xdr:rowOff>666751</xdr:rowOff>
    </xdr:to>
    <xdr:grpSp>
      <xdr:nvGrpSpPr>
        <xdr:cNvPr id="2601" name="กลุ่ม 126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GrpSpPr>
          <a:grpSpLocks/>
        </xdr:cNvGrpSpPr>
      </xdr:nvGrpSpPr>
      <xdr:grpSpPr bwMode="auto">
        <a:xfrm>
          <a:off x="4531501" y="144563331"/>
          <a:ext cx="1078942" cy="243884"/>
          <a:chOff x="4955834" y="2689808"/>
          <a:chExt cx="996710" cy="229098"/>
        </a:xfrm>
      </xdr:grpSpPr>
      <xdr:cxnSp macro="">
        <xdr:nvCxnSpPr>
          <xdr:cNvPr id="2602" name="ตัวเชื่อมต่อตรง 2601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03" name="TextBox 730">
            <a:extLst>
              <a:ext uri="{FF2B5EF4-FFF2-40B4-BE49-F238E27FC236}">
                <a16:creationId xmlns:a16="http://schemas.microsoft.com/office/drawing/2014/main" id="{00000000-0008-0000-0000-00002B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4.735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181</xdr:row>
      <xdr:rowOff>422867</xdr:rowOff>
    </xdr:from>
    <xdr:to>
      <xdr:col>8</xdr:col>
      <xdr:colOff>1528300</xdr:colOff>
      <xdr:row>181</xdr:row>
      <xdr:rowOff>666751</xdr:rowOff>
    </xdr:to>
    <xdr:grpSp>
      <xdr:nvGrpSpPr>
        <xdr:cNvPr id="2604" name="กลุ่ม 126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GrpSpPr>
          <a:grpSpLocks/>
        </xdr:cNvGrpSpPr>
      </xdr:nvGrpSpPr>
      <xdr:grpSpPr bwMode="auto">
        <a:xfrm>
          <a:off x="4531501" y="145393367"/>
          <a:ext cx="1078942" cy="243884"/>
          <a:chOff x="4955834" y="2689808"/>
          <a:chExt cx="996710" cy="229098"/>
        </a:xfrm>
      </xdr:grpSpPr>
      <xdr:cxnSp macro="">
        <xdr:nvCxnSpPr>
          <xdr:cNvPr id="2605" name="ตัวเชื่อมต่อตรง 2604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06" name="TextBox 730">
            <a:extLst>
              <a:ext uri="{FF2B5EF4-FFF2-40B4-BE49-F238E27FC236}">
                <a16:creationId xmlns:a16="http://schemas.microsoft.com/office/drawing/2014/main" id="{00000000-0008-0000-0000-00002E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4.268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182</xdr:row>
      <xdr:rowOff>422867</xdr:rowOff>
    </xdr:from>
    <xdr:to>
      <xdr:col>8</xdr:col>
      <xdr:colOff>1528300</xdr:colOff>
      <xdr:row>182</xdr:row>
      <xdr:rowOff>666751</xdr:rowOff>
    </xdr:to>
    <xdr:grpSp>
      <xdr:nvGrpSpPr>
        <xdr:cNvPr id="2607" name="กลุ่ม 126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GrpSpPr>
          <a:grpSpLocks/>
        </xdr:cNvGrpSpPr>
      </xdr:nvGrpSpPr>
      <xdr:grpSpPr bwMode="auto">
        <a:xfrm>
          <a:off x="4531501" y="146223403"/>
          <a:ext cx="1078942" cy="243884"/>
          <a:chOff x="4955834" y="2689808"/>
          <a:chExt cx="996710" cy="229098"/>
        </a:xfrm>
      </xdr:grpSpPr>
      <xdr:cxnSp macro="">
        <xdr:nvCxnSpPr>
          <xdr:cNvPr id="2608" name="ตัวเชื่อมต่อตรง 2607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09" name="TextBox 730">
            <a:extLst>
              <a:ext uri="{FF2B5EF4-FFF2-40B4-BE49-F238E27FC236}">
                <a16:creationId xmlns:a16="http://schemas.microsoft.com/office/drawing/2014/main" id="{00000000-0008-0000-0000-000031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3.800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183</xdr:row>
      <xdr:rowOff>422867</xdr:rowOff>
    </xdr:from>
    <xdr:to>
      <xdr:col>8</xdr:col>
      <xdr:colOff>1528300</xdr:colOff>
      <xdr:row>183</xdr:row>
      <xdr:rowOff>666751</xdr:rowOff>
    </xdr:to>
    <xdr:grpSp>
      <xdr:nvGrpSpPr>
        <xdr:cNvPr id="2610" name="กลุ่ม 126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GrpSpPr>
          <a:grpSpLocks/>
        </xdr:cNvGrpSpPr>
      </xdr:nvGrpSpPr>
      <xdr:grpSpPr bwMode="auto">
        <a:xfrm>
          <a:off x="4531501" y="147053438"/>
          <a:ext cx="1078942" cy="243884"/>
          <a:chOff x="4955834" y="2689808"/>
          <a:chExt cx="996710" cy="229098"/>
        </a:xfrm>
      </xdr:grpSpPr>
      <xdr:cxnSp macro="">
        <xdr:nvCxnSpPr>
          <xdr:cNvPr id="2611" name="ตัวเชื่อมต่อตรง 2610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12" name="TextBox 730">
            <a:extLst>
              <a:ext uri="{FF2B5EF4-FFF2-40B4-BE49-F238E27FC236}">
                <a16:creationId xmlns:a16="http://schemas.microsoft.com/office/drawing/2014/main" id="{00000000-0008-0000-0000-000034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200" b="0">
                <a:latin typeface="Arial" panose="020B0604020202020204" pitchFamily="34" charset="0"/>
              </a:rPr>
              <a:t>3.332</a:t>
            </a:r>
          </a:p>
        </xdr:txBody>
      </xdr:sp>
    </xdr:grpSp>
    <xdr:clientData/>
  </xdr:twoCellAnchor>
  <xdr:twoCellAnchor>
    <xdr:from>
      <xdr:col>8</xdr:col>
      <xdr:colOff>449358</xdr:colOff>
      <xdr:row>184</xdr:row>
      <xdr:rowOff>422867</xdr:rowOff>
    </xdr:from>
    <xdr:to>
      <xdr:col>8</xdr:col>
      <xdr:colOff>1528300</xdr:colOff>
      <xdr:row>184</xdr:row>
      <xdr:rowOff>666751</xdr:rowOff>
    </xdr:to>
    <xdr:grpSp>
      <xdr:nvGrpSpPr>
        <xdr:cNvPr id="2613" name="กลุ่ม 126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GrpSpPr>
          <a:grpSpLocks/>
        </xdr:cNvGrpSpPr>
      </xdr:nvGrpSpPr>
      <xdr:grpSpPr bwMode="auto">
        <a:xfrm>
          <a:off x="4531501" y="147883474"/>
          <a:ext cx="1078942" cy="243884"/>
          <a:chOff x="4955834" y="2689808"/>
          <a:chExt cx="996710" cy="229098"/>
        </a:xfrm>
      </xdr:grpSpPr>
      <xdr:cxnSp macro="">
        <xdr:nvCxnSpPr>
          <xdr:cNvPr id="2614" name="ตัวเชื่อมต่อตรง 2613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15" name="TextBox 730">
            <a:extLst>
              <a:ext uri="{FF2B5EF4-FFF2-40B4-BE49-F238E27FC236}">
                <a16:creationId xmlns:a16="http://schemas.microsoft.com/office/drawing/2014/main" id="{00000000-0008-0000-0000-000037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2.865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185</xdr:row>
      <xdr:rowOff>422867</xdr:rowOff>
    </xdr:from>
    <xdr:to>
      <xdr:col>8</xdr:col>
      <xdr:colOff>1528300</xdr:colOff>
      <xdr:row>185</xdr:row>
      <xdr:rowOff>666751</xdr:rowOff>
    </xdr:to>
    <xdr:grpSp>
      <xdr:nvGrpSpPr>
        <xdr:cNvPr id="2616" name="กลุ่ม 126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GrpSpPr>
          <a:grpSpLocks/>
        </xdr:cNvGrpSpPr>
      </xdr:nvGrpSpPr>
      <xdr:grpSpPr bwMode="auto">
        <a:xfrm>
          <a:off x="4531501" y="148713510"/>
          <a:ext cx="1078942" cy="243884"/>
          <a:chOff x="4955834" y="2689808"/>
          <a:chExt cx="996710" cy="229098"/>
        </a:xfrm>
      </xdr:grpSpPr>
      <xdr:cxnSp macro="">
        <xdr:nvCxnSpPr>
          <xdr:cNvPr id="2617" name="ตัวเชื่อมต่อตรง 2616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18" name="TextBox 730">
            <a:extLst>
              <a:ext uri="{FF2B5EF4-FFF2-40B4-BE49-F238E27FC236}">
                <a16:creationId xmlns:a16="http://schemas.microsoft.com/office/drawing/2014/main" id="{00000000-0008-0000-0000-00003A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2.397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186</xdr:row>
      <xdr:rowOff>422867</xdr:rowOff>
    </xdr:from>
    <xdr:to>
      <xdr:col>8</xdr:col>
      <xdr:colOff>1528300</xdr:colOff>
      <xdr:row>186</xdr:row>
      <xdr:rowOff>666751</xdr:rowOff>
    </xdr:to>
    <xdr:grpSp>
      <xdr:nvGrpSpPr>
        <xdr:cNvPr id="2619" name="กลุ่ม 126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GrpSpPr>
          <a:grpSpLocks/>
        </xdr:cNvGrpSpPr>
      </xdr:nvGrpSpPr>
      <xdr:grpSpPr bwMode="auto">
        <a:xfrm>
          <a:off x="4531501" y="149543546"/>
          <a:ext cx="1078942" cy="243884"/>
          <a:chOff x="4955834" y="2689808"/>
          <a:chExt cx="996710" cy="229098"/>
        </a:xfrm>
      </xdr:grpSpPr>
      <xdr:cxnSp macro="">
        <xdr:nvCxnSpPr>
          <xdr:cNvPr id="2620" name="ตัวเชื่อมต่อตรง 2619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21" name="TextBox 730">
            <a:extLst>
              <a:ext uri="{FF2B5EF4-FFF2-40B4-BE49-F238E27FC236}">
                <a16:creationId xmlns:a16="http://schemas.microsoft.com/office/drawing/2014/main" id="{00000000-0008-0000-0000-00003D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1.929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187</xdr:row>
      <xdr:rowOff>422867</xdr:rowOff>
    </xdr:from>
    <xdr:to>
      <xdr:col>8</xdr:col>
      <xdr:colOff>1528300</xdr:colOff>
      <xdr:row>187</xdr:row>
      <xdr:rowOff>666751</xdr:rowOff>
    </xdr:to>
    <xdr:grpSp>
      <xdr:nvGrpSpPr>
        <xdr:cNvPr id="2622" name="กลุ่ม 126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GrpSpPr>
          <a:grpSpLocks/>
        </xdr:cNvGrpSpPr>
      </xdr:nvGrpSpPr>
      <xdr:grpSpPr bwMode="auto">
        <a:xfrm>
          <a:off x="4531501" y="150373581"/>
          <a:ext cx="1078942" cy="243884"/>
          <a:chOff x="4955834" y="2689808"/>
          <a:chExt cx="996710" cy="229098"/>
        </a:xfrm>
      </xdr:grpSpPr>
      <xdr:cxnSp macro="">
        <xdr:nvCxnSpPr>
          <xdr:cNvPr id="2623" name="ตัวเชื่อมต่อตรง 262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24" name="TextBox 730">
            <a:extLst>
              <a:ext uri="{FF2B5EF4-FFF2-40B4-BE49-F238E27FC236}">
                <a16:creationId xmlns:a16="http://schemas.microsoft.com/office/drawing/2014/main" id="{00000000-0008-0000-0000-000040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1.462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188</xdr:row>
      <xdr:rowOff>422867</xdr:rowOff>
    </xdr:from>
    <xdr:to>
      <xdr:col>8</xdr:col>
      <xdr:colOff>1528300</xdr:colOff>
      <xdr:row>188</xdr:row>
      <xdr:rowOff>666751</xdr:rowOff>
    </xdr:to>
    <xdr:grpSp>
      <xdr:nvGrpSpPr>
        <xdr:cNvPr id="2625" name="กลุ่ม 126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GrpSpPr>
          <a:grpSpLocks/>
        </xdr:cNvGrpSpPr>
      </xdr:nvGrpSpPr>
      <xdr:grpSpPr bwMode="auto">
        <a:xfrm>
          <a:off x="4531501" y="151203617"/>
          <a:ext cx="1078942" cy="243884"/>
          <a:chOff x="4955834" y="2689808"/>
          <a:chExt cx="996710" cy="229098"/>
        </a:xfrm>
      </xdr:grpSpPr>
      <xdr:cxnSp macro="">
        <xdr:nvCxnSpPr>
          <xdr:cNvPr id="2626" name="ตัวเชื่อมต่อตรง 2625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27" name="TextBox 730">
            <a:extLst>
              <a:ext uri="{FF2B5EF4-FFF2-40B4-BE49-F238E27FC236}">
                <a16:creationId xmlns:a16="http://schemas.microsoft.com/office/drawing/2014/main" id="{00000000-0008-0000-0000-000043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0.994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189</xdr:row>
      <xdr:rowOff>422867</xdr:rowOff>
    </xdr:from>
    <xdr:to>
      <xdr:col>8</xdr:col>
      <xdr:colOff>1528300</xdr:colOff>
      <xdr:row>189</xdr:row>
      <xdr:rowOff>666751</xdr:rowOff>
    </xdr:to>
    <xdr:grpSp>
      <xdr:nvGrpSpPr>
        <xdr:cNvPr id="2628" name="กลุ่ม 126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GrpSpPr>
          <a:grpSpLocks/>
        </xdr:cNvGrpSpPr>
      </xdr:nvGrpSpPr>
      <xdr:grpSpPr bwMode="auto">
        <a:xfrm>
          <a:off x="4531501" y="152033653"/>
          <a:ext cx="1078942" cy="243884"/>
          <a:chOff x="4955834" y="2689808"/>
          <a:chExt cx="996710" cy="229098"/>
        </a:xfrm>
      </xdr:grpSpPr>
      <xdr:cxnSp macro="">
        <xdr:nvCxnSpPr>
          <xdr:cNvPr id="2629" name="ตัวเชื่อมต่อตรง 2628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30" name="TextBox 730">
            <a:extLst>
              <a:ext uri="{FF2B5EF4-FFF2-40B4-BE49-F238E27FC236}">
                <a16:creationId xmlns:a16="http://schemas.microsoft.com/office/drawing/2014/main" id="{00000000-0008-0000-0000-000046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0.526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449358</xdr:colOff>
      <xdr:row>190</xdr:row>
      <xdr:rowOff>422867</xdr:rowOff>
    </xdr:from>
    <xdr:to>
      <xdr:col>8</xdr:col>
      <xdr:colOff>1528300</xdr:colOff>
      <xdr:row>190</xdr:row>
      <xdr:rowOff>666751</xdr:rowOff>
    </xdr:to>
    <xdr:grpSp>
      <xdr:nvGrpSpPr>
        <xdr:cNvPr id="2631" name="กลุ่ม 126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GrpSpPr>
          <a:grpSpLocks/>
        </xdr:cNvGrpSpPr>
      </xdr:nvGrpSpPr>
      <xdr:grpSpPr bwMode="auto">
        <a:xfrm>
          <a:off x="4531501" y="152863688"/>
          <a:ext cx="1078942" cy="243884"/>
          <a:chOff x="4955834" y="2689808"/>
          <a:chExt cx="996710" cy="229098"/>
        </a:xfrm>
      </xdr:grpSpPr>
      <xdr:cxnSp macro="">
        <xdr:nvCxnSpPr>
          <xdr:cNvPr id="2632" name="ตัวเชื่อมต่อตรง 2631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CxnSpPr/>
        </xdr:nvCxnSpPr>
        <xdr:spPr bwMode="auto">
          <a:xfrm>
            <a:off x="4955834" y="2689808"/>
            <a:ext cx="996710" cy="0"/>
          </a:xfrm>
          <a:prstGeom prst="line">
            <a:avLst/>
          </a:prstGeom>
          <a:ln w="2857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2633" name="TextBox 730">
            <a:extLst>
              <a:ext uri="{FF2B5EF4-FFF2-40B4-BE49-F238E27FC236}">
                <a16:creationId xmlns:a16="http://schemas.microsoft.com/office/drawing/2014/main" id="{00000000-0008-0000-0000-0000490A0000}"/>
              </a:ext>
            </a:extLst>
          </xdr:cNvPr>
          <xdr:cNvSpPr txBox="1"/>
        </xdr:nvSpPr>
        <xdr:spPr>
          <a:xfrm>
            <a:off x="5007752" y="2777253"/>
            <a:ext cx="862306" cy="141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200" b="0">
                <a:latin typeface="Arial" panose="020B0604020202020204" pitchFamily="34" charset="0"/>
              </a:rPr>
              <a:t>0.059</a:t>
            </a:r>
            <a:endParaRPr lang="th-TH" sz="1200" b="0"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</xdr:col>
      <xdr:colOff>54868</xdr:colOff>
      <xdr:row>191</xdr:row>
      <xdr:rowOff>127544</xdr:rowOff>
    </xdr:from>
    <xdr:to>
      <xdr:col>8</xdr:col>
      <xdr:colOff>1889062</xdr:colOff>
      <xdr:row>191</xdr:row>
      <xdr:rowOff>763320</xdr:rowOff>
    </xdr:to>
    <xdr:grpSp>
      <xdr:nvGrpSpPr>
        <xdr:cNvPr id="2637" name="กลุ่ม 344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GrpSpPr>
          <a:grpSpLocks/>
        </xdr:cNvGrpSpPr>
      </xdr:nvGrpSpPr>
      <xdr:grpSpPr bwMode="auto">
        <a:xfrm>
          <a:off x="4137011" y="153398401"/>
          <a:ext cx="1834194" cy="635776"/>
          <a:chOff x="3756299" y="578668"/>
          <a:chExt cx="687597" cy="414940"/>
        </a:xfrm>
      </xdr:grpSpPr>
      <xdr:grpSp>
        <xdr:nvGrpSpPr>
          <xdr:cNvPr id="2638" name="กลุ่ม 1599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GrpSpPr>
            <a:grpSpLocks/>
          </xdr:cNvGrpSpPr>
        </xdr:nvGrpSpPr>
        <xdr:grpSpPr bwMode="auto">
          <a:xfrm>
            <a:off x="3756299" y="578668"/>
            <a:ext cx="666047" cy="414940"/>
            <a:chOff x="5445018" y="20750758"/>
            <a:chExt cx="599013" cy="532976"/>
          </a:xfrm>
        </xdr:grpSpPr>
        <xdr:sp macro="" textlink="">
          <xdr:nvSpPr>
            <xdr:cNvPr id="2644" name="TextBox 459">
              <a:extLst>
                <a:ext uri="{FF2B5EF4-FFF2-40B4-BE49-F238E27FC236}">
                  <a16:creationId xmlns:a16="http://schemas.microsoft.com/office/drawing/2014/main" id="{00000000-0008-0000-0000-0000540A0000}"/>
                </a:ext>
              </a:extLst>
            </xdr:cNvPr>
            <xdr:cNvSpPr txBox="1"/>
          </xdr:nvSpPr>
          <xdr:spPr bwMode="auto">
            <a:xfrm>
              <a:off x="5624783" y="21172629"/>
              <a:ext cx="308280" cy="11110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th-TH" sz="1050">
                  <a:latin typeface="Arial" pitchFamily="34" charset="0"/>
                  <a:cs typeface="Arial" pitchFamily="34" charset="0"/>
                </a:rPr>
                <a:t>0.194</a:t>
              </a:r>
              <a:endParaRPr lang="th-TH" sz="1050">
                <a:latin typeface="Arial" pitchFamily="34" charset="0"/>
                <a:cs typeface="Cordia New" pitchFamily="34" charset="-34"/>
              </a:endParaRPr>
            </a:p>
          </xdr:txBody>
        </xdr:sp>
        <xdr:grpSp>
          <xdr:nvGrpSpPr>
            <xdr:cNvPr id="2645" name="กลุ่ม 1329">
              <a:extLst>
                <a:ext uri="{FF2B5EF4-FFF2-40B4-BE49-F238E27FC236}">
                  <a16:creationId xmlns:a16="http://schemas.microsoft.com/office/drawing/2014/main" id="{00000000-0008-0000-0000-0000550A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512941" y="20923761"/>
              <a:ext cx="175862" cy="197208"/>
              <a:chOff x="5711149" y="20631955"/>
              <a:chExt cx="175862" cy="197208"/>
            </a:xfrm>
          </xdr:grpSpPr>
          <xdr:cxnSp macro="">
            <xdr:nvCxnSpPr>
              <xdr:cNvPr id="2648" name="ตัวเชื่อมต่อตรง 2647">
                <a:extLst>
                  <a:ext uri="{FF2B5EF4-FFF2-40B4-BE49-F238E27FC236}">
                    <a16:creationId xmlns:a16="http://schemas.microsoft.com/office/drawing/2014/main" id="{00000000-0008-0000-0000-0000580A0000}"/>
                  </a:ext>
                </a:extLst>
              </xdr:cNvPr>
              <xdr:cNvCxnSpPr/>
            </xdr:nvCxnSpPr>
            <xdr:spPr bwMode="auto">
              <a:xfrm>
                <a:off x="5758516" y="20631955"/>
                <a:ext cx="128495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649" name="ส่วนโค้ง 2648">
                <a:extLst>
                  <a:ext uri="{FF2B5EF4-FFF2-40B4-BE49-F238E27FC236}">
                    <a16:creationId xmlns:a16="http://schemas.microsoft.com/office/drawing/2014/main" id="{00000000-0008-0000-0000-0000590A0000}"/>
                  </a:ext>
                </a:extLst>
              </xdr:cNvPr>
              <xdr:cNvSpPr/>
            </xdr:nvSpPr>
            <xdr:spPr>
              <a:xfrm rot="10800000">
                <a:off x="5711149" y="20632708"/>
                <a:ext cx="126000" cy="196455"/>
              </a:xfrm>
              <a:prstGeom prst="arc">
                <a:avLst>
                  <a:gd name="adj1" fmla="val 16072508"/>
                  <a:gd name="adj2" fmla="val 4910280"/>
                </a:avLst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  <xdr:txBody>
              <a:bodyPr rtlCol="0" anchor="ctr"/>
              <a:lstStyle/>
              <a:p>
                <a:endParaRPr lang="th-TH"/>
              </a:p>
            </xdr:txBody>
          </xdr:sp>
        </xdr:grpSp>
        <xdr:sp macro="" textlink="">
          <xdr:nvSpPr>
            <xdr:cNvPr id="2646" name="TextBox 459">
              <a:extLst>
                <a:ext uri="{FF2B5EF4-FFF2-40B4-BE49-F238E27FC236}">
                  <a16:creationId xmlns:a16="http://schemas.microsoft.com/office/drawing/2014/main" id="{00000000-0008-0000-0000-0000560A0000}"/>
                </a:ext>
              </a:extLst>
            </xdr:cNvPr>
            <xdr:cNvSpPr txBox="1"/>
          </xdr:nvSpPr>
          <xdr:spPr bwMode="auto">
            <a:xfrm>
              <a:off x="5824617" y="20783262"/>
              <a:ext cx="219414" cy="1086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ctr"/>
              <a:r>
                <a:rPr lang="th-TH" sz="1600" b="1">
                  <a:latin typeface="Arial" pitchFamily="34" charset="0"/>
                  <a:cs typeface="Cordia New" pitchFamily="34" charset="-34"/>
                </a:rPr>
                <a:t>0.100</a:t>
              </a:r>
            </a:p>
          </xdr:txBody>
        </xdr:sp>
        <xdr:sp macro="" textlink="">
          <xdr:nvSpPr>
            <xdr:cNvPr id="2647" name="TextBox 459">
              <a:extLst>
                <a:ext uri="{FF2B5EF4-FFF2-40B4-BE49-F238E27FC236}">
                  <a16:creationId xmlns:a16="http://schemas.microsoft.com/office/drawing/2014/main" id="{00000000-0008-0000-0000-0000570A0000}"/>
                </a:ext>
              </a:extLst>
            </xdr:cNvPr>
            <xdr:cNvSpPr txBox="1"/>
          </xdr:nvSpPr>
          <xdr:spPr bwMode="auto">
            <a:xfrm rot="16200000">
              <a:off x="5252308" y="20943468"/>
              <a:ext cx="486999" cy="10157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wrap="square" rtlCol="0" anchor="ctr"/>
            <a:lstStyle/>
            <a:p>
              <a:pPr algn="l"/>
              <a:r>
                <a:rPr lang="en-US" sz="1050">
                  <a:latin typeface="Arial" pitchFamily="34" charset="0"/>
                  <a:cs typeface="Arial" pitchFamily="34" charset="0"/>
                </a:rPr>
                <a:t>0.080</a:t>
              </a:r>
              <a:endParaRPr lang="th-TH" sz="1050">
                <a:latin typeface="Arial" pitchFamily="34" charset="0"/>
                <a:cs typeface="Cordia New" pitchFamily="34" charset="-34"/>
              </a:endParaRPr>
            </a:p>
          </xdr:txBody>
        </xdr:sp>
      </xdr:grpSp>
      <xdr:grpSp>
        <xdr:nvGrpSpPr>
          <xdr:cNvPr id="2639" name="กลุ่ม 1329">
            <a:extLst>
              <a:ext uri="{FF2B5EF4-FFF2-40B4-BE49-F238E27FC236}">
                <a16:creationId xmlns:a16="http://schemas.microsoft.com/office/drawing/2014/main" id="{00000000-0008-0000-0000-00004F0A0000}"/>
              </a:ext>
            </a:extLst>
          </xdr:cNvPr>
          <xdr:cNvGrpSpPr>
            <a:grpSpLocks/>
          </xdr:cNvGrpSpPr>
        </xdr:nvGrpSpPr>
        <xdr:grpSpPr bwMode="auto">
          <a:xfrm flipH="1">
            <a:off x="3886411" y="710287"/>
            <a:ext cx="557485" cy="156731"/>
            <a:chOff x="5695368" y="20627858"/>
            <a:chExt cx="501377" cy="201314"/>
          </a:xfrm>
        </xdr:grpSpPr>
        <xdr:grpSp>
          <xdr:nvGrpSpPr>
            <xdr:cNvPr id="2640" name="กลุ่ม 264">
              <a:extLst>
                <a:ext uri="{FF2B5EF4-FFF2-40B4-BE49-F238E27FC236}">
                  <a16:creationId xmlns:a16="http://schemas.microsoft.com/office/drawing/2014/main" id="{00000000-0008-0000-0000-0000500A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46729" y="20631546"/>
              <a:ext cx="450016" cy="197626"/>
              <a:chOff x="2195985" y="4274409"/>
              <a:chExt cx="467556" cy="197626"/>
            </a:xfrm>
          </xdr:grpSpPr>
          <xdr:cxnSp macro="">
            <xdr:nvCxnSpPr>
              <xdr:cNvPr id="2642" name="ตัวเชื่อมต่อตรง 2641">
                <a:extLst>
                  <a:ext uri="{FF2B5EF4-FFF2-40B4-BE49-F238E27FC236}">
                    <a16:creationId xmlns:a16="http://schemas.microsoft.com/office/drawing/2014/main" id="{00000000-0008-0000-0000-0000520A0000}"/>
                  </a:ext>
                </a:extLst>
              </xdr:cNvPr>
              <xdr:cNvCxnSpPr/>
            </xdr:nvCxnSpPr>
            <xdr:spPr>
              <a:xfrm>
                <a:off x="2200731" y="4472035"/>
                <a:ext cx="462810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  <xdr:cxnSp macro="">
            <xdr:nvCxnSpPr>
              <xdr:cNvPr id="2643" name="ตัวเชื่อมต่อตรง 2642">
                <a:extLst>
                  <a:ext uri="{FF2B5EF4-FFF2-40B4-BE49-F238E27FC236}">
                    <a16:creationId xmlns:a16="http://schemas.microsoft.com/office/drawing/2014/main" id="{00000000-0008-0000-0000-0000530A0000}"/>
                  </a:ext>
                </a:extLst>
              </xdr:cNvPr>
              <xdr:cNvCxnSpPr/>
            </xdr:nvCxnSpPr>
            <xdr:spPr>
              <a:xfrm>
                <a:off x="2195985" y="4274409"/>
                <a:ext cx="133503" cy="0"/>
              </a:xfrm>
              <a:prstGeom prst="line">
                <a:avLst/>
              </a:prstGeom>
              <a:ln/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641" name="ส่วนโค้ง 2640">
              <a:extLst>
                <a:ext uri="{FF2B5EF4-FFF2-40B4-BE49-F238E27FC236}">
                  <a16:creationId xmlns:a16="http://schemas.microsoft.com/office/drawing/2014/main" id="{00000000-0008-0000-0000-0000510A0000}"/>
                </a:ext>
              </a:extLst>
            </xdr:cNvPr>
            <xdr:cNvSpPr/>
          </xdr:nvSpPr>
          <xdr:spPr>
            <a:xfrm rot="10800000">
              <a:off x="5695368" y="20627858"/>
              <a:ext cx="127556" cy="201314"/>
            </a:xfrm>
            <a:prstGeom prst="arc">
              <a:avLst>
                <a:gd name="adj1" fmla="val 16072508"/>
                <a:gd name="adj2" fmla="val 4361384"/>
              </a:avLst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  <xdr:txBody>
            <a:bodyPr rtlCol="0" anchor="ctr"/>
            <a:lstStyle/>
            <a:p>
              <a:endParaRPr lang="th-TH"/>
            </a:p>
          </xdr:txBody>
        </xdr:sp>
      </xdr:grpSp>
    </xdr:grpSp>
    <xdr:clientData/>
  </xdr:twoCellAnchor>
  <xdr:twoCellAnchor>
    <xdr:from>
      <xdr:col>8</xdr:col>
      <xdr:colOff>130375</xdr:colOff>
      <xdr:row>192</xdr:row>
      <xdr:rowOff>127332</xdr:rowOff>
    </xdr:from>
    <xdr:to>
      <xdr:col>8</xdr:col>
      <xdr:colOff>1918846</xdr:colOff>
      <xdr:row>192</xdr:row>
      <xdr:rowOff>712723</xdr:rowOff>
    </xdr:to>
    <xdr:grpSp>
      <xdr:nvGrpSpPr>
        <xdr:cNvPr id="2650" name="กลุ่ม 581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GrpSpPr>
          <a:grpSpLocks/>
        </xdr:cNvGrpSpPr>
      </xdr:nvGrpSpPr>
      <xdr:grpSpPr bwMode="auto">
        <a:xfrm>
          <a:off x="4212518" y="154228225"/>
          <a:ext cx="1788471" cy="585391"/>
          <a:chOff x="1801101" y="9061087"/>
          <a:chExt cx="1039536" cy="480192"/>
        </a:xfrm>
      </xdr:grpSpPr>
      <xdr:sp macro="" textlink="">
        <xdr:nvSpPr>
          <xdr:cNvPr id="2651" name="TextBox 321">
            <a:extLst>
              <a:ext uri="{FF2B5EF4-FFF2-40B4-BE49-F238E27FC236}">
                <a16:creationId xmlns:a16="http://schemas.microsoft.com/office/drawing/2014/main" id="{00000000-0008-0000-0000-00005B0A0000}"/>
              </a:ext>
            </a:extLst>
          </xdr:cNvPr>
          <xdr:cNvSpPr txBox="1"/>
        </xdr:nvSpPr>
        <xdr:spPr>
          <a:xfrm rot="823198">
            <a:off x="2167344" y="9252370"/>
            <a:ext cx="340758" cy="1375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th-TH" sz="1600" b="1">
                <a:latin typeface="Arial" pitchFamily="34" charset="0"/>
                <a:cs typeface="Cordia New" pitchFamily="34" charset="-34"/>
              </a:rPr>
              <a:t>0.400</a:t>
            </a:r>
          </a:p>
        </xdr:txBody>
      </xdr:sp>
      <xdr:sp macro="" textlink="">
        <xdr:nvSpPr>
          <xdr:cNvPr id="2652" name="TextBox 323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 txBox="1"/>
        </xdr:nvSpPr>
        <xdr:spPr>
          <a:xfrm rot="20232929">
            <a:off x="1801101" y="9312368"/>
            <a:ext cx="381014" cy="15733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r>
              <a:rPr lang="th-TH" sz="1600" b="1">
                <a:latin typeface="Arial" pitchFamily="34" charset="0"/>
                <a:cs typeface="Cordia New" pitchFamily="34" charset="-34"/>
              </a:rPr>
              <a:t>0.268</a:t>
            </a:r>
          </a:p>
        </xdr:txBody>
      </xdr:sp>
      <xdr:grpSp>
        <xdr:nvGrpSpPr>
          <xdr:cNvPr id="2653" name="กลุ่ม 176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GrpSpPr>
            <a:grpSpLocks/>
          </xdr:cNvGrpSpPr>
        </xdr:nvGrpSpPr>
        <xdr:grpSpPr bwMode="auto">
          <a:xfrm>
            <a:off x="1938412" y="9109329"/>
            <a:ext cx="902225" cy="431950"/>
            <a:chOff x="1939706" y="9086222"/>
            <a:chExt cx="902225" cy="431950"/>
          </a:xfrm>
        </xdr:grpSpPr>
        <xdr:cxnSp macro="">
          <xdr:nvCxnSpPr>
            <xdr:cNvPr id="2655" name="ตัวเชื่อมต่อตรง 2654">
              <a:extLst>
                <a:ext uri="{FF2B5EF4-FFF2-40B4-BE49-F238E27FC236}">
                  <a16:creationId xmlns:a16="http://schemas.microsoft.com/office/drawing/2014/main" id="{00000000-0008-0000-0000-00005F0A0000}"/>
                </a:ext>
              </a:extLst>
            </xdr:cNvPr>
            <xdr:cNvCxnSpPr/>
          </xdr:nvCxnSpPr>
          <xdr:spPr>
            <a:xfrm>
              <a:off x="2153159" y="9086643"/>
              <a:ext cx="410374" cy="135874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56" name="ตัวเชื่อมต่อตรง 2655">
              <a:extLst>
                <a:ext uri="{FF2B5EF4-FFF2-40B4-BE49-F238E27FC236}">
                  <a16:creationId xmlns:a16="http://schemas.microsoft.com/office/drawing/2014/main" id="{00000000-0008-0000-0000-0000600A0000}"/>
                </a:ext>
              </a:extLst>
            </xdr:cNvPr>
            <xdr:cNvCxnSpPr/>
          </xdr:nvCxnSpPr>
          <xdr:spPr>
            <a:xfrm flipH="1">
              <a:off x="2151518" y="9086222"/>
              <a:ext cx="0" cy="295305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57" name="ตัวเชื่อมต่อตรง 2656">
              <a:extLst>
                <a:ext uri="{FF2B5EF4-FFF2-40B4-BE49-F238E27FC236}">
                  <a16:creationId xmlns:a16="http://schemas.microsoft.com/office/drawing/2014/main" id="{00000000-0008-0000-0000-0000610A0000}"/>
                </a:ext>
              </a:extLst>
            </xdr:cNvPr>
            <xdr:cNvCxnSpPr/>
          </xdr:nvCxnSpPr>
          <xdr:spPr>
            <a:xfrm flipH="1">
              <a:off x="2554515" y="9325202"/>
              <a:ext cx="287416" cy="192970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58" name="ตัวเชื่อมต่อตรง 2657">
              <a:extLst>
                <a:ext uri="{FF2B5EF4-FFF2-40B4-BE49-F238E27FC236}">
                  <a16:creationId xmlns:a16="http://schemas.microsoft.com/office/drawing/2014/main" id="{00000000-0008-0000-0000-0000620A0000}"/>
                </a:ext>
              </a:extLst>
            </xdr:cNvPr>
            <xdr:cNvCxnSpPr/>
          </xdr:nvCxnSpPr>
          <xdr:spPr>
            <a:xfrm flipH="1">
              <a:off x="1939706" y="9372654"/>
              <a:ext cx="204892" cy="135598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59" name="ตัวเชื่อมต่อตรง 2658">
              <a:extLst>
                <a:ext uri="{FF2B5EF4-FFF2-40B4-BE49-F238E27FC236}">
                  <a16:creationId xmlns:a16="http://schemas.microsoft.com/office/drawing/2014/main" id="{00000000-0008-0000-0000-0000630A0000}"/>
                </a:ext>
              </a:extLst>
            </xdr:cNvPr>
            <xdr:cNvCxnSpPr/>
          </xdr:nvCxnSpPr>
          <xdr:spPr>
            <a:xfrm flipH="1">
              <a:off x="2553298" y="9220164"/>
              <a:ext cx="0" cy="295305"/>
            </a:xfrm>
            <a:prstGeom prst="line">
              <a:avLst/>
            </a:prstGeom>
            <a:ln/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2654" name="TextBox 321">
            <a:extLst>
              <a:ext uri="{FF2B5EF4-FFF2-40B4-BE49-F238E27FC236}">
                <a16:creationId xmlns:a16="http://schemas.microsoft.com/office/drawing/2014/main" id="{00000000-0008-0000-0000-00005E0A0000}"/>
              </a:ext>
            </a:extLst>
          </xdr:cNvPr>
          <xdr:cNvSpPr txBox="1"/>
        </xdr:nvSpPr>
        <xdr:spPr>
          <a:xfrm rot="16200000">
            <a:off x="2376120" y="9230003"/>
            <a:ext cx="441243" cy="10341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th-TH" sz="1400" b="1">
                <a:latin typeface="Arial" pitchFamily="34" charset="0"/>
                <a:cs typeface="Cordia New" pitchFamily="34" charset="-34"/>
              </a:rPr>
              <a:t>0.170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3</xdr:row>
          <xdr:rowOff>38100</xdr:rowOff>
        </xdr:from>
        <xdr:to>
          <xdr:col>8</xdr:col>
          <xdr:colOff>1657350</xdr:colOff>
          <xdr:row>5</xdr:row>
          <xdr:rowOff>0</xdr:rowOff>
        </xdr:to>
        <xdr:sp macro="" textlink="">
          <xdr:nvSpPr>
            <xdr:cNvPr id="2" name="Button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Arial"/>
                </a:rPr>
                <a:t>COPY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12"/>
  <sheetViews>
    <sheetView showZeros="0" tabSelected="1" showRuler="0" zoomScale="70" zoomScaleNormal="70" zoomScaleSheetLayoutView="85" zoomScalePageLayoutView="70" workbookViewId="0">
      <pane ySplit="8" topLeftCell="A9" activePane="bottomLeft" state="frozen"/>
      <selection activeCell="DS3" sqref="DS3:EG3"/>
      <selection pane="bottomLeft" activeCell="J10" sqref="J10"/>
    </sheetView>
  </sheetViews>
  <sheetFormatPr defaultColWidth="9.140625" defaultRowHeight="12.75"/>
  <cols>
    <col min="1" max="1" width="20.140625" style="25" customWidth="1"/>
    <col min="2" max="2" width="14.140625" style="5" customWidth="1"/>
    <col min="3" max="4" width="3.85546875" style="5" hidden="1" customWidth="1"/>
    <col min="5" max="5" width="7" style="5" customWidth="1"/>
    <col min="6" max="6" width="6.5703125" style="5" customWidth="1"/>
    <col min="7" max="7" width="13.42578125" style="6" customWidth="1"/>
    <col min="8" max="8" width="13.28515625" style="5" hidden="1" customWidth="1"/>
    <col min="9" max="9" width="29.85546875" style="5" customWidth="1"/>
    <col min="10" max="10" width="19.42578125" style="5" customWidth="1"/>
    <col min="11" max="11" width="5.42578125" style="5" customWidth="1"/>
    <col min="12" max="12" width="4.7109375" style="5" customWidth="1"/>
    <col min="13" max="13" width="0.85546875" style="12" customWidth="1"/>
    <col min="14" max="14" width="6.7109375" style="5" hidden="1" customWidth="1"/>
    <col min="15" max="16" width="17.28515625" style="5" hidden="1" customWidth="1"/>
    <col min="17" max="17" width="4" style="57" hidden="1" customWidth="1"/>
    <col min="18" max="16384" width="9.140625" style="5"/>
  </cols>
  <sheetData>
    <row r="1" spans="1:18" ht="18.95" customHeight="1">
      <c r="A1" s="244"/>
      <c r="B1" s="244"/>
      <c r="C1" s="244"/>
      <c r="D1" s="244"/>
      <c r="E1" s="244"/>
      <c r="F1" s="244"/>
      <c r="G1" s="244"/>
      <c r="H1" s="2"/>
      <c r="I1" s="2"/>
      <c r="J1" s="3"/>
      <c r="K1" s="252"/>
      <c r="L1" s="252"/>
      <c r="M1" s="4"/>
    </row>
    <row r="2" spans="1:18" ht="19.5" customHeight="1">
      <c r="A2" s="56"/>
      <c r="B2" s="247"/>
      <c r="C2" s="247"/>
      <c r="D2" s="247"/>
      <c r="E2" s="247"/>
      <c r="F2" s="247"/>
      <c r="G2" s="247"/>
      <c r="H2" s="2"/>
      <c r="I2" s="7"/>
      <c r="J2" s="160"/>
      <c r="K2" s="254"/>
      <c r="L2" s="254"/>
      <c r="M2" s="4"/>
    </row>
    <row r="3" spans="1:18" ht="18.95" customHeight="1">
      <c r="A3" s="158"/>
      <c r="B3"/>
      <c r="C3"/>
      <c r="D3"/>
      <c r="E3"/>
      <c r="F3"/>
      <c r="G3"/>
      <c r="H3"/>
      <c r="I3"/>
      <c r="J3" s="159"/>
      <c r="K3"/>
      <c r="L3"/>
      <c r="M3" s="8"/>
    </row>
    <row r="4" spans="1:18" ht="23.1" customHeight="1">
      <c r="A4" s="55"/>
      <c r="B4" s="246"/>
      <c r="C4" s="246"/>
      <c r="D4" s="246"/>
      <c r="E4" s="246"/>
      <c r="F4" s="246"/>
      <c r="G4" s="246"/>
      <c r="H4" s="246"/>
      <c r="I4" s="152"/>
      <c r="J4" s="59"/>
      <c r="K4" s="253"/>
      <c r="L4" s="253"/>
      <c r="M4" s="8"/>
    </row>
    <row r="5" spans="1:18" ht="16.5" customHeight="1">
      <c r="A5" s="55"/>
      <c r="B5" s="246"/>
      <c r="C5" s="246"/>
      <c r="D5" s="246"/>
      <c r="E5" s="246"/>
      <c r="F5" s="246"/>
      <c r="G5" s="9"/>
      <c r="H5" s="153"/>
      <c r="I5" s="153"/>
      <c r="J5" s="236"/>
      <c r="K5" s="151"/>
      <c r="L5" s="151"/>
      <c r="M5" s="10"/>
      <c r="N5" s="251"/>
      <c r="O5" s="251"/>
      <c r="P5" s="84"/>
      <c r="Q5" s="84"/>
    </row>
    <row r="6" spans="1:18" ht="15.2" customHeight="1">
      <c r="A6" s="56"/>
      <c r="B6" s="246"/>
      <c r="C6" s="246"/>
      <c r="D6" s="246"/>
      <c r="E6" s="246"/>
      <c r="F6" s="246"/>
      <c r="G6" s="87"/>
      <c r="H6" s="153"/>
      <c r="I6"/>
      <c r="J6"/>
      <c r="K6" s="151"/>
      <c r="L6" s="151"/>
      <c r="M6" s="11"/>
    </row>
    <row r="7" spans="1:18" ht="19.5" customHeight="1">
      <c r="A7" s="154"/>
      <c r="B7" s="248"/>
      <c r="C7" s="248"/>
      <c r="D7" s="248"/>
      <c r="E7" s="248"/>
      <c r="F7" s="248"/>
      <c r="G7" s="245"/>
      <c r="H7" s="245"/>
      <c r="I7" s="249" t="s">
        <v>3</v>
      </c>
      <c r="J7" s="59"/>
      <c r="K7" s="250"/>
      <c r="L7" s="250"/>
      <c r="M7" s="11"/>
    </row>
    <row r="8" spans="1:18" ht="5.25" customHeight="1" thickBot="1"/>
    <row r="9" spans="1:18" ht="37.5" customHeight="1" thickTop="1" thickBot="1">
      <c r="A9" s="13"/>
      <c r="B9" s="14"/>
      <c r="C9" s="14"/>
      <c r="D9" s="14"/>
      <c r="E9" s="14"/>
      <c r="F9" s="14"/>
      <c r="G9" s="15"/>
      <c r="H9" s="14" t="s">
        <v>0</v>
      </c>
      <c r="I9" s="14" t="s">
        <v>1</v>
      </c>
      <c r="J9" s="148"/>
      <c r="K9" s="14"/>
      <c r="L9" s="157"/>
      <c r="M9" s="16"/>
      <c r="P9" s="17"/>
      <c r="Q9" s="58"/>
    </row>
    <row r="10" spans="1:18" ht="65.849999999999994" customHeight="1" thickTop="1">
      <c r="A10" s="161"/>
      <c r="B10" s="90"/>
      <c r="C10" s="64"/>
      <c r="D10" s="82"/>
      <c r="E10" s="88"/>
      <c r="F10" s="65"/>
      <c r="G10" s="82"/>
      <c r="H10" s="234" t="str">
        <f>IF(ISERROR(VLOOKUP($F10,#REF!,2,FALSE))," ",VLOOKUP($F10,#REF!,2,FALSE))</f>
        <v xml:space="preserve"> </v>
      </c>
      <c r="I10" s="216"/>
      <c r="J10" s="149"/>
      <c r="K10" s="155"/>
      <c r="L10" s="156"/>
      <c r="M10" s="16"/>
      <c r="P10" s="17"/>
      <c r="Q10" s="58"/>
      <c r="R10" s="5">
        <v>1</v>
      </c>
    </row>
    <row r="11" spans="1:18" ht="65.849999999999994" customHeight="1">
      <c r="A11" s="162"/>
      <c r="B11" s="91"/>
      <c r="C11" s="65"/>
      <c r="D11" s="89"/>
      <c r="E11" s="67"/>
      <c r="F11" s="65"/>
      <c r="G11" s="83"/>
      <c r="H11" s="234" t="str">
        <f>IF(ISERROR(VLOOKUP($F11,#REF!,2,FALSE))," ",VLOOKUP($F11,#REF!,2,FALSE))</f>
        <v xml:space="preserve"> </v>
      </c>
      <c r="I11" s="216"/>
      <c r="J11" s="149"/>
      <c r="K11" s="150"/>
      <c r="L11" s="66"/>
      <c r="M11" s="16"/>
      <c r="P11" s="17"/>
      <c r="Q11" s="58"/>
      <c r="R11" s="5">
        <v>2</v>
      </c>
    </row>
    <row r="12" spans="1:18" ht="65.849999999999994" customHeight="1">
      <c r="A12" s="162"/>
      <c r="B12" s="91"/>
      <c r="C12" s="65"/>
      <c r="D12" s="89"/>
      <c r="E12" s="67"/>
      <c r="F12" s="65"/>
      <c r="G12" s="83"/>
      <c r="H12" s="234" t="str">
        <f>IF(ISERROR(VLOOKUP($F12,#REF!,2,FALSE))," ",VLOOKUP($F12,#REF!,2,FALSE))</f>
        <v xml:space="preserve"> </v>
      </c>
      <c r="I12" s="216"/>
      <c r="J12" s="149"/>
      <c r="K12" s="150"/>
      <c r="L12" s="66"/>
      <c r="M12" s="18"/>
      <c r="Q12" s="58"/>
      <c r="R12" s="5">
        <v>3</v>
      </c>
    </row>
    <row r="13" spans="1:18" ht="65.849999999999994" customHeight="1">
      <c r="A13" s="162"/>
      <c r="B13" s="91"/>
      <c r="C13" s="65"/>
      <c r="D13" s="89"/>
      <c r="E13" s="67"/>
      <c r="F13" s="65"/>
      <c r="G13" s="83"/>
      <c r="H13" s="234" t="str">
        <f>IF(ISERROR(VLOOKUP($F13,#REF!,2,FALSE))," ",VLOOKUP($F13,#REF!,2,FALSE))</f>
        <v xml:space="preserve"> </v>
      </c>
      <c r="I13" s="216"/>
      <c r="J13" s="149"/>
      <c r="K13" s="150"/>
      <c r="L13" s="66"/>
      <c r="M13" s="19"/>
      <c r="O13" s="20"/>
      <c r="Q13" s="58"/>
      <c r="R13" s="5">
        <v>4</v>
      </c>
    </row>
    <row r="14" spans="1:18" ht="65.849999999999994" customHeight="1">
      <c r="A14" s="162"/>
      <c r="B14" s="91"/>
      <c r="C14" s="65"/>
      <c r="D14" s="89"/>
      <c r="E14" s="67"/>
      <c r="F14" s="65"/>
      <c r="G14" s="83"/>
      <c r="H14" s="234" t="str">
        <f>IF(ISERROR(VLOOKUP($F14,#REF!,2,FALSE))," ",VLOOKUP($F14,#REF!,2,FALSE))</f>
        <v xml:space="preserve"> </v>
      </c>
      <c r="I14" s="216"/>
      <c r="J14" s="149"/>
      <c r="K14" s="150"/>
      <c r="L14" s="66"/>
      <c r="M14" s="19"/>
      <c r="O14" s="20"/>
      <c r="Q14" s="58"/>
      <c r="R14" s="5">
        <v>5</v>
      </c>
    </row>
    <row r="15" spans="1:18" ht="65.849999999999994" customHeight="1">
      <c r="A15" s="162"/>
      <c r="B15" s="91"/>
      <c r="C15" s="65"/>
      <c r="D15" s="89"/>
      <c r="E15" s="67"/>
      <c r="F15" s="65"/>
      <c r="G15" s="83"/>
      <c r="H15" s="234" t="str">
        <f>IF(ISERROR(VLOOKUP($F15,#REF!,2,FALSE))," ",VLOOKUP($F15,#REF!,2,FALSE))</f>
        <v xml:space="preserve"> </v>
      </c>
      <c r="I15" s="216"/>
      <c r="J15" s="149"/>
      <c r="K15" s="150"/>
      <c r="L15" s="66"/>
      <c r="M15" s="19"/>
      <c r="O15" s="20"/>
      <c r="Q15" s="58"/>
      <c r="R15" s="5">
        <v>6</v>
      </c>
    </row>
    <row r="16" spans="1:18" ht="65.849999999999994" customHeight="1">
      <c r="A16" s="162"/>
      <c r="B16" s="91"/>
      <c r="C16" s="65"/>
      <c r="D16" s="89"/>
      <c r="E16" s="67"/>
      <c r="F16" s="65"/>
      <c r="G16" s="83"/>
      <c r="H16" s="234" t="str">
        <f>IF(ISERROR(VLOOKUP($F16,#REF!,2,FALSE))," ",VLOOKUP($F16,#REF!,2,FALSE))</f>
        <v xml:space="preserve"> </v>
      </c>
      <c r="I16" s="216"/>
      <c r="J16" s="149"/>
      <c r="K16" s="150"/>
      <c r="L16" s="66"/>
      <c r="M16" s="18"/>
      <c r="O16" s="20"/>
      <c r="Q16" s="58"/>
      <c r="R16" s="5">
        <v>7</v>
      </c>
    </row>
    <row r="17" spans="1:18" ht="65.849999999999994" customHeight="1">
      <c r="A17" s="162"/>
      <c r="B17" s="91"/>
      <c r="C17" s="65"/>
      <c r="D17" s="89"/>
      <c r="E17" s="67"/>
      <c r="F17" s="65"/>
      <c r="G17" s="83"/>
      <c r="H17" s="234" t="str">
        <f>IF(ISERROR(VLOOKUP($F17,#REF!,2,FALSE))," ",VLOOKUP($F17,#REF!,2,FALSE))</f>
        <v xml:space="preserve"> </v>
      </c>
      <c r="I17" s="216"/>
      <c r="J17" s="149"/>
      <c r="K17" s="150"/>
      <c r="L17" s="66"/>
      <c r="M17" s="21"/>
      <c r="Q17" s="58"/>
      <c r="R17" s="5">
        <v>8</v>
      </c>
    </row>
    <row r="18" spans="1:18" ht="65.849999999999994" customHeight="1">
      <c r="A18" s="162"/>
      <c r="B18" s="91"/>
      <c r="C18" s="65"/>
      <c r="D18" s="89"/>
      <c r="E18" s="67"/>
      <c r="F18" s="65"/>
      <c r="G18" s="83"/>
      <c r="H18" s="234" t="str">
        <f>IF(ISERROR(VLOOKUP($F18,#REF!,2,FALSE))," ",VLOOKUP($F18,#REF!,2,FALSE))</f>
        <v xml:space="preserve"> </v>
      </c>
      <c r="I18" s="216"/>
      <c r="J18" s="149"/>
      <c r="K18" s="150"/>
      <c r="L18" s="66"/>
      <c r="M18" s="19"/>
      <c r="O18" s="20"/>
      <c r="Q18" s="58"/>
      <c r="R18" s="5">
        <v>9</v>
      </c>
    </row>
    <row r="19" spans="1:18" ht="65.849999999999994" customHeight="1">
      <c r="A19" s="162"/>
      <c r="B19" s="91"/>
      <c r="C19" s="65"/>
      <c r="D19" s="89"/>
      <c r="E19" s="67"/>
      <c r="F19" s="65"/>
      <c r="G19" s="83"/>
      <c r="H19" s="234" t="str">
        <f>IF(ISERROR(VLOOKUP($F19,#REF!,2,FALSE))," ",VLOOKUP($F19,#REF!,2,FALSE))</f>
        <v xml:space="preserve"> </v>
      </c>
      <c r="I19" s="216"/>
      <c r="J19" s="149"/>
      <c r="K19" s="150"/>
      <c r="L19" s="66"/>
      <c r="M19" s="19"/>
      <c r="O19" s="20"/>
      <c r="Q19" s="58"/>
      <c r="R19" s="5">
        <v>10</v>
      </c>
    </row>
    <row r="20" spans="1:18" ht="65.849999999999994" customHeight="1">
      <c r="A20" s="162"/>
      <c r="B20" s="91"/>
      <c r="C20" s="65"/>
      <c r="D20" s="89"/>
      <c r="E20" s="67"/>
      <c r="F20" s="65"/>
      <c r="G20" s="83"/>
      <c r="H20" s="234" t="str">
        <f>IF(ISERROR(VLOOKUP($F20,#REF!,2,FALSE))," ",VLOOKUP($F20,#REF!,2,FALSE))</f>
        <v xml:space="preserve"> </v>
      </c>
      <c r="I20" s="216"/>
      <c r="J20" s="149"/>
      <c r="K20" s="150"/>
      <c r="L20" s="66"/>
      <c r="M20" s="22"/>
      <c r="O20" s="20"/>
      <c r="Q20" s="58"/>
      <c r="R20" s="5">
        <v>11</v>
      </c>
    </row>
    <row r="21" spans="1:18" ht="65.849999999999994" customHeight="1">
      <c r="A21" s="162"/>
      <c r="B21" s="91"/>
      <c r="C21" s="65"/>
      <c r="D21" s="89"/>
      <c r="E21" s="67"/>
      <c r="F21" s="65"/>
      <c r="G21" s="83"/>
      <c r="H21" s="234" t="str">
        <f>IF(ISERROR(VLOOKUP($F21,#REF!,2,FALSE))," ",VLOOKUP($F21,#REF!,2,FALSE))</f>
        <v xml:space="preserve"> </v>
      </c>
      <c r="I21" s="216"/>
      <c r="J21" s="149"/>
      <c r="K21" s="150"/>
      <c r="L21" s="66"/>
      <c r="M21" s="19"/>
      <c r="O21" s="20"/>
      <c r="Q21" s="58"/>
      <c r="R21" s="5">
        <v>12</v>
      </c>
    </row>
    <row r="22" spans="1:18" ht="65.849999999999994" customHeight="1">
      <c r="A22" s="162"/>
      <c r="B22" s="91"/>
      <c r="C22" s="65"/>
      <c r="D22" s="89"/>
      <c r="E22" s="67"/>
      <c r="F22" s="65"/>
      <c r="G22" s="83"/>
      <c r="H22" s="234" t="str">
        <f>IF(ISERROR(VLOOKUP($F22,#REF!,2,FALSE))," ",VLOOKUP($F22,#REF!,2,FALSE))</f>
        <v xml:space="preserve"> </v>
      </c>
      <c r="I22" s="216"/>
      <c r="J22" s="149"/>
      <c r="K22" s="150"/>
      <c r="L22" s="66"/>
      <c r="M22" s="19"/>
      <c r="O22" s="20"/>
      <c r="Q22" s="58"/>
      <c r="R22" s="5">
        <v>13</v>
      </c>
    </row>
    <row r="23" spans="1:18" ht="65.849999999999994" customHeight="1">
      <c r="A23" s="162"/>
      <c r="B23" s="91"/>
      <c r="C23" s="65"/>
      <c r="D23" s="89"/>
      <c r="E23" s="67"/>
      <c r="F23" s="65"/>
      <c r="G23" s="83"/>
      <c r="H23" s="234" t="str">
        <f>IF(ISERROR(VLOOKUP($F23,#REF!,2,FALSE))," ",VLOOKUP($F23,#REF!,2,FALSE))</f>
        <v xml:space="preserve"> </v>
      </c>
      <c r="I23" s="216"/>
      <c r="J23" s="149"/>
      <c r="K23" s="150"/>
      <c r="L23" s="66"/>
      <c r="M23" s="22"/>
      <c r="O23" s="20"/>
      <c r="Q23" s="58"/>
      <c r="R23" s="5">
        <v>14</v>
      </c>
    </row>
    <row r="24" spans="1:18" ht="65.849999999999994" customHeight="1">
      <c r="A24" s="162"/>
      <c r="B24" s="91"/>
      <c r="C24" s="65"/>
      <c r="D24" s="89"/>
      <c r="E24" s="67"/>
      <c r="F24" s="65"/>
      <c r="G24" s="83"/>
      <c r="H24" s="234" t="str">
        <f>IF(ISERROR(VLOOKUP($F24,#REF!,2,FALSE))," ",VLOOKUP($F24,#REF!,2,FALSE))</f>
        <v xml:space="preserve"> </v>
      </c>
      <c r="I24" s="216"/>
      <c r="J24" s="149"/>
      <c r="K24" s="150"/>
      <c r="L24" s="66"/>
      <c r="M24" s="19"/>
      <c r="O24" s="20"/>
      <c r="Q24" s="58"/>
      <c r="R24" s="5">
        <v>15</v>
      </c>
    </row>
    <row r="25" spans="1:18" ht="65.849999999999994" customHeight="1">
      <c r="A25" s="162"/>
      <c r="B25" s="91"/>
      <c r="C25" s="65"/>
      <c r="D25" s="89"/>
      <c r="E25" s="67"/>
      <c r="F25" s="65"/>
      <c r="G25" s="83"/>
      <c r="H25" s="234" t="str">
        <f>IF(ISERROR(VLOOKUP($F25,#REF!,2,FALSE))," ",VLOOKUP($F25,#REF!,2,FALSE))</f>
        <v xml:space="preserve"> </v>
      </c>
      <c r="I25" s="216"/>
      <c r="J25" s="149"/>
      <c r="K25" s="150"/>
      <c r="L25" s="66"/>
      <c r="M25" s="19"/>
      <c r="O25" s="20"/>
      <c r="Q25" s="58"/>
      <c r="R25" s="5">
        <v>16</v>
      </c>
    </row>
    <row r="26" spans="1:18" ht="65.849999999999994" customHeight="1">
      <c r="A26" s="162"/>
      <c r="B26" s="91"/>
      <c r="C26" s="65"/>
      <c r="D26" s="89"/>
      <c r="E26" s="67"/>
      <c r="F26" s="65"/>
      <c r="G26" s="83"/>
      <c r="H26" s="234" t="str">
        <f>IF(ISERROR(VLOOKUP($F26,#REF!,2,FALSE))," ",VLOOKUP($F26,#REF!,2,FALSE))</f>
        <v xml:space="preserve"> </v>
      </c>
      <c r="I26" s="216"/>
      <c r="J26" s="149"/>
      <c r="K26" s="150"/>
      <c r="L26" s="66"/>
      <c r="M26" s="19"/>
      <c r="Q26" s="58"/>
      <c r="R26" s="5">
        <v>17</v>
      </c>
    </row>
    <row r="27" spans="1:18" ht="65.849999999999994" customHeight="1">
      <c r="A27" s="162"/>
      <c r="B27" s="91"/>
      <c r="C27" s="65"/>
      <c r="D27" s="89"/>
      <c r="E27" s="67"/>
      <c r="F27" s="65"/>
      <c r="G27" s="83"/>
      <c r="H27" s="234" t="str">
        <f>IF(ISERROR(VLOOKUP($F27,#REF!,2,FALSE))," ",VLOOKUP($F27,#REF!,2,FALSE))</f>
        <v xml:space="preserve"> </v>
      </c>
      <c r="I27" s="216"/>
      <c r="J27" s="149"/>
      <c r="K27" s="150"/>
      <c r="L27" s="66"/>
      <c r="M27" s="19"/>
      <c r="Q27" s="58"/>
      <c r="R27" s="5">
        <v>18</v>
      </c>
    </row>
    <row r="28" spans="1:18" ht="65.849999999999994" customHeight="1">
      <c r="A28" s="162"/>
      <c r="B28" s="91"/>
      <c r="C28" s="65"/>
      <c r="D28" s="89"/>
      <c r="E28" s="67"/>
      <c r="F28" s="65"/>
      <c r="G28" s="83"/>
      <c r="H28" s="234" t="str">
        <f>IF(ISERROR(VLOOKUP($F28,#REF!,2,FALSE))," ",VLOOKUP($F28,#REF!,2,FALSE))</f>
        <v xml:space="preserve"> </v>
      </c>
      <c r="I28" s="216"/>
      <c r="J28" s="149"/>
      <c r="K28" s="150"/>
      <c r="L28" s="66"/>
      <c r="M28" s="19"/>
      <c r="Q28" s="58"/>
      <c r="R28" s="5">
        <v>19</v>
      </c>
    </row>
    <row r="29" spans="1:18" ht="65.849999999999994" customHeight="1">
      <c r="A29" s="162"/>
      <c r="B29" s="91"/>
      <c r="C29" s="65"/>
      <c r="D29" s="89"/>
      <c r="E29" s="67"/>
      <c r="F29" s="65"/>
      <c r="G29" s="83"/>
      <c r="H29" s="234" t="str">
        <f>IF(ISERROR(VLOOKUP($F29,#REF!,2,FALSE))," ",VLOOKUP($F29,#REF!,2,FALSE))</f>
        <v xml:space="preserve"> </v>
      </c>
      <c r="I29" s="216"/>
      <c r="J29" s="149"/>
      <c r="K29" s="150"/>
      <c r="L29" s="66"/>
      <c r="M29" s="19"/>
      <c r="Q29" s="58"/>
      <c r="R29" s="5">
        <v>20</v>
      </c>
    </row>
    <row r="30" spans="1:18" ht="65.849999999999994" customHeight="1">
      <c r="A30" s="162"/>
      <c r="B30" s="91"/>
      <c r="C30" s="65"/>
      <c r="D30" s="89"/>
      <c r="E30" s="67"/>
      <c r="F30" s="65"/>
      <c r="G30" s="83"/>
      <c r="H30" s="234" t="str">
        <f>IF(ISERROR(VLOOKUP($F30,#REF!,2,FALSE))," ",VLOOKUP($F30,#REF!,2,FALSE))</f>
        <v xml:space="preserve"> </v>
      </c>
      <c r="I30" s="216"/>
      <c r="J30" s="149"/>
      <c r="K30" s="150"/>
      <c r="L30" s="66"/>
      <c r="M30" s="19"/>
      <c r="Q30" s="58"/>
      <c r="R30" s="5">
        <v>21</v>
      </c>
    </row>
    <row r="31" spans="1:18" ht="65.849999999999994" customHeight="1">
      <c r="A31" s="162"/>
      <c r="B31" s="91"/>
      <c r="C31" s="65"/>
      <c r="D31" s="89"/>
      <c r="E31" s="67"/>
      <c r="F31" s="65"/>
      <c r="G31" s="83"/>
      <c r="H31" s="234" t="str">
        <f>IF(ISERROR(VLOOKUP($F31,#REF!,2,FALSE))," ",VLOOKUP($F31,#REF!,2,FALSE))</f>
        <v xml:space="preserve"> </v>
      </c>
      <c r="I31" s="216"/>
      <c r="J31" s="149"/>
      <c r="K31" s="150"/>
      <c r="L31" s="66"/>
      <c r="M31" s="19"/>
      <c r="Q31" s="58"/>
      <c r="R31" s="5">
        <v>22</v>
      </c>
    </row>
    <row r="32" spans="1:18" ht="65.849999999999994" customHeight="1">
      <c r="A32" s="162"/>
      <c r="B32" s="91"/>
      <c r="C32" s="65"/>
      <c r="D32" s="89"/>
      <c r="E32" s="67"/>
      <c r="F32" s="65"/>
      <c r="G32" s="83"/>
      <c r="H32" s="234" t="str">
        <f>IF(ISERROR(VLOOKUP($F32,#REF!,2,FALSE))," ",VLOOKUP($F32,#REF!,2,FALSE))</f>
        <v xml:space="preserve"> </v>
      </c>
      <c r="I32" s="216"/>
      <c r="J32" s="149"/>
      <c r="K32" s="150"/>
      <c r="L32" s="66"/>
      <c r="M32" s="19"/>
      <c r="Q32" s="58"/>
      <c r="R32" s="5">
        <v>23</v>
      </c>
    </row>
    <row r="33" spans="1:18" ht="65.849999999999994" customHeight="1">
      <c r="A33" s="162"/>
      <c r="B33" s="91"/>
      <c r="C33" s="65"/>
      <c r="D33" s="89"/>
      <c r="E33" s="67"/>
      <c r="F33" s="65"/>
      <c r="G33" s="83"/>
      <c r="H33" s="234" t="str">
        <f>IF(ISERROR(VLOOKUP($F33,#REF!,2,FALSE))," ",VLOOKUP($F33,#REF!,2,FALSE))</f>
        <v xml:space="preserve"> </v>
      </c>
      <c r="I33" s="216"/>
      <c r="J33" s="149"/>
      <c r="K33" s="150"/>
      <c r="L33" s="66"/>
      <c r="M33" s="19"/>
      <c r="Q33" s="58"/>
      <c r="R33" s="5">
        <v>24</v>
      </c>
    </row>
    <row r="34" spans="1:18" ht="65.849999999999994" customHeight="1">
      <c r="A34" s="162"/>
      <c r="B34" s="91"/>
      <c r="C34" s="65"/>
      <c r="D34" s="89"/>
      <c r="E34" s="67"/>
      <c r="F34" s="65"/>
      <c r="G34" s="83"/>
      <c r="H34" s="234" t="str">
        <f>IF(ISERROR(VLOOKUP($F34,#REF!,2,FALSE))," ",VLOOKUP($F34,#REF!,2,FALSE))</f>
        <v xml:space="preserve"> </v>
      </c>
      <c r="I34" s="216"/>
      <c r="J34" s="149"/>
      <c r="K34" s="150"/>
      <c r="L34" s="66"/>
      <c r="M34" s="19"/>
      <c r="Q34" s="58"/>
      <c r="R34" s="5">
        <v>25</v>
      </c>
    </row>
    <row r="35" spans="1:18" ht="65.849999999999994" customHeight="1">
      <c r="A35" s="162"/>
      <c r="B35" s="91"/>
      <c r="C35" s="65"/>
      <c r="D35" s="89"/>
      <c r="E35" s="67"/>
      <c r="F35" s="65"/>
      <c r="G35" s="83"/>
      <c r="H35" s="234" t="str">
        <f>IF(ISERROR(VLOOKUP($F35,#REF!,2,FALSE))," ",VLOOKUP($F35,#REF!,2,FALSE))</f>
        <v xml:space="preserve"> </v>
      </c>
      <c r="I35" s="216"/>
      <c r="J35" s="149"/>
      <c r="K35" s="150"/>
      <c r="L35" s="66"/>
      <c r="M35" s="19"/>
      <c r="Q35" s="58"/>
      <c r="R35" s="5">
        <v>26</v>
      </c>
    </row>
    <row r="36" spans="1:18" ht="65.849999999999994" customHeight="1">
      <c r="A36" s="162"/>
      <c r="B36" s="91"/>
      <c r="C36" s="65"/>
      <c r="D36" s="89"/>
      <c r="E36" s="67"/>
      <c r="F36" s="65"/>
      <c r="G36" s="83"/>
      <c r="H36" s="234" t="str">
        <f>IF(ISERROR(VLOOKUP($F36,#REF!,2,FALSE))," ",VLOOKUP($F36,#REF!,2,FALSE))</f>
        <v xml:space="preserve"> </v>
      </c>
      <c r="I36" s="216"/>
      <c r="J36" s="149"/>
      <c r="K36" s="150"/>
      <c r="L36" s="66"/>
      <c r="M36" s="19"/>
      <c r="Q36" s="58"/>
      <c r="R36" s="5">
        <v>27</v>
      </c>
    </row>
    <row r="37" spans="1:18" ht="65.849999999999994" customHeight="1">
      <c r="A37" s="162"/>
      <c r="B37" s="91"/>
      <c r="C37" s="65"/>
      <c r="D37" s="89"/>
      <c r="E37" s="67"/>
      <c r="F37" s="65"/>
      <c r="G37" s="83"/>
      <c r="H37" s="234" t="str">
        <f>IF(ISERROR(VLOOKUP($F37,#REF!,2,FALSE))," ",VLOOKUP($F37,#REF!,2,FALSE))</f>
        <v xml:space="preserve"> </v>
      </c>
      <c r="I37" s="216"/>
      <c r="J37" s="149"/>
      <c r="K37" s="150"/>
      <c r="L37" s="66"/>
      <c r="M37" s="19"/>
      <c r="Q37" s="58"/>
      <c r="R37" s="5">
        <v>28</v>
      </c>
    </row>
    <row r="38" spans="1:18" ht="65.849999999999994" customHeight="1">
      <c r="A38" s="162"/>
      <c r="B38" s="91"/>
      <c r="C38" s="65"/>
      <c r="D38" s="89"/>
      <c r="E38" s="67"/>
      <c r="F38" s="65"/>
      <c r="G38" s="83"/>
      <c r="H38" s="234" t="str">
        <f>IF(ISERROR(VLOOKUP($F38,#REF!,2,FALSE))," ",VLOOKUP($F38,#REF!,2,FALSE))</f>
        <v xml:space="preserve"> </v>
      </c>
      <c r="I38" s="216"/>
      <c r="J38" s="149"/>
      <c r="K38" s="150"/>
      <c r="L38" s="66"/>
      <c r="M38" s="19"/>
      <c r="Q38" s="58"/>
      <c r="R38" s="5">
        <v>29</v>
      </c>
    </row>
    <row r="39" spans="1:18" ht="65.849999999999994" customHeight="1">
      <c r="A39" s="162"/>
      <c r="B39" s="91"/>
      <c r="C39" s="65"/>
      <c r="D39" s="89"/>
      <c r="E39" s="67"/>
      <c r="F39" s="65"/>
      <c r="G39" s="83"/>
      <c r="H39" s="234" t="str">
        <f>IF(ISERROR(VLOOKUP($F39,#REF!,2,FALSE))," ",VLOOKUP($F39,#REF!,2,FALSE))</f>
        <v xml:space="preserve"> </v>
      </c>
      <c r="I39" s="216"/>
      <c r="J39" s="149"/>
      <c r="K39" s="150"/>
      <c r="L39" s="66"/>
      <c r="M39" s="19"/>
      <c r="Q39" s="58"/>
      <c r="R39" s="5">
        <v>30</v>
      </c>
    </row>
    <row r="40" spans="1:18" ht="65.849999999999994" customHeight="1">
      <c r="A40" s="162"/>
      <c r="B40" s="91"/>
      <c r="C40" s="65"/>
      <c r="D40" s="89"/>
      <c r="E40" s="67"/>
      <c r="F40" s="65"/>
      <c r="G40" s="83"/>
      <c r="H40" s="234" t="str">
        <f>IF(ISERROR(VLOOKUP($F40,#REF!,2,FALSE))," ",VLOOKUP($F40,#REF!,2,FALSE))</f>
        <v xml:space="preserve"> </v>
      </c>
      <c r="I40" s="216"/>
      <c r="J40" s="149"/>
      <c r="K40" s="150"/>
      <c r="L40" s="66"/>
      <c r="M40" s="19"/>
      <c r="Q40" s="58"/>
      <c r="R40" s="5">
        <v>31</v>
      </c>
    </row>
    <row r="41" spans="1:18" ht="65.849999999999994" customHeight="1">
      <c r="A41" s="162"/>
      <c r="B41" s="91"/>
      <c r="C41" s="65"/>
      <c r="D41" s="89"/>
      <c r="E41" s="67"/>
      <c r="F41" s="65"/>
      <c r="G41" s="83"/>
      <c r="H41" s="234" t="str">
        <f>IF(ISERROR(VLOOKUP($F41,#REF!,2,FALSE))," ",VLOOKUP($F41,#REF!,2,FALSE))</f>
        <v xml:space="preserve"> </v>
      </c>
      <c r="I41" s="216"/>
      <c r="J41" s="149"/>
      <c r="K41" s="150"/>
      <c r="L41" s="66"/>
      <c r="M41" s="19"/>
      <c r="Q41" s="58"/>
      <c r="R41" s="5">
        <v>32</v>
      </c>
    </row>
    <row r="42" spans="1:18" ht="65.849999999999994" customHeight="1">
      <c r="A42" s="162"/>
      <c r="B42" s="91"/>
      <c r="C42" s="65"/>
      <c r="D42" s="89"/>
      <c r="E42" s="67"/>
      <c r="F42" s="65"/>
      <c r="G42" s="83"/>
      <c r="H42" s="234" t="str">
        <f>IF(ISERROR(VLOOKUP($F42,#REF!,2,FALSE))," ",VLOOKUP($F42,#REF!,2,FALSE))</f>
        <v xml:space="preserve"> </v>
      </c>
      <c r="I42" s="216"/>
      <c r="J42" s="149"/>
      <c r="K42" s="150"/>
      <c r="L42" s="66"/>
      <c r="M42" s="19"/>
      <c r="Q42" s="58"/>
      <c r="R42" s="5">
        <v>33</v>
      </c>
    </row>
    <row r="43" spans="1:18" ht="65.849999999999994" customHeight="1">
      <c r="A43" s="162"/>
      <c r="B43" s="91"/>
      <c r="C43" s="65"/>
      <c r="D43" s="89"/>
      <c r="E43" s="67"/>
      <c r="F43" s="65"/>
      <c r="G43" s="83"/>
      <c r="H43" s="234" t="str">
        <f>IF(ISERROR(VLOOKUP($F43,#REF!,2,FALSE))," ",VLOOKUP($F43,#REF!,2,FALSE))</f>
        <v xml:space="preserve"> </v>
      </c>
      <c r="I43" s="216"/>
      <c r="J43" s="149"/>
      <c r="K43" s="150"/>
      <c r="L43" s="66"/>
      <c r="M43" s="19"/>
      <c r="Q43" s="58"/>
      <c r="R43" s="5">
        <v>34</v>
      </c>
    </row>
    <row r="44" spans="1:18" ht="65.849999999999994" customHeight="1">
      <c r="A44" s="162"/>
      <c r="B44" s="91"/>
      <c r="C44" s="65"/>
      <c r="D44" s="89"/>
      <c r="E44" s="67"/>
      <c r="F44" s="65"/>
      <c r="G44" s="83"/>
      <c r="H44" s="234" t="str">
        <f>IF(ISERROR(VLOOKUP($F44,#REF!,2,FALSE))," ",VLOOKUP($F44,#REF!,2,FALSE))</f>
        <v xml:space="preserve"> </v>
      </c>
      <c r="I44" s="216"/>
      <c r="J44" s="149"/>
      <c r="K44" s="150"/>
      <c r="L44" s="66"/>
      <c r="M44" s="19"/>
      <c r="Q44" s="58"/>
      <c r="R44" s="5">
        <v>35</v>
      </c>
    </row>
    <row r="45" spans="1:18" ht="65.849999999999994" customHeight="1">
      <c r="A45" s="162"/>
      <c r="B45" s="91"/>
      <c r="C45" s="65"/>
      <c r="D45" s="89"/>
      <c r="E45" s="67"/>
      <c r="F45" s="65"/>
      <c r="G45" s="83"/>
      <c r="H45" s="234" t="str">
        <f>IF(ISERROR(VLOOKUP($F45,#REF!,2,FALSE))," ",VLOOKUP($F45,#REF!,2,FALSE))</f>
        <v xml:space="preserve"> </v>
      </c>
      <c r="I45" s="216"/>
      <c r="J45" s="149"/>
      <c r="K45" s="150"/>
      <c r="L45" s="66"/>
      <c r="M45" s="21"/>
      <c r="Q45" s="58"/>
      <c r="R45" s="5">
        <v>36</v>
      </c>
    </row>
    <row r="46" spans="1:18" ht="65.849999999999994" customHeight="1">
      <c r="A46" s="162"/>
      <c r="B46" s="91"/>
      <c r="C46" s="65"/>
      <c r="D46" s="89"/>
      <c r="E46" s="67"/>
      <c r="F46" s="65"/>
      <c r="G46" s="83"/>
      <c r="H46" s="234" t="str">
        <f>IF(ISERROR(VLOOKUP($F46,#REF!,2,FALSE))," ",VLOOKUP($F46,#REF!,2,FALSE))</f>
        <v xml:space="preserve"> </v>
      </c>
      <c r="I46" s="216"/>
      <c r="J46" s="149"/>
      <c r="K46" s="150"/>
      <c r="L46" s="66"/>
      <c r="M46" s="21"/>
      <c r="Q46" s="58"/>
      <c r="R46" s="5">
        <v>37</v>
      </c>
    </row>
    <row r="47" spans="1:18" ht="65.849999999999994" customHeight="1">
      <c r="A47" s="162"/>
      <c r="B47" s="91"/>
      <c r="C47" s="65"/>
      <c r="D47" s="89"/>
      <c r="E47" s="67"/>
      <c r="F47" s="65"/>
      <c r="G47" s="83"/>
      <c r="H47" s="234" t="str">
        <f>IF(ISERROR(VLOOKUP($F47,#REF!,2,FALSE))," ",VLOOKUP($F47,#REF!,2,FALSE))</f>
        <v xml:space="preserve"> </v>
      </c>
      <c r="I47" s="216"/>
      <c r="J47" s="149"/>
      <c r="K47" s="150"/>
      <c r="L47" s="66"/>
      <c r="M47" s="21"/>
      <c r="Q47" s="58"/>
      <c r="R47" s="5">
        <v>38</v>
      </c>
    </row>
    <row r="48" spans="1:18" ht="65.849999999999994" customHeight="1">
      <c r="A48" s="162"/>
      <c r="B48" s="91"/>
      <c r="C48" s="65"/>
      <c r="D48" s="89"/>
      <c r="E48" s="67"/>
      <c r="F48" s="65"/>
      <c r="G48" s="83"/>
      <c r="H48" s="234" t="str">
        <f>IF(ISERROR(VLOOKUP($F48,#REF!,2,FALSE))," ",VLOOKUP($F48,#REF!,2,FALSE))</f>
        <v xml:space="preserve"> </v>
      </c>
      <c r="I48" s="216"/>
      <c r="J48" s="149"/>
      <c r="K48" s="150"/>
      <c r="L48" s="66"/>
      <c r="M48" s="21"/>
      <c r="Q48" s="58"/>
      <c r="R48" s="5">
        <v>39</v>
      </c>
    </row>
    <row r="49" spans="1:18" ht="65.849999999999994" customHeight="1">
      <c r="A49" s="162"/>
      <c r="B49" s="91"/>
      <c r="C49" s="65"/>
      <c r="D49" s="89"/>
      <c r="E49" s="67"/>
      <c r="F49" s="65"/>
      <c r="G49" s="83"/>
      <c r="H49" s="234" t="str">
        <f>IF(ISERROR(VLOOKUP($F49,#REF!,2,FALSE))," ",VLOOKUP($F49,#REF!,2,FALSE))</f>
        <v xml:space="preserve"> </v>
      </c>
      <c r="I49" s="216"/>
      <c r="J49" s="149"/>
      <c r="K49" s="150"/>
      <c r="L49" s="66"/>
      <c r="M49" s="21"/>
      <c r="Q49" s="58"/>
      <c r="R49" s="5">
        <v>40</v>
      </c>
    </row>
    <row r="50" spans="1:18" ht="65.849999999999994" customHeight="1">
      <c r="A50" s="162"/>
      <c r="B50" s="91"/>
      <c r="C50" s="65"/>
      <c r="D50" s="89"/>
      <c r="E50" s="67"/>
      <c r="F50" s="65"/>
      <c r="G50" s="83"/>
      <c r="H50" s="234" t="str">
        <f>IF(ISERROR(VLOOKUP($F50,#REF!,2,FALSE))," ",VLOOKUP($F50,#REF!,2,FALSE))</f>
        <v xml:space="preserve"> </v>
      </c>
      <c r="I50" s="216"/>
      <c r="J50" s="149"/>
      <c r="K50" s="150"/>
      <c r="L50" s="66"/>
      <c r="M50" s="21"/>
      <c r="Q50" s="58"/>
      <c r="R50" s="5">
        <v>41</v>
      </c>
    </row>
    <row r="51" spans="1:18" ht="65.849999999999994" customHeight="1">
      <c r="A51" s="162"/>
      <c r="B51" s="91"/>
      <c r="C51" s="65"/>
      <c r="D51" s="89"/>
      <c r="E51" s="67"/>
      <c r="F51" s="65"/>
      <c r="G51" s="83"/>
      <c r="H51" s="234" t="str">
        <f>IF(ISERROR(VLOOKUP($F51,#REF!,2,FALSE))," ",VLOOKUP($F51,#REF!,2,FALSE))</f>
        <v xml:space="preserve"> </v>
      </c>
      <c r="I51" s="216"/>
      <c r="J51" s="149"/>
      <c r="K51" s="150"/>
      <c r="L51" s="66"/>
      <c r="M51" s="21"/>
      <c r="Q51" s="58"/>
      <c r="R51" s="5">
        <v>42</v>
      </c>
    </row>
    <row r="52" spans="1:18" ht="65.849999999999994" customHeight="1">
      <c r="A52" s="162"/>
      <c r="B52" s="91"/>
      <c r="C52" s="65"/>
      <c r="D52" s="89"/>
      <c r="E52" s="67"/>
      <c r="F52" s="65"/>
      <c r="G52" s="83"/>
      <c r="H52" s="234" t="str">
        <f>IF(ISERROR(VLOOKUP($F52,#REF!,2,FALSE))," ",VLOOKUP($F52,#REF!,2,FALSE))</f>
        <v xml:space="preserve"> </v>
      </c>
      <c r="I52" s="216"/>
      <c r="J52" s="149"/>
      <c r="K52" s="150"/>
      <c r="L52" s="66"/>
      <c r="M52" s="21"/>
      <c r="Q52" s="58"/>
      <c r="R52" s="5">
        <v>43</v>
      </c>
    </row>
    <row r="53" spans="1:18" ht="65.849999999999994" customHeight="1">
      <c r="A53" s="162"/>
      <c r="B53" s="91"/>
      <c r="C53" s="65"/>
      <c r="D53" s="89"/>
      <c r="E53" s="67"/>
      <c r="F53" s="65"/>
      <c r="G53" s="83"/>
      <c r="H53" s="234" t="str">
        <f>IF(ISERROR(VLOOKUP($F53,#REF!,2,FALSE))," ",VLOOKUP($F53,#REF!,2,FALSE))</f>
        <v xml:space="preserve"> </v>
      </c>
      <c r="I53" s="216"/>
      <c r="J53" s="149"/>
      <c r="K53" s="150"/>
      <c r="L53" s="66"/>
      <c r="M53" s="21"/>
      <c r="Q53" s="58"/>
      <c r="R53" s="5">
        <v>44</v>
      </c>
    </row>
    <row r="54" spans="1:18" ht="65.849999999999994" customHeight="1">
      <c r="A54" s="162"/>
      <c r="B54" s="91"/>
      <c r="C54" s="65"/>
      <c r="D54" s="89"/>
      <c r="E54" s="67"/>
      <c r="F54" s="65"/>
      <c r="G54" s="83"/>
      <c r="H54" s="234" t="str">
        <f>IF(ISERROR(VLOOKUP($F54,#REF!,2,FALSE))," ",VLOOKUP($F54,#REF!,2,FALSE))</f>
        <v xml:space="preserve"> </v>
      </c>
      <c r="I54" s="218"/>
      <c r="J54" s="149"/>
      <c r="K54" s="150"/>
      <c r="L54" s="66"/>
      <c r="M54" s="21"/>
      <c r="Q54" s="58"/>
      <c r="R54" s="5">
        <v>45</v>
      </c>
    </row>
    <row r="55" spans="1:18" ht="65.849999999999994" customHeight="1">
      <c r="A55" s="162"/>
      <c r="B55" s="91"/>
      <c r="C55" s="65"/>
      <c r="D55" s="89"/>
      <c r="E55" s="67"/>
      <c r="F55" s="65"/>
      <c r="G55" s="83"/>
      <c r="H55" s="234" t="str">
        <f>IF(ISERROR(VLOOKUP($F55,#REF!,2,FALSE))," ",VLOOKUP($F55,#REF!,2,FALSE))</f>
        <v xml:space="preserve"> </v>
      </c>
      <c r="I55" s="218"/>
      <c r="J55" s="149"/>
      <c r="K55" s="150"/>
      <c r="L55" s="66"/>
      <c r="M55" s="21"/>
      <c r="Q55" s="58"/>
      <c r="R55" s="5">
        <v>46</v>
      </c>
    </row>
    <row r="56" spans="1:18" ht="65.849999999999994" customHeight="1">
      <c r="A56" s="162"/>
      <c r="B56" s="91"/>
      <c r="C56" s="65"/>
      <c r="D56" s="89"/>
      <c r="E56" s="67"/>
      <c r="F56" s="65"/>
      <c r="G56" s="83"/>
      <c r="H56" s="235" t="str">
        <f>IF(ISERROR(VLOOKUP($F56,#REF!,2,FALSE))," ",VLOOKUP($F56,#REF!,2,FALSE))</f>
        <v xml:space="preserve"> </v>
      </c>
      <c r="I56" s="218"/>
      <c r="J56" s="149"/>
      <c r="K56" s="150"/>
      <c r="L56" s="66"/>
      <c r="M56" s="21"/>
      <c r="Q56" s="58"/>
      <c r="R56" s="5">
        <v>47</v>
      </c>
    </row>
    <row r="57" spans="1:18" ht="65.849999999999994" customHeight="1">
      <c r="A57" s="162"/>
      <c r="B57" s="91"/>
      <c r="C57" s="65"/>
      <c r="D57" s="89"/>
      <c r="E57" s="67"/>
      <c r="F57" s="65"/>
      <c r="G57" s="83"/>
      <c r="H57" s="234" t="str">
        <f>IF(ISERROR(VLOOKUP($F57,#REF!,2,FALSE))," ",VLOOKUP($F57,#REF!,2,FALSE))</f>
        <v xml:space="preserve"> </v>
      </c>
      <c r="I57" s="218"/>
      <c r="J57" s="149"/>
      <c r="K57" s="150"/>
      <c r="L57" s="66"/>
      <c r="M57" s="19"/>
      <c r="Q57" s="58"/>
      <c r="R57" s="5">
        <v>48</v>
      </c>
    </row>
    <row r="58" spans="1:18" ht="65.849999999999994" customHeight="1">
      <c r="A58" s="162"/>
      <c r="B58" s="91"/>
      <c r="C58" s="65"/>
      <c r="D58" s="89"/>
      <c r="E58" s="67"/>
      <c r="F58" s="65"/>
      <c r="G58" s="83"/>
      <c r="H58" s="234" t="str">
        <f>IF(ISERROR(VLOOKUP($F58,#REF!,2,FALSE))," ",VLOOKUP($F58,#REF!,2,FALSE))</f>
        <v xml:space="preserve"> </v>
      </c>
      <c r="I58" s="218"/>
      <c r="J58" s="149"/>
      <c r="K58" s="150"/>
      <c r="L58" s="66"/>
      <c r="M58" s="19"/>
      <c r="Q58" s="58"/>
      <c r="R58" s="5">
        <v>49</v>
      </c>
    </row>
    <row r="59" spans="1:18" ht="65.849999999999994" customHeight="1">
      <c r="A59" s="162"/>
      <c r="B59" s="91"/>
      <c r="C59" s="65"/>
      <c r="D59" s="89"/>
      <c r="E59" s="67"/>
      <c r="F59" s="65"/>
      <c r="G59" s="83"/>
      <c r="H59" s="234" t="str">
        <f>IF(ISERROR(VLOOKUP($F59,#REF!,2,FALSE))," ",VLOOKUP($F59,#REF!,2,FALSE))</f>
        <v xml:space="preserve"> </v>
      </c>
      <c r="I59" s="218"/>
      <c r="J59" s="149"/>
      <c r="K59" s="150"/>
      <c r="L59" s="66"/>
      <c r="M59" s="19"/>
      <c r="Q59" s="58"/>
      <c r="R59" s="5">
        <v>50</v>
      </c>
    </row>
    <row r="60" spans="1:18" ht="65.849999999999994" customHeight="1">
      <c r="A60" s="162"/>
      <c r="B60" s="91"/>
      <c r="C60" s="65"/>
      <c r="D60" s="89"/>
      <c r="E60" s="67"/>
      <c r="F60" s="65"/>
      <c r="G60" s="83"/>
      <c r="H60" s="234" t="str">
        <f>IF(ISERROR(VLOOKUP($F60,#REF!,2,FALSE))," ",VLOOKUP($F60,#REF!,2,FALSE))</f>
        <v xml:space="preserve"> </v>
      </c>
      <c r="I60" s="218"/>
      <c r="J60" s="149"/>
      <c r="K60" s="150"/>
      <c r="L60" s="66"/>
      <c r="M60" s="21"/>
      <c r="Q60" s="58"/>
      <c r="R60" s="5">
        <v>51</v>
      </c>
    </row>
    <row r="61" spans="1:18" ht="65.849999999999994" customHeight="1">
      <c r="A61" s="162"/>
      <c r="B61" s="91"/>
      <c r="C61" s="65"/>
      <c r="D61" s="89"/>
      <c r="E61" s="67"/>
      <c r="F61" s="65"/>
      <c r="G61" s="83"/>
      <c r="H61" s="234" t="str">
        <f>IF(ISERROR(VLOOKUP($F61,#REF!,2,FALSE))," ",VLOOKUP($F61,#REF!,2,FALSE))</f>
        <v xml:space="preserve"> </v>
      </c>
      <c r="I61" s="218"/>
      <c r="J61" s="149"/>
      <c r="K61" s="150"/>
      <c r="L61" s="66"/>
      <c r="M61" s="21"/>
      <c r="Q61" s="58"/>
      <c r="R61" s="5">
        <v>52</v>
      </c>
    </row>
    <row r="62" spans="1:18" ht="65.849999999999994" customHeight="1">
      <c r="A62" s="162"/>
      <c r="B62" s="91"/>
      <c r="C62" s="65"/>
      <c r="D62" s="89"/>
      <c r="E62" s="67"/>
      <c r="F62" s="65"/>
      <c r="G62" s="83"/>
      <c r="H62" s="234" t="str">
        <f>IF(ISERROR(VLOOKUP($F62,#REF!,2,FALSE))," ",VLOOKUP($F62,#REF!,2,FALSE))</f>
        <v xml:space="preserve"> </v>
      </c>
      <c r="I62" s="218"/>
      <c r="J62" s="149"/>
      <c r="K62" s="150"/>
      <c r="L62" s="66"/>
      <c r="M62" s="21"/>
      <c r="Q62" s="58"/>
      <c r="R62" s="5">
        <v>53</v>
      </c>
    </row>
    <row r="63" spans="1:18" ht="65.849999999999994" customHeight="1">
      <c r="A63" s="162"/>
      <c r="B63" s="91"/>
      <c r="C63" s="65"/>
      <c r="D63" s="89"/>
      <c r="E63" s="67"/>
      <c r="F63" s="65"/>
      <c r="G63" s="83"/>
      <c r="H63" s="234" t="str">
        <f>IF(ISERROR(VLOOKUP($F63,#REF!,2,FALSE))," ",VLOOKUP($F63,#REF!,2,FALSE))</f>
        <v xml:space="preserve"> </v>
      </c>
      <c r="I63" s="216"/>
      <c r="J63" s="149"/>
      <c r="K63" s="150"/>
      <c r="L63" s="66"/>
      <c r="M63" s="21"/>
      <c r="Q63" s="58"/>
      <c r="R63" s="5">
        <v>54</v>
      </c>
    </row>
    <row r="64" spans="1:18" ht="65.849999999999994" customHeight="1">
      <c r="A64" s="162"/>
      <c r="B64" s="91"/>
      <c r="C64" s="65"/>
      <c r="D64" s="89"/>
      <c r="E64" s="67"/>
      <c r="F64" s="65"/>
      <c r="G64" s="83"/>
      <c r="H64" s="234" t="str">
        <f>IF(ISERROR(VLOOKUP($F64,#REF!,2,FALSE))," ",VLOOKUP($F64,#REF!,2,FALSE))</f>
        <v xml:space="preserve"> </v>
      </c>
      <c r="I64" s="216"/>
      <c r="J64" s="149"/>
      <c r="K64" s="150"/>
      <c r="L64" s="66"/>
      <c r="M64" s="21"/>
      <c r="Q64" s="58"/>
      <c r="R64" s="5">
        <v>55</v>
      </c>
    </row>
    <row r="65" spans="1:18" ht="65.849999999999994" customHeight="1">
      <c r="A65" s="162"/>
      <c r="B65" s="91"/>
      <c r="C65" s="65"/>
      <c r="D65" s="89"/>
      <c r="E65" s="67"/>
      <c r="F65" s="65"/>
      <c r="G65" s="83"/>
      <c r="H65" s="234" t="str">
        <f>IF(ISERROR(VLOOKUP($F65,#REF!,2,FALSE))," ",VLOOKUP($F65,#REF!,2,FALSE))</f>
        <v xml:space="preserve"> </v>
      </c>
      <c r="I65" s="216"/>
      <c r="J65" s="149"/>
      <c r="K65" s="150"/>
      <c r="L65" s="66"/>
      <c r="M65" s="21"/>
      <c r="Q65" s="58"/>
      <c r="R65" s="5">
        <v>56</v>
      </c>
    </row>
    <row r="66" spans="1:18" ht="65.849999999999994" customHeight="1">
      <c r="A66" s="162"/>
      <c r="B66" s="91"/>
      <c r="C66" s="65"/>
      <c r="D66" s="89"/>
      <c r="E66" s="67"/>
      <c r="F66" s="65"/>
      <c r="G66" s="83"/>
      <c r="H66" s="234" t="str">
        <f>IF(ISERROR(VLOOKUP($F66,#REF!,2,FALSE))," ",VLOOKUP($F66,#REF!,2,FALSE))</f>
        <v xml:space="preserve"> </v>
      </c>
      <c r="I66" s="216"/>
      <c r="J66" s="149"/>
      <c r="K66" s="150"/>
      <c r="L66" s="66"/>
      <c r="M66" s="21"/>
      <c r="Q66" s="58"/>
      <c r="R66" s="5">
        <v>57</v>
      </c>
    </row>
    <row r="67" spans="1:18" ht="65.849999999999994" customHeight="1">
      <c r="A67" s="162"/>
      <c r="B67" s="91"/>
      <c r="C67" s="65"/>
      <c r="D67" s="89"/>
      <c r="E67" s="67"/>
      <c r="F67" s="65"/>
      <c r="G67" s="83"/>
      <c r="H67" s="234" t="str">
        <f>IF(ISERROR(VLOOKUP($F67,#REF!,2,FALSE))," ",VLOOKUP($F67,#REF!,2,FALSE))</f>
        <v xml:space="preserve"> </v>
      </c>
      <c r="I67" s="216"/>
      <c r="J67" s="149"/>
      <c r="K67" s="150"/>
      <c r="L67" s="66"/>
      <c r="M67" s="21"/>
      <c r="Q67" s="58"/>
      <c r="R67" s="5">
        <v>58</v>
      </c>
    </row>
    <row r="68" spans="1:18" ht="65.849999999999994" customHeight="1">
      <c r="A68" s="162"/>
      <c r="B68" s="91"/>
      <c r="C68" s="65"/>
      <c r="D68" s="89"/>
      <c r="E68" s="67"/>
      <c r="F68" s="65"/>
      <c r="G68" s="83"/>
      <c r="H68" s="234" t="str">
        <f>IF(ISERROR(VLOOKUP($F68,#REF!,2,FALSE))," ",VLOOKUP($F68,#REF!,2,FALSE))</f>
        <v xml:space="preserve"> </v>
      </c>
      <c r="I68" s="216"/>
      <c r="J68" s="149"/>
      <c r="K68" s="150"/>
      <c r="L68" s="66"/>
      <c r="M68" s="21"/>
      <c r="Q68" s="58"/>
      <c r="R68" s="5">
        <v>59</v>
      </c>
    </row>
    <row r="69" spans="1:18" ht="65.849999999999994" customHeight="1">
      <c r="A69" s="162"/>
      <c r="B69" s="91"/>
      <c r="C69" s="65"/>
      <c r="D69" s="89"/>
      <c r="E69" s="67"/>
      <c r="F69" s="65"/>
      <c r="G69" s="83"/>
      <c r="H69" s="234" t="str">
        <f>IF(ISERROR(VLOOKUP($F69,#REF!,2,FALSE))," ",VLOOKUP($F69,#REF!,2,FALSE))</f>
        <v xml:space="preserve"> </v>
      </c>
      <c r="I69" s="216"/>
      <c r="J69" s="149"/>
      <c r="K69" s="150"/>
      <c r="L69" s="66"/>
      <c r="M69" s="21"/>
      <c r="Q69" s="58"/>
      <c r="R69" s="5">
        <v>60</v>
      </c>
    </row>
    <row r="70" spans="1:18" ht="65.849999999999994" customHeight="1">
      <c r="A70" s="162"/>
      <c r="B70" s="91"/>
      <c r="C70" s="65"/>
      <c r="D70" s="89"/>
      <c r="E70" s="67"/>
      <c r="F70" s="65"/>
      <c r="G70" s="83"/>
      <c r="H70" s="234" t="str">
        <f>IF(ISERROR(VLOOKUP($F70,#REF!,2,FALSE))," ",VLOOKUP($F70,#REF!,2,FALSE))</f>
        <v xml:space="preserve"> </v>
      </c>
      <c r="I70" s="216"/>
      <c r="J70" s="149"/>
      <c r="K70" s="150"/>
      <c r="L70" s="66"/>
      <c r="M70" s="21"/>
      <c r="Q70" s="58"/>
      <c r="R70" s="5">
        <v>61</v>
      </c>
    </row>
    <row r="71" spans="1:18" ht="65.849999999999994" customHeight="1">
      <c r="A71" s="162"/>
      <c r="B71" s="91"/>
      <c r="C71" s="65"/>
      <c r="D71" s="89"/>
      <c r="E71" s="67"/>
      <c r="F71" s="65"/>
      <c r="G71" s="83"/>
      <c r="H71" s="235" t="str">
        <f>IF(ISERROR(VLOOKUP($F71,#REF!,2,FALSE))," ",VLOOKUP($F71,#REF!,2,FALSE))</f>
        <v xml:space="preserve"> </v>
      </c>
      <c r="I71" s="216"/>
      <c r="J71" s="149"/>
      <c r="K71" s="150"/>
      <c r="L71" s="66"/>
      <c r="M71" s="21"/>
      <c r="Q71" s="58"/>
      <c r="R71" s="5">
        <v>62</v>
      </c>
    </row>
    <row r="72" spans="1:18" ht="65.849999999999994" customHeight="1">
      <c r="A72" s="162"/>
      <c r="B72" s="91"/>
      <c r="C72" s="65"/>
      <c r="D72" s="89"/>
      <c r="E72" s="67"/>
      <c r="F72" s="65"/>
      <c r="G72" s="83"/>
      <c r="H72" s="234" t="str">
        <f>IF(ISERROR(VLOOKUP($F72,#REF!,2,FALSE))," ",VLOOKUP($F72,#REF!,2,FALSE))</f>
        <v xml:space="preserve"> </v>
      </c>
      <c r="I72" s="216"/>
      <c r="J72" s="149"/>
      <c r="K72" s="150"/>
      <c r="L72" s="66"/>
      <c r="M72" s="21"/>
      <c r="Q72" s="58"/>
      <c r="R72" s="5">
        <v>63</v>
      </c>
    </row>
    <row r="73" spans="1:18" ht="65.849999999999994" customHeight="1">
      <c r="A73" s="162"/>
      <c r="B73" s="91"/>
      <c r="C73" s="65"/>
      <c r="D73" s="89"/>
      <c r="E73" s="67"/>
      <c r="F73" s="65"/>
      <c r="G73" s="83"/>
      <c r="H73" s="234" t="str">
        <f>IF(ISERROR(VLOOKUP($F73,#REF!,2,FALSE))," ",VLOOKUP($F73,#REF!,2,FALSE))</f>
        <v xml:space="preserve"> </v>
      </c>
      <c r="I73" s="216"/>
      <c r="J73" s="149"/>
      <c r="K73" s="150"/>
      <c r="L73" s="66"/>
      <c r="M73" s="21"/>
      <c r="Q73" s="58"/>
      <c r="R73" s="5">
        <v>64</v>
      </c>
    </row>
    <row r="74" spans="1:18" ht="65.849999999999994" customHeight="1">
      <c r="A74" s="162"/>
      <c r="B74" s="91"/>
      <c r="C74" s="65"/>
      <c r="D74" s="89"/>
      <c r="E74" s="67"/>
      <c r="F74" s="65"/>
      <c r="G74" s="83"/>
      <c r="H74" s="234" t="str">
        <f>IF(ISERROR(VLOOKUP($F74,#REF!,2,FALSE))," ",VLOOKUP($F74,#REF!,2,FALSE))</f>
        <v xml:space="preserve"> </v>
      </c>
      <c r="I74" s="216"/>
      <c r="J74" s="149"/>
      <c r="K74" s="150"/>
      <c r="L74" s="66"/>
      <c r="M74" s="21"/>
      <c r="Q74" s="58"/>
      <c r="R74" s="5">
        <v>65</v>
      </c>
    </row>
    <row r="75" spans="1:18" ht="65.849999999999994" customHeight="1">
      <c r="A75" s="162"/>
      <c r="B75" s="91"/>
      <c r="C75" s="65"/>
      <c r="D75" s="89"/>
      <c r="E75" s="67"/>
      <c r="F75" s="65"/>
      <c r="G75" s="83"/>
      <c r="H75" s="234" t="str">
        <f>IF(ISERROR(VLOOKUP($F75,#REF!,2,FALSE))," ",VLOOKUP($F75,#REF!,2,FALSE))</f>
        <v xml:space="preserve"> </v>
      </c>
      <c r="I75" s="216"/>
      <c r="J75" s="149"/>
      <c r="K75" s="150"/>
      <c r="L75" s="66"/>
      <c r="M75" s="21"/>
      <c r="Q75" s="58"/>
      <c r="R75" s="5">
        <v>66</v>
      </c>
    </row>
    <row r="76" spans="1:18" ht="65.849999999999994" customHeight="1">
      <c r="A76" s="162"/>
      <c r="B76" s="91"/>
      <c r="C76" s="65"/>
      <c r="D76" s="89"/>
      <c r="E76" s="67"/>
      <c r="F76" s="65"/>
      <c r="G76" s="83"/>
      <c r="H76" s="234" t="str">
        <f>IF(ISERROR(VLOOKUP($F76,#REF!,2,FALSE))," ",VLOOKUP($F76,#REF!,2,FALSE))</f>
        <v xml:space="preserve"> </v>
      </c>
      <c r="I76" s="216"/>
      <c r="J76" s="149"/>
      <c r="K76" s="150"/>
      <c r="L76" s="66"/>
      <c r="M76" s="21"/>
      <c r="Q76" s="58"/>
      <c r="R76" s="5">
        <v>67</v>
      </c>
    </row>
    <row r="77" spans="1:18" ht="65.849999999999994" customHeight="1">
      <c r="A77" s="162"/>
      <c r="B77" s="91"/>
      <c r="C77" s="65"/>
      <c r="D77" s="89"/>
      <c r="E77" s="67"/>
      <c r="F77" s="65"/>
      <c r="G77" s="83"/>
      <c r="H77" s="234" t="str">
        <f>IF(ISERROR(VLOOKUP($F77,#REF!,2,FALSE))," ",VLOOKUP($F77,#REF!,2,FALSE))</f>
        <v xml:space="preserve"> </v>
      </c>
      <c r="I77" s="216"/>
      <c r="J77" s="149"/>
      <c r="K77" s="150"/>
      <c r="L77" s="66"/>
      <c r="M77" s="21"/>
      <c r="Q77" s="58"/>
      <c r="R77" s="5">
        <v>68</v>
      </c>
    </row>
    <row r="78" spans="1:18" ht="65.849999999999994" customHeight="1">
      <c r="A78" s="162"/>
      <c r="B78" s="91"/>
      <c r="C78" s="65"/>
      <c r="D78" s="89"/>
      <c r="E78" s="67"/>
      <c r="F78" s="65"/>
      <c r="G78" s="83"/>
      <c r="H78" s="234" t="str">
        <f>IF(ISERROR(VLOOKUP($F78,#REF!,2,FALSE))," ",VLOOKUP($F78,#REF!,2,FALSE))</f>
        <v xml:space="preserve"> </v>
      </c>
      <c r="I78" s="216"/>
      <c r="J78" s="149"/>
      <c r="K78" s="150"/>
      <c r="L78" s="66"/>
      <c r="M78" s="21"/>
      <c r="Q78" s="58"/>
      <c r="R78" s="5">
        <v>69</v>
      </c>
    </row>
    <row r="79" spans="1:18" ht="65.849999999999994" customHeight="1">
      <c r="A79" s="162"/>
      <c r="B79" s="91"/>
      <c r="C79" s="65"/>
      <c r="D79" s="89"/>
      <c r="E79" s="67"/>
      <c r="F79" s="65"/>
      <c r="G79" s="83"/>
      <c r="H79" s="234" t="str">
        <f>IF(ISERROR(VLOOKUP($F79,#REF!,2,FALSE))," ",VLOOKUP($F79,#REF!,2,FALSE))</f>
        <v xml:space="preserve"> </v>
      </c>
      <c r="I79" s="216"/>
      <c r="J79" s="149"/>
      <c r="K79" s="150"/>
      <c r="L79" s="66"/>
      <c r="M79" s="21"/>
      <c r="Q79" s="58"/>
      <c r="R79" s="5">
        <v>70</v>
      </c>
    </row>
    <row r="80" spans="1:18" ht="65.849999999999994" customHeight="1">
      <c r="A80" s="162"/>
      <c r="B80" s="91"/>
      <c r="C80" s="65"/>
      <c r="D80" s="89"/>
      <c r="E80" s="67"/>
      <c r="F80" s="65"/>
      <c r="G80" s="83"/>
      <c r="H80" s="235" t="str">
        <f>IF(ISERROR(VLOOKUP($F80,#REF!,2,FALSE))," ",VLOOKUP($F80,#REF!,2,FALSE))</f>
        <v xml:space="preserve"> </v>
      </c>
      <c r="I80" s="216"/>
      <c r="J80" s="149"/>
      <c r="K80" s="150"/>
      <c r="L80" s="66"/>
      <c r="M80" s="21"/>
      <c r="Q80" s="58"/>
      <c r="R80" s="5">
        <v>71</v>
      </c>
    </row>
    <row r="81" spans="1:18" ht="65.849999999999994" customHeight="1">
      <c r="A81" s="162"/>
      <c r="B81" s="91"/>
      <c r="C81" s="65"/>
      <c r="D81" s="89"/>
      <c r="E81" s="67"/>
      <c r="F81" s="65"/>
      <c r="G81" s="83"/>
      <c r="H81" s="234" t="str">
        <f>IF(ISERROR(VLOOKUP($F81,#REF!,2,FALSE))," ",VLOOKUP($F81,#REF!,2,FALSE))</f>
        <v xml:space="preserve"> </v>
      </c>
      <c r="I81" s="216"/>
      <c r="J81" s="149"/>
      <c r="K81" s="150"/>
      <c r="L81" s="66"/>
      <c r="M81" s="19"/>
      <c r="Q81" s="58"/>
      <c r="R81" s="5">
        <v>72</v>
      </c>
    </row>
    <row r="82" spans="1:18" ht="65.849999999999994" customHeight="1">
      <c r="A82" s="162"/>
      <c r="B82" s="91"/>
      <c r="C82" s="65"/>
      <c r="D82" s="89"/>
      <c r="E82" s="67"/>
      <c r="F82" s="65"/>
      <c r="G82" s="83"/>
      <c r="H82" s="234" t="str">
        <f>IF(ISERROR(VLOOKUP($F82,#REF!,2,FALSE))," ",VLOOKUP($F82,#REF!,2,FALSE))</f>
        <v xml:space="preserve"> </v>
      </c>
      <c r="I82" s="216"/>
      <c r="J82" s="149"/>
      <c r="K82" s="150"/>
      <c r="L82" s="66"/>
      <c r="M82" s="19"/>
      <c r="Q82" s="58"/>
      <c r="R82" s="5">
        <v>73</v>
      </c>
    </row>
    <row r="83" spans="1:18" ht="65.849999999999994" customHeight="1">
      <c r="A83" s="162"/>
      <c r="B83" s="91"/>
      <c r="C83" s="65"/>
      <c r="D83" s="89"/>
      <c r="E83" s="67"/>
      <c r="F83" s="65"/>
      <c r="G83" s="83"/>
      <c r="H83" s="234" t="str">
        <f>IF(ISERROR(VLOOKUP($F83,#REF!,2,FALSE))," ",VLOOKUP($F83,#REF!,2,FALSE))</f>
        <v xml:space="preserve"> </v>
      </c>
      <c r="I83" s="216"/>
      <c r="J83" s="149"/>
      <c r="K83" s="150"/>
      <c r="L83" s="66"/>
      <c r="M83" s="19"/>
      <c r="Q83" s="58"/>
      <c r="R83" s="5">
        <v>74</v>
      </c>
    </row>
    <row r="84" spans="1:18" ht="65.849999999999994" customHeight="1">
      <c r="A84" s="162"/>
      <c r="B84" s="91"/>
      <c r="C84" s="65"/>
      <c r="D84" s="89"/>
      <c r="E84" s="67"/>
      <c r="F84" s="65"/>
      <c r="G84" s="83"/>
      <c r="H84" s="234" t="str">
        <f>IF(ISERROR(VLOOKUP($F84,#REF!,2,FALSE))," ",VLOOKUP($F84,#REF!,2,FALSE))</f>
        <v xml:space="preserve"> </v>
      </c>
      <c r="I84" s="216"/>
      <c r="J84" s="149"/>
      <c r="K84" s="150"/>
      <c r="L84" s="66"/>
      <c r="M84" s="21"/>
      <c r="Q84" s="58"/>
      <c r="R84" s="5">
        <v>75</v>
      </c>
    </row>
    <row r="85" spans="1:18" ht="65.849999999999994" customHeight="1">
      <c r="A85" s="162"/>
      <c r="B85" s="91"/>
      <c r="C85" s="65"/>
      <c r="D85" s="89"/>
      <c r="E85" s="67"/>
      <c r="F85" s="65"/>
      <c r="G85" s="83"/>
      <c r="H85" s="234" t="str">
        <f>IF(ISERROR(VLOOKUP($F85,#REF!,2,FALSE))," ",VLOOKUP($F85,#REF!,2,FALSE))</f>
        <v xml:space="preserve"> </v>
      </c>
      <c r="I85" s="216"/>
      <c r="J85" s="149"/>
      <c r="K85" s="150"/>
      <c r="L85" s="66"/>
      <c r="M85" s="21"/>
      <c r="Q85" s="58"/>
      <c r="R85" s="5">
        <v>76</v>
      </c>
    </row>
    <row r="86" spans="1:18" ht="65.849999999999994" customHeight="1">
      <c r="A86" s="162"/>
      <c r="B86" s="91"/>
      <c r="C86" s="65"/>
      <c r="D86" s="89"/>
      <c r="E86" s="67"/>
      <c r="F86" s="65"/>
      <c r="G86" s="83"/>
      <c r="H86" s="234" t="str">
        <f>IF(ISERROR(VLOOKUP($F86,#REF!,2,FALSE))," ",VLOOKUP($F86,#REF!,2,FALSE))</f>
        <v xml:space="preserve"> </v>
      </c>
      <c r="I86" s="216"/>
      <c r="J86" s="149"/>
      <c r="K86" s="150"/>
      <c r="L86" s="66"/>
      <c r="M86" s="21"/>
      <c r="Q86" s="58"/>
      <c r="R86" s="5">
        <v>77</v>
      </c>
    </row>
    <row r="87" spans="1:18" ht="65.849999999999994" customHeight="1">
      <c r="A87" s="162"/>
      <c r="B87" s="91"/>
      <c r="C87" s="65"/>
      <c r="D87" s="89"/>
      <c r="E87" s="67"/>
      <c r="F87" s="65"/>
      <c r="G87" s="83"/>
      <c r="H87" s="234" t="str">
        <f>IF(ISERROR(VLOOKUP($F87,#REF!,2,FALSE))," ",VLOOKUP($F87,#REF!,2,FALSE))</f>
        <v xml:space="preserve"> </v>
      </c>
      <c r="I87" s="216"/>
      <c r="J87" s="149"/>
      <c r="K87" s="150"/>
      <c r="L87" s="66"/>
      <c r="M87" s="21"/>
      <c r="Q87" s="58"/>
      <c r="R87" s="5">
        <v>78</v>
      </c>
    </row>
    <row r="88" spans="1:18" ht="65.849999999999994" customHeight="1">
      <c r="A88" s="162"/>
      <c r="B88" s="91"/>
      <c r="C88" s="65"/>
      <c r="D88" s="89"/>
      <c r="E88" s="67"/>
      <c r="F88" s="65"/>
      <c r="G88" s="83"/>
      <c r="H88" s="234" t="str">
        <f>IF(ISERROR(VLOOKUP($F88,#REF!,2,FALSE))," ",VLOOKUP($F88,#REF!,2,FALSE))</f>
        <v xml:space="preserve"> </v>
      </c>
      <c r="I88" s="216"/>
      <c r="J88" s="149"/>
      <c r="K88" s="150"/>
      <c r="L88" s="66"/>
      <c r="M88" s="21"/>
      <c r="Q88" s="58"/>
      <c r="R88" s="5">
        <v>79</v>
      </c>
    </row>
    <row r="89" spans="1:18" ht="65.849999999999994" customHeight="1">
      <c r="A89" s="162"/>
      <c r="B89" s="91"/>
      <c r="C89" s="65"/>
      <c r="D89" s="89"/>
      <c r="E89" s="67"/>
      <c r="F89" s="65"/>
      <c r="G89" s="83"/>
      <c r="H89" s="234" t="str">
        <f>IF(ISERROR(VLOOKUP($F89,#REF!,2,FALSE))," ",VLOOKUP($F89,#REF!,2,FALSE))</f>
        <v xml:space="preserve"> </v>
      </c>
      <c r="I89" s="216"/>
      <c r="J89" s="149"/>
      <c r="K89" s="150"/>
      <c r="L89" s="66"/>
      <c r="M89" s="21"/>
      <c r="Q89" s="58"/>
      <c r="R89" s="5">
        <v>80</v>
      </c>
    </row>
    <row r="90" spans="1:18" ht="65.849999999999994" customHeight="1">
      <c r="A90" s="162"/>
      <c r="B90" s="91"/>
      <c r="C90" s="65"/>
      <c r="D90" s="89"/>
      <c r="E90" s="67"/>
      <c r="F90" s="65"/>
      <c r="G90" s="83"/>
      <c r="H90" s="234" t="str">
        <f>IF(ISERROR(VLOOKUP($F90,#REF!,2,FALSE))," ",VLOOKUP($F90,#REF!,2,FALSE))</f>
        <v xml:space="preserve"> </v>
      </c>
      <c r="I90" s="216"/>
      <c r="J90" s="149"/>
      <c r="K90" s="150"/>
      <c r="L90" s="66"/>
      <c r="M90" s="21"/>
      <c r="Q90" s="58"/>
      <c r="R90" s="5">
        <v>81</v>
      </c>
    </row>
    <row r="91" spans="1:18" s="24" customFormat="1" ht="65.849999999999994" customHeight="1">
      <c r="A91" s="162"/>
      <c r="B91" s="91"/>
      <c r="C91" s="65"/>
      <c r="D91" s="89"/>
      <c r="E91" s="67"/>
      <c r="F91" s="65"/>
      <c r="G91" s="83"/>
      <c r="H91" s="234" t="str">
        <f>IF(ISERROR(VLOOKUP($F91,#REF!,2,FALSE))," ",VLOOKUP($F91,#REF!,2,FALSE))</f>
        <v xml:space="preserve"> </v>
      </c>
      <c r="I91" s="216"/>
      <c r="J91" s="149"/>
      <c r="K91" s="150"/>
      <c r="L91" s="66"/>
      <c r="M91" s="23"/>
      <c r="Q91" s="58"/>
      <c r="R91" s="5">
        <v>82</v>
      </c>
    </row>
    <row r="92" spans="1:18" s="24" customFormat="1" ht="65.849999999999994" customHeight="1">
      <c r="A92" s="162"/>
      <c r="B92" s="91"/>
      <c r="C92" s="65"/>
      <c r="D92" s="89"/>
      <c r="E92" s="67"/>
      <c r="F92" s="65"/>
      <c r="G92" s="83"/>
      <c r="H92" s="234" t="str">
        <f>IF(ISERROR(VLOOKUP($F92,#REF!,2,FALSE))," ",VLOOKUP($F92,#REF!,2,FALSE))</f>
        <v xml:space="preserve"> </v>
      </c>
      <c r="I92" s="218"/>
      <c r="J92" s="149"/>
      <c r="K92" s="150"/>
      <c r="L92" s="66"/>
      <c r="M92" s="23"/>
      <c r="Q92" s="58"/>
      <c r="R92" s="5">
        <v>83</v>
      </c>
    </row>
    <row r="93" spans="1:18" s="24" customFormat="1" ht="65.849999999999994" customHeight="1">
      <c r="A93" s="162"/>
      <c r="B93" s="91"/>
      <c r="C93" s="65"/>
      <c r="D93" s="89"/>
      <c r="E93" s="67"/>
      <c r="F93" s="65"/>
      <c r="G93" s="83"/>
      <c r="H93" s="234" t="str">
        <f>IF(ISERROR(VLOOKUP($F93,#REF!,2,FALSE))," ",VLOOKUP($F93,#REF!,2,FALSE))</f>
        <v xml:space="preserve"> </v>
      </c>
      <c r="I93" s="218"/>
      <c r="J93" s="149"/>
      <c r="K93" s="150"/>
      <c r="L93" s="66"/>
      <c r="M93" s="23"/>
      <c r="Q93" s="58"/>
      <c r="R93" s="5">
        <v>84</v>
      </c>
    </row>
    <row r="94" spans="1:18" s="24" customFormat="1" ht="65.849999999999994" customHeight="1">
      <c r="A94" s="162"/>
      <c r="B94" s="91"/>
      <c r="C94" s="65"/>
      <c r="D94" s="89"/>
      <c r="E94" s="67"/>
      <c r="F94" s="65"/>
      <c r="G94" s="83"/>
      <c r="H94" s="234" t="str">
        <f>IF(ISERROR(VLOOKUP($F94,#REF!,2,FALSE))," ",VLOOKUP($F94,#REF!,2,FALSE))</f>
        <v xml:space="preserve"> </v>
      </c>
      <c r="I94" s="218"/>
      <c r="J94" s="149"/>
      <c r="K94" s="150"/>
      <c r="L94" s="66"/>
      <c r="M94" s="23"/>
      <c r="Q94" s="58"/>
      <c r="R94" s="5">
        <v>85</v>
      </c>
    </row>
    <row r="95" spans="1:18" s="24" customFormat="1" ht="65.849999999999994" customHeight="1">
      <c r="A95" s="162"/>
      <c r="B95" s="91"/>
      <c r="C95" s="65"/>
      <c r="D95" s="89"/>
      <c r="E95" s="67"/>
      <c r="F95" s="65"/>
      <c r="G95" s="83"/>
      <c r="H95" s="234" t="str">
        <f>IF(ISERROR(VLOOKUP($F95,#REF!,2,FALSE))," ",VLOOKUP($F95,#REF!,2,FALSE))</f>
        <v xml:space="preserve"> </v>
      </c>
      <c r="I95" s="218"/>
      <c r="J95" s="149"/>
      <c r="K95" s="150"/>
      <c r="L95" s="66"/>
      <c r="M95" s="23"/>
      <c r="Q95" s="58"/>
      <c r="R95" s="5">
        <v>86</v>
      </c>
    </row>
    <row r="96" spans="1:18" s="24" customFormat="1" ht="65.849999999999994" customHeight="1">
      <c r="A96" s="162"/>
      <c r="B96" s="91"/>
      <c r="C96" s="65"/>
      <c r="D96" s="89"/>
      <c r="E96" s="67"/>
      <c r="F96" s="65"/>
      <c r="G96" s="83"/>
      <c r="H96" s="234" t="str">
        <f>IF(ISERROR(VLOOKUP($F96,#REF!,2,FALSE))," ",VLOOKUP($F96,#REF!,2,FALSE))</f>
        <v xml:space="preserve"> </v>
      </c>
      <c r="I96" s="218"/>
      <c r="J96" s="149"/>
      <c r="K96" s="150"/>
      <c r="L96" s="66"/>
      <c r="M96" s="23"/>
      <c r="Q96" s="58"/>
      <c r="R96" s="5">
        <v>87</v>
      </c>
    </row>
    <row r="97" spans="1:18" s="24" customFormat="1" ht="65.849999999999994" customHeight="1">
      <c r="A97" s="162"/>
      <c r="B97" s="91"/>
      <c r="C97" s="65"/>
      <c r="D97" s="89"/>
      <c r="E97" s="67"/>
      <c r="F97" s="65"/>
      <c r="G97" s="83"/>
      <c r="H97" s="234" t="str">
        <f>IF(ISERROR(VLOOKUP($F97,#REF!,2,FALSE))," ",VLOOKUP($F97,#REF!,2,FALSE))</f>
        <v xml:space="preserve"> </v>
      </c>
      <c r="I97" s="218"/>
      <c r="J97" s="149"/>
      <c r="K97" s="150"/>
      <c r="L97" s="66"/>
      <c r="M97" s="23"/>
      <c r="Q97" s="58"/>
      <c r="R97" s="5">
        <v>88</v>
      </c>
    </row>
    <row r="98" spans="1:18" s="24" customFormat="1" ht="65.849999999999994" customHeight="1">
      <c r="A98" s="162"/>
      <c r="B98" s="91"/>
      <c r="C98" s="65"/>
      <c r="D98" s="89"/>
      <c r="E98" s="67"/>
      <c r="F98" s="65"/>
      <c r="G98" s="83"/>
      <c r="H98" s="234" t="str">
        <f>IF(ISERROR(VLOOKUP($F98,#REF!,2,FALSE))," ",VLOOKUP($F98,#REF!,2,FALSE))</f>
        <v xml:space="preserve"> </v>
      </c>
      <c r="I98" s="218"/>
      <c r="J98" s="149"/>
      <c r="K98" s="150"/>
      <c r="L98" s="66"/>
      <c r="M98" s="23"/>
      <c r="Q98" s="58"/>
      <c r="R98" s="5">
        <v>89</v>
      </c>
    </row>
    <row r="99" spans="1:18" s="24" customFormat="1" ht="65.849999999999994" customHeight="1">
      <c r="A99" s="162"/>
      <c r="B99" s="91"/>
      <c r="C99" s="65"/>
      <c r="D99" s="89"/>
      <c r="E99" s="67"/>
      <c r="F99" s="65"/>
      <c r="G99" s="83"/>
      <c r="H99" s="234" t="str">
        <f>IF(ISERROR(VLOOKUP($F99,#REF!,2,FALSE))," ",VLOOKUP($F99,#REF!,2,FALSE))</f>
        <v xml:space="preserve"> </v>
      </c>
      <c r="I99" s="218"/>
      <c r="J99" s="149"/>
      <c r="K99" s="150"/>
      <c r="L99" s="66"/>
      <c r="M99" s="23"/>
      <c r="Q99" s="58"/>
      <c r="R99" s="5">
        <v>90</v>
      </c>
    </row>
    <row r="100" spans="1:18" s="24" customFormat="1" ht="65.849999999999994" customHeight="1">
      <c r="A100" s="162"/>
      <c r="B100" s="91"/>
      <c r="C100" s="65"/>
      <c r="D100" s="89"/>
      <c r="E100" s="67"/>
      <c r="F100" s="65"/>
      <c r="G100" s="83"/>
      <c r="H100" s="234" t="str">
        <f>IF(ISERROR(VLOOKUP($F100,#REF!,2,FALSE))," ",VLOOKUP($F100,#REF!,2,FALSE))</f>
        <v xml:space="preserve"> </v>
      </c>
      <c r="I100" s="218"/>
      <c r="J100" s="149"/>
      <c r="K100" s="150"/>
      <c r="L100" s="66"/>
      <c r="M100" s="23"/>
      <c r="Q100" s="58"/>
      <c r="R100" s="5">
        <v>91</v>
      </c>
    </row>
    <row r="101" spans="1:18" s="24" customFormat="1" ht="65.849999999999994" customHeight="1">
      <c r="A101" s="162"/>
      <c r="B101" s="91"/>
      <c r="C101" s="65"/>
      <c r="D101" s="89"/>
      <c r="E101" s="67"/>
      <c r="F101" s="65"/>
      <c r="G101" s="83"/>
      <c r="H101" s="234" t="str">
        <f>IF(ISERROR(VLOOKUP($F101,#REF!,2,FALSE))," ",VLOOKUP($F101,#REF!,2,FALSE))</f>
        <v xml:space="preserve"> </v>
      </c>
      <c r="I101" s="218"/>
      <c r="J101" s="149"/>
      <c r="K101" s="150"/>
      <c r="L101" s="66"/>
      <c r="M101" s="23"/>
      <c r="Q101" s="58"/>
      <c r="R101" s="5">
        <v>92</v>
      </c>
    </row>
    <row r="102" spans="1:18" s="24" customFormat="1" ht="65.849999999999994" customHeight="1">
      <c r="A102" s="162"/>
      <c r="B102" s="91"/>
      <c r="C102" s="65"/>
      <c r="D102" s="89"/>
      <c r="E102" s="67"/>
      <c r="F102" s="65"/>
      <c r="G102" s="83"/>
      <c r="H102" s="234" t="str">
        <f>IF(ISERROR(VLOOKUP($F102,#REF!,2,FALSE))," ",VLOOKUP($F102,#REF!,2,FALSE))</f>
        <v xml:space="preserve"> </v>
      </c>
      <c r="I102" s="218"/>
      <c r="J102" s="149"/>
      <c r="K102" s="150"/>
      <c r="L102" s="66"/>
      <c r="M102" s="23"/>
      <c r="Q102" s="58"/>
      <c r="R102" s="5">
        <v>93</v>
      </c>
    </row>
    <row r="103" spans="1:18" s="24" customFormat="1" ht="65.849999999999994" customHeight="1">
      <c r="A103" s="162"/>
      <c r="B103" s="91"/>
      <c r="C103" s="65"/>
      <c r="D103" s="89"/>
      <c r="E103" s="67"/>
      <c r="F103" s="65"/>
      <c r="G103" s="83"/>
      <c r="H103" s="234" t="str">
        <f>IF(ISERROR(VLOOKUP($F103,#REF!,2,FALSE))," ",VLOOKUP($F103,#REF!,2,FALSE))</f>
        <v xml:space="preserve"> </v>
      </c>
      <c r="I103" s="218"/>
      <c r="J103" s="149"/>
      <c r="K103" s="150"/>
      <c r="L103" s="66"/>
      <c r="M103" s="23"/>
      <c r="Q103" s="58"/>
      <c r="R103" s="5">
        <v>94</v>
      </c>
    </row>
    <row r="104" spans="1:18" s="24" customFormat="1" ht="65.849999999999994" customHeight="1">
      <c r="A104" s="162"/>
      <c r="B104" s="91"/>
      <c r="C104" s="65"/>
      <c r="D104" s="89"/>
      <c r="E104" s="67"/>
      <c r="F104" s="65"/>
      <c r="G104" s="83"/>
      <c r="H104" s="234" t="str">
        <f>IF(ISERROR(VLOOKUP($F104,#REF!,2,FALSE))," ",VLOOKUP($F104,#REF!,2,FALSE))</f>
        <v xml:space="preserve"> </v>
      </c>
      <c r="I104" s="218"/>
      <c r="J104" s="149"/>
      <c r="K104" s="150"/>
      <c r="L104" s="66"/>
      <c r="M104" s="23"/>
      <c r="Q104" s="58"/>
      <c r="R104" s="5">
        <v>95</v>
      </c>
    </row>
    <row r="105" spans="1:18" s="24" customFormat="1" ht="65.849999999999994" customHeight="1">
      <c r="A105" s="162"/>
      <c r="B105" s="91"/>
      <c r="C105" s="65"/>
      <c r="D105" s="89"/>
      <c r="E105" s="67"/>
      <c r="F105" s="65"/>
      <c r="G105" s="83"/>
      <c r="H105" s="234" t="str">
        <f>IF(ISERROR(VLOOKUP($F105,#REF!,2,FALSE))," ",VLOOKUP($F105,#REF!,2,FALSE))</f>
        <v xml:space="preserve"> </v>
      </c>
      <c r="I105" s="218"/>
      <c r="J105" s="149"/>
      <c r="K105" s="150"/>
      <c r="L105" s="66"/>
      <c r="M105" s="23"/>
      <c r="Q105" s="58"/>
      <c r="R105" s="5">
        <v>96</v>
      </c>
    </row>
    <row r="106" spans="1:18" s="24" customFormat="1" ht="65.849999999999994" customHeight="1">
      <c r="A106" s="162"/>
      <c r="B106" s="91"/>
      <c r="C106" s="65"/>
      <c r="D106" s="89"/>
      <c r="E106" s="67"/>
      <c r="F106" s="65"/>
      <c r="G106" s="83"/>
      <c r="H106" s="234" t="str">
        <f>IF(ISERROR(VLOOKUP($F106,#REF!,2,FALSE))," ",VLOOKUP($F106,#REF!,2,FALSE))</f>
        <v xml:space="preserve"> </v>
      </c>
      <c r="I106" s="218"/>
      <c r="J106" s="149"/>
      <c r="K106" s="150"/>
      <c r="L106" s="66"/>
      <c r="M106" s="23"/>
      <c r="Q106" s="58"/>
      <c r="R106" s="5">
        <v>97</v>
      </c>
    </row>
    <row r="107" spans="1:18" s="24" customFormat="1" ht="65.849999999999994" customHeight="1">
      <c r="A107" s="162"/>
      <c r="B107" s="91"/>
      <c r="C107" s="65"/>
      <c r="D107" s="89"/>
      <c r="E107" s="67"/>
      <c r="F107" s="65"/>
      <c r="G107" s="83"/>
      <c r="H107" s="234" t="str">
        <f>IF(ISERROR(VLOOKUP($F107,#REF!,2,FALSE))," ",VLOOKUP($F107,#REF!,2,FALSE))</f>
        <v xml:space="preserve"> </v>
      </c>
      <c r="I107" s="218"/>
      <c r="J107" s="149"/>
      <c r="K107" s="150"/>
      <c r="L107" s="66"/>
      <c r="M107" s="23"/>
      <c r="Q107" s="58"/>
      <c r="R107" s="5">
        <v>98</v>
      </c>
    </row>
    <row r="108" spans="1:18" s="24" customFormat="1" ht="65.849999999999994" customHeight="1">
      <c r="A108" s="162"/>
      <c r="B108" s="91"/>
      <c r="C108" s="65"/>
      <c r="D108" s="89"/>
      <c r="E108" s="67"/>
      <c r="F108" s="65"/>
      <c r="G108" s="83"/>
      <c r="H108" s="234" t="str">
        <f>IF(ISERROR(VLOOKUP($F108,#REF!,2,FALSE))," ",VLOOKUP($F108,#REF!,2,FALSE))</f>
        <v xml:space="preserve"> </v>
      </c>
      <c r="I108" s="218"/>
      <c r="J108" s="149"/>
      <c r="K108" s="150"/>
      <c r="L108" s="66"/>
      <c r="M108" s="23"/>
      <c r="Q108" s="58"/>
      <c r="R108" s="5">
        <v>99</v>
      </c>
    </row>
    <row r="109" spans="1:18" s="24" customFormat="1" ht="65.849999999999994" customHeight="1">
      <c r="A109" s="162"/>
      <c r="B109" s="91"/>
      <c r="C109" s="65"/>
      <c r="D109" s="89"/>
      <c r="E109" s="67"/>
      <c r="F109" s="65"/>
      <c r="G109" s="83"/>
      <c r="H109" s="234" t="str">
        <f>IF(ISERROR(VLOOKUP($F109,#REF!,2,FALSE))," ",VLOOKUP($F109,#REF!,2,FALSE))</f>
        <v xml:space="preserve"> </v>
      </c>
      <c r="I109" s="218"/>
      <c r="J109" s="149"/>
      <c r="K109" s="150"/>
      <c r="L109" s="66"/>
      <c r="M109" s="23"/>
      <c r="Q109" s="58"/>
      <c r="R109" s="5">
        <v>100</v>
      </c>
    </row>
    <row r="110" spans="1:18" s="24" customFormat="1" ht="65.849999999999994" customHeight="1">
      <c r="A110" s="162"/>
      <c r="B110" s="91"/>
      <c r="C110" s="65"/>
      <c r="D110" s="89"/>
      <c r="E110" s="67"/>
      <c r="F110" s="65"/>
      <c r="G110" s="83"/>
      <c r="H110" s="1" t="str">
        <f>IF(ISERROR(VLOOKUP($F110,#REF!,2,FALSE))," ",VLOOKUP($F110,#REF!,2,FALSE))</f>
        <v xml:space="preserve"> </v>
      </c>
      <c r="I110" s="218"/>
      <c r="J110" s="149"/>
      <c r="K110" s="150"/>
      <c r="L110" s="66"/>
      <c r="M110" s="23"/>
      <c r="Q110" s="58"/>
      <c r="R110" s="5">
        <v>101</v>
      </c>
    </row>
    <row r="111" spans="1:18" ht="65.849999999999994" customHeight="1">
      <c r="A111" s="162"/>
      <c r="B111" s="91"/>
      <c r="C111" s="65"/>
      <c r="D111" s="89"/>
      <c r="E111" s="67"/>
      <c r="F111" s="65"/>
      <c r="G111" s="83"/>
      <c r="H111" s="1" t="str">
        <f>IF(ISERROR(VLOOKUP($F111,#REF!,2,FALSE))," ",VLOOKUP($F111,#REF!,2,FALSE))</f>
        <v xml:space="preserve"> </v>
      </c>
      <c r="I111" s="218"/>
      <c r="J111" s="149"/>
      <c r="K111" s="150"/>
      <c r="L111" s="66"/>
      <c r="Q111" s="58"/>
      <c r="R111" s="5">
        <v>102</v>
      </c>
    </row>
    <row r="112" spans="1:18" ht="65.849999999999994" customHeight="1">
      <c r="A112" s="162"/>
      <c r="B112" s="91"/>
      <c r="C112" s="65"/>
      <c r="D112" s="89"/>
      <c r="E112" s="67"/>
      <c r="F112" s="65"/>
      <c r="G112" s="83"/>
      <c r="H112" s="1" t="str">
        <f>IF(ISERROR(VLOOKUP($F112,#REF!,2,FALSE))," ",VLOOKUP($F112,#REF!,2,FALSE))</f>
        <v xml:space="preserve"> </v>
      </c>
      <c r="I112" s="218"/>
      <c r="J112" s="149"/>
      <c r="K112" s="150"/>
      <c r="L112" s="66"/>
      <c r="Q112" s="58"/>
      <c r="R112" s="5">
        <v>103</v>
      </c>
    </row>
    <row r="113" spans="1:18" ht="65.849999999999994" customHeight="1">
      <c r="A113" s="162"/>
      <c r="B113" s="91"/>
      <c r="C113" s="65"/>
      <c r="D113" s="89"/>
      <c r="E113" s="67"/>
      <c r="F113" s="65"/>
      <c r="G113" s="83"/>
      <c r="H113" s="1" t="str">
        <f>IF(ISERROR(VLOOKUP($F113,#REF!,2,FALSE))," ",VLOOKUP($F113,#REF!,2,FALSE))</f>
        <v xml:space="preserve"> </v>
      </c>
      <c r="I113" s="218"/>
      <c r="J113" s="149"/>
      <c r="K113" s="150"/>
      <c r="L113" s="66"/>
      <c r="Q113" s="58"/>
      <c r="R113" s="5">
        <v>104</v>
      </c>
    </row>
    <row r="114" spans="1:18" ht="65.849999999999994" customHeight="1">
      <c r="A114" s="162"/>
      <c r="B114" s="91"/>
      <c r="C114" s="65"/>
      <c r="D114" s="89"/>
      <c r="E114" s="67"/>
      <c r="F114" s="65"/>
      <c r="G114" s="83"/>
      <c r="H114" s="1" t="str">
        <f>IF(ISERROR(VLOOKUP($F114,#REF!,2,FALSE))," ",VLOOKUP($F114,#REF!,2,FALSE))</f>
        <v xml:space="preserve"> </v>
      </c>
      <c r="I114" s="218"/>
      <c r="J114" s="149"/>
      <c r="K114" s="150"/>
      <c r="L114" s="66"/>
      <c r="Q114" s="58"/>
      <c r="R114" s="5">
        <v>105</v>
      </c>
    </row>
    <row r="115" spans="1:18" ht="65.849999999999994" customHeight="1">
      <c r="A115" s="162"/>
      <c r="B115" s="91"/>
      <c r="C115" s="65"/>
      <c r="D115" s="89"/>
      <c r="E115" s="67"/>
      <c r="F115" s="65"/>
      <c r="G115" s="83"/>
      <c r="H115" s="1" t="str">
        <f>IF(ISERROR(VLOOKUP($F115,#REF!,2,FALSE))," ",VLOOKUP($F115,#REF!,2,FALSE))</f>
        <v xml:space="preserve"> </v>
      </c>
      <c r="I115" s="218"/>
      <c r="J115" s="149"/>
      <c r="K115" s="150"/>
      <c r="L115" s="66"/>
      <c r="Q115" s="58"/>
      <c r="R115" s="5">
        <v>106</v>
      </c>
    </row>
    <row r="116" spans="1:18" ht="65.849999999999994" customHeight="1">
      <c r="A116" s="162"/>
      <c r="B116" s="91"/>
      <c r="C116" s="65"/>
      <c r="D116" s="89"/>
      <c r="E116" s="67"/>
      <c r="F116" s="65"/>
      <c r="G116" s="83"/>
      <c r="H116" s="1" t="str">
        <f>IF(ISERROR(VLOOKUP($F116,#REF!,2,FALSE))," ",VLOOKUP($F116,#REF!,2,FALSE))</f>
        <v xml:space="preserve"> </v>
      </c>
      <c r="I116" s="218"/>
      <c r="J116" s="149"/>
      <c r="K116" s="150"/>
      <c r="L116" s="66"/>
      <c r="Q116" s="58"/>
      <c r="R116" s="5">
        <v>107</v>
      </c>
    </row>
    <row r="117" spans="1:18" ht="65.849999999999994" customHeight="1">
      <c r="A117" s="162"/>
      <c r="B117" s="91"/>
      <c r="C117" s="65"/>
      <c r="D117" s="89"/>
      <c r="E117" s="67"/>
      <c r="F117" s="65"/>
      <c r="G117" s="83"/>
      <c r="H117" s="1" t="str">
        <f>IF(ISERROR(VLOOKUP($F117,#REF!,2,FALSE))," ",VLOOKUP($F117,#REF!,2,FALSE))</f>
        <v xml:space="preserve"> </v>
      </c>
      <c r="I117" s="218"/>
      <c r="J117" s="149"/>
      <c r="K117" s="150"/>
      <c r="L117" s="66"/>
      <c r="Q117" s="58"/>
      <c r="R117" s="5">
        <v>108</v>
      </c>
    </row>
    <row r="118" spans="1:18" ht="65.849999999999994" customHeight="1">
      <c r="A118" s="162"/>
      <c r="B118" s="91"/>
      <c r="C118" s="65"/>
      <c r="D118" s="89"/>
      <c r="E118" s="67"/>
      <c r="F118" s="65"/>
      <c r="G118" s="83"/>
      <c r="H118" s="1" t="str">
        <f>IF(ISERROR(VLOOKUP($F118,#REF!,2,FALSE))," ",VLOOKUP($F118,#REF!,2,FALSE))</f>
        <v xml:space="preserve"> </v>
      </c>
      <c r="I118" s="218"/>
      <c r="J118" s="149"/>
      <c r="K118" s="150"/>
      <c r="L118" s="66"/>
      <c r="Q118" s="58"/>
      <c r="R118" s="5">
        <v>109</v>
      </c>
    </row>
    <row r="119" spans="1:18" ht="65.849999999999994" customHeight="1">
      <c r="A119" s="162"/>
      <c r="B119" s="91"/>
      <c r="C119" s="65"/>
      <c r="D119" s="89"/>
      <c r="E119" s="67"/>
      <c r="F119" s="65"/>
      <c r="G119" s="83"/>
      <c r="H119" s="1" t="str">
        <f>IF(ISERROR(VLOOKUP($F119,#REF!,2,FALSE))," ",VLOOKUP($F119,#REF!,2,FALSE))</f>
        <v xml:space="preserve"> </v>
      </c>
      <c r="I119" s="218"/>
      <c r="J119" s="149"/>
      <c r="K119" s="150"/>
      <c r="L119" s="66"/>
      <c r="Q119" s="58"/>
      <c r="R119" s="5">
        <v>110</v>
      </c>
    </row>
    <row r="120" spans="1:18" ht="65.849999999999994" customHeight="1">
      <c r="A120" s="162"/>
      <c r="B120" s="91"/>
      <c r="C120" s="65"/>
      <c r="D120" s="89"/>
      <c r="E120" s="67"/>
      <c r="F120" s="65"/>
      <c r="G120" s="83"/>
      <c r="H120" s="1" t="str">
        <f>IF(ISERROR(VLOOKUP($F120,#REF!,2,FALSE))," ",VLOOKUP($F120,#REF!,2,FALSE))</f>
        <v xml:space="preserve"> </v>
      </c>
      <c r="I120" s="218"/>
      <c r="J120" s="149"/>
      <c r="K120" s="150"/>
      <c r="L120" s="66"/>
      <c r="Q120" s="58"/>
      <c r="R120" s="5">
        <v>111</v>
      </c>
    </row>
    <row r="121" spans="1:18" ht="65.849999999999994" customHeight="1">
      <c r="A121" s="162"/>
      <c r="B121" s="91"/>
      <c r="C121" s="65"/>
      <c r="D121" s="89"/>
      <c r="E121" s="67"/>
      <c r="F121" s="65"/>
      <c r="G121" s="83"/>
      <c r="H121" s="1" t="str">
        <f>IF(ISERROR(VLOOKUP($F121,#REF!,2,FALSE))," ",VLOOKUP($F121,#REF!,2,FALSE))</f>
        <v xml:space="preserve"> </v>
      </c>
      <c r="I121" s="218"/>
      <c r="J121" s="149"/>
      <c r="K121" s="150"/>
      <c r="L121" s="66"/>
      <c r="Q121" s="58"/>
      <c r="R121" s="5">
        <v>112</v>
      </c>
    </row>
    <row r="122" spans="1:18" ht="65.849999999999994" customHeight="1">
      <c r="A122" s="162"/>
      <c r="B122" s="91"/>
      <c r="C122" s="65"/>
      <c r="D122" s="89"/>
      <c r="E122" s="67"/>
      <c r="F122" s="65"/>
      <c r="G122" s="83"/>
      <c r="H122" s="1" t="str">
        <f>IF(ISERROR(VLOOKUP($F122,#REF!,2,FALSE))," ",VLOOKUP($F122,#REF!,2,FALSE))</f>
        <v xml:space="preserve"> </v>
      </c>
      <c r="I122" s="218"/>
      <c r="J122" s="149"/>
      <c r="K122" s="150"/>
      <c r="L122" s="66"/>
      <c r="Q122" s="58"/>
      <c r="R122" s="5">
        <v>113</v>
      </c>
    </row>
    <row r="123" spans="1:18" ht="65.849999999999994" customHeight="1">
      <c r="A123" s="162"/>
      <c r="B123" s="91"/>
      <c r="C123" s="65"/>
      <c r="D123" s="89"/>
      <c r="E123" s="67"/>
      <c r="F123" s="65"/>
      <c r="G123" s="83"/>
      <c r="H123" s="1" t="str">
        <f>IF(ISERROR(VLOOKUP($F123,#REF!,2,FALSE))," ",VLOOKUP($F123,#REF!,2,FALSE))</f>
        <v xml:space="preserve"> </v>
      </c>
      <c r="I123" s="218"/>
      <c r="J123" s="149"/>
      <c r="K123" s="150"/>
      <c r="L123" s="66"/>
      <c r="Q123" s="58"/>
      <c r="R123" s="5">
        <v>114</v>
      </c>
    </row>
    <row r="124" spans="1:18" ht="65.849999999999994" customHeight="1">
      <c r="A124" s="162"/>
      <c r="B124" s="91"/>
      <c r="C124" s="65"/>
      <c r="D124" s="89"/>
      <c r="E124" s="67"/>
      <c r="F124" s="65"/>
      <c r="G124" s="83"/>
      <c r="H124" s="1" t="str">
        <f>IF(ISERROR(VLOOKUP($F124,#REF!,2,FALSE))," ",VLOOKUP($F124,#REF!,2,FALSE))</f>
        <v xml:space="preserve"> </v>
      </c>
      <c r="I124" s="218"/>
      <c r="J124" s="149"/>
      <c r="K124" s="150"/>
      <c r="L124" s="66"/>
      <c r="Q124" s="58"/>
      <c r="R124" s="5">
        <v>115</v>
      </c>
    </row>
    <row r="125" spans="1:18" ht="65.849999999999994" customHeight="1">
      <c r="A125" s="162"/>
      <c r="B125" s="91"/>
      <c r="C125" s="65"/>
      <c r="D125" s="89"/>
      <c r="E125" s="67"/>
      <c r="F125" s="65"/>
      <c r="G125" s="83"/>
      <c r="H125" s="1" t="str">
        <f>IF(ISERROR(VLOOKUP($F125,#REF!,2,FALSE))," ",VLOOKUP($F125,#REF!,2,FALSE))</f>
        <v xml:space="preserve"> </v>
      </c>
      <c r="I125" s="218"/>
      <c r="J125" s="149"/>
      <c r="K125" s="150"/>
      <c r="L125" s="66"/>
      <c r="Q125" s="58"/>
      <c r="R125" s="5">
        <v>116</v>
      </c>
    </row>
    <row r="126" spans="1:18" ht="65.849999999999994" customHeight="1">
      <c r="A126" s="162"/>
      <c r="B126" s="91"/>
      <c r="C126" s="65"/>
      <c r="D126" s="89"/>
      <c r="E126" s="67"/>
      <c r="F126" s="65"/>
      <c r="G126" s="83"/>
      <c r="H126" s="1" t="str">
        <f>IF(ISERROR(VLOOKUP($F126,#REF!,2,FALSE))," ",VLOOKUP($F126,#REF!,2,FALSE))</f>
        <v xml:space="preserve"> </v>
      </c>
      <c r="I126" s="218"/>
      <c r="J126" s="149"/>
      <c r="K126" s="150"/>
      <c r="L126" s="66"/>
      <c r="Q126" s="58"/>
      <c r="R126" s="5">
        <v>117</v>
      </c>
    </row>
    <row r="127" spans="1:18" ht="65.849999999999994" customHeight="1">
      <c r="A127" s="162"/>
      <c r="B127" s="91"/>
      <c r="C127" s="65"/>
      <c r="D127" s="89"/>
      <c r="E127" s="67"/>
      <c r="F127" s="65"/>
      <c r="G127" s="83"/>
      <c r="H127" s="1" t="str">
        <f>IF(ISERROR(VLOOKUP($F127,#REF!,2,FALSE))," ",VLOOKUP($F127,#REF!,2,FALSE))</f>
        <v xml:space="preserve"> </v>
      </c>
      <c r="I127" s="218"/>
      <c r="J127" s="149"/>
      <c r="K127" s="150"/>
      <c r="L127" s="66"/>
      <c r="Q127" s="58"/>
      <c r="R127" s="5">
        <v>118</v>
      </c>
    </row>
    <row r="128" spans="1:18" ht="65.849999999999994" customHeight="1">
      <c r="A128" s="162"/>
      <c r="B128" s="91"/>
      <c r="C128" s="65"/>
      <c r="D128" s="89"/>
      <c r="E128" s="67"/>
      <c r="F128" s="65"/>
      <c r="G128" s="83"/>
      <c r="H128" s="1" t="str">
        <f>IF(ISERROR(VLOOKUP($F128,#REF!,2,FALSE))," ",VLOOKUP($F128,#REF!,2,FALSE))</f>
        <v xml:space="preserve"> </v>
      </c>
      <c r="I128" s="218"/>
      <c r="J128" s="149"/>
      <c r="K128" s="150"/>
      <c r="L128" s="66"/>
      <c r="Q128" s="58"/>
      <c r="R128" s="5">
        <v>119</v>
      </c>
    </row>
    <row r="129" spans="1:18" ht="65.849999999999994" customHeight="1">
      <c r="A129" s="162"/>
      <c r="B129" s="91"/>
      <c r="C129" s="65"/>
      <c r="D129" s="89"/>
      <c r="E129" s="67"/>
      <c r="F129" s="65"/>
      <c r="G129" s="83"/>
      <c r="H129" s="1" t="str">
        <f>IF(ISERROR(VLOOKUP($F129,#REF!,2,FALSE))," ",VLOOKUP($F129,#REF!,2,FALSE))</f>
        <v xml:space="preserve"> </v>
      </c>
      <c r="I129" s="218"/>
      <c r="J129" s="149"/>
      <c r="K129" s="150"/>
      <c r="L129" s="66"/>
      <c r="Q129" s="58"/>
      <c r="R129" s="5">
        <v>120</v>
      </c>
    </row>
    <row r="130" spans="1:18" ht="65.849999999999994" customHeight="1">
      <c r="A130" s="162"/>
      <c r="B130" s="91"/>
      <c r="C130" s="65"/>
      <c r="D130" s="89"/>
      <c r="E130" s="67"/>
      <c r="F130" s="65"/>
      <c r="G130" s="83"/>
      <c r="H130" s="1" t="str">
        <f>IF(ISERROR(VLOOKUP($F130,#REF!,2,FALSE))," ",VLOOKUP($F130,#REF!,2,FALSE))</f>
        <v xml:space="preserve"> </v>
      </c>
      <c r="I130" s="218"/>
      <c r="J130" s="149"/>
      <c r="K130" s="150"/>
      <c r="L130" s="66"/>
      <c r="Q130" s="58"/>
      <c r="R130" s="5">
        <v>121</v>
      </c>
    </row>
    <row r="131" spans="1:18" ht="65.849999999999994" customHeight="1">
      <c r="A131" s="162"/>
      <c r="B131" s="91"/>
      <c r="C131" s="65"/>
      <c r="D131" s="89"/>
      <c r="E131" s="67"/>
      <c r="F131" s="65"/>
      <c r="G131" s="83"/>
      <c r="H131" s="1" t="str">
        <f>IF(ISERROR(VLOOKUP($F131,#REF!,2,FALSE))," ",VLOOKUP($F131,#REF!,2,FALSE))</f>
        <v xml:space="preserve"> </v>
      </c>
      <c r="I131" s="218"/>
      <c r="J131" s="149"/>
      <c r="K131" s="150"/>
      <c r="L131" s="66"/>
      <c r="Q131" s="58"/>
      <c r="R131" s="5">
        <v>122</v>
      </c>
    </row>
    <row r="132" spans="1:18" ht="65.849999999999994" customHeight="1">
      <c r="A132" s="162"/>
      <c r="B132" s="91"/>
      <c r="C132" s="65"/>
      <c r="D132" s="89"/>
      <c r="E132" s="67"/>
      <c r="F132" s="65"/>
      <c r="G132" s="83"/>
      <c r="H132" s="1" t="str">
        <f>IF(ISERROR(VLOOKUP($F132,#REF!,2,FALSE))," ",VLOOKUP($F132,#REF!,2,FALSE))</f>
        <v xml:space="preserve"> </v>
      </c>
      <c r="I132" s="218"/>
      <c r="J132" s="149"/>
      <c r="K132" s="150"/>
      <c r="L132" s="66"/>
      <c r="Q132" s="58"/>
      <c r="R132" s="5">
        <v>123</v>
      </c>
    </row>
    <row r="133" spans="1:18" ht="65.849999999999994" customHeight="1">
      <c r="A133" s="162"/>
      <c r="B133" s="91"/>
      <c r="C133" s="65"/>
      <c r="D133" s="89"/>
      <c r="E133" s="67"/>
      <c r="F133" s="65"/>
      <c r="G133" s="83"/>
      <c r="H133" s="1" t="str">
        <f>IF(ISERROR(VLOOKUP($F133,#REF!,2,FALSE))," ",VLOOKUP($F133,#REF!,2,FALSE))</f>
        <v xml:space="preserve"> </v>
      </c>
      <c r="I133" s="218"/>
      <c r="J133" s="149"/>
      <c r="K133" s="150"/>
      <c r="L133" s="66"/>
      <c r="Q133" s="58"/>
      <c r="R133" s="5">
        <v>124</v>
      </c>
    </row>
    <row r="134" spans="1:18" ht="65.849999999999994" customHeight="1">
      <c r="A134" s="162"/>
      <c r="B134" s="91"/>
      <c r="C134" s="65"/>
      <c r="D134" s="89"/>
      <c r="E134" s="67"/>
      <c r="F134" s="65"/>
      <c r="G134" s="83"/>
      <c r="H134" s="1" t="str">
        <f>IF(ISERROR(VLOOKUP($F134,#REF!,2,FALSE))," ",VLOOKUP($F134,#REF!,2,FALSE))</f>
        <v xml:space="preserve"> </v>
      </c>
      <c r="I134" s="218"/>
      <c r="J134" s="149"/>
      <c r="K134" s="150"/>
      <c r="L134" s="66"/>
      <c r="Q134" s="58"/>
      <c r="R134" s="5">
        <v>125</v>
      </c>
    </row>
    <row r="135" spans="1:18" ht="65.849999999999994" customHeight="1">
      <c r="A135" s="162"/>
      <c r="B135" s="91"/>
      <c r="C135" s="65"/>
      <c r="D135" s="89"/>
      <c r="E135" s="67"/>
      <c r="F135" s="65"/>
      <c r="G135" s="83"/>
      <c r="H135" s="1" t="str">
        <f>IF(ISERROR(VLOOKUP($F135,#REF!,2,FALSE))," ",VLOOKUP($F135,#REF!,2,FALSE))</f>
        <v xml:space="preserve"> </v>
      </c>
      <c r="I135" s="218"/>
      <c r="J135" s="149"/>
      <c r="K135" s="150"/>
      <c r="L135" s="66"/>
      <c r="Q135" s="58"/>
      <c r="R135" s="5">
        <v>126</v>
      </c>
    </row>
    <row r="136" spans="1:18" ht="65.849999999999994" customHeight="1">
      <c r="A136" s="162"/>
      <c r="B136" s="91"/>
      <c r="C136" s="65"/>
      <c r="D136" s="89"/>
      <c r="E136" s="67"/>
      <c r="F136" s="65"/>
      <c r="G136" s="83"/>
      <c r="H136" s="1" t="str">
        <f>IF(ISERROR(VLOOKUP($F136,#REF!,2,FALSE))," ",VLOOKUP($F136,#REF!,2,FALSE))</f>
        <v xml:space="preserve"> </v>
      </c>
      <c r="I136" s="218"/>
      <c r="J136" s="149"/>
      <c r="K136" s="150"/>
      <c r="L136" s="66"/>
      <c r="Q136" s="58"/>
      <c r="R136" s="5">
        <v>127</v>
      </c>
    </row>
    <row r="137" spans="1:18" ht="65.849999999999994" customHeight="1">
      <c r="A137" s="162"/>
      <c r="B137" s="91"/>
      <c r="C137" s="65"/>
      <c r="D137" s="89"/>
      <c r="E137" s="67"/>
      <c r="F137" s="65"/>
      <c r="G137" s="83"/>
      <c r="H137" s="1" t="str">
        <f>IF(ISERROR(VLOOKUP($F137,#REF!,2,FALSE))," ",VLOOKUP($F137,#REF!,2,FALSE))</f>
        <v xml:space="preserve"> </v>
      </c>
      <c r="I137" s="218"/>
      <c r="J137" s="149"/>
      <c r="K137" s="150"/>
      <c r="L137" s="66"/>
      <c r="Q137" s="58"/>
      <c r="R137" s="5">
        <v>128</v>
      </c>
    </row>
    <row r="138" spans="1:18" ht="65.849999999999994" customHeight="1">
      <c r="A138" s="162"/>
      <c r="B138" s="91"/>
      <c r="C138" s="65"/>
      <c r="D138" s="89"/>
      <c r="E138" s="67"/>
      <c r="F138" s="65"/>
      <c r="G138" s="83"/>
      <c r="H138" s="1" t="str">
        <f>IF(ISERROR(VLOOKUP($F138,#REF!,2,FALSE))," ",VLOOKUP($F138,#REF!,2,FALSE))</f>
        <v xml:space="preserve"> </v>
      </c>
      <c r="I138" s="218"/>
      <c r="J138" s="149"/>
      <c r="K138" s="150"/>
      <c r="L138" s="66"/>
      <c r="Q138" s="58"/>
      <c r="R138" s="5">
        <v>129</v>
      </c>
    </row>
    <row r="139" spans="1:18" ht="65.849999999999994" customHeight="1">
      <c r="A139" s="162"/>
      <c r="B139" s="91"/>
      <c r="C139" s="65"/>
      <c r="D139" s="89"/>
      <c r="E139" s="67"/>
      <c r="F139" s="65"/>
      <c r="G139" s="83"/>
      <c r="H139" s="1" t="str">
        <f>IF(ISERROR(VLOOKUP($F139,#REF!,2,FALSE))," ",VLOOKUP($F139,#REF!,2,FALSE))</f>
        <v xml:space="preserve"> </v>
      </c>
      <c r="I139" s="218"/>
      <c r="J139" s="149"/>
      <c r="K139" s="150"/>
      <c r="L139" s="66"/>
      <c r="Q139" s="58"/>
      <c r="R139" s="5">
        <v>130</v>
      </c>
    </row>
    <row r="140" spans="1:18" ht="65.849999999999994" customHeight="1">
      <c r="A140" s="162"/>
      <c r="B140" s="91"/>
      <c r="C140" s="65"/>
      <c r="D140" s="89"/>
      <c r="E140" s="67"/>
      <c r="F140" s="65"/>
      <c r="G140" s="83"/>
      <c r="H140" s="1" t="str">
        <f>IF(ISERROR(VLOOKUP($F140,#REF!,2,FALSE))," ",VLOOKUP($F140,#REF!,2,FALSE))</f>
        <v xml:space="preserve"> </v>
      </c>
      <c r="I140" s="218"/>
      <c r="J140" s="149"/>
      <c r="K140" s="150"/>
      <c r="L140" s="66"/>
      <c r="Q140" s="58"/>
      <c r="R140" s="5">
        <v>131</v>
      </c>
    </row>
    <row r="141" spans="1:18" ht="65.849999999999994" customHeight="1">
      <c r="A141" s="162"/>
      <c r="B141" s="91"/>
      <c r="C141" s="65"/>
      <c r="D141" s="89"/>
      <c r="E141" s="67"/>
      <c r="F141" s="65"/>
      <c r="G141" s="83"/>
      <c r="H141" s="1" t="str">
        <f>IF(ISERROR(VLOOKUP($F141,#REF!,2,FALSE))," ",VLOOKUP($F141,#REF!,2,FALSE))</f>
        <v xml:space="preserve"> </v>
      </c>
      <c r="I141" s="218"/>
      <c r="J141" s="149"/>
      <c r="K141" s="150"/>
      <c r="L141" s="66"/>
      <c r="Q141" s="58"/>
      <c r="R141" s="5">
        <v>132</v>
      </c>
    </row>
    <row r="142" spans="1:18" ht="65.849999999999994" customHeight="1">
      <c r="A142" s="162"/>
      <c r="B142" s="91"/>
      <c r="C142" s="65"/>
      <c r="D142" s="89"/>
      <c r="E142" s="67"/>
      <c r="F142" s="65"/>
      <c r="G142" s="83"/>
      <c r="H142" s="1" t="str">
        <f>IF(ISERROR(VLOOKUP($F142,#REF!,2,FALSE))," ",VLOOKUP($F142,#REF!,2,FALSE))</f>
        <v xml:space="preserve"> </v>
      </c>
      <c r="I142" s="218"/>
      <c r="J142" s="149"/>
      <c r="K142" s="150"/>
      <c r="L142" s="66"/>
      <c r="Q142" s="58"/>
      <c r="R142" s="5">
        <v>133</v>
      </c>
    </row>
    <row r="143" spans="1:18" ht="65.849999999999994" customHeight="1">
      <c r="A143" s="162"/>
      <c r="B143" s="91"/>
      <c r="C143" s="65"/>
      <c r="D143" s="89"/>
      <c r="E143" s="67"/>
      <c r="F143" s="65"/>
      <c r="G143" s="83"/>
      <c r="H143" s="1" t="str">
        <f>IF(ISERROR(VLOOKUP($F143,#REF!,2,FALSE))," ",VLOOKUP($F143,#REF!,2,FALSE))</f>
        <v xml:space="preserve"> </v>
      </c>
      <c r="I143" s="218"/>
      <c r="J143" s="149"/>
      <c r="K143" s="150"/>
      <c r="L143" s="66"/>
      <c r="Q143" s="58"/>
      <c r="R143" s="5">
        <v>134</v>
      </c>
    </row>
    <row r="144" spans="1:18" ht="65.849999999999994" customHeight="1">
      <c r="A144" s="162"/>
      <c r="B144" s="91"/>
      <c r="C144" s="65"/>
      <c r="D144" s="89"/>
      <c r="E144" s="67"/>
      <c r="F144" s="65"/>
      <c r="G144" s="83"/>
      <c r="H144" s="1" t="str">
        <f>IF(ISERROR(VLOOKUP($F144,#REF!,2,FALSE))," ",VLOOKUP($F144,#REF!,2,FALSE))</f>
        <v xml:space="preserve"> </v>
      </c>
      <c r="I144" s="218"/>
      <c r="J144" s="149"/>
      <c r="K144" s="150"/>
      <c r="L144" s="66"/>
      <c r="Q144" s="58"/>
      <c r="R144" s="5">
        <v>135</v>
      </c>
    </row>
    <row r="145" spans="1:18" ht="65.849999999999994" customHeight="1">
      <c r="A145" s="162"/>
      <c r="B145" s="91"/>
      <c r="C145" s="65"/>
      <c r="D145" s="89"/>
      <c r="E145" s="67"/>
      <c r="F145" s="65"/>
      <c r="G145" s="83"/>
      <c r="H145" s="1" t="str">
        <f>IF(ISERROR(VLOOKUP($F145,#REF!,2,FALSE))," ",VLOOKUP($F145,#REF!,2,FALSE))</f>
        <v xml:space="preserve"> </v>
      </c>
      <c r="I145" s="218"/>
      <c r="J145" s="149"/>
      <c r="K145" s="150"/>
      <c r="L145" s="66"/>
      <c r="Q145" s="58"/>
      <c r="R145" s="5">
        <v>136</v>
      </c>
    </row>
    <row r="146" spans="1:18" ht="65.849999999999994" customHeight="1">
      <c r="A146" s="162"/>
      <c r="B146" s="91"/>
      <c r="C146" s="65"/>
      <c r="D146" s="89"/>
      <c r="E146" s="67"/>
      <c r="F146" s="65"/>
      <c r="G146" s="83"/>
      <c r="H146" s="1" t="str">
        <f>IF(ISERROR(VLOOKUP($F146,#REF!,2,FALSE))," ",VLOOKUP($F146,#REF!,2,FALSE))</f>
        <v xml:space="preserve"> </v>
      </c>
      <c r="I146" s="218"/>
      <c r="J146" s="149"/>
      <c r="K146" s="150"/>
      <c r="L146" s="66"/>
      <c r="Q146" s="58"/>
      <c r="R146" s="5">
        <v>137</v>
      </c>
    </row>
    <row r="147" spans="1:18" ht="65.849999999999994" customHeight="1">
      <c r="A147" s="162"/>
      <c r="B147" s="91"/>
      <c r="C147" s="65"/>
      <c r="D147" s="89"/>
      <c r="E147" s="67"/>
      <c r="F147" s="65"/>
      <c r="G147" s="83"/>
      <c r="H147" s="1" t="str">
        <f>IF(ISERROR(VLOOKUP($F147,#REF!,2,FALSE))," ",VLOOKUP($F147,#REF!,2,FALSE))</f>
        <v xml:space="preserve"> </v>
      </c>
      <c r="I147" s="218"/>
      <c r="J147" s="149"/>
      <c r="K147" s="150"/>
      <c r="L147" s="66"/>
      <c r="Q147" s="58"/>
      <c r="R147" s="5">
        <v>138</v>
      </c>
    </row>
    <row r="148" spans="1:18" ht="65.849999999999994" customHeight="1">
      <c r="A148" s="162"/>
      <c r="B148" s="91"/>
      <c r="C148" s="65"/>
      <c r="D148" s="89"/>
      <c r="E148" s="67"/>
      <c r="F148" s="65"/>
      <c r="G148" s="83"/>
      <c r="H148" s="1" t="str">
        <f>IF(ISERROR(VLOOKUP($F148,#REF!,2,FALSE))," ",VLOOKUP($F148,#REF!,2,FALSE))</f>
        <v xml:space="preserve"> </v>
      </c>
      <c r="I148" s="218"/>
      <c r="J148" s="149"/>
      <c r="K148" s="150"/>
      <c r="L148" s="66"/>
      <c r="Q148" s="58"/>
      <c r="R148" s="5">
        <v>139</v>
      </c>
    </row>
    <row r="149" spans="1:18" ht="65.849999999999994" customHeight="1">
      <c r="A149" s="162"/>
      <c r="B149" s="91"/>
      <c r="C149" s="65"/>
      <c r="D149" s="89"/>
      <c r="E149" s="67"/>
      <c r="F149" s="65"/>
      <c r="G149" s="83"/>
      <c r="H149" s="1" t="str">
        <f>IF(ISERROR(VLOOKUP($F149,#REF!,2,FALSE))," ",VLOOKUP($F149,#REF!,2,FALSE))</f>
        <v xml:space="preserve"> </v>
      </c>
      <c r="I149" s="218"/>
      <c r="J149" s="149"/>
      <c r="K149" s="150"/>
      <c r="L149" s="66"/>
      <c r="Q149" s="58"/>
      <c r="R149" s="5">
        <v>140</v>
      </c>
    </row>
    <row r="150" spans="1:18" ht="65.849999999999994" customHeight="1">
      <c r="A150" s="162"/>
      <c r="B150" s="91"/>
      <c r="C150" s="65"/>
      <c r="D150" s="89"/>
      <c r="E150" s="67"/>
      <c r="F150" s="65"/>
      <c r="G150" s="83"/>
      <c r="H150" s="1" t="str">
        <f>IF(ISERROR(VLOOKUP($F150,#REF!,2,FALSE))," ",VLOOKUP($F150,#REF!,2,FALSE))</f>
        <v xml:space="preserve"> </v>
      </c>
      <c r="I150" s="218"/>
      <c r="J150" s="149"/>
      <c r="K150" s="150"/>
      <c r="L150" s="66"/>
      <c r="Q150" s="58"/>
      <c r="R150" s="5">
        <v>141</v>
      </c>
    </row>
    <row r="151" spans="1:18" ht="65.849999999999994" customHeight="1">
      <c r="A151" s="162"/>
      <c r="B151" s="91"/>
      <c r="C151" s="65"/>
      <c r="D151" s="89"/>
      <c r="E151" s="67"/>
      <c r="F151" s="65"/>
      <c r="G151" s="83"/>
      <c r="H151" s="1" t="str">
        <f>IF(ISERROR(VLOOKUP($F151,#REF!,2,FALSE))," ",VLOOKUP($F151,#REF!,2,FALSE))</f>
        <v xml:space="preserve"> </v>
      </c>
      <c r="I151" s="218"/>
      <c r="J151" s="149"/>
      <c r="K151" s="150"/>
      <c r="L151" s="66"/>
      <c r="Q151" s="58"/>
      <c r="R151" s="5">
        <v>142</v>
      </c>
    </row>
    <row r="152" spans="1:18" ht="65.849999999999994" customHeight="1">
      <c r="A152" s="162"/>
      <c r="B152" s="91"/>
      <c r="C152" s="65"/>
      <c r="D152" s="89"/>
      <c r="E152" s="67"/>
      <c r="F152" s="65"/>
      <c r="G152" s="83"/>
      <c r="H152" s="1" t="str">
        <f>IF(ISERROR(VLOOKUP($F152,#REF!,2,FALSE))," ",VLOOKUP($F152,#REF!,2,FALSE))</f>
        <v xml:space="preserve"> </v>
      </c>
      <c r="I152" s="218"/>
      <c r="J152" s="149"/>
      <c r="K152" s="150"/>
      <c r="L152" s="66"/>
      <c r="Q152" s="58"/>
      <c r="R152" s="5">
        <v>143</v>
      </c>
    </row>
    <row r="153" spans="1:18" ht="65.849999999999994" customHeight="1">
      <c r="A153" s="162"/>
      <c r="B153" s="91"/>
      <c r="C153" s="65"/>
      <c r="D153" s="89"/>
      <c r="E153" s="67"/>
      <c r="F153" s="65"/>
      <c r="G153" s="83"/>
      <c r="H153" s="1" t="str">
        <f>IF(ISERROR(VLOOKUP($F153,#REF!,2,FALSE))," ",VLOOKUP($F153,#REF!,2,FALSE))</f>
        <v xml:space="preserve"> </v>
      </c>
      <c r="I153" s="218"/>
      <c r="J153" s="149"/>
      <c r="K153" s="150"/>
      <c r="L153" s="66"/>
      <c r="Q153" s="58"/>
      <c r="R153" s="5">
        <v>144</v>
      </c>
    </row>
    <row r="154" spans="1:18" ht="65.849999999999994" customHeight="1">
      <c r="A154" s="162"/>
      <c r="B154" s="91"/>
      <c r="C154" s="65"/>
      <c r="D154" s="89"/>
      <c r="E154" s="67"/>
      <c r="F154" s="65"/>
      <c r="G154" s="83"/>
      <c r="H154" s="1" t="str">
        <f>IF(ISERROR(VLOOKUP($F154,#REF!,2,FALSE))," ",VLOOKUP($F154,#REF!,2,FALSE))</f>
        <v xml:space="preserve"> </v>
      </c>
      <c r="I154" s="218"/>
      <c r="J154" s="149"/>
      <c r="K154" s="150"/>
      <c r="L154" s="66"/>
      <c r="Q154" s="58"/>
      <c r="R154" s="5">
        <v>145</v>
      </c>
    </row>
    <row r="155" spans="1:18" ht="65.849999999999994" customHeight="1">
      <c r="A155" s="162"/>
      <c r="B155" s="91"/>
      <c r="C155" s="65"/>
      <c r="D155" s="89"/>
      <c r="E155" s="67"/>
      <c r="F155" s="65"/>
      <c r="G155" s="83"/>
      <c r="H155" s="1" t="str">
        <f>IF(ISERROR(VLOOKUP($F155,#REF!,2,FALSE))," ",VLOOKUP($F155,#REF!,2,FALSE))</f>
        <v xml:space="preserve"> </v>
      </c>
      <c r="I155" s="218"/>
      <c r="J155" s="149"/>
      <c r="K155" s="150"/>
      <c r="L155" s="66"/>
      <c r="Q155" s="58"/>
      <c r="R155" s="5">
        <v>146</v>
      </c>
    </row>
    <row r="156" spans="1:18" ht="65.849999999999994" customHeight="1">
      <c r="A156" s="162"/>
      <c r="B156" s="91"/>
      <c r="C156" s="65"/>
      <c r="D156" s="89"/>
      <c r="E156" s="67"/>
      <c r="F156" s="65"/>
      <c r="G156" s="83"/>
      <c r="H156" s="1" t="str">
        <f>IF(ISERROR(VLOOKUP($F156,#REF!,2,FALSE))," ",VLOOKUP($F156,#REF!,2,FALSE))</f>
        <v xml:space="preserve"> </v>
      </c>
      <c r="I156" s="218"/>
      <c r="J156" s="149"/>
      <c r="K156" s="150"/>
      <c r="L156" s="66"/>
      <c r="Q156" s="58"/>
      <c r="R156" s="5">
        <v>147</v>
      </c>
    </row>
    <row r="157" spans="1:18" ht="65.849999999999994" customHeight="1">
      <c r="A157" s="162"/>
      <c r="B157" s="91"/>
      <c r="C157" s="65"/>
      <c r="D157" s="89"/>
      <c r="E157" s="67"/>
      <c r="F157" s="65"/>
      <c r="G157" s="83"/>
      <c r="H157" s="1" t="str">
        <f>IF(ISERROR(VLOOKUP($F157,#REF!,2,FALSE))," ",VLOOKUP($F157,#REF!,2,FALSE))</f>
        <v xml:space="preserve"> </v>
      </c>
      <c r="I157" s="218"/>
      <c r="J157" s="149"/>
      <c r="K157" s="150"/>
      <c r="L157" s="66"/>
      <c r="Q157" s="58"/>
      <c r="R157" s="5">
        <v>148</v>
      </c>
    </row>
    <row r="158" spans="1:18" ht="65.849999999999994" customHeight="1">
      <c r="A158" s="162"/>
      <c r="B158" s="91"/>
      <c r="C158" s="65"/>
      <c r="D158" s="89"/>
      <c r="E158" s="67"/>
      <c r="F158" s="65"/>
      <c r="G158" s="83"/>
      <c r="H158" s="1" t="str">
        <f>IF(ISERROR(VLOOKUP($F158,#REF!,2,FALSE))," ",VLOOKUP($F158,#REF!,2,FALSE))</f>
        <v xml:space="preserve"> </v>
      </c>
      <c r="I158" s="218"/>
      <c r="J158" s="149"/>
      <c r="K158" s="150"/>
      <c r="L158" s="66"/>
      <c r="Q158" s="58"/>
      <c r="R158" s="5">
        <v>149</v>
      </c>
    </row>
    <row r="159" spans="1:18" ht="65.849999999999994" customHeight="1">
      <c r="A159" s="162"/>
      <c r="B159" s="91"/>
      <c r="C159" s="65"/>
      <c r="D159" s="89"/>
      <c r="E159" s="67"/>
      <c r="F159" s="65"/>
      <c r="G159" s="83"/>
      <c r="H159" s="1" t="str">
        <f>IF(ISERROR(VLOOKUP($F159,#REF!,2,FALSE))," ",VLOOKUP($F159,#REF!,2,FALSE))</f>
        <v xml:space="preserve"> </v>
      </c>
      <c r="I159" s="218"/>
      <c r="J159" s="149"/>
      <c r="K159" s="150"/>
      <c r="L159" s="66"/>
      <c r="Q159" s="58"/>
      <c r="R159" s="5">
        <v>150</v>
      </c>
    </row>
    <row r="160" spans="1:18" ht="65.849999999999994" customHeight="1">
      <c r="A160" s="162"/>
      <c r="B160" s="91"/>
      <c r="C160" s="65"/>
      <c r="D160" s="89"/>
      <c r="E160" s="67"/>
      <c r="F160" s="65"/>
      <c r="G160" s="83"/>
      <c r="H160" s="1" t="str">
        <f>IF(ISERROR(VLOOKUP($F160,#REF!,2,FALSE))," ",VLOOKUP($F160,#REF!,2,FALSE))</f>
        <v xml:space="preserve"> </v>
      </c>
      <c r="I160" s="218"/>
      <c r="J160" s="149"/>
      <c r="K160" s="150"/>
      <c r="L160" s="66"/>
      <c r="Q160" s="58"/>
      <c r="R160" s="5">
        <v>151</v>
      </c>
    </row>
    <row r="161" spans="1:18" ht="65.849999999999994" customHeight="1">
      <c r="A161" s="162"/>
      <c r="B161" s="91"/>
      <c r="C161" s="65"/>
      <c r="D161" s="89"/>
      <c r="E161" s="67"/>
      <c r="F161" s="65"/>
      <c r="G161" s="83"/>
      <c r="H161" s="1" t="str">
        <f>IF(ISERROR(VLOOKUP($F161,#REF!,2,FALSE))," ",VLOOKUP($F161,#REF!,2,FALSE))</f>
        <v xml:space="preserve"> </v>
      </c>
      <c r="I161" s="218"/>
      <c r="J161" s="149"/>
      <c r="K161" s="150"/>
      <c r="L161" s="66"/>
      <c r="Q161" s="58"/>
      <c r="R161" s="5">
        <v>152</v>
      </c>
    </row>
    <row r="162" spans="1:18" ht="65.849999999999994" customHeight="1">
      <c r="A162" s="162"/>
      <c r="B162" s="91"/>
      <c r="C162" s="65"/>
      <c r="D162" s="89"/>
      <c r="E162" s="67"/>
      <c r="F162" s="65"/>
      <c r="G162" s="83"/>
      <c r="H162" s="1" t="str">
        <f>IF(ISERROR(VLOOKUP($F162,#REF!,2,FALSE))," ",VLOOKUP($F162,#REF!,2,FALSE))</f>
        <v xml:space="preserve"> </v>
      </c>
      <c r="I162" s="218"/>
      <c r="J162" s="149"/>
      <c r="K162" s="150"/>
      <c r="L162" s="66"/>
      <c r="Q162" s="58"/>
      <c r="R162" s="5">
        <v>153</v>
      </c>
    </row>
    <row r="163" spans="1:18" ht="65.849999999999994" customHeight="1">
      <c r="A163" s="162"/>
      <c r="B163" s="91"/>
      <c r="C163" s="65"/>
      <c r="D163" s="89"/>
      <c r="E163" s="67"/>
      <c r="F163" s="65"/>
      <c r="G163" s="83"/>
      <c r="H163" s="1" t="str">
        <f>IF(ISERROR(VLOOKUP($F163,#REF!,2,FALSE))," ",VLOOKUP($F163,#REF!,2,FALSE))</f>
        <v xml:space="preserve"> </v>
      </c>
      <c r="I163" s="218"/>
      <c r="J163" s="149"/>
      <c r="K163" s="150"/>
      <c r="L163" s="66"/>
      <c r="Q163" s="58"/>
      <c r="R163" s="5">
        <v>154</v>
      </c>
    </row>
    <row r="164" spans="1:18" ht="65.849999999999994" customHeight="1">
      <c r="A164" s="162"/>
      <c r="B164" s="91"/>
      <c r="C164" s="65"/>
      <c r="D164" s="89"/>
      <c r="E164" s="67"/>
      <c r="F164" s="65"/>
      <c r="G164" s="83"/>
      <c r="H164" s="1" t="str">
        <f>IF(ISERROR(VLOOKUP($F164,#REF!,2,FALSE))," ",VLOOKUP($F164,#REF!,2,FALSE))</f>
        <v xml:space="preserve"> </v>
      </c>
      <c r="I164" s="218"/>
      <c r="J164" s="149"/>
      <c r="K164" s="150"/>
      <c r="L164" s="66"/>
      <c r="Q164" s="58"/>
      <c r="R164" s="5">
        <v>155</v>
      </c>
    </row>
    <row r="165" spans="1:18" ht="65.849999999999994" customHeight="1">
      <c r="A165" s="162"/>
      <c r="B165" s="91"/>
      <c r="C165" s="65"/>
      <c r="D165" s="89"/>
      <c r="E165" s="67"/>
      <c r="F165" s="65"/>
      <c r="G165" s="83"/>
      <c r="H165" s="1" t="str">
        <f>IF(ISERROR(VLOOKUP($F165,#REF!,2,FALSE))," ",VLOOKUP($F165,#REF!,2,FALSE))</f>
        <v xml:space="preserve"> </v>
      </c>
      <c r="I165" s="218"/>
      <c r="J165" s="149"/>
      <c r="K165" s="150"/>
      <c r="L165" s="66"/>
      <c r="Q165" s="58"/>
      <c r="R165" s="5">
        <v>156</v>
      </c>
    </row>
    <row r="166" spans="1:18" ht="65.849999999999994" customHeight="1">
      <c r="A166" s="162"/>
      <c r="B166" s="91"/>
      <c r="C166" s="65"/>
      <c r="D166" s="89"/>
      <c r="E166" s="67"/>
      <c r="F166" s="65"/>
      <c r="G166" s="83"/>
      <c r="H166" s="1" t="str">
        <f>IF(ISERROR(VLOOKUP($F166,#REF!,2,FALSE))," ",VLOOKUP($F166,#REF!,2,FALSE))</f>
        <v xml:space="preserve"> </v>
      </c>
      <c r="I166" s="218"/>
      <c r="J166" s="149"/>
      <c r="K166" s="150"/>
      <c r="L166" s="66"/>
      <c r="Q166" s="58"/>
      <c r="R166" s="5">
        <v>157</v>
      </c>
    </row>
    <row r="167" spans="1:18" ht="65.849999999999994" customHeight="1">
      <c r="A167" s="162"/>
      <c r="B167" s="91"/>
      <c r="C167" s="65"/>
      <c r="D167" s="89"/>
      <c r="E167" s="67"/>
      <c r="F167" s="65"/>
      <c r="G167" s="83"/>
      <c r="H167" s="1" t="str">
        <f>IF(ISERROR(VLOOKUP($F167,#REF!,2,FALSE))," ",VLOOKUP($F167,#REF!,2,FALSE))</f>
        <v xml:space="preserve"> </v>
      </c>
      <c r="I167" s="218"/>
      <c r="J167" s="149"/>
      <c r="K167" s="150"/>
      <c r="L167" s="66"/>
      <c r="Q167" s="58"/>
      <c r="R167" s="5">
        <v>158</v>
      </c>
    </row>
    <row r="168" spans="1:18" ht="65.849999999999994" customHeight="1">
      <c r="A168" s="162"/>
      <c r="B168" s="91"/>
      <c r="C168" s="65"/>
      <c r="D168" s="89"/>
      <c r="E168" s="67"/>
      <c r="F168" s="65"/>
      <c r="G168" s="83"/>
      <c r="H168" s="1" t="str">
        <f>IF(ISERROR(VLOOKUP($F168,#REF!,2,FALSE))," ",VLOOKUP($F168,#REF!,2,FALSE))</f>
        <v xml:space="preserve"> </v>
      </c>
      <c r="I168" s="218"/>
      <c r="J168" s="149"/>
      <c r="K168" s="150"/>
      <c r="L168" s="66"/>
      <c r="Q168" s="58"/>
      <c r="R168" s="5">
        <v>159</v>
      </c>
    </row>
    <row r="169" spans="1:18" ht="65.849999999999994" customHeight="1">
      <c r="A169" s="162"/>
      <c r="B169" s="91"/>
      <c r="C169" s="65"/>
      <c r="D169" s="89"/>
      <c r="E169" s="67"/>
      <c r="F169" s="65"/>
      <c r="G169" s="83"/>
      <c r="H169" s="1" t="str">
        <f>IF(ISERROR(VLOOKUP($F169,#REF!,2,FALSE))," ",VLOOKUP($F169,#REF!,2,FALSE))</f>
        <v xml:space="preserve"> </v>
      </c>
      <c r="I169" s="218"/>
      <c r="J169" s="149"/>
      <c r="K169" s="150"/>
      <c r="L169" s="66"/>
      <c r="Q169" s="58"/>
      <c r="R169" s="5">
        <v>160</v>
      </c>
    </row>
    <row r="170" spans="1:18" ht="65.849999999999994" customHeight="1">
      <c r="A170" s="162"/>
      <c r="B170" s="91"/>
      <c r="C170" s="65"/>
      <c r="D170" s="89"/>
      <c r="E170" s="67"/>
      <c r="F170" s="65"/>
      <c r="G170" s="83"/>
      <c r="H170" s="1" t="str">
        <f>IF(ISERROR(VLOOKUP($F170,#REF!,2,FALSE))," ",VLOOKUP($F170,#REF!,2,FALSE))</f>
        <v xml:space="preserve"> </v>
      </c>
      <c r="I170" s="218"/>
      <c r="J170" s="149"/>
      <c r="K170" s="150"/>
      <c r="L170" s="66"/>
      <c r="Q170" s="58"/>
      <c r="R170" s="5">
        <v>161</v>
      </c>
    </row>
    <row r="171" spans="1:18" ht="65.849999999999994" customHeight="1">
      <c r="A171" s="162"/>
      <c r="B171" s="91"/>
      <c r="C171" s="65"/>
      <c r="D171" s="89"/>
      <c r="E171" s="67"/>
      <c r="F171" s="65"/>
      <c r="G171" s="83"/>
      <c r="H171" s="1" t="str">
        <f>IF(ISERROR(VLOOKUP($F171,#REF!,2,FALSE))," ",VLOOKUP($F171,#REF!,2,FALSE))</f>
        <v xml:space="preserve"> </v>
      </c>
      <c r="I171" s="218"/>
      <c r="J171" s="149"/>
      <c r="K171" s="150"/>
      <c r="L171" s="66"/>
      <c r="Q171" s="58"/>
      <c r="R171" s="5">
        <v>162</v>
      </c>
    </row>
    <row r="172" spans="1:18" ht="65.849999999999994" customHeight="1">
      <c r="A172" s="162"/>
      <c r="B172" s="91"/>
      <c r="C172" s="65"/>
      <c r="D172" s="89"/>
      <c r="E172" s="67"/>
      <c r="F172" s="65"/>
      <c r="G172" s="83"/>
      <c r="H172" s="1" t="str">
        <f>IF(ISERROR(VLOOKUP($F172,#REF!,2,FALSE))," ",VLOOKUP($F172,#REF!,2,FALSE))</f>
        <v xml:space="preserve"> </v>
      </c>
      <c r="I172" s="218"/>
      <c r="J172" s="149"/>
      <c r="K172" s="150"/>
      <c r="L172" s="66"/>
      <c r="Q172" s="58"/>
      <c r="R172" s="5">
        <v>163</v>
      </c>
    </row>
    <row r="173" spans="1:18" ht="65.849999999999994" customHeight="1">
      <c r="A173" s="162"/>
      <c r="B173" s="91"/>
      <c r="C173" s="65"/>
      <c r="D173" s="89"/>
      <c r="E173" s="67"/>
      <c r="F173" s="65"/>
      <c r="G173" s="83"/>
      <c r="H173" s="1" t="str">
        <f>IF(ISERROR(VLOOKUP($F173,#REF!,2,FALSE))," ",VLOOKUP($F173,#REF!,2,FALSE))</f>
        <v xml:space="preserve"> </v>
      </c>
      <c r="I173" s="218"/>
      <c r="J173" s="149"/>
      <c r="K173" s="150"/>
      <c r="L173" s="66"/>
      <c r="Q173" s="58"/>
      <c r="R173" s="5">
        <v>164</v>
      </c>
    </row>
    <row r="174" spans="1:18" ht="65.849999999999994" customHeight="1">
      <c r="A174" s="162"/>
      <c r="B174" s="91"/>
      <c r="C174" s="65"/>
      <c r="D174" s="89"/>
      <c r="E174" s="67"/>
      <c r="F174" s="65"/>
      <c r="G174" s="83"/>
      <c r="H174" s="1" t="str">
        <f>IF(ISERROR(VLOOKUP($F174,#REF!,2,FALSE))," ",VLOOKUP($F174,#REF!,2,FALSE))</f>
        <v xml:space="preserve"> </v>
      </c>
      <c r="I174" s="218"/>
      <c r="J174" s="149"/>
      <c r="K174" s="150"/>
      <c r="L174" s="66"/>
      <c r="Q174" s="58"/>
      <c r="R174" s="5">
        <v>165</v>
      </c>
    </row>
    <row r="175" spans="1:18" ht="65.849999999999994" customHeight="1">
      <c r="A175" s="162"/>
      <c r="B175" s="91"/>
      <c r="C175" s="65"/>
      <c r="D175" s="89"/>
      <c r="E175" s="67"/>
      <c r="F175" s="65"/>
      <c r="G175" s="83"/>
      <c r="H175" s="1" t="str">
        <f>IF(ISERROR(VLOOKUP($F175,#REF!,2,FALSE))," ",VLOOKUP($F175,#REF!,2,FALSE))</f>
        <v xml:space="preserve"> </v>
      </c>
      <c r="I175" s="218"/>
      <c r="J175" s="149"/>
      <c r="K175" s="150"/>
      <c r="L175" s="66"/>
      <c r="Q175" s="58"/>
      <c r="R175" s="5">
        <v>166</v>
      </c>
    </row>
    <row r="176" spans="1:18" ht="65.849999999999994" customHeight="1">
      <c r="A176" s="162"/>
      <c r="B176" s="91"/>
      <c r="C176" s="65"/>
      <c r="D176" s="89"/>
      <c r="E176" s="67"/>
      <c r="F176" s="65"/>
      <c r="G176" s="83"/>
      <c r="H176" s="1" t="str">
        <f>IF(ISERROR(VLOOKUP($F176,#REF!,2,FALSE))," ",VLOOKUP($F176,#REF!,2,FALSE))</f>
        <v xml:space="preserve"> </v>
      </c>
      <c r="I176" s="218"/>
      <c r="J176" s="149"/>
      <c r="K176" s="150"/>
      <c r="L176" s="66"/>
      <c r="Q176" s="58"/>
      <c r="R176" s="5">
        <v>167</v>
      </c>
    </row>
    <row r="177" spans="1:18" ht="65.849999999999994" customHeight="1">
      <c r="A177" s="162"/>
      <c r="B177" s="91"/>
      <c r="C177" s="65"/>
      <c r="D177" s="89"/>
      <c r="E177" s="67"/>
      <c r="F177" s="65"/>
      <c r="G177" s="83"/>
      <c r="H177" s="1" t="str">
        <f>IF(ISERROR(VLOOKUP($F177,#REF!,2,FALSE))," ",VLOOKUP($F177,#REF!,2,FALSE))</f>
        <v xml:space="preserve"> </v>
      </c>
      <c r="I177" s="218"/>
      <c r="J177" s="149"/>
      <c r="K177" s="150"/>
      <c r="L177" s="66"/>
      <c r="Q177" s="58"/>
      <c r="R177" s="5">
        <v>168</v>
      </c>
    </row>
    <row r="178" spans="1:18" ht="65.849999999999994" customHeight="1">
      <c r="A178" s="162"/>
      <c r="B178" s="91"/>
      <c r="C178" s="65"/>
      <c r="D178" s="89"/>
      <c r="E178" s="67"/>
      <c r="F178" s="65"/>
      <c r="G178" s="83"/>
      <c r="H178" s="1" t="str">
        <f>IF(ISERROR(VLOOKUP($F178,#REF!,2,FALSE))," ",VLOOKUP($F178,#REF!,2,FALSE))</f>
        <v xml:space="preserve"> </v>
      </c>
      <c r="I178" s="216"/>
      <c r="J178" s="149"/>
      <c r="K178" s="150"/>
      <c r="L178" s="66"/>
      <c r="Q178" s="58"/>
      <c r="R178" s="5">
        <v>169</v>
      </c>
    </row>
    <row r="179" spans="1:18" ht="65.849999999999994" customHeight="1">
      <c r="A179" s="162"/>
      <c r="B179" s="91"/>
      <c r="C179" s="65"/>
      <c r="D179" s="89"/>
      <c r="E179" s="67"/>
      <c r="F179" s="65"/>
      <c r="G179" s="83"/>
      <c r="H179" s="1" t="str">
        <f>IF(ISERROR(VLOOKUP($F179,#REF!,2,FALSE))," ",VLOOKUP($F179,#REF!,2,FALSE))</f>
        <v xml:space="preserve"> </v>
      </c>
      <c r="I179" s="216"/>
      <c r="J179" s="149"/>
      <c r="K179" s="150"/>
      <c r="L179" s="66"/>
      <c r="Q179" s="58"/>
      <c r="R179" s="5">
        <v>170</v>
      </c>
    </row>
    <row r="180" spans="1:18" ht="65.849999999999994" customHeight="1">
      <c r="A180" s="162"/>
      <c r="B180" s="91"/>
      <c r="C180" s="65"/>
      <c r="D180" s="89"/>
      <c r="E180" s="67"/>
      <c r="F180" s="65"/>
      <c r="G180" s="83"/>
      <c r="H180" s="1" t="str">
        <f>IF(ISERROR(VLOOKUP($F180,#REF!,2,FALSE))," ",VLOOKUP($F180,#REF!,2,FALSE))</f>
        <v xml:space="preserve"> </v>
      </c>
      <c r="I180" s="216"/>
      <c r="J180" s="149"/>
      <c r="K180" s="150"/>
      <c r="L180" s="66"/>
      <c r="Q180" s="58"/>
      <c r="R180" s="5">
        <v>171</v>
      </c>
    </row>
    <row r="181" spans="1:18" ht="65.849999999999994" customHeight="1">
      <c r="A181" s="162"/>
      <c r="B181" s="91"/>
      <c r="C181" s="65"/>
      <c r="D181" s="89"/>
      <c r="E181" s="67"/>
      <c r="F181" s="65"/>
      <c r="G181" s="83"/>
      <c r="H181" s="1" t="str">
        <f>IF(ISERROR(VLOOKUP($F181,#REF!,2,FALSE))," ",VLOOKUP($F181,#REF!,2,FALSE))</f>
        <v xml:space="preserve"> </v>
      </c>
      <c r="I181" s="216"/>
      <c r="J181" s="149"/>
      <c r="K181" s="150"/>
      <c r="L181" s="66"/>
      <c r="Q181" s="58"/>
      <c r="R181" s="5">
        <v>172</v>
      </c>
    </row>
    <row r="182" spans="1:18" ht="65.849999999999994" customHeight="1">
      <c r="A182" s="162"/>
      <c r="B182" s="91"/>
      <c r="C182" s="65"/>
      <c r="D182" s="89"/>
      <c r="E182" s="67"/>
      <c r="F182" s="65"/>
      <c r="G182" s="83"/>
      <c r="H182" s="1" t="str">
        <f>IF(ISERROR(VLOOKUP($F182,#REF!,2,FALSE))," ",VLOOKUP($F182,#REF!,2,FALSE))</f>
        <v xml:space="preserve"> </v>
      </c>
      <c r="I182" s="216"/>
      <c r="J182" s="149"/>
      <c r="K182" s="150"/>
      <c r="L182" s="66"/>
      <c r="Q182" s="58"/>
      <c r="R182" s="5">
        <v>173</v>
      </c>
    </row>
    <row r="183" spans="1:18" ht="65.849999999999994" customHeight="1">
      <c r="A183" s="162"/>
      <c r="B183" s="91"/>
      <c r="C183" s="65"/>
      <c r="D183" s="89"/>
      <c r="E183" s="67"/>
      <c r="F183" s="65"/>
      <c r="G183" s="83"/>
      <c r="H183" s="1" t="str">
        <f>IF(ISERROR(VLOOKUP($F183,#REF!,2,FALSE))," ",VLOOKUP($F183,#REF!,2,FALSE))</f>
        <v xml:space="preserve"> </v>
      </c>
      <c r="I183" s="216"/>
      <c r="J183" s="149"/>
      <c r="K183" s="150"/>
      <c r="L183" s="66"/>
      <c r="Q183" s="58"/>
      <c r="R183" s="5">
        <v>174</v>
      </c>
    </row>
    <row r="184" spans="1:18" ht="65.849999999999994" customHeight="1">
      <c r="A184" s="162"/>
      <c r="B184" s="91"/>
      <c r="C184" s="65"/>
      <c r="D184" s="89"/>
      <c r="E184" s="67"/>
      <c r="F184" s="65"/>
      <c r="G184" s="83"/>
      <c r="H184" s="1" t="str">
        <f>IF(ISERROR(VLOOKUP($F184,#REF!,2,FALSE))," ",VLOOKUP($F184,#REF!,2,FALSE))</f>
        <v xml:space="preserve"> </v>
      </c>
      <c r="I184" s="216"/>
      <c r="J184" s="149"/>
      <c r="K184" s="150"/>
      <c r="L184" s="66"/>
      <c r="Q184" s="58"/>
      <c r="R184" s="5">
        <v>175</v>
      </c>
    </row>
    <row r="185" spans="1:18" ht="65.849999999999994" customHeight="1">
      <c r="A185" s="162"/>
      <c r="B185" s="91"/>
      <c r="C185" s="65"/>
      <c r="D185" s="89"/>
      <c r="E185" s="67"/>
      <c r="F185" s="65"/>
      <c r="G185" s="83"/>
      <c r="H185" s="1" t="str">
        <f>IF(ISERROR(VLOOKUP($F185,#REF!,2,FALSE))," ",VLOOKUP($F185,#REF!,2,FALSE))</f>
        <v xml:space="preserve"> </v>
      </c>
      <c r="I185" s="216"/>
      <c r="J185" s="149"/>
      <c r="K185" s="150"/>
      <c r="L185" s="66"/>
      <c r="Q185" s="58"/>
      <c r="R185" s="5">
        <v>176</v>
      </c>
    </row>
    <row r="186" spans="1:18" ht="65.849999999999994" customHeight="1">
      <c r="A186" s="162"/>
      <c r="B186" s="91"/>
      <c r="C186" s="65"/>
      <c r="D186" s="89"/>
      <c r="E186" s="67"/>
      <c r="F186" s="65"/>
      <c r="G186" s="83"/>
      <c r="H186" s="1" t="str">
        <f>IF(ISERROR(VLOOKUP($F186,#REF!,2,FALSE))," ",VLOOKUP($F186,#REF!,2,FALSE))</f>
        <v xml:space="preserve"> </v>
      </c>
      <c r="I186" s="216"/>
      <c r="J186" s="149"/>
      <c r="K186" s="150"/>
      <c r="L186" s="66"/>
      <c r="Q186" s="58"/>
      <c r="R186" s="5">
        <v>177</v>
      </c>
    </row>
    <row r="187" spans="1:18" ht="65.849999999999994" customHeight="1">
      <c r="A187" s="162"/>
      <c r="B187" s="91"/>
      <c r="C187" s="65"/>
      <c r="D187" s="89"/>
      <c r="E187" s="67"/>
      <c r="F187" s="65"/>
      <c r="G187" s="83"/>
      <c r="H187" s="1" t="str">
        <f>IF(ISERROR(VLOOKUP($F187,#REF!,2,FALSE))," ",VLOOKUP($F187,#REF!,2,FALSE))</f>
        <v xml:space="preserve"> </v>
      </c>
      <c r="I187" s="216"/>
      <c r="J187" s="149"/>
      <c r="K187" s="150"/>
      <c r="L187" s="66"/>
      <c r="Q187" s="58"/>
      <c r="R187" s="5">
        <v>178</v>
      </c>
    </row>
    <row r="188" spans="1:18" ht="65.849999999999994" customHeight="1">
      <c r="A188" s="162"/>
      <c r="B188" s="91"/>
      <c r="C188" s="65"/>
      <c r="D188" s="89"/>
      <c r="E188" s="67"/>
      <c r="F188" s="65"/>
      <c r="G188" s="83"/>
      <c r="H188" s="1" t="str">
        <f>IF(ISERROR(VLOOKUP($F188,#REF!,2,FALSE))," ",VLOOKUP($F188,#REF!,2,FALSE))</f>
        <v xml:space="preserve"> </v>
      </c>
      <c r="I188" s="216"/>
      <c r="J188" s="149"/>
      <c r="K188" s="150"/>
      <c r="L188" s="66"/>
      <c r="Q188" s="58"/>
      <c r="R188" s="5">
        <v>179</v>
      </c>
    </row>
    <row r="189" spans="1:18" ht="65.849999999999994" customHeight="1">
      <c r="A189" s="162"/>
      <c r="B189" s="91"/>
      <c r="C189" s="65"/>
      <c r="D189" s="89"/>
      <c r="E189" s="67"/>
      <c r="F189" s="65"/>
      <c r="G189" s="83"/>
      <c r="H189" s="1" t="str">
        <f>IF(ISERROR(VLOOKUP($F189,#REF!,2,FALSE))," ",VLOOKUP($F189,#REF!,2,FALSE))</f>
        <v xml:space="preserve"> </v>
      </c>
      <c r="I189" s="216"/>
      <c r="J189" s="149"/>
      <c r="K189" s="150"/>
      <c r="L189" s="66"/>
      <c r="Q189" s="58"/>
      <c r="R189" s="5">
        <v>180</v>
      </c>
    </row>
    <row r="190" spans="1:18" ht="65.849999999999994" customHeight="1">
      <c r="A190" s="162"/>
      <c r="B190" s="91"/>
      <c r="C190" s="65"/>
      <c r="D190" s="89"/>
      <c r="E190" s="67"/>
      <c r="F190" s="65"/>
      <c r="G190" s="83"/>
      <c r="H190" s="1" t="str">
        <f>IF(ISERROR(VLOOKUP($F190,#REF!,2,FALSE))," ",VLOOKUP($F190,#REF!,2,FALSE))</f>
        <v xml:space="preserve"> </v>
      </c>
      <c r="I190" s="216"/>
      <c r="J190" s="149"/>
      <c r="K190" s="150"/>
      <c r="L190" s="66"/>
      <c r="Q190" s="58"/>
      <c r="R190" s="5">
        <v>181</v>
      </c>
    </row>
    <row r="191" spans="1:18" ht="65.849999999999994" customHeight="1">
      <c r="A191" s="162"/>
      <c r="B191" s="91"/>
      <c r="C191" s="65"/>
      <c r="D191" s="89"/>
      <c r="E191" s="67"/>
      <c r="F191" s="65"/>
      <c r="G191" s="83"/>
      <c r="H191" s="1" t="str">
        <f>IF(ISERROR(VLOOKUP($F191,#REF!,2,FALSE))," ",VLOOKUP($F191,#REF!,2,FALSE))</f>
        <v xml:space="preserve"> </v>
      </c>
      <c r="I191" s="216"/>
      <c r="J191" s="149"/>
      <c r="K191" s="150"/>
      <c r="L191" s="66"/>
      <c r="Q191" s="58"/>
      <c r="R191" s="5">
        <v>182</v>
      </c>
    </row>
    <row r="192" spans="1:18" ht="65.849999999999994" customHeight="1">
      <c r="A192" s="162"/>
      <c r="B192" s="91"/>
      <c r="C192" s="65"/>
      <c r="D192" s="89"/>
      <c r="E192" s="67"/>
      <c r="F192" s="65"/>
      <c r="G192" s="83"/>
      <c r="H192" s="1" t="str">
        <f>IF(ISERROR(VLOOKUP($F192,#REF!,2,FALSE))," ",VLOOKUP($F192,#REF!,2,FALSE))</f>
        <v xml:space="preserve"> </v>
      </c>
      <c r="I192" s="218"/>
      <c r="J192" s="149"/>
      <c r="K192" s="150"/>
      <c r="L192" s="66"/>
      <c r="Q192" s="58"/>
      <c r="R192" s="5">
        <v>183</v>
      </c>
    </row>
    <row r="193" spans="1:18" ht="65.849999999999994" customHeight="1">
      <c r="A193" s="162"/>
      <c r="B193" s="91"/>
      <c r="C193" s="65"/>
      <c r="D193" s="89"/>
      <c r="E193" s="67"/>
      <c r="F193" s="65"/>
      <c r="G193" s="83"/>
      <c r="H193" s="1" t="str">
        <f>IF(ISERROR(VLOOKUP($F193,#REF!,2,FALSE))," ",VLOOKUP($F193,#REF!,2,FALSE))</f>
        <v xml:space="preserve"> </v>
      </c>
      <c r="I193" s="216"/>
      <c r="J193" s="149"/>
      <c r="K193" s="150"/>
      <c r="L193" s="66"/>
      <c r="Q193" s="58"/>
      <c r="R193" s="5">
        <v>184</v>
      </c>
    </row>
    <row r="194" spans="1:18" ht="65.849999999999994" customHeight="1">
      <c r="A194" s="162"/>
      <c r="B194" s="91"/>
      <c r="C194" s="65"/>
      <c r="D194" s="89"/>
      <c r="E194" s="67"/>
      <c r="F194" s="65"/>
      <c r="G194" s="83"/>
      <c r="H194" s="1" t="str">
        <f>IF(ISERROR(VLOOKUP($F194,#REF!,2,FALSE))," ",VLOOKUP($F194,#REF!,2,FALSE))</f>
        <v xml:space="preserve"> </v>
      </c>
      <c r="I194" s="215"/>
      <c r="J194" s="149"/>
      <c r="K194" s="150"/>
      <c r="L194" s="66"/>
      <c r="Q194" s="58"/>
    </row>
    <row r="195" spans="1:18" ht="65.849999999999994" customHeight="1">
      <c r="A195" s="162"/>
      <c r="B195" s="91"/>
      <c r="C195" s="65"/>
      <c r="D195" s="89"/>
      <c r="E195" s="67"/>
      <c r="F195" s="65"/>
      <c r="G195" s="83"/>
      <c r="H195" s="1" t="str">
        <f>IF(ISERROR(VLOOKUP($F195,#REF!,2,FALSE))," ",VLOOKUP($F195,#REF!,2,FALSE))</f>
        <v xml:space="preserve"> </v>
      </c>
      <c r="I195" s="215"/>
      <c r="J195" s="149"/>
      <c r="K195" s="150"/>
      <c r="L195" s="66"/>
      <c r="Q195" s="58"/>
    </row>
    <row r="196" spans="1:18" ht="65.849999999999994" customHeight="1">
      <c r="A196" s="162"/>
      <c r="B196" s="91"/>
      <c r="C196" s="65"/>
      <c r="D196" s="89"/>
      <c r="E196" s="67"/>
      <c r="F196" s="65"/>
      <c r="G196" s="83"/>
      <c r="H196" s="1" t="str">
        <f>IF(ISERROR(VLOOKUP($F196,#REF!,2,FALSE))," ",VLOOKUP($F196,#REF!,2,FALSE))</f>
        <v xml:space="preserve"> </v>
      </c>
      <c r="I196" s="215"/>
      <c r="J196" s="149"/>
      <c r="K196" s="150"/>
      <c r="L196" s="66"/>
      <c r="Q196" s="58"/>
    </row>
    <row r="197" spans="1:18" ht="65.849999999999994" customHeight="1">
      <c r="A197" s="162"/>
      <c r="B197" s="91"/>
      <c r="C197" s="65"/>
      <c r="D197" s="89"/>
      <c r="E197" s="67"/>
      <c r="F197" s="65"/>
      <c r="G197" s="83"/>
      <c r="H197" s="1" t="str">
        <f>IF(ISERROR(VLOOKUP($F197,#REF!,2,FALSE))," ",VLOOKUP($F197,#REF!,2,FALSE))</f>
        <v xml:space="preserve"> </v>
      </c>
      <c r="I197" s="215"/>
      <c r="J197" s="149"/>
      <c r="K197" s="150"/>
      <c r="L197" s="66"/>
      <c r="Q197" s="58"/>
    </row>
    <row r="198" spans="1:18" ht="65.849999999999994" customHeight="1">
      <c r="A198" s="162"/>
      <c r="B198" s="91"/>
      <c r="C198" s="65"/>
      <c r="D198" s="89"/>
      <c r="E198" s="67"/>
      <c r="F198" s="65"/>
      <c r="G198" s="83"/>
      <c r="H198" s="1" t="str">
        <f>IF(ISERROR(VLOOKUP($F198,#REF!,2,FALSE))," ",VLOOKUP($F198,#REF!,2,FALSE))</f>
        <v xml:space="preserve"> </v>
      </c>
      <c r="I198" s="215"/>
      <c r="J198" s="149"/>
      <c r="K198" s="150"/>
      <c r="L198" s="66"/>
      <c r="Q198" s="58"/>
    </row>
    <row r="199" spans="1:18" ht="65.849999999999994" customHeight="1">
      <c r="A199" s="162"/>
      <c r="B199" s="91"/>
      <c r="C199" s="65"/>
      <c r="D199" s="89"/>
      <c r="E199" s="67"/>
      <c r="F199" s="65"/>
      <c r="G199" s="83"/>
      <c r="H199" s="1" t="str">
        <f>IF(ISERROR(VLOOKUP($F199,#REF!,2,FALSE))," ",VLOOKUP($F199,#REF!,2,FALSE))</f>
        <v xml:space="preserve"> </v>
      </c>
      <c r="I199" s="215"/>
      <c r="J199" s="149"/>
      <c r="K199" s="150"/>
      <c r="L199" s="66"/>
      <c r="Q199" s="58"/>
    </row>
    <row r="200" spans="1:18" ht="65.849999999999994" customHeight="1">
      <c r="A200" s="162"/>
      <c r="B200" s="91"/>
      <c r="C200" s="65"/>
      <c r="D200" s="89"/>
      <c r="E200" s="67"/>
      <c r="F200" s="65"/>
      <c r="G200" s="83"/>
      <c r="H200" s="1" t="str">
        <f>IF(ISERROR(VLOOKUP($F200,#REF!,2,FALSE))," ",VLOOKUP($F200,#REF!,2,FALSE))</f>
        <v xml:space="preserve"> </v>
      </c>
      <c r="I200" s="215"/>
      <c r="J200" s="149"/>
      <c r="K200" s="150"/>
      <c r="L200" s="66"/>
      <c r="Q200" s="58"/>
    </row>
    <row r="201" spans="1:18" ht="65.849999999999994" customHeight="1">
      <c r="A201" s="162"/>
      <c r="B201" s="91"/>
      <c r="C201" s="65"/>
      <c r="D201" s="89"/>
      <c r="E201" s="67"/>
      <c r="F201" s="65"/>
      <c r="G201" s="83"/>
      <c r="H201" s="1" t="str">
        <f>IF(ISERROR(VLOOKUP($F201,#REF!,2,FALSE))," ",VLOOKUP($F201,#REF!,2,FALSE))</f>
        <v xml:space="preserve"> </v>
      </c>
      <c r="I201" s="215"/>
      <c r="J201" s="149"/>
      <c r="K201" s="150"/>
      <c r="L201" s="66"/>
      <c r="Q201" s="58"/>
    </row>
    <row r="202" spans="1:18" ht="65.849999999999994" customHeight="1">
      <c r="A202" s="162"/>
      <c r="B202" s="91"/>
      <c r="C202" s="65"/>
      <c r="D202" s="89"/>
      <c r="E202" s="67"/>
      <c r="F202" s="65"/>
      <c r="G202" s="83"/>
      <c r="H202" s="1" t="str">
        <f>IF(ISERROR(VLOOKUP($F202,#REF!,2,FALSE))," ",VLOOKUP($F202,#REF!,2,FALSE))</f>
        <v xml:space="preserve"> </v>
      </c>
      <c r="I202" s="215"/>
      <c r="J202" s="149"/>
      <c r="K202" s="150"/>
      <c r="L202" s="66"/>
      <c r="Q202" s="58"/>
    </row>
    <row r="203" spans="1:18" ht="65.849999999999994" customHeight="1">
      <c r="A203" s="162"/>
      <c r="B203" s="91"/>
      <c r="C203" s="65"/>
      <c r="D203" s="89"/>
      <c r="E203" s="67"/>
      <c r="F203" s="65"/>
      <c r="G203" s="83"/>
      <c r="H203" s="1" t="str">
        <f>IF(ISERROR(VLOOKUP($F203,#REF!,2,FALSE))," ",VLOOKUP($F203,#REF!,2,FALSE))</f>
        <v xml:space="preserve"> </v>
      </c>
      <c r="I203" s="215"/>
      <c r="J203" s="149"/>
      <c r="K203" s="150"/>
      <c r="L203" s="66"/>
      <c r="Q203" s="58"/>
    </row>
    <row r="204" spans="1:18" ht="65.849999999999994" customHeight="1">
      <c r="A204" s="162"/>
      <c r="B204" s="91"/>
      <c r="C204" s="65"/>
      <c r="D204" s="89"/>
      <c r="E204" s="67"/>
      <c r="F204" s="65"/>
      <c r="G204" s="83"/>
      <c r="H204" s="1" t="str">
        <f>IF(ISERROR(VLOOKUP($F204,#REF!,2,FALSE))," ",VLOOKUP($F204,#REF!,2,FALSE))</f>
        <v xml:space="preserve"> </v>
      </c>
      <c r="I204" s="215"/>
      <c r="J204" s="149"/>
      <c r="K204" s="150"/>
      <c r="L204" s="66"/>
      <c r="Q204" s="58"/>
    </row>
    <row r="205" spans="1:18" ht="65.849999999999994" customHeight="1">
      <c r="A205" s="162"/>
      <c r="B205" s="91"/>
      <c r="C205" s="65"/>
      <c r="D205" s="89"/>
      <c r="E205" s="67"/>
      <c r="F205" s="65"/>
      <c r="G205" s="83"/>
      <c r="H205" s="1" t="str">
        <f>IF(ISERROR(VLOOKUP($F205,#REF!,2,FALSE))," ",VLOOKUP($F205,#REF!,2,FALSE))</f>
        <v xml:space="preserve"> </v>
      </c>
      <c r="I205" s="215"/>
      <c r="J205" s="149"/>
      <c r="K205" s="150"/>
      <c r="L205" s="66"/>
      <c r="Q205" s="58"/>
    </row>
    <row r="206" spans="1:18" ht="65.849999999999994" customHeight="1">
      <c r="A206" s="162"/>
      <c r="B206" s="91"/>
      <c r="C206" s="65"/>
      <c r="D206" s="89"/>
      <c r="E206" s="67"/>
      <c r="F206" s="65"/>
      <c r="G206" s="83"/>
      <c r="H206" s="1" t="str">
        <f>IF(ISERROR(VLOOKUP($F206,#REF!,2,FALSE))," ",VLOOKUP($F206,#REF!,2,FALSE))</f>
        <v xml:space="preserve"> </v>
      </c>
      <c r="I206" s="215"/>
      <c r="J206" s="149"/>
      <c r="K206" s="150"/>
      <c r="L206" s="66"/>
      <c r="Q206" s="58"/>
    </row>
    <row r="207" spans="1:18" ht="65.849999999999994" customHeight="1">
      <c r="A207" s="162"/>
      <c r="B207" s="91"/>
      <c r="C207" s="65"/>
      <c r="D207" s="89"/>
      <c r="E207" s="67"/>
      <c r="F207" s="65"/>
      <c r="G207" s="83"/>
      <c r="H207" s="1" t="str">
        <f>IF(ISERROR(VLOOKUP($F207,#REF!,2,FALSE))," ",VLOOKUP($F207,#REF!,2,FALSE))</f>
        <v xml:space="preserve"> </v>
      </c>
      <c r="I207" s="215"/>
      <c r="J207" s="149"/>
      <c r="K207" s="150"/>
      <c r="L207" s="66"/>
      <c r="Q207" s="58"/>
    </row>
    <row r="208" spans="1:18" ht="65.849999999999994" customHeight="1">
      <c r="A208" s="162"/>
      <c r="B208" s="91"/>
      <c r="C208" s="65"/>
      <c r="D208" s="89"/>
      <c r="E208" s="67"/>
      <c r="F208" s="65"/>
      <c r="G208" s="83"/>
      <c r="H208" s="1" t="str">
        <f>IF(ISERROR(VLOOKUP($F208,#REF!,2,FALSE))," ",VLOOKUP($F208,#REF!,2,FALSE))</f>
        <v xml:space="preserve"> </v>
      </c>
      <c r="I208" s="215"/>
      <c r="J208" s="149" t="str">
        <f>IFERROR(ROUND(IF(#REF!="",(""),IF(ISERROR(VLOOKUP($F208,$N$12:$O$25,2,FALSE)*$E208*($G208/1000))," ",VLOOKUP($F208,$N$12:$O$25,2,FALSE)*$E208*($G208/1000))),3),"")</f>
        <v/>
      </c>
      <c r="K208" s="150"/>
      <c r="L208" s="66"/>
      <c r="Q208" s="58" t="str">
        <f t="shared" ref="Q208:Q209" si="0">+IF(F208=9,"0.499",IF(F208=12,"0.888",IF(F208=16,"1.578",IF(F208=20,"2.466",IF(F208=25,"3.853",IF(F208=28,"4.834",IF(F208=32,"6.313",IF(F208=40,"9.865","ว่าง"))))))))</f>
        <v>ว่าง</v>
      </c>
    </row>
    <row r="209" spans="1:17" ht="65.849999999999994" customHeight="1">
      <c r="A209" s="162"/>
      <c r="B209" s="91"/>
      <c r="C209" s="65"/>
      <c r="D209" s="89"/>
      <c r="E209" s="67"/>
      <c r="F209" s="65"/>
      <c r="G209" s="83"/>
      <c r="H209" s="1" t="str">
        <f>IF(ISERROR(VLOOKUP($F209,#REF!,2,FALSE))," ",VLOOKUP($F209,#REF!,2,FALSE))</f>
        <v xml:space="preserve"> </v>
      </c>
      <c r="I209" s="215"/>
      <c r="J209" s="149" t="str">
        <f>IFERROR(ROUND(IF(#REF!="",(""),IF(ISERROR(VLOOKUP($F209,$N$12:$O$25,2,FALSE)*$E209*($G209/1000))," ",VLOOKUP($F209,$N$12:$O$25,2,FALSE)*$E209*($G209/1000))),3),"")</f>
        <v/>
      </c>
      <c r="K209" s="150"/>
      <c r="L209" s="66"/>
      <c r="Q209" s="58" t="str">
        <f t="shared" si="0"/>
        <v>ว่าง</v>
      </c>
    </row>
    <row r="210" spans="1:17" ht="65.849999999999994" customHeight="1"/>
    <row r="211" spans="1:17" ht="65.849999999999994" customHeight="1"/>
    <row r="212" spans="1:17" ht="65.849999999999994" customHeight="1"/>
  </sheetData>
  <mergeCells count="5">
    <mergeCell ref="K7:L7"/>
    <mergeCell ref="N5:O5"/>
    <mergeCell ref="K1:L1"/>
    <mergeCell ref="K4:L4"/>
    <mergeCell ref="K2:L2"/>
  </mergeCells>
  <phoneticPr fontId="33" type="noConversion"/>
  <conditionalFormatting sqref="Q10:Q209">
    <cfRule type="containsText" dxfId="3" priority="172" operator="containsText" text="ว่าง">
      <formula>NOT(ISERROR(SEARCH("ว่าง",Q10)))</formula>
    </cfRule>
  </conditionalFormatting>
  <conditionalFormatting sqref="J10:J209">
    <cfRule type="cellIs" dxfId="2" priority="80" operator="greaterThan">
      <formula>1550</formula>
    </cfRule>
  </conditionalFormatting>
  <printOptions horizontalCentered="1"/>
  <pageMargins left="0" right="0" top="0" bottom="0" header="0" footer="0"/>
  <pageSetup paperSize="9" scale="85" orientation="portrait" r:id="rId1"/>
  <headerFooter alignWithMargins="0">
    <oddHeader>&amp;Rหน้า&amp;P</oddHeader>
  </headerFooter>
  <rowBreaks count="7" manualBreakCount="7">
    <brk id="21" max="41" man="1"/>
    <brk id="33" max="41" man="1"/>
    <brk id="45" max="41" man="1"/>
    <brk id="57" max="41" man="1"/>
    <brk id="69" max="41" man="1"/>
    <brk id="81" max="41" man="1"/>
    <brk id="141" max="43" man="1"/>
  </rowBreaks>
  <colBreaks count="1" manualBreakCount="1">
    <brk id="12" max="208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421">
              <controlPr defaultSize="0" print="0" autoFill="0" autoPict="0" macro="[0]!Button_ok">
                <anchor moveWithCells="1" sizeWithCells="1">
                  <from>
                    <xdr:col>8</xdr:col>
                    <xdr:colOff>409575</xdr:colOff>
                    <xdr:row>3</xdr:row>
                    <xdr:rowOff>38100</xdr:rowOff>
                  </from>
                  <to>
                    <xdr:col>8</xdr:col>
                    <xdr:colOff>1657350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XFD865"/>
  <sheetViews>
    <sheetView showRuler="0" showWhiteSpace="0" view="pageBreakPreview" zoomScaleNormal="118" zoomScaleSheetLayoutView="100" zoomScalePageLayoutView="70" workbookViewId="0">
      <selection activeCell="B1" sqref="B1:AG1048576"/>
    </sheetView>
  </sheetViews>
  <sheetFormatPr defaultColWidth="8.7109375" defaultRowHeight="12.75"/>
  <cols>
    <col min="1" max="1" width="0.42578125" style="107" customWidth="1"/>
    <col min="2" max="2" width="6.7109375" style="118" customWidth="1"/>
    <col min="3" max="3" width="8.42578125" style="118" customWidth="1"/>
    <col min="4" max="4" width="6.28515625" style="119" customWidth="1"/>
    <col min="5" max="5" width="7.85546875" style="37" customWidth="1"/>
    <col min="6" max="6" width="8.5703125" style="176" customWidth="1"/>
    <col min="7" max="7" width="7.42578125" style="174" customWidth="1"/>
    <col min="8" max="8" width="7.85546875" style="210" customWidth="1"/>
    <col min="9" max="9" width="0.42578125" style="38" customWidth="1"/>
    <col min="10" max="10" width="0.42578125" style="39" customWidth="1"/>
    <col min="11" max="11" width="6.7109375" style="118" customWidth="1"/>
    <col min="12" max="12" width="8.28515625" style="118" customWidth="1"/>
    <col min="13" max="13" width="7.7109375" style="119" customWidth="1"/>
    <col min="14" max="14" width="8.7109375" style="37" customWidth="1"/>
    <col min="15" max="15" width="7.85546875" style="213" customWidth="1"/>
    <col min="16" max="16" width="7.42578125" style="174" customWidth="1"/>
    <col min="17" max="17" width="7.85546875" style="210" customWidth="1"/>
    <col min="18" max="19" width="0.42578125" style="106" customWidth="1"/>
    <col min="20" max="20" width="6.7109375" style="118" customWidth="1"/>
    <col min="21" max="21" width="8.42578125" style="118" customWidth="1"/>
    <col min="22" max="22" width="7.7109375" style="119" customWidth="1"/>
    <col min="23" max="23" width="8.7109375" style="37" customWidth="1"/>
    <col min="24" max="24" width="7.85546875" style="213" customWidth="1"/>
    <col min="25" max="25" width="7.42578125" style="174" customWidth="1"/>
    <col min="26" max="26" width="7.85546875" style="210" customWidth="1"/>
    <col min="27" max="27" width="0.42578125" style="107" customWidth="1"/>
    <col min="28" max="29" width="14.42578125" style="107" customWidth="1"/>
    <col min="30" max="30" width="11.42578125" style="107" customWidth="1"/>
    <col min="31" max="34" width="8.7109375" style="107"/>
    <col min="35" max="36" width="8.7109375" style="107" customWidth="1"/>
    <col min="37" max="41" width="9" style="107" hidden="1" customWidth="1"/>
    <col min="42" max="42" width="8.7109375" style="107" hidden="1" customWidth="1"/>
    <col min="43" max="16384" width="8.7109375" style="107"/>
  </cols>
  <sheetData>
    <row r="1" spans="1:42" s="96" customFormat="1" ht="9" customHeight="1">
      <c r="A1" s="47"/>
      <c r="B1" s="27"/>
      <c r="C1" s="27"/>
      <c r="D1" s="44"/>
      <c r="E1" s="45"/>
      <c r="F1" s="175"/>
      <c r="G1" s="163"/>
      <c r="H1" s="193"/>
      <c r="I1" s="46"/>
      <c r="J1" s="47"/>
      <c r="K1" s="27"/>
      <c r="L1" s="27"/>
      <c r="M1" s="44"/>
      <c r="N1" s="45"/>
      <c r="O1" s="211"/>
      <c r="P1" s="163"/>
      <c r="Q1" s="193"/>
      <c r="R1" s="81"/>
      <c r="S1" s="60"/>
      <c r="T1" s="27"/>
      <c r="U1" s="27"/>
      <c r="V1" s="44"/>
      <c r="W1" s="45"/>
      <c r="X1" s="211"/>
      <c r="Y1" s="163"/>
      <c r="Z1" s="193"/>
      <c r="AA1" s="94"/>
      <c r="AB1" s="95"/>
    </row>
    <row r="2" spans="1:42" s="99" customFormat="1" ht="5.25" customHeight="1">
      <c r="A2" s="97"/>
      <c r="B2" s="51"/>
      <c r="C2" s="51"/>
      <c r="D2" s="52"/>
      <c r="E2" s="53"/>
      <c r="F2" s="177"/>
      <c r="G2" s="164"/>
      <c r="H2" s="194"/>
      <c r="I2" s="34"/>
      <c r="J2" s="35"/>
      <c r="K2" s="51"/>
      <c r="L2" s="51"/>
      <c r="M2" s="52"/>
      <c r="N2" s="53"/>
      <c r="O2" s="182"/>
      <c r="P2" s="164"/>
      <c r="Q2" s="194"/>
      <c r="R2" s="76"/>
      <c r="S2" s="73"/>
      <c r="T2" s="51"/>
      <c r="U2" s="51"/>
      <c r="V2" s="52"/>
      <c r="W2" s="53"/>
      <c r="X2" s="182"/>
      <c r="Y2" s="164"/>
      <c r="Z2" s="194"/>
      <c r="AA2" s="98"/>
      <c r="AB2" s="277"/>
      <c r="AC2" s="35"/>
    </row>
    <row r="3" spans="1:42" s="101" customFormat="1" ht="14.1" customHeight="1">
      <c r="A3" s="100"/>
      <c r="B3" s="255"/>
      <c r="C3" s="256"/>
      <c r="D3" s="256"/>
      <c r="E3" s="256"/>
      <c r="F3" s="257"/>
      <c r="G3" s="165"/>
      <c r="H3" s="195"/>
      <c r="K3" s="255"/>
      <c r="L3" s="256"/>
      <c r="M3" s="256"/>
      <c r="N3" s="256"/>
      <c r="O3" s="257"/>
      <c r="P3" s="165"/>
      <c r="Q3" s="195"/>
      <c r="T3" s="255"/>
      <c r="U3" s="256"/>
      <c r="V3" s="256"/>
      <c r="W3" s="256"/>
      <c r="X3" s="257"/>
      <c r="Y3" s="165"/>
      <c r="Z3" s="195"/>
      <c r="AA3" s="102"/>
      <c r="AB3" s="277"/>
      <c r="AC3" s="103"/>
    </row>
    <row r="4" spans="1:42" s="101" customFormat="1" ht="14.1" customHeight="1">
      <c r="A4" s="100"/>
      <c r="B4" s="122"/>
      <c r="C4" s="260"/>
      <c r="D4" s="261"/>
      <c r="E4" s="261"/>
      <c r="F4" s="261"/>
      <c r="G4" s="165"/>
      <c r="H4" s="196"/>
      <c r="I4" s="49"/>
      <c r="J4" s="86"/>
      <c r="K4" s="122"/>
      <c r="L4" s="260"/>
      <c r="M4" s="261"/>
      <c r="N4" s="261"/>
      <c r="O4" s="261"/>
      <c r="P4" s="165"/>
      <c r="Q4" s="196"/>
      <c r="R4" s="77"/>
      <c r="S4" s="85"/>
      <c r="T4" s="122"/>
      <c r="U4" s="260"/>
      <c r="V4" s="261"/>
      <c r="W4" s="261"/>
      <c r="X4" s="261"/>
      <c r="Y4" s="165"/>
      <c r="Z4" s="196"/>
      <c r="AA4" s="102"/>
      <c r="AB4" s="277"/>
      <c r="AC4" s="104"/>
      <c r="AK4" s="26">
        <v>40</v>
      </c>
      <c r="AL4" s="26">
        <v>9.8650000000000002</v>
      </c>
      <c r="AM4" s="26">
        <v>40</v>
      </c>
      <c r="AN4" s="26">
        <v>240</v>
      </c>
      <c r="AO4" s="26">
        <v>40</v>
      </c>
      <c r="AP4" s="101" t="s">
        <v>2</v>
      </c>
    </row>
    <row r="5" spans="1:42" ht="14.1" customHeight="1">
      <c r="A5" s="105"/>
      <c r="B5" s="121"/>
      <c r="C5" s="259"/>
      <c r="D5" s="259"/>
      <c r="E5" s="70"/>
      <c r="F5" s="178"/>
      <c r="G5" s="166"/>
      <c r="H5" s="197"/>
      <c r="I5" s="50"/>
      <c r="K5" s="121"/>
      <c r="L5" s="259"/>
      <c r="M5" s="259"/>
      <c r="N5" s="70"/>
      <c r="O5" s="178"/>
      <c r="P5" s="166"/>
      <c r="Q5" s="197"/>
      <c r="R5" s="78"/>
      <c r="S5" s="54"/>
      <c r="T5" s="121"/>
      <c r="U5" s="259"/>
      <c r="V5" s="259"/>
      <c r="W5" s="70"/>
      <c r="X5" s="178"/>
      <c r="Y5" s="166"/>
      <c r="Z5" s="197"/>
      <c r="AA5" s="106"/>
      <c r="AB5" s="278"/>
      <c r="AC5" s="104"/>
      <c r="AK5" s="28">
        <v>36</v>
      </c>
      <c r="AL5" s="28">
        <v>7.99</v>
      </c>
      <c r="AM5" s="28">
        <v>36</v>
      </c>
      <c r="AN5" s="29"/>
      <c r="AO5" s="28">
        <v>36</v>
      </c>
      <c r="AP5" s="107" t="s">
        <v>2</v>
      </c>
    </row>
    <row r="6" spans="1:42" ht="14.1" customHeight="1">
      <c r="A6" s="105"/>
      <c r="B6" s="92"/>
      <c r="C6" s="274"/>
      <c r="D6" s="275"/>
      <c r="E6" s="276"/>
      <c r="F6" s="179"/>
      <c r="G6" s="166"/>
      <c r="H6" s="198"/>
      <c r="I6" s="49"/>
      <c r="J6" s="86"/>
      <c r="K6" s="92"/>
      <c r="L6" s="274"/>
      <c r="M6" s="275"/>
      <c r="N6" s="276"/>
      <c r="O6" s="179"/>
      <c r="P6" s="166"/>
      <c r="Q6" s="198"/>
      <c r="R6" s="77"/>
      <c r="S6" s="85"/>
      <c r="T6" s="92"/>
      <c r="U6" s="274"/>
      <c r="V6" s="275"/>
      <c r="W6" s="276"/>
      <c r="X6" s="179"/>
      <c r="Y6" s="166"/>
      <c r="Z6" s="198"/>
      <c r="AA6" s="106"/>
      <c r="AB6" s="278"/>
      <c r="AC6" s="104"/>
      <c r="AK6" s="28"/>
      <c r="AL6" s="28"/>
      <c r="AM6" s="28"/>
      <c r="AN6" s="29"/>
      <c r="AO6" s="28"/>
    </row>
    <row r="7" spans="1:42" ht="14.1" customHeight="1">
      <c r="A7" s="105"/>
      <c r="B7" s="92"/>
      <c r="C7" s="258"/>
      <c r="D7" s="258"/>
      <c r="E7" s="93"/>
      <c r="F7" s="180"/>
      <c r="G7" s="166"/>
      <c r="H7" s="198"/>
      <c r="I7" s="50"/>
      <c r="K7" s="92"/>
      <c r="L7" s="258"/>
      <c r="M7" s="258"/>
      <c r="N7" s="93"/>
      <c r="O7" s="180"/>
      <c r="P7" s="166"/>
      <c r="Q7" s="198"/>
      <c r="R7" s="78"/>
      <c r="S7" s="54"/>
      <c r="T7" s="92"/>
      <c r="U7" s="258"/>
      <c r="V7" s="258"/>
      <c r="W7" s="93"/>
      <c r="X7" s="180"/>
      <c r="Y7" s="166"/>
      <c r="Z7" s="198"/>
      <c r="AA7" s="106"/>
      <c r="AB7" s="278"/>
      <c r="AC7" s="104"/>
      <c r="AK7" s="28"/>
      <c r="AL7" s="28"/>
      <c r="AM7" s="28"/>
      <c r="AN7" s="29"/>
      <c r="AO7" s="28"/>
    </row>
    <row r="8" spans="1:42" ht="13.7" customHeight="1">
      <c r="A8" s="105"/>
      <c r="B8" s="262"/>
      <c r="C8" s="263"/>
      <c r="D8" s="270"/>
      <c r="E8" s="270"/>
      <c r="F8" s="270"/>
      <c r="G8" s="270"/>
      <c r="H8" s="271"/>
      <c r="I8" s="50"/>
      <c r="K8" s="262"/>
      <c r="L8" s="263"/>
      <c r="M8" s="270"/>
      <c r="N8" s="270"/>
      <c r="O8" s="270"/>
      <c r="P8" s="270"/>
      <c r="Q8" s="271"/>
      <c r="R8" s="79"/>
      <c r="S8" s="60"/>
      <c r="T8" s="262"/>
      <c r="U8" s="263"/>
      <c r="V8" s="270"/>
      <c r="W8" s="270"/>
      <c r="X8" s="270"/>
      <c r="Y8" s="270"/>
      <c r="Z8" s="271"/>
      <c r="AA8" s="54"/>
      <c r="AB8" s="278"/>
      <c r="AC8" s="39"/>
      <c r="AK8" s="28">
        <v>28</v>
      </c>
      <c r="AL8" s="28">
        <v>4.8339999999999996</v>
      </c>
      <c r="AM8" s="28">
        <v>28</v>
      </c>
      <c r="AN8" s="29">
        <v>240</v>
      </c>
      <c r="AO8" s="28">
        <v>28</v>
      </c>
      <c r="AP8" s="107" t="s">
        <v>2</v>
      </c>
    </row>
    <row r="9" spans="1:42" ht="13.7" customHeight="1">
      <c r="A9" s="105"/>
      <c r="B9" s="69"/>
      <c r="C9" s="120"/>
      <c r="D9" s="270"/>
      <c r="E9" s="270"/>
      <c r="F9" s="270"/>
      <c r="G9" s="270"/>
      <c r="H9" s="272"/>
      <c r="I9" s="50"/>
      <c r="K9" s="69"/>
      <c r="L9" s="120"/>
      <c r="M9" s="270"/>
      <c r="N9" s="270"/>
      <c r="O9" s="270"/>
      <c r="P9" s="270"/>
      <c r="Q9" s="272"/>
      <c r="R9" s="79"/>
      <c r="S9" s="61"/>
      <c r="T9" s="69"/>
      <c r="U9" s="120"/>
      <c r="V9" s="270"/>
      <c r="W9" s="270"/>
      <c r="X9" s="270"/>
      <c r="Y9" s="270"/>
      <c r="Z9" s="272"/>
      <c r="AA9" s="54"/>
      <c r="AB9" s="277"/>
      <c r="AC9" s="39"/>
      <c r="AK9" s="28">
        <v>25</v>
      </c>
      <c r="AL9" s="28">
        <v>3.8530000000000002</v>
      </c>
      <c r="AM9" s="28">
        <v>25</v>
      </c>
      <c r="AN9" s="29">
        <v>180</v>
      </c>
      <c r="AO9" s="28">
        <v>25</v>
      </c>
      <c r="AP9" s="107" t="s">
        <v>2</v>
      </c>
    </row>
    <row r="10" spans="1:42" ht="13.7" customHeight="1">
      <c r="A10" s="105"/>
      <c r="B10" s="264"/>
      <c r="C10" s="265"/>
      <c r="D10" s="270"/>
      <c r="E10" s="270"/>
      <c r="F10" s="270"/>
      <c r="G10" s="270"/>
      <c r="H10" s="272"/>
      <c r="I10" s="50"/>
      <c r="K10" s="264"/>
      <c r="L10" s="265"/>
      <c r="M10" s="270"/>
      <c r="N10" s="270"/>
      <c r="O10" s="270"/>
      <c r="P10" s="270"/>
      <c r="Q10" s="272"/>
      <c r="R10" s="79"/>
      <c r="S10" s="62"/>
      <c r="T10" s="264"/>
      <c r="U10" s="265"/>
      <c r="V10" s="270"/>
      <c r="W10" s="270"/>
      <c r="X10" s="270"/>
      <c r="Y10" s="270"/>
      <c r="Z10" s="272"/>
      <c r="AA10" s="54"/>
      <c r="AB10" s="277"/>
      <c r="AC10" s="108"/>
      <c r="AD10" s="109"/>
      <c r="AE10" s="109"/>
      <c r="AK10" s="28">
        <v>20</v>
      </c>
      <c r="AL10" s="28">
        <v>2.4660000000000002</v>
      </c>
      <c r="AM10" s="28">
        <v>20</v>
      </c>
      <c r="AN10" s="29">
        <v>135</v>
      </c>
      <c r="AO10" s="28">
        <v>20</v>
      </c>
      <c r="AP10" s="107" t="s">
        <v>2</v>
      </c>
    </row>
    <row r="11" spans="1:42" ht="13.7" customHeight="1">
      <c r="A11" s="105"/>
      <c r="B11" s="266"/>
      <c r="C11" s="267"/>
      <c r="D11" s="270"/>
      <c r="E11" s="270"/>
      <c r="F11" s="270"/>
      <c r="G11" s="270"/>
      <c r="H11" s="272"/>
      <c r="I11" s="50"/>
      <c r="K11" s="266"/>
      <c r="L11" s="267"/>
      <c r="M11" s="270"/>
      <c r="N11" s="270"/>
      <c r="O11" s="270"/>
      <c r="P11" s="270"/>
      <c r="Q11" s="272"/>
      <c r="R11" s="79"/>
      <c r="S11" s="62"/>
      <c r="T11" s="266"/>
      <c r="U11" s="267"/>
      <c r="V11" s="270"/>
      <c r="W11" s="270"/>
      <c r="X11" s="270"/>
      <c r="Y11" s="270"/>
      <c r="Z11" s="272"/>
      <c r="AA11" s="50"/>
      <c r="AB11" s="110"/>
      <c r="AC11" s="109"/>
      <c r="AD11" s="109"/>
      <c r="AE11" s="109"/>
      <c r="AK11" s="28">
        <v>16</v>
      </c>
      <c r="AL11" s="28">
        <v>1.5780000000000001</v>
      </c>
      <c r="AM11" s="28">
        <v>16</v>
      </c>
      <c r="AN11" s="29">
        <v>100</v>
      </c>
      <c r="AO11" s="28">
        <v>16</v>
      </c>
      <c r="AP11" s="107" t="s">
        <v>2</v>
      </c>
    </row>
    <row r="12" spans="1:42" ht="13.7" customHeight="1">
      <c r="A12" s="105"/>
      <c r="B12" s="268"/>
      <c r="C12" s="269"/>
      <c r="D12" s="270"/>
      <c r="E12" s="270"/>
      <c r="F12" s="270"/>
      <c r="G12" s="270"/>
      <c r="H12" s="273"/>
      <c r="I12" s="50"/>
      <c r="K12" s="268"/>
      <c r="L12" s="269"/>
      <c r="M12" s="270"/>
      <c r="N12" s="270"/>
      <c r="O12" s="270"/>
      <c r="P12" s="270"/>
      <c r="Q12" s="273"/>
      <c r="R12" s="79"/>
      <c r="S12" s="60"/>
      <c r="T12" s="268"/>
      <c r="U12" s="269"/>
      <c r="V12" s="270"/>
      <c r="W12" s="270"/>
      <c r="X12" s="270"/>
      <c r="Y12" s="270"/>
      <c r="Z12" s="273"/>
      <c r="AA12" s="50"/>
      <c r="AB12" s="108"/>
      <c r="AC12" s="109"/>
      <c r="AD12" s="109"/>
      <c r="AE12" s="109"/>
      <c r="AK12" s="28">
        <v>15</v>
      </c>
      <c r="AL12" s="28">
        <v>1.387</v>
      </c>
      <c r="AM12" s="28">
        <v>15</v>
      </c>
      <c r="AN12" s="29"/>
      <c r="AO12" s="28">
        <v>15</v>
      </c>
      <c r="AP12" s="107" t="s">
        <v>2</v>
      </c>
    </row>
    <row r="13" spans="1:42" ht="5.25" customHeight="1">
      <c r="A13" s="111"/>
      <c r="B13" s="40"/>
      <c r="C13" s="40"/>
      <c r="D13" s="63"/>
      <c r="E13" s="41"/>
      <c r="F13" s="181"/>
      <c r="G13" s="167"/>
      <c r="H13" s="199"/>
      <c r="I13" s="42"/>
      <c r="J13" s="43"/>
      <c r="K13" s="40"/>
      <c r="L13" s="40"/>
      <c r="M13" s="63"/>
      <c r="N13" s="41"/>
      <c r="O13" s="181"/>
      <c r="P13" s="167"/>
      <c r="Q13" s="199"/>
      <c r="R13" s="80"/>
      <c r="S13" s="74"/>
      <c r="T13" s="40"/>
      <c r="U13" s="40"/>
      <c r="V13" s="63"/>
      <c r="W13" s="41"/>
      <c r="X13" s="181"/>
      <c r="Y13" s="167"/>
      <c r="Z13" s="199"/>
      <c r="AA13" s="42"/>
      <c r="AB13" s="108"/>
      <c r="AC13" s="109"/>
      <c r="AD13" s="109"/>
      <c r="AE13" s="109"/>
      <c r="AK13" s="28">
        <v>12</v>
      </c>
      <c r="AL13" s="28">
        <v>0.88800000000000001</v>
      </c>
      <c r="AM13" s="28">
        <v>12</v>
      </c>
      <c r="AN13" s="29">
        <v>85</v>
      </c>
      <c r="AO13" s="28">
        <v>12</v>
      </c>
      <c r="AP13" s="107" t="s">
        <v>2</v>
      </c>
    </row>
    <row r="14" spans="1:42" ht="5.25" customHeight="1">
      <c r="A14" s="97"/>
      <c r="B14" s="51"/>
      <c r="C14" s="51"/>
      <c r="D14" s="52"/>
      <c r="E14" s="53"/>
      <c r="F14" s="177"/>
      <c r="G14" s="164"/>
      <c r="H14" s="194"/>
      <c r="I14" s="34"/>
      <c r="J14" s="35"/>
      <c r="K14" s="51"/>
      <c r="L14" s="51"/>
      <c r="M14" s="52"/>
      <c r="N14" s="53"/>
      <c r="O14" s="182"/>
      <c r="P14" s="164"/>
      <c r="Q14" s="194"/>
      <c r="R14" s="76"/>
      <c r="S14" s="73"/>
      <c r="T14" s="51"/>
      <c r="U14" s="51"/>
      <c r="V14" s="52"/>
      <c r="W14" s="53"/>
      <c r="X14" s="182"/>
      <c r="Y14" s="164"/>
      <c r="Z14" s="194"/>
      <c r="AA14" s="34"/>
      <c r="AB14" s="108"/>
      <c r="AC14" s="109"/>
      <c r="AD14" s="109"/>
      <c r="AE14" s="109"/>
    </row>
    <row r="15" spans="1:42" s="101" customFormat="1" ht="14.1" customHeight="1">
      <c r="A15" s="100"/>
      <c r="B15" s="255"/>
      <c r="C15" s="256"/>
      <c r="D15" s="256"/>
      <c r="E15" s="256"/>
      <c r="F15" s="257"/>
      <c r="G15" s="165"/>
      <c r="H15" s="195"/>
      <c r="K15" s="255"/>
      <c r="L15" s="256"/>
      <c r="M15" s="256"/>
      <c r="N15" s="256"/>
      <c r="O15" s="257"/>
      <c r="P15" s="165"/>
      <c r="Q15" s="195"/>
      <c r="T15" s="255"/>
      <c r="U15" s="256"/>
      <c r="V15" s="256"/>
      <c r="W15" s="256"/>
      <c r="X15" s="257"/>
      <c r="Y15" s="165"/>
      <c r="Z15" s="195"/>
      <c r="AA15" s="36"/>
      <c r="AB15" s="112"/>
      <c r="AC15" s="113"/>
      <c r="AD15" s="113"/>
      <c r="AE15" s="113"/>
    </row>
    <row r="16" spans="1:42" s="101" customFormat="1" ht="14.1" customHeight="1">
      <c r="A16" s="100"/>
      <c r="B16" s="122"/>
      <c r="C16" s="260"/>
      <c r="D16" s="261"/>
      <c r="E16" s="261"/>
      <c r="F16" s="261"/>
      <c r="G16" s="165"/>
      <c r="H16" s="196"/>
      <c r="I16" s="49"/>
      <c r="J16" s="86"/>
      <c r="K16" s="122"/>
      <c r="L16" s="260"/>
      <c r="M16" s="261"/>
      <c r="N16" s="261"/>
      <c r="O16" s="261"/>
      <c r="P16" s="165"/>
      <c r="Q16" s="196"/>
      <c r="R16" s="77"/>
      <c r="S16" s="85"/>
      <c r="T16" s="122"/>
      <c r="U16" s="260"/>
      <c r="V16" s="261"/>
      <c r="W16" s="261"/>
      <c r="X16" s="261"/>
      <c r="Y16" s="165"/>
      <c r="Z16" s="196"/>
      <c r="AA16" s="36"/>
      <c r="AB16" s="112"/>
      <c r="AC16" s="113"/>
      <c r="AD16" s="113"/>
      <c r="AE16" s="113"/>
      <c r="AK16" s="26"/>
      <c r="AL16" s="26"/>
      <c r="AM16" s="26"/>
      <c r="AN16" s="26"/>
      <c r="AO16" s="26"/>
    </row>
    <row r="17" spans="1:41" ht="14.1" customHeight="1">
      <c r="A17" s="105"/>
      <c r="B17" s="121"/>
      <c r="C17" s="259"/>
      <c r="D17" s="259"/>
      <c r="E17" s="70"/>
      <c r="F17" s="178"/>
      <c r="G17" s="166"/>
      <c r="H17" s="197"/>
      <c r="I17" s="50"/>
      <c r="K17" s="121"/>
      <c r="L17" s="259"/>
      <c r="M17" s="259"/>
      <c r="N17" s="70"/>
      <c r="O17" s="178"/>
      <c r="P17" s="166"/>
      <c r="Q17" s="197"/>
      <c r="R17" s="78"/>
      <c r="S17" s="54"/>
      <c r="T17" s="121"/>
      <c r="U17" s="259"/>
      <c r="V17" s="259"/>
      <c r="W17" s="70"/>
      <c r="X17" s="178"/>
      <c r="Y17" s="166"/>
      <c r="Z17" s="197"/>
      <c r="AA17" s="38"/>
      <c r="AB17" s="108"/>
      <c r="AC17" s="113"/>
      <c r="AD17" s="109"/>
      <c r="AE17" s="109"/>
      <c r="AK17" s="28"/>
      <c r="AL17" s="28"/>
      <c r="AM17" s="28"/>
      <c r="AN17" s="29"/>
      <c r="AO17" s="28"/>
    </row>
    <row r="18" spans="1:41" ht="14.1" customHeight="1">
      <c r="A18" s="105"/>
      <c r="B18" s="92"/>
      <c r="C18" s="274"/>
      <c r="D18" s="275"/>
      <c r="E18" s="276"/>
      <c r="F18" s="179"/>
      <c r="G18" s="166"/>
      <c r="H18" s="198"/>
      <c r="I18" s="49"/>
      <c r="J18" s="86"/>
      <c r="K18" s="92"/>
      <c r="L18" s="274"/>
      <c r="M18" s="275"/>
      <c r="N18" s="276"/>
      <c r="O18" s="179"/>
      <c r="P18" s="166"/>
      <c r="Q18" s="198"/>
      <c r="R18" s="77"/>
      <c r="S18" s="85"/>
      <c r="T18" s="92"/>
      <c r="U18" s="274"/>
      <c r="V18" s="275"/>
      <c r="W18" s="276"/>
      <c r="X18" s="179"/>
      <c r="Y18" s="166"/>
      <c r="Z18" s="198"/>
      <c r="AA18" s="38"/>
      <c r="AB18" s="108"/>
      <c r="AC18" s="113"/>
      <c r="AD18" s="109"/>
      <c r="AE18" s="109"/>
      <c r="AK18" s="28"/>
      <c r="AL18" s="28"/>
      <c r="AM18" s="28"/>
      <c r="AN18" s="29"/>
      <c r="AO18" s="28"/>
    </row>
    <row r="19" spans="1:41" ht="14.1" customHeight="1">
      <c r="A19" s="105"/>
      <c r="B19" s="92"/>
      <c r="C19" s="258"/>
      <c r="D19" s="258"/>
      <c r="E19" s="93"/>
      <c r="F19" s="180"/>
      <c r="G19" s="166"/>
      <c r="H19" s="198"/>
      <c r="I19" s="50"/>
      <c r="K19" s="92"/>
      <c r="L19" s="258"/>
      <c r="M19" s="258"/>
      <c r="N19" s="93"/>
      <c r="O19" s="180"/>
      <c r="P19" s="166"/>
      <c r="Q19" s="198"/>
      <c r="R19" s="78"/>
      <c r="S19" s="54"/>
      <c r="T19" s="92"/>
      <c r="U19" s="258"/>
      <c r="V19" s="258"/>
      <c r="W19" s="93"/>
      <c r="X19" s="180"/>
      <c r="Y19" s="166"/>
      <c r="Z19" s="198"/>
      <c r="AA19" s="38"/>
      <c r="AB19" s="39"/>
      <c r="AC19" s="113"/>
      <c r="AK19" s="28"/>
      <c r="AL19" s="28"/>
      <c r="AM19" s="28"/>
      <c r="AN19" s="29"/>
      <c r="AO19" s="28"/>
    </row>
    <row r="20" spans="1:41" ht="13.7" customHeight="1">
      <c r="A20" s="105"/>
      <c r="B20" s="262"/>
      <c r="C20" s="263"/>
      <c r="D20" s="270"/>
      <c r="E20" s="270"/>
      <c r="F20" s="270"/>
      <c r="G20" s="270"/>
      <c r="H20" s="271"/>
      <c r="I20" s="50"/>
      <c r="K20" s="262"/>
      <c r="L20" s="263"/>
      <c r="M20" s="270"/>
      <c r="N20" s="270"/>
      <c r="O20" s="270"/>
      <c r="P20" s="270"/>
      <c r="Q20" s="271"/>
      <c r="R20" s="79"/>
      <c r="S20" s="60"/>
      <c r="T20" s="262"/>
      <c r="U20" s="263"/>
      <c r="V20" s="270"/>
      <c r="W20" s="270"/>
      <c r="X20" s="270"/>
      <c r="Y20" s="270"/>
      <c r="Z20" s="271"/>
      <c r="AA20" s="38"/>
      <c r="AB20" s="39"/>
      <c r="AC20" s="113"/>
      <c r="AK20" s="28"/>
      <c r="AL20" s="28"/>
      <c r="AM20" s="28"/>
      <c r="AN20" s="29"/>
      <c r="AO20" s="28"/>
    </row>
    <row r="21" spans="1:41" ht="13.7" customHeight="1">
      <c r="A21" s="105"/>
      <c r="B21" s="69"/>
      <c r="C21" s="120"/>
      <c r="D21" s="270"/>
      <c r="E21" s="270"/>
      <c r="F21" s="270"/>
      <c r="G21" s="270"/>
      <c r="H21" s="272"/>
      <c r="I21" s="50"/>
      <c r="K21" s="69"/>
      <c r="L21" s="120"/>
      <c r="M21" s="270"/>
      <c r="N21" s="270"/>
      <c r="O21" s="270"/>
      <c r="P21" s="270"/>
      <c r="Q21" s="272"/>
      <c r="R21" s="79"/>
      <c r="S21" s="61"/>
      <c r="T21" s="69"/>
      <c r="U21" s="120"/>
      <c r="V21" s="270"/>
      <c r="W21" s="270"/>
      <c r="X21" s="270"/>
      <c r="Y21" s="270"/>
      <c r="Z21" s="272"/>
      <c r="AA21" s="38"/>
      <c r="AB21" s="39"/>
      <c r="AC21" s="113"/>
      <c r="AK21" s="28"/>
      <c r="AL21" s="28"/>
      <c r="AM21" s="28"/>
      <c r="AN21" s="29"/>
      <c r="AO21" s="28"/>
    </row>
    <row r="22" spans="1:41" ht="13.7" customHeight="1">
      <c r="A22" s="105"/>
      <c r="B22" s="264"/>
      <c r="C22" s="265"/>
      <c r="D22" s="270"/>
      <c r="E22" s="270"/>
      <c r="F22" s="270"/>
      <c r="G22" s="270"/>
      <c r="H22" s="272"/>
      <c r="I22" s="50"/>
      <c r="K22" s="264"/>
      <c r="L22" s="265"/>
      <c r="M22" s="270"/>
      <c r="N22" s="270"/>
      <c r="O22" s="270"/>
      <c r="P22" s="270"/>
      <c r="Q22" s="272"/>
      <c r="R22" s="79"/>
      <c r="S22" s="62"/>
      <c r="T22" s="264"/>
      <c r="U22" s="265"/>
      <c r="V22" s="270"/>
      <c r="W22" s="270"/>
      <c r="X22" s="270"/>
      <c r="Y22" s="270"/>
      <c r="Z22" s="272"/>
      <c r="AA22" s="38"/>
      <c r="AB22" s="39"/>
      <c r="AC22" s="113"/>
      <c r="AK22" s="28"/>
      <c r="AL22" s="28"/>
      <c r="AM22" s="28"/>
      <c r="AN22" s="29"/>
      <c r="AO22" s="28"/>
    </row>
    <row r="23" spans="1:41" ht="13.7" customHeight="1">
      <c r="A23" s="105"/>
      <c r="B23" s="266"/>
      <c r="C23" s="267"/>
      <c r="D23" s="270"/>
      <c r="E23" s="270"/>
      <c r="F23" s="270"/>
      <c r="G23" s="270"/>
      <c r="H23" s="272"/>
      <c r="I23" s="50"/>
      <c r="K23" s="266"/>
      <c r="L23" s="267"/>
      <c r="M23" s="270"/>
      <c r="N23" s="270"/>
      <c r="O23" s="270"/>
      <c r="P23" s="270"/>
      <c r="Q23" s="272"/>
      <c r="R23" s="79"/>
      <c r="S23" s="62"/>
      <c r="T23" s="266"/>
      <c r="U23" s="267"/>
      <c r="V23" s="270"/>
      <c r="W23" s="270"/>
      <c r="X23" s="270"/>
      <c r="Y23" s="270"/>
      <c r="Z23" s="272"/>
      <c r="AA23" s="38"/>
      <c r="AB23" s="39"/>
      <c r="AC23" s="113"/>
      <c r="AK23" s="28"/>
      <c r="AL23" s="28"/>
      <c r="AM23" s="28"/>
      <c r="AN23" s="29"/>
      <c r="AO23" s="28"/>
    </row>
    <row r="24" spans="1:41" ht="13.7" customHeight="1">
      <c r="A24" s="105"/>
      <c r="B24" s="268"/>
      <c r="C24" s="269"/>
      <c r="D24" s="270"/>
      <c r="E24" s="270"/>
      <c r="F24" s="270"/>
      <c r="G24" s="270"/>
      <c r="H24" s="273"/>
      <c r="I24" s="50"/>
      <c r="K24" s="268"/>
      <c r="L24" s="269"/>
      <c r="M24" s="270"/>
      <c r="N24" s="270"/>
      <c r="O24" s="270"/>
      <c r="P24" s="270"/>
      <c r="Q24" s="273"/>
      <c r="R24" s="79"/>
      <c r="S24" s="60"/>
      <c r="T24" s="268"/>
      <c r="U24" s="269"/>
      <c r="V24" s="270"/>
      <c r="W24" s="270"/>
      <c r="X24" s="270"/>
      <c r="Y24" s="270"/>
      <c r="Z24" s="273"/>
      <c r="AA24" s="38"/>
      <c r="AB24" s="39"/>
      <c r="AC24" s="113"/>
      <c r="AK24" s="28"/>
      <c r="AL24" s="28"/>
      <c r="AM24" s="28"/>
      <c r="AN24" s="29"/>
      <c r="AO24" s="28"/>
    </row>
    <row r="25" spans="1:41" ht="5.25" customHeight="1">
      <c r="A25" s="111"/>
      <c r="B25" s="40"/>
      <c r="C25" s="40"/>
      <c r="D25" s="63"/>
      <c r="E25" s="41"/>
      <c r="F25" s="181"/>
      <c r="G25" s="167"/>
      <c r="H25" s="199"/>
      <c r="I25" s="42"/>
      <c r="J25" s="43"/>
      <c r="K25" s="40"/>
      <c r="L25" s="40"/>
      <c r="M25" s="63"/>
      <c r="N25" s="41"/>
      <c r="O25" s="181"/>
      <c r="P25" s="167"/>
      <c r="Q25" s="199"/>
      <c r="R25" s="80"/>
      <c r="S25" s="74"/>
      <c r="T25" s="40"/>
      <c r="U25" s="40"/>
      <c r="V25" s="63"/>
      <c r="W25" s="41"/>
      <c r="X25" s="181"/>
      <c r="Y25" s="167"/>
      <c r="Z25" s="199"/>
      <c r="AA25" s="42"/>
      <c r="AB25" s="39"/>
      <c r="AC25" s="109"/>
      <c r="AK25" s="28"/>
      <c r="AL25" s="28"/>
      <c r="AM25" s="28"/>
      <c r="AN25" s="29"/>
      <c r="AO25" s="28"/>
    </row>
    <row r="26" spans="1:41" ht="5.25" customHeight="1">
      <c r="A26" s="97"/>
      <c r="B26" s="51"/>
      <c r="C26" s="51"/>
      <c r="D26" s="52"/>
      <c r="E26" s="53"/>
      <c r="F26" s="177"/>
      <c r="G26" s="164"/>
      <c r="H26" s="194"/>
      <c r="I26" s="34"/>
      <c r="J26" s="35"/>
      <c r="K26" s="51"/>
      <c r="L26" s="51"/>
      <c r="M26" s="52"/>
      <c r="N26" s="53"/>
      <c r="O26" s="182"/>
      <c r="P26" s="164"/>
      <c r="Q26" s="194"/>
      <c r="R26" s="76"/>
      <c r="S26" s="73"/>
      <c r="T26" s="51"/>
      <c r="U26" s="51"/>
      <c r="V26" s="52"/>
      <c r="W26" s="53"/>
      <c r="X26" s="182"/>
      <c r="Y26" s="164"/>
      <c r="Z26" s="194"/>
      <c r="AA26" s="34"/>
      <c r="AB26" s="39"/>
      <c r="AC26" s="109"/>
    </row>
    <row r="27" spans="1:41" s="101" customFormat="1" ht="14.1" customHeight="1">
      <c r="A27" s="100"/>
      <c r="B27" s="255"/>
      <c r="C27" s="256"/>
      <c r="D27" s="256"/>
      <c r="E27" s="256"/>
      <c r="F27" s="257"/>
      <c r="G27" s="165"/>
      <c r="H27" s="195"/>
      <c r="K27" s="255"/>
      <c r="L27" s="256"/>
      <c r="M27" s="256"/>
      <c r="N27" s="256"/>
      <c r="O27" s="257"/>
      <c r="P27" s="165"/>
      <c r="Q27" s="195"/>
      <c r="T27" s="255"/>
      <c r="U27" s="256"/>
      <c r="V27" s="256"/>
      <c r="W27" s="256"/>
      <c r="X27" s="257"/>
      <c r="Y27" s="165"/>
      <c r="Z27" s="195"/>
      <c r="AA27" s="36"/>
      <c r="AB27" s="86"/>
      <c r="AC27" s="109"/>
    </row>
    <row r="28" spans="1:41" s="101" customFormat="1" ht="14.1" customHeight="1">
      <c r="A28" s="100"/>
      <c r="B28" s="122"/>
      <c r="C28" s="260"/>
      <c r="D28" s="261"/>
      <c r="E28" s="261"/>
      <c r="F28" s="261"/>
      <c r="G28" s="165"/>
      <c r="H28" s="196"/>
      <c r="I28" s="49"/>
      <c r="J28" s="86"/>
      <c r="K28" s="122"/>
      <c r="L28" s="260"/>
      <c r="M28" s="261"/>
      <c r="N28" s="261"/>
      <c r="O28" s="261"/>
      <c r="P28" s="165"/>
      <c r="Q28" s="196"/>
      <c r="R28" s="77"/>
      <c r="S28" s="85"/>
      <c r="T28" s="122"/>
      <c r="U28" s="260"/>
      <c r="V28" s="261"/>
      <c r="W28" s="261"/>
      <c r="X28" s="261"/>
      <c r="Y28" s="165"/>
      <c r="Z28" s="196"/>
      <c r="AA28" s="36"/>
      <c r="AB28" s="86"/>
      <c r="AC28" s="109"/>
      <c r="AK28" s="26"/>
      <c r="AL28" s="26"/>
      <c r="AM28" s="26"/>
      <c r="AN28" s="26"/>
      <c r="AO28" s="26"/>
    </row>
    <row r="29" spans="1:41" ht="14.1" customHeight="1">
      <c r="A29" s="105"/>
      <c r="B29" s="121"/>
      <c r="C29" s="259"/>
      <c r="D29" s="259"/>
      <c r="E29" s="70"/>
      <c r="F29" s="178"/>
      <c r="G29" s="166"/>
      <c r="H29" s="197"/>
      <c r="I29" s="50"/>
      <c r="K29" s="121"/>
      <c r="L29" s="259"/>
      <c r="M29" s="259"/>
      <c r="N29" s="70"/>
      <c r="O29" s="178"/>
      <c r="P29" s="166"/>
      <c r="Q29" s="197"/>
      <c r="R29" s="78"/>
      <c r="S29" s="54"/>
      <c r="T29" s="121"/>
      <c r="U29" s="259"/>
      <c r="V29" s="259"/>
      <c r="W29" s="70"/>
      <c r="X29" s="178"/>
      <c r="Y29" s="166"/>
      <c r="Z29" s="197"/>
      <c r="AA29" s="38"/>
      <c r="AB29" s="39"/>
      <c r="AC29" s="109"/>
      <c r="AK29" s="28"/>
      <c r="AL29" s="28"/>
      <c r="AM29" s="28"/>
      <c r="AN29" s="29"/>
      <c r="AO29" s="28"/>
    </row>
    <row r="30" spans="1:41" ht="14.1" customHeight="1">
      <c r="A30" s="105"/>
      <c r="B30" s="92"/>
      <c r="C30" s="274"/>
      <c r="D30" s="275"/>
      <c r="E30" s="276"/>
      <c r="F30" s="179"/>
      <c r="G30" s="166"/>
      <c r="H30" s="198"/>
      <c r="I30" s="49"/>
      <c r="J30" s="86"/>
      <c r="K30" s="92"/>
      <c r="L30" s="274"/>
      <c r="M30" s="275"/>
      <c r="N30" s="276"/>
      <c r="O30" s="179"/>
      <c r="P30" s="166"/>
      <c r="Q30" s="198"/>
      <c r="R30" s="77"/>
      <c r="S30" s="85"/>
      <c r="T30" s="92"/>
      <c r="U30" s="274"/>
      <c r="V30" s="275"/>
      <c r="W30" s="276"/>
      <c r="X30" s="179"/>
      <c r="Y30" s="166"/>
      <c r="Z30" s="198"/>
      <c r="AA30" s="38"/>
      <c r="AB30" s="39"/>
      <c r="AC30" s="109"/>
      <c r="AK30" s="28"/>
      <c r="AL30" s="28"/>
      <c r="AM30" s="28"/>
      <c r="AN30" s="29"/>
      <c r="AO30" s="28"/>
    </row>
    <row r="31" spans="1:41" ht="14.1" customHeight="1">
      <c r="A31" s="105"/>
      <c r="B31" s="92"/>
      <c r="C31" s="258"/>
      <c r="D31" s="258"/>
      <c r="E31" s="93"/>
      <c r="F31" s="180"/>
      <c r="G31" s="166"/>
      <c r="H31" s="198"/>
      <c r="I31" s="50"/>
      <c r="K31" s="92"/>
      <c r="L31" s="258"/>
      <c r="M31" s="258"/>
      <c r="N31" s="93"/>
      <c r="O31" s="180"/>
      <c r="P31" s="166"/>
      <c r="Q31" s="198"/>
      <c r="R31" s="78"/>
      <c r="S31" s="54"/>
      <c r="T31" s="92"/>
      <c r="U31" s="258"/>
      <c r="V31" s="258"/>
      <c r="W31" s="93"/>
      <c r="X31" s="180"/>
      <c r="Y31" s="166"/>
      <c r="Z31" s="198"/>
      <c r="AA31" s="38"/>
      <c r="AB31" s="39"/>
      <c r="AK31" s="28"/>
      <c r="AL31" s="28"/>
      <c r="AM31" s="28"/>
      <c r="AN31" s="29"/>
      <c r="AO31" s="28"/>
    </row>
    <row r="32" spans="1:41" ht="13.7" customHeight="1">
      <c r="A32" s="105"/>
      <c r="B32" s="262"/>
      <c r="C32" s="263"/>
      <c r="D32" s="270"/>
      <c r="E32" s="270"/>
      <c r="F32" s="270"/>
      <c r="G32" s="270"/>
      <c r="H32" s="271"/>
      <c r="I32" s="50"/>
      <c r="K32" s="262"/>
      <c r="L32" s="263"/>
      <c r="M32" s="270"/>
      <c r="N32" s="270"/>
      <c r="O32" s="270"/>
      <c r="P32" s="270"/>
      <c r="Q32" s="271"/>
      <c r="R32" s="79"/>
      <c r="S32" s="60"/>
      <c r="T32" s="262"/>
      <c r="U32" s="263"/>
      <c r="V32" s="270"/>
      <c r="W32" s="270"/>
      <c r="X32" s="270"/>
      <c r="Y32" s="270"/>
      <c r="Z32" s="271"/>
      <c r="AA32" s="38"/>
      <c r="AB32" s="39"/>
      <c r="AK32" s="28"/>
      <c r="AL32" s="28"/>
      <c r="AM32" s="28"/>
      <c r="AN32" s="29"/>
      <c r="AO32" s="28"/>
    </row>
    <row r="33" spans="1:41" ht="13.7" customHeight="1">
      <c r="A33" s="105"/>
      <c r="B33" s="69"/>
      <c r="C33" s="120"/>
      <c r="D33" s="270"/>
      <c r="E33" s="270"/>
      <c r="F33" s="270"/>
      <c r="G33" s="270"/>
      <c r="H33" s="272"/>
      <c r="I33" s="50"/>
      <c r="K33" s="69"/>
      <c r="L33" s="120"/>
      <c r="M33" s="270"/>
      <c r="N33" s="270"/>
      <c r="O33" s="270"/>
      <c r="P33" s="270"/>
      <c r="Q33" s="272"/>
      <c r="R33" s="79"/>
      <c r="S33" s="61"/>
      <c r="T33" s="69"/>
      <c r="U33" s="120"/>
      <c r="V33" s="270"/>
      <c r="W33" s="270"/>
      <c r="X33" s="270"/>
      <c r="Y33" s="270"/>
      <c r="Z33" s="272"/>
      <c r="AA33" s="38"/>
      <c r="AB33" s="39"/>
      <c r="AK33" s="28"/>
      <c r="AL33" s="28"/>
      <c r="AM33" s="28"/>
      <c r="AN33" s="29"/>
      <c r="AO33" s="28"/>
    </row>
    <row r="34" spans="1:41" ht="13.7" customHeight="1">
      <c r="A34" s="105"/>
      <c r="B34" s="264"/>
      <c r="C34" s="265"/>
      <c r="D34" s="270"/>
      <c r="E34" s="270"/>
      <c r="F34" s="270"/>
      <c r="G34" s="270"/>
      <c r="H34" s="272"/>
      <c r="I34" s="50"/>
      <c r="K34" s="264"/>
      <c r="L34" s="265"/>
      <c r="M34" s="270"/>
      <c r="N34" s="270"/>
      <c r="O34" s="270"/>
      <c r="P34" s="270"/>
      <c r="Q34" s="272"/>
      <c r="R34" s="79"/>
      <c r="S34" s="62"/>
      <c r="T34" s="264"/>
      <c r="U34" s="265"/>
      <c r="V34" s="270"/>
      <c r="W34" s="270"/>
      <c r="X34" s="270"/>
      <c r="Y34" s="270"/>
      <c r="Z34" s="272"/>
      <c r="AA34" s="38"/>
      <c r="AB34" s="39"/>
      <c r="AK34" s="28"/>
      <c r="AL34" s="28"/>
      <c r="AM34" s="28"/>
      <c r="AN34" s="29"/>
      <c r="AO34" s="28"/>
    </row>
    <row r="35" spans="1:41" ht="13.7" customHeight="1">
      <c r="A35" s="105"/>
      <c r="B35" s="266"/>
      <c r="C35" s="267"/>
      <c r="D35" s="270"/>
      <c r="E35" s="270"/>
      <c r="F35" s="270"/>
      <c r="G35" s="270"/>
      <c r="H35" s="272"/>
      <c r="I35" s="50"/>
      <c r="K35" s="266"/>
      <c r="L35" s="267"/>
      <c r="M35" s="270"/>
      <c r="N35" s="270"/>
      <c r="O35" s="270"/>
      <c r="P35" s="270"/>
      <c r="Q35" s="272"/>
      <c r="R35" s="79"/>
      <c r="S35" s="62"/>
      <c r="T35" s="266"/>
      <c r="U35" s="267"/>
      <c r="V35" s="270"/>
      <c r="W35" s="270"/>
      <c r="X35" s="270"/>
      <c r="Y35" s="270"/>
      <c r="Z35" s="272"/>
      <c r="AA35" s="38"/>
      <c r="AB35" s="39"/>
      <c r="AK35" s="28"/>
      <c r="AL35" s="28"/>
      <c r="AM35" s="28"/>
      <c r="AN35" s="29"/>
      <c r="AO35" s="28"/>
    </row>
    <row r="36" spans="1:41" ht="13.7" customHeight="1">
      <c r="A36" s="105"/>
      <c r="B36" s="268"/>
      <c r="C36" s="269"/>
      <c r="D36" s="270"/>
      <c r="E36" s="270"/>
      <c r="F36" s="270"/>
      <c r="G36" s="270"/>
      <c r="H36" s="273"/>
      <c r="I36" s="50"/>
      <c r="K36" s="268"/>
      <c r="L36" s="269"/>
      <c r="M36" s="270"/>
      <c r="N36" s="270"/>
      <c r="O36" s="270"/>
      <c r="P36" s="270"/>
      <c r="Q36" s="273"/>
      <c r="R36" s="79"/>
      <c r="S36" s="60"/>
      <c r="T36" s="268"/>
      <c r="U36" s="269"/>
      <c r="V36" s="270"/>
      <c r="W36" s="270"/>
      <c r="X36" s="270"/>
      <c r="Y36" s="270"/>
      <c r="Z36" s="273"/>
      <c r="AA36" s="38"/>
      <c r="AB36" s="39"/>
      <c r="AK36" s="28"/>
      <c r="AL36" s="28"/>
      <c r="AM36" s="28"/>
      <c r="AN36" s="29"/>
      <c r="AO36" s="28"/>
    </row>
    <row r="37" spans="1:41" ht="5.25" customHeight="1">
      <c r="A37" s="96"/>
      <c r="B37" s="40"/>
      <c r="C37" s="40"/>
      <c r="D37" s="63"/>
      <c r="E37" s="41"/>
      <c r="F37" s="181"/>
      <c r="G37" s="167"/>
      <c r="H37" s="199"/>
      <c r="I37" s="42"/>
      <c r="J37" s="43"/>
      <c r="K37" s="40"/>
      <c r="L37" s="40"/>
      <c r="M37" s="63"/>
      <c r="N37" s="41"/>
      <c r="O37" s="181"/>
      <c r="P37" s="167"/>
      <c r="Q37" s="199"/>
      <c r="R37" s="80"/>
      <c r="S37" s="74"/>
      <c r="T37" s="40"/>
      <c r="U37" s="40"/>
      <c r="V37" s="63"/>
      <c r="W37" s="41"/>
      <c r="X37" s="181"/>
      <c r="Y37" s="167"/>
      <c r="Z37" s="199"/>
      <c r="AA37" s="96"/>
      <c r="AK37" s="28"/>
      <c r="AL37" s="28"/>
      <c r="AM37" s="28"/>
      <c r="AN37" s="29"/>
      <c r="AO37" s="28"/>
    </row>
    <row r="38" spans="1:41" ht="5.25" customHeight="1">
      <c r="B38" s="51"/>
      <c r="C38" s="51"/>
      <c r="D38" s="52"/>
      <c r="E38" s="53"/>
      <c r="F38" s="177"/>
      <c r="G38" s="164"/>
      <c r="H38" s="194"/>
      <c r="I38" s="34"/>
      <c r="J38" s="35"/>
      <c r="K38" s="51"/>
      <c r="L38" s="51"/>
      <c r="M38" s="52"/>
      <c r="N38" s="53"/>
      <c r="O38" s="182"/>
      <c r="P38" s="164"/>
      <c r="Q38" s="194"/>
      <c r="R38" s="76"/>
      <c r="S38" s="73"/>
      <c r="T38" s="51"/>
      <c r="U38" s="51"/>
      <c r="V38" s="52"/>
      <c r="W38" s="53"/>
      <c r="X38" s="182"/>
      <c r="Y38" s="164"/>
      <c r="Z38" s="194"/>
      <c r="AK38" s="28"/>
      <c r="AL38" s="28"/>
      <c r="AM38" s="28"/>
      <c r="AN38" s="29"/>
      <c r="AO38" s="28"/>
    </row>
    <row r="39" spans="1:41" s="101" customFormat="1" ht="14.1" customHeight="1">
      <c r="A39" s="100"/>
      <c r="B39" s="255"/>
      <c r="C39" s="256"/>
      <c r="D39" s="256"/>
      <c r="E39" s="256"/>
      <c r="F39" s="257"/>
      <c r="G39" s="165"/>
      <c r="H39" s="195"/>
      <c r="K39" s="255"/>
      <c r="L39" s="256"/>
      <c r="M39" s="256"/>
      <c r="N39" s="256"/>
      <c r="O39" s="257"/>
      <c r="P39" s="165"/>
      <c r="Q39" s="195"/>
      <c r="T39" s="255"/>
      <c r="U39" s="256"/>
      <c r="V39" s="256"/>
      <c r="W39" s="256"/>
      <c r="X39" s="257"/>
      <c r="Y39" s="165"/>
      <c r="Z39" s="195"/>
      <c r="AA39" s="36"/>
    </row>
    <row r="40" spans="1:41" s="101" customFormat="1" ht="14.1" customHeight="1">
      <c r="A40" s="100"/>
      <c r="B40" s="122"/>
      <c r="C40" s="260"/>
      <c r="D40" s="261"/>
      <c r="E40" s="261"/>
      <c r="F40" s="261"/>
      <c r="G40" s="165"/>
      <c r="H40" s="196"/>
      <c r="I40" s="49"/>
      <c r="J40" s="86"/>
      <c r="K40" s="122"/>
      <c r="L40" s="260"/>
      <c r="M40" s="261"/>
      <c r="N40" s="261"/>
      <c r="O40" s="261"/>
      <c r="P40" s="165"/>
      <c r="Q40" s="196"/>
      <c r="R40" s="77"/>
      <c r="S40" s="85"/>
      <c r="T40" s="122"/>
      <c r="U40" s="260"/>
      <c r="V40" s="261"/>
      <c r="W40" s="261"/>
      <c r="X40" s="261"/>
      <c r="Y40" s="165"/>
      <c r="Z40" s="196"/>
      <c r="AA40" s="36"/>
      <c r="AK40" s="26"/>
      <c r="AL40" s="26"/>
      <c r="AM40" s="26"/>
      <c r="AN40" s="26"/>
      <c r="AO40" s="26"/>
    </row>
    <row r="41" spans="1:41" ht="14.1" customHeight="1">
      <c r="A41" s="105"/>
      <c r="B41" s="121"/>
      <c r="C41" s="259"/>
      <c r="D41" s="259"/>
      <c r="E41" s="70"/>
      <c r="F41" s="178"/>
      <c r="G41" s="166"/>
      <c r="H41" s="197"/>
      <c r="I41" s="50"/>
      <c r="K41" s="121"/>
      <c r="L41" s="259"/>
      <c r="M41" s="259"/>
      <c r="N41" s="70"/>
      <c r="O41" s="178"/>
      <c r="P41" s="166"/>
      <c r="Q41" s="197"/>
      <c r="R41" s="78"/>
      <c r="S41" s="54"/>
      <c r="T41" s="121"/>
      <c r="U41" s="259"/>
      <c r="V41" s="259"/>
      <c r="W41" s="70"/>
      <c r="X41" s="178"/>
      <c r="Y41" s="166"/>
      <c r="Z41" s="197"/>
      <c r="AA41" s="38"/>
      <c r="AK41" s="28"/>
      <c r="AL41" s="28"/>
      <c r="AM41" s="28"/>
      <c r="AN41" s="29"/>
      <c r="AO41" s="28"/>
    </row>
    <row r="42" spans="1:41" ht="14.1" customHeight="1">
      <c r="A42" s="105"/>
      <c r="B42" s="92"/>
      <c r="C42" s="274"/>
      <c r="D42" s="275"/>
      <c r="E42" s="276"/>
      <c r="F42" s="179"/>
      <c r="G42" s="166"/>
      <c r="H42" s="198"/>
      <c r="I42" s="49"/>
      <c r="J42" s="86"/>
      <c r="K42" s="92"/>
      <c r="L42" s="274"/>
      <c r="M42" s="275"/>
      <c r="N42" s="276"/>
      <c r="O42" s="179"/>
      <c r="P42" s="166"/>
      <c r="Q42" s="198"/>
      <c r="R42" s="77"/>
      <c r="S42" s="85"/>
      <c r="T42" s="92"/>
      <c r="U42" s="274"/>
      <c r="V42" s="275"/>
      <c r="W42" s="276"/>
      <c r="X42" s="179"/>
      <c r="Y42" s="166"/>
      <c r="Z42" s="198"/>
      <c r="AA42" s="38"/>
      <c r="AK42" s="28"/>
      <c r="AL42" s="28"/>
      <c r="AM42" s="28"/>
      <c r="AN42" s="29"/>
      <c r="AO42" s="28"/>
    </row>
    <row r="43" spans="1:41" ht="14.1" customHeight="1">
      <c r="A43" s="105"/>
      <c r="B43" s="92"/>
      <c r="C43" s="258"/>
      <c r="D43" s="258"/>
      <c r="E43" s="93"/>
      <c r="F43" s="180"/>
      <c r="G43" s="166"/>
      <c r="H43" s="198"/>
      <c r="I43" s="50"/>
      <c r="K43" s="92"/>
      <c r="L43" s="258"/>
      <c r="M43" s="258"/>
      <c r="N43" s="93"/>
      <c r="O43" s="180"/>
      <c r="P43" s="166"/>
      <c r="Q43" s="198"/>
      <c r="R43" s="78"/>
      <c r="S43" s="54"/>
      <c r="T43" s="92"/>
      <c r="U43" s="258"/>
      <c r="V43" s="258"/>
      <c r="W43" s="93"/>
      <c r="X43" s="180"/>
      <c r="Y43" s="166"/>
      <c r="Z43" s="198"/>
      <c r="AA43" s="38"/>
      <c r="AK43" s="28"/>
      <c r="AL43" s="28"/>
      <c r="AM43" s="28"/>
      <c r="AN43" s="29"/>
      <c r="AO43" s="28"/>
    </row>
    <row r="44" spans="1:41" ht="13.7" customHeight="1">
      <c r="A44" s="105"/>
      <c r="B44" s="262"/>
      <c r="C44" s="263"/>
      <c r="D44" s="270"/>
      <c r="E44" s="270"/>
      <c r="F44" s="270"/>
      <c r="G44" s="270"/>
      <c r="H44" s="271"/>
      <c r="I44" s="50"/>
      <c r="K44" s="262"/>
      <c r="L44" s="263"/>
      <c r="M44" s="270"/>
      <c r="N44" s="270"/>
      <c r="O44" s="270"/>
      <c r="P44" s="270"/>
      <c r="Q44" s="271"/>
      <c r="R44" s="79"/>
      <c r="S44" s="60"/>
      <c r="T44" s="262"/>
      <c r="U44" s="263"/>
      <c r="V44" s="270"/>
      <c r="W44" s="270"/>
      <c r="X44" s="270"/>
      <c r="Y44" s="270"/>
      <c r="Z44" s="271"/>
      <c r="AA44" s="38"/>
      <c r="AK44" s="28"/>
      <c r="AL44" s="28"/>
      <c r="AM44" s="28"/>
      <c r="AN44" s="29"/>
      <c r="AO44" s="28"/>
    </row>
    <row r="45" spans="1:41" ht="13.7" customHeight="1">
      <c r="A45" s="105"/>
      <c r="B45" s="69"/>
      <c r="C45" s="120"/>
      <c r="D45" s="270"/>
      <c r="E45" s="270"/>
      <c r="F45" s="270"/>
      <c r="G45" s="270"/>
      <c r="H45" s="272"/>
      <c r="I45" s="50"/>
      <c r="K45" s="69"/>
      <c r="L45" s="120"/>
      <c r="M45" s="270"/>
      <c r="N45" s="270"/>
      <c r="O45" s="270"/>
      <c r="P45" s="270"/>
      <c r="Q45" s="272"/>
      <c r="R45" s="79"/>
      <c r="S45" s="61"/>
      <c r="T45" s="69"/>
      <c r="U45" s="120"/>
      <c r="V45" s="270"/>
      <c r="W45" s="270"/>
      <c r="X45" s="270"/>
      <c r="Y45" s="270"/>
      <c r="Z45" s="272"/>
      <c r="AA45" s="38"/>
      <c r="AK45" s="28"/>
      <c r="AL45" s="28"/>
      <c r="AM45" s="28"/>
      <c r="AN45" s="29"/>
      <c r="AO45" s="28"/>
    </row>
    <row r="46" spans="1:41" ht="13.7" customHeight="1">
      <c r="A46" s="105"/>
      <c r="B46" s="264"/>
      <c r="C46" s="265"/>
      <c r="D46" s="270"/>
      <c r="E46" s="270"/>
      <c r="F46" s="270"/>
      <c r="G46" s="270"/>
      <c r="H46" s="272"/>
      <c r="I46" s="50"/>
      <c r="K46" s="264"/>
      <c r="L46" s="265"/>
      <c r="M46" s="270"/>
      <c r="N46" s="270"/>
      <c r="O46" s="270"/>
      <c r="P46" s="270"/>
      <c r="Q46" s="272"/>
      <c r="R46" s="79"/>
      <c r="S46" s="62"/>
      <c r="T46" s="264"/>
      <c r="U46" s="265"/>
      <c r="V46" s="270"/>
      <c r="W46" s="270"/>
      <c r="X46" s="270"/>
      <c r="Y46" s="270"/>
      <c r="Z46" s="272"/>
      <c r="AA46" s="38"/>
      <c r="AK46" s="28"/>
      <c r="AL46" s="28"/>
      <c r="AM46" s="28"/>
      <c r="AN46" s="29"/>
      <c r="AO46" s="28"/>
    </row>
    <row r="47" spans="1:41" ht="13.7" customHeight="1">
      <c r="A47" s="105"/>
      <c r="B47" s="266"/>
      <c r="C47" s="267"/>
      <c r="D47" s="270"/>
      <c r="E47" s="270"/>
      <c r="F47" s="270"/>
      <c r="G47" s="270"/>
      <c r="H47" s="272"/>
      <c r="I47" s="50"/>
      <c r="K47" s="266"/>
      <c r="L47" s="267"/>
      <c r="M47" s="270"/>
      <c r="N47" s="270"/>
      <c r="O47" s="270"/>
      <c r="P47" s="270"/>
      <c r="Q47" s="272"/>
      <c r="R47" s="79"/>
      <c r="S47" s="62"/>
      <c r="T47" s="266"/>
      <c r="U47" s="267"/>
      <c r="V47" s="270"/>
      <c r="W47" s="270"/>
      <c r="X47" s="270"/>
      <c r="Y47" s="270"/>
      <c r="Z47" s="272"/>
      <c r="AA47" s="38"/>
      <c r="AK47" s="28"/>
      <c r="AL47" s="28"/>
      <c r="AM47" s="28"/>
      <c r="AN47" s="29"/>
      <c r="AO47" s="28"/>
    </row>
    <row r="48" spans="1:41" ht="13.7" customHeight="1">
      <c r="A48" s="105"/>
      <c r="B48" s="268"/>
      <c r="C48" s="269"/>
      <c r="D48" s="270"/>
      <c r="E48" s="270"/>
      <c r="F48" s="270"/>
      <c r="G48" s="270"/>
      <c r="H48" s="273"/>
      <c r="I48" s="50"/>
      <c r="K48" s="268"/>
      <c r="L48" s="269"/>
      <c r="M48" s="270"/>
      <c r="N48" s="270"/>
      <c r="O48" s="270"/>
      <c r="P48" s="270"/>
      <c r="Q48" s="273"/>
      <c r="R48" s="79"/>
      <c r="S48" s="60"/>
      <c r="T48" s="268"/>
      <c r="U48" s="269"/>
      <c r="V48" s="270"/>
      <c r="W48" s="270"/>
      <c r="X48" s="270"/>
      <c r="Y48" s="270"/>
      <c r="Z48" s="273"/>
      <c r="AA48" s="38"/>
      <c r="AK48" s="28"/>
      <c r="AL48" s="28"/>
      <c r="AM48" s="28"/>
      <c r="AN48" s="29"/>
      <c r="AO48" s="28"/>
    </row>
    <row r="49" spans="1:41" ht="5.25" customHeight="1">
      <c r="A49" s="111"/>
      <c r="B49" s="40"/>
      <c r="C49" s="40"/>
      <c r="D49" s="63"/>
      <c r="E49" s="41"/>
      <c r="F49" s="181"/>
      <c r="G49" s="167"/>
      <c r="H49" s="199"/>
      <c r="I49" s="42"/>
      <c r="J49" s="43"/>
      <c r="K49" s="40"/>
      <c r="L49" s="40"/>
      <c r="M49" s="63"/>
      <c r="N49" s="41"/>
      <c r="O49" s="181"/>
      <c r="P49" s="167"/>
      <c r="Q49" s="199"/>
      <c r="R49" s="80"/>
      <c r="S49" s="74"/>
      <c r="T49" s="40"/>
      <c r="U49" s="40"/>
      <c r="V49" s="63"/>
      <c r="W49" s="41"/>
      <c r="X49" s="181"/>
      <c r="Y49" s="167"/>
      <c r="Z49" s="199"/>
      <c r="AA49" s="42"/>
      <c r="AK49" s="28"/>
      <c r="AL49" s="28"/>
      <c r="AM49" s="28"/>
      <c r="AN49" s="29"/>
      <c r="AO49" s="28"/>
    </row>
    <row r="50" spans="1:41" ht="5.25" customHeight="1">
      <c r="A50" s="97"/>
      <c r="B50" s="51"/>
      <c r="C50" s="51"/>
      <c r="D50" s="52"/>
      <c r="E50" s="53"/>
      <c r="F50" s="182"/>
      <c r="G50" s="164"/>
      <c r="H50" s="194"/>
      <c r="I50" s="34"/>
      <c r="J50" s="35"/>
      <c r="K50" s="51"/>
      <c r="L50" s="51"/>
      <c r="M50" s="52"/>
      <c r="N50" s="53"/>
      <c r="O50" s="182"/>
      <c r="P50" s="164"/>
      <c r="Q50" s="194"/>
      <c r="R50" s="76"/>
      <c r="S50" s="75"/>
      <c r="T50" s="51"/>
      <c r="U50" s="51"/>
      <c r="V50" s="52"/>
      <c r="W50" s="53"/>
      <c r="X50" s="182"/>
      <c r="Y50" s="164"/>
      <c r="Z50" s="194"/>
      <c r="AA50" s="34"/>
    </row>
    <row r="51" spans="1:41" s="101" customFormat="1" ht="14.1" customHeight="1">
      <c r="A51" s="100"/>
      <c r="B51" s="255"/>
      <c r="C51" s="256"/>
      <c r="D51" s="256"/>
      <c r="E51" s="256"/>
      <c r="F51" s="257"/>
      <c r="G51" s="165"/>
      <c r="H51" s="195"/>
      <c r="I51" s="36"/>
      <c r="J51" s="86"/>
      <c r="K51" s="255"/>
      <c r="L51" s="256"/>
      <c r="M51" s="256"/>
      <c r="N51" s="256"/>
      <c r="O51" s="257"/>
      <c r="P51" s="165"/>
      <c r="Q51" s="195"/>
      <c r="R51" s="77"/>
      <c r="S51" s="85"/>
      <c r="T51" s="255"/>
      <c r="U51" s="256"/>
      <c r="V51" s="256"/>
      <c r="W51" s="256"/>
      <c r="X51" s="257"/>
      <c r="Y51" s="165"/>
      <c r="Z51" s="195"/>
      <c r="AA51" s="114"/>
      <c r="AB51" s="113"/>
    </row>
    <row r="52" spans="1:41" s="101" customFormat="1" ht="14.1" customHeight="1">
      <c r="A52" s="100"/>
      <c r="B52" s="122"/>
      <c r="C52" s="260"/>
      <c r="D52" s="261"/>
      <c r="E52" s="261"/>
      <c r="F52" s="261"/>
      <c r="G52" s="165"/>
      <c r="H52" s="196"/>
      <c r="I52" s="36"/>
      <c r="J52" s="86"/>
      <c r="K52" s="122"/>
      <c r="L52" s="260"/>
      <c r="M52" s="261"/>
      <c r="N52" s="261"/>
      <c r="O52" s="261"/>
      <c r="P52" s="165"/>
      <c r="Q52" s="196"/>
      <c r="R52" s="77"/>
      <c r="S52" s="85"/>
      <c r="T52" s="122"/>
      <c r="U52" s="260"/>
      <c r="V52" s="261"/>
      <c r="W52" s="261"/>
      <c r="X52" s="261"/>
      <c r="Y52" s="165"/>
      <c r="Z52" s="196"/>
      <c r="AA52" s="114"/>
      <c r="AB52" s="113"/>
      <c r="AK52" s="26"/>
      <c r="AL52" s="26"/>
      <c r="AM52" s="26"/>
      <c r="AN52" s="26"/>
      <c r="AO52" s="26"/>
    </row>
    <row r="53" spans="1:41" ht="14.1" customHeight="1">
      <c r="A53" s="105"/>
      <c r="B53" s="121"/>
      <c r="C53" s="259"/>
      <c r="D53" s="259"/>
      <c r="E53" s="70"/>
      <c r="F53" s="178"/>
      <c r="G53" s="166"/>
      <c r="H53" s="197"/>
      <c r="K53" s="121"/>
      <c r="L53" s="259"/>
      <c r="M53" s="259"/>
      <c r="N53" s="70"/>
      <c r="O53" s="178"/>
      <c r="P53" s="166"/>
      <c r="Q53" s="197"/>
      <c r="R53" s="78"/>
      <c r="S53" s="54"/>
      <c r="T53" s="121"/>
      <c r="U53" s="259"/>
      <c r="V53" s="259"/>
      <c r="W53" s="70"/>
      <c r="X53" s="178"/>
      <c r="Y53" s="166"/>
      <c r="Z53" s="197"/>
      <c r="AA53" s="115"/>
      <c r="AB53" s="109"/>
      <c r="AK53" s="28"/>
      <c r="AL53" s="28"/>
      <c r="AM53" s="28"/>
      <c r="AN53" s="29"/>
      <c r="AO53" s="28"/>
    </row>
    <row r="54" spans="1:41" ht="14.1" customHeight="1">
      <c r="A54" s="105"/>
      <c r="B54" s="92"/>
      <c r="C54" s="274"/>
      <c r="D54" s="275"/>
      <c r="E54" s="276"/>
      <c r="F54" s="179"/>
      <c r="G54" s="166"/>
      <c r="H54" s="198"/>
      <c r="K54" s="92"/>
      <c r="L54" s="274"/>
      <c r="M54" s="275"/>
      <c r="N54" s="276"/>
      <c r="O54" s="179"/>
      <c r="P54" s="166"/>
      <c r="Q54" s="198"/>
      <c r="R54" s="78"/>
      <c r="S54" s="54"/>
      <c r="T54" s="92"/>
      <c r="U54" s="274"/>
      <c r="V54" s="275"/>
      <c r="W54" s="276"/>
      <c r="X54" s="179"/>
      <c r="Y54" s="166"/>
      <c r="Z54" s="198"/>
      <c r="AA54" s="115"/>
      <c r="AB54" s="109"/>
      <c r="AK54" s="28"/>
      <c r="AL54" s="28"/>
      <c r="AM54" s="28"/>
      <c r="AN54" s="29"/>
      <c r="AO54" s="28"/>
    </row>
    <row r="55" spans="1:41" ht="14.1" customHeight="1">
      <c r="A55" s="105"/>
      <c r="B55" s="92"/>
      <c r="C55" s="258"/>
      <c r="D55" s="258"/>
      <c r="E55" s="93"/>
      <c r="F55" s="180"/>
      <c r="G55" s="166"/>
      <c r="H55" s="198"/>
      <c r="K55" s="92"/>
      <c r="L55" s="258"/>
      <c r="M55" s="258"/>
      <c r="N55" s="93"/>
      <c r="O55" s="180"/>
      <c r="P55" s="166"/>
      <c r="Q55" s="198"/>
      <c r="R55" s="78"/>
      <c r="S55" s="54"/>
      <c r="T55" s="92"/>
      <c r="U55" s="258"/>
      <c r="V55" s="258"/>
      <c r="W55" s="93"/>
      <c r="X55" s="180"/>
      <c r="Y55" s="166"/>
      <c r="Z55" s="198"/>
      <c r="AA55" s="115"/>
      <c r="AB55" s="109"/>
      <c r="AK55" s="28"/>
      <c r="AL55" s="28"/>
      <c r="AM55" s="28"/>
      <c r="AN55" s="29"/>
      <c r="AO55" s="28"/>
    </row>
    <row r="56" spans="1:41" ht="13.7" customHeight="1">
      <c r="A56" s="105"/>
      <c r="B56" s="262"/>
      <c r="C56" s="263"/>
      <c r="D56" s="270"/>
      <c r="E56" s="270"/>
      <c r="F56" s="270"/>
      <c r="G56" s="270"/>
      <c r="H56" s="271"/>
      <c r="K56" s="262"/>
      <c r="L56" s="263"/>
      <c r="M56" s="270"/>
      <c r="N56" s="270"/>
      <c r="O56" s="270"/>
      <c r="P56" s="270"/>
      <c r="Q56" s="271"/>
      <c r="R56" s="78"/>
      <c r="S56" s="60"/>
      <c r="T56" s="262"/>
      <c r="U56" s="263"/>
      <c r="V56" s="270"/>
      <c r="W56" s="270"/>
      <c r="X56" s="270"/>
      <c r="Y56" s="270"/>
      <c r="Z56" s="271"/>
      <c r="AA56" s="115"/>
      <c r="AB56" s="109"/>
      <c r="AK56" s="28"/>
      <c r="AL56" s="28"/>
      <c r="AM56" s="28"/>
      <c r="AN56" s="29"/>
      <c r="AO56" s="28"/>
    </row>
    <row r="57" spans="1:41" ht="13.7" customHeight="1">
      <c r="A57" s="105"/>
      <c r="B57" s="69"/>
      <c r="C57" s="120"/>
      <c r="D57" s="270"/>
      <c r="E57" s="270"/>
      <c r="F57" s="270"/>
      <c r="G57" s="270"/>
      <c r="H57" s="272"/>
      <c r="K57" s="69"/>
      <c r="L57" s="120"/>
      <c r="M57" s="270"/>
      <c r="N57" s="270"/>
      <c r="O57" s="270"/>
      <c r="P57" s="270"/>
      <c r="Q57" s="272"/>
      <c r="R57" s="78"/>
      <c r="S57" s="61"/>
      <c r="T57" s="69"/>
      <c r="U57" s="120"/>
      <c r="V57" s="270"/>
      <c r="W57" s="270"/>
      <c r="X57" s="270"/>
      <c r="Y57" s="270"/>
      <c r="Z57" s="272"/>
      <c r="AA57" s="115"/>
      <c r="AB57" s="109"/>
      <c r="AK57" s="28"/>
      <c r="AL57" s="28"/>
      <c r="AM57" s="28"/>
      <c r="AN57" s="29"/>
      <c r="AO57" s="28"/>
    </row>
    <row r="58" spans="1:41" ht="13.7" customHeight="1">
      <c r="A58" s="105"/>
      <c r="B58" s="264"/>
      <c r="C58" s="265"/>
      <c r="D58" s="270"/>
      <c r="E58" s="270"/>
      <c r="F58" s="270"/>
      <c r="G58" s="270"/>
      <c r="H58" s="272"/>
      <c r="K58" s="264"/>
      <c r="L58" s="265"/>
      <c r="M58" s="270"/>
      <c r="N58" s="270"/>
      <c r="O58" s="270"/>
      <c r="P58" s="270"/>
      <c r="Q58" s="272"/>
      <c r="R58" s="78"/>
      <c r="S58" s="62"/>
      <c r="T58" s="264"/>
      <c r="U58" s="265"/>
      <c r="V58" s="270"/>
      <c r="W58" s="270"/>
      <c r="X58" s="270"/>
      <c r="Y58" s="270"/>
      <c r="Z58" s="272"/>
      <c r="AA58" s="115"/>
      <c r="AB58" s="109"/>
      <c r="AK58" s="28"/>
      <c r="AL58" s="28"/>
      <c r="AM58" s="28"/>
      <c r="AN58" s="29"/>
      <c r="AO58" s="28"/>
    </row>
    <row r="59" spans="1:41" ht="13.7" customHeight="1">
      <c r="A59" s="105"/>
      <c r="B59" s="266"/>
      <c r="C59" s="267"/>
      <c r="D59" s="270"/>
      <c r="E59" s="270"/>
      <c r="F59" s="270"/>
      <c r="G59" s="270"/>
      <c r="H59" s="272"/>
      <c r="K59" s="266"/>
      <c r="L59" s="267"/>
      <c r="M59" s="270"/>
      <c r="N59" s="270"/>
      <c r="O59" s="270"/>
      <c r="P59" s="270"/>
      <c r="Q59" s="272"/>
      <c r="R59" s="78"/>
      <c r="S59" s="62"/>
      <c r="T59" s="266"/>
      <c r="U59" s="267"/>
      <c r="V59" s="270"/>
      <c r="W59" s="270"/>
      <c r="X59" s="270"/>
      <c r="Y59" s="270"/>
      <c r="Z59" s="272"/>
      <c r="AA59" s="115"/>
      <c r="AB59" s="109"/>
      <c r="AK59" s="28"/>
      <c r="AL59" s="28"/>
      <c r="AM59" s="28"/>
      <c r="AN59" s="29"/>
      <c r="AO59" s="28"/>
    </row>
    <row r="60" spans="1:41" ht="13.7" customHeight="1">
      <c r="A60" s="105"/>
      <c r="B60" s="268"/>
      <c r="C60" s="269"/>
      <c r="D60" s="270"/>
      <c r="E60" s="270"/>
      <c r="F60" s="270"/>
      <c r="G60" s="270"/>
      <c r="H60" s="273"/>
      <c r="K60" s="268"/>
      <c r="L60" s="269"/>
      <c r="M60" s="270"/>
      <c r="N60" s="270"/>
      <c r="O60" s="270"/>
      <c r="P60" s="270"/>
      <c r="Q60" s="273"/>
      <c r="R60" s="78"/>
      <c r="S60" s="60"/>
      <c r="T60" s="268"/>
      <c r="U60" s="269"/>
      <c r="V60" s="270"/>
      <c r="W60" s="270"/>
      <c r="X60" s="270"/>
      <c r="Y60" s="270"/>
      <c r="Z60" s="273"/>
      <c r="AA60" s="115"/>
      <c r="AB60" s="109"/>
      <c r="AK60" s="28"/>
      <c r="AL60" s="28"/>
      <c r="AM60" s="28"/>
      <c r="AN60" s="29"/>
      <c r="AO60" s="28"/>
    </row>
    <row r="61" spans="1:41" ht="5.25" customHeight="1">
      <c r="A61" s="111"/>
      <c r="B61" s="40"/>
      <c r="C61" s="40"/>
      <c r="D61" s="63"/>
      <c r="E61" s="41"/>
      <c r="F61" s="181"/>
      <c r="G61" s="167"/>
      <c r="H61" s="199"/>
      <c r="I61" s="46"/>
      <c r="J61" s="47"/>
      <c r="K61" s="40"/>
      <c r="L61" s="40"/>
      <c r="M61" s="63"/>
      <c r="N61" s="41"/>
      <c r="O61" s="181"/>
      <c r="P61" s="167"/>
      <c r="Q61" s="199"/>
      <c r="R61" s="81"/>
      <c r="S61" s="60"/>
      <c r="T61" s="40"/>
      <c r="U61" s="40"/>
      <c r="V61" s="63"/>
      <c r="W61" s="41"/>
      <c r="X61" s="181"/>
      <c r="Y61" s="167"/>
      <c r="Z61" s="199"/>
      <c r="AA61" s="116"/>
      <c r="AB61" s="109"/>
      <c r="AK61" s="28"/>
      <c r="AL61" s="28"/>
      <c r="AM61" s="28"/>
      <c r="AN61" s="29"/>
      <c r="AO61" s="28"/>
    </row>
    <row r="62" spans="1:41" ht="5.25" customHeight="1">
      <c r="A62" s="97"/>
      <c r="B62" s="51"/>
      <c r="C62" s="51"/>
      <c r="D62" s="52"/>
      <c r="E62" s="53"/>
      <c r="F62" s="182"/>
      <c r="G62" s="164"/>
      <c r="H62" s="194"/>
      <c r="I62" s="34"/>
      <c r="J62" s="35"/>
      <c r="K62" s="51"/>
      <c r="L62" s="51"/>
      <c r="M62" s="52"/>
      <c r="N62" s="53"/>
      <c r="O62" s="182"/>
      <c r="P62" s="164"/>
      <c r="Q62" s="194"/>
      <c r="R62" s="76"/>
      <c r="S62" s="75"/>
      <c r="T62" s="51"/>
      <c r="U62" s="51"/>
      <c r="V62" s="52"/>
      <c r="W62" s="53"/>
      <c r="X62" s="182"/>
      <c r="Y62" s="164"/>
      <c r="Z62" s="194"/>
      <c r="AA62" s="34"/>
    </row>
    <row r="63" spans="1:41" s="101" customFormat="1" ht="14.1" customHeight="1">
      <c r="A63" s="100"/>
      <c r="B63" s="255"/>
      <c r="C63" s="256"/>
      <c r="D63" s="256"/>
      <c r="E63" s="256"/>
      <c r="F63" s="257"/>
      <c r="G63" s="165"/>
      <c r="H63" s="195"/>
      <c r="I63" s="36"/>
      <c r="J63" s="86"/>
      <c r="K63" s="255"/>
      <c r="L63" s="256"/>
      <c r="M63" s="256"/>
      <c r="N63" s="256"/>
      <c r="O63" s="257"/>
      <c r="P63" s="165"/>
      <c r="Q63" s="195"/>
      <c r="R63" s="77"/>
      <c r="S63" s="85"/>
      <c r="T63" s="255"/>
      <c r="U63" s="256"/>
      <c r="V63" s="256"/>
      <c r="W63" s="256"/>
      <c r="X63" s="257"/>
      <c r="Y63" s="165"/>
      <c r="Z63" s="195"/>
      <c r="AA63" s="36"/>
    </row>
    <row r="64" spans="1:41" s="101" customFormat="1" ht="14.1" customHeight="1">
      <c r="A64" s="100"/>
      <c r="B64" s="122"/>
      <c r="C64" s="260"/>
      <c r="D64" s="261"/>
      <c r="E64" s="261"/>
      <c r="F64" s="261"/>
      <c r="G64" s="165"/>
      <c r="H64" s="196"/>
      <c r="I64" s="36"/>
      <c r="J64" s="86"/>
      <c r="K64" s="122"/>
      <c r="L64" s="260"/>
      <c r="M64" s="261"/>
      <c r="N64" s="261"/>
      <c r="O64" s="261"/>
      <c r="P64" s="165"/>
      <c r="Q64" s="196"/>
      <c r="R64" s="77"/>
      <c r="S64" s="85"/>
      <c r="T64" s="122"/>
      <c r="U64" s="260"/>
      <c r="V64" s="261"/>
      <c r="W64" s="261"/>
      <c r="X64" s="261"/>
      <c r="Y64" s="165"/>
      <c r="Z64" s="196"/>
      <c r="AA64" s="36"/>
      <c r="AK64" s="26"/>
      <c r="AL64" s="26"/>
      <c r="AM64" s="26"/>
      <c r="AN64" s="26"/>
      <c r="AO64" s="26"/>
    </row>
    <row r="65" spans="1:41" ht="14.1" customHeight="1">
      <c r="A65" s="105"/>
      <c r="B65" s="121"/>
      <c r="C65" s="259"/>
      <c r="D65" s="259"/>
      <c r="E65" s="70"/>
      <c r="F65" s="178"/>
      <c r="G65" s="166"/>
      <c r="H65" s="197"/>
      <c r="K65" s="121"/>
      <c r="L65" s="259"/>
      <c r="M65" s="259"/>
      <c r="N65" s="70"/>
      <c r="O65" s="178"/>
      <c r="P65" s="166"/>
      <c r="Q65" s="197"/>
      <c r="R65" s="78"/>
      <c r="S65" s="54"/>
      <c r="T65" s="121"/>
      <c r="U65" s="259"/>
      <c r="V65" s="259"/>
      <c r="W65" s="70"/>
      <c r="X65" s="178"/>
      <c r="Y65" s="166"/>
      <c r="Z65" s="197"/>
      <c r="AA65" s="38"/>
      <c r="AK65" s="28"/>
      <c r="AL65" s="28"/>
      <c r="AM65" s="28"/>
      <c r="AN65" s="29"/>
      <c r="AO65" s="28"/>
    </row>
    <row r="66" spans="1:41" ht="14.1" customHeight="1">
      <c r="A66" s="105"/>
      <c r="B66" s="92"/>
      <c r="C66" s="274"/>
      <c r="D66" s="275"/>
      <c r="E66" s="276"/>
      <c r="F66" s="179"/>
      <c r="G66" s="166"/>
      <c r="H66" s="198"/>
      <c r="K66" s="92"/>
      <c r="L66" s="274"/>
      <c r="M66" s="275"/>
      <c r="N66" s="276"/>
      <c r="O66" s="179"/>
      <c r="P66" s="166"/>
      <c r="Q66" s="198"/>
      <c r="R66" s="78"/>
      <c r="S66" s="54"/>
      <c r="T66" s="92"/>
      <c r="U66" s="274"/>
      <c r="V66" s="275"/>
      <c r="W66" s="276"/>
      <c r="X66" s="179"/>
      <c r="Y66" s="166"/>
      <c r="Z66" s="198"/>
      <c r="AA66" s="38"/>
      <c r="AK66" s="28"/>
      <c r="AL66" s="28"/>
      <c r="AM66" s="28"/>
      <c r="AN66" s="29"/>
      <c r="AO66" s="28"/>
    </row>
    <row r="67" spans="1:41" ht="14.1" customHeight="1">
      <c r="A67" s="105"/>
      <c r="B67" s="92"/>
      <c r="C67" s="258"/>
      <c r="D67" s="258"/>
      <c r="E67" s="93"/>
      <c r="F67" s="180"/>
      <c r="G67" s="166"/>
      <c r="H67" s="198"/>
      <c r="K67" s="92"/>
      <c r="L67" s="258"/>
      <c r="M67" s="258"/>
      <c r="N67" s="93"/>
      <c r="O67" s="180"/>
      <c r="P67" s="166"/>
      <c r="Q67" s="198"/>
      <c r="R67" s="78"/>
      <c r="S67" s="54"/>
      <c r="T67" s="92"/>
      <c r="U67" s="258"/>
      <c r="V67" s="258"/>
      <c r="W67" s="93"/>
      <c r="X67" s="180"/>
      <c r="Y67" s="166"/>
      <c r="Z67" s="198"/>
      <c r="AA67" s="38"/>
      <c r="AK67" s="28"/>
      <c r="AL67" s="28"/>
      <c r="AM67" s="28"/>
      <c r="AN67" s="29"/>
      <c r="AO67" s="28"/>
    </row>
    <row r="68" spans="1:41" ht="13.7" customHeight="1">
      <c r="A68" s="105"/>
      <c r="B68" s="262"/>
      <c r="C68" s="263"/>
      <c r="D68" s="270"/>
      <c r="E68" s="270"/>
      <c r="F68" s="270"/>
      <c r="G68" s="270"/>
      <c r="H68" s="271"/>
      <c r="K68" s="262"/>
      <c r="L68" s="263"/>
      <c r="M68" s="270"/>
      <c r="N68" s="270"/>
      <c r="O68" s="270"/>
      <c r="P68" s="270"/>
      <c r="Q68" s="271"/>
      <c r="R68" s="78"/>
      <c r="S68" s="60"/>
      <c r="T68" s="262"/>
      <c r="U68" s="263"/>
      <c r="V68" s="270"/>
      <c r="W68" s="270"/>
      <c r="X68" s="270"/>
      <c r="Y68" s="270"/>
      <c r="Z68" s="271"/>
      <c r="AA68" s="38"/>
      <c r="AK68" s="28"/>
      <c r="AL68" s="28"/>
      <c r="AM68" s="28"/>
      <c r="AN68" s="29"/>
      <c r="AO68" s="28"/>
    </row>
    <row r="69" spans="1:41" ht="13.7" customHeight="1">
      <c r="A69" s="105"/>
      <c r="B69" s="69"/>
      <c r="C69" s="120"/>
      <c r="D69" s="270"/>
      <c r="E69" s="270"/>
      <c r="F69" s="270"/>
      <c r="G69" s="270"/>
      <c r="H69" s="272"/>
      <c r="K69" s="69"/>
      <c r="L69" s="120"/>
      <c r="M69" s="270"/>
      <c r="N69" s="270"/>
      <c r="O69" s="270"/>
      <c r="P69" s="270"/>
      <c r="Q69" s="272"/>
      <c r="R69" s="78"/>
      <c r="S69" s="61"/>
      <c r="T69" s="69"/>
      <c r="U69" s="120"/>
      <c r="V69" s="270"/>
      <c r="W69" s="270"/>
      <c r="X69" s="270"/>
      <c r="Y69" s="270"/>
      <c r="Z69" s="272"/>
      <c r="AA69" s="38"/>
      <c r="AK69" s="28"/>
      <c r="AL69" s="28"/>
      <c r="AM69" s="28"/>
      <c r="AN69" s="29"/>
      <c r="AO69" s="28"/>
    </row>
    <row r="70" spans="1:41" ht="13.7" customHeight="1">
      <c r="A70" s="105"/>
      <c r="B70" s="264"/>
      <c r="C70" s="265"/>
      <c r="D70" s="270"/>
      <c r="E70" s="270"/>
      <c r="F70" s="270"/>
      <c r="G70" s="270"/>
      <c r="H70" s="272"/>
      <c r="K70" s="264"/>
      <c r="L70" s="265"/>
      <c r="M70" s="270"/>
      <c r="N70" s="270"/>
      <c r="O70" s="270"/>
      <c r="P70" s="270"/>
      <c r="Q70" s="272"/>
      <c r="R70" s="78"/>
      <c r="S70" s="62"/>
      <c r="T70" s="264"/>
      <c r="U70" s="265"/>
      <c r="V70" s="270"/>
      <c r="W70" s="270"/>
      <c r="X70" s="270"/>
      <c r="Y70" s="270"/>
      <c r="Z70" s="272"/>
      <c r="AA70" s="38"/>
      <c r="AK70" s="28"/>
      <c r="AL70" s="28"/>
      <c r="AM70" s="28"/>
      <c r="AN70" s="29"/>
      <c r="AO70" s="28"/>
    </row>
    <row r="71" spans="1:41" ht="13.7" customHeight="1">
      <c r="A71" s="105"/>
      <c r="B71" s="266"/>
      <c r="C71" s="267"/>
      <c r="D71" s="270"/>
      <c r="E71" s="270"/>
      <c r="F71" s="270"/>
      <c r="G71" s="270"/>
      <c r="H71" s="272"/>
      <c r="K71" s="266"/>
      <c r="L71" s="267"/>
      <c r="M71" s="270"/>
      <c r="N71" s="270"/>
      <c r="O71" s="270"/>
      <c r="P71" s="270"/>
      <c r="Q71" s="272"/>
      <c r="R71" s="78"/>
      <c r="S71" s="62"/>
      <c r="T71" s="266"/>
      <c r="U71" s="267"/>
      <c r="V71" s="270"/>
      <c r="W71" s="270"/>
      <c r="X71" s="270"/>
      <c r="Y71" s="270"/>
      <c r="Z71" s="272"/>
      <c r="AA71" s="38"/>
      <c r="AK71" s="28"/>
      <c r="AL71" s="28"/>
      <c r="AM71" s="28"/>
      <c r="AN71" s="29"/>
      <c r="AO71" s="28"/>
    </row>
    <row r="72" spans="1:41" ht="13.7" customHeight="1">
      <c r="A72" s="105"/>
      <c r="B72" s="268"/>
      <c r="C72" s="269"/>
      <c r="D72" s="270"/>
      <c r="E72" s="270"/>
      <c r="F72" s="270"/>
      <c r="G72" s="270"/>
      <c r="H72" s="273"/>
      <c r="K72" s="268"/>
      <c r="L72" s="269"/>
      <c r="M72" s="270"/>
      <c r="N72" s="270"/>
      <c r="O72" s="270"/>
      <c r="P72" s="270"/>
      <c r="Q72" s="273"/>
      <c r="R72" s="78"/>
      <c r="S72" s="60"/>
      <c r="T72" s="268"/>
      <c r="U72" s="269"/>
      <c r="V72" s="270"/>
      <c r="W72" s="270"/>
      <c r="X72" s="270"/>
      <c r="Y72" s="270"/>
      <c r="Z72" s="273"/>
      <c r="AA72" s="38"/>
      <c r="AK72" s="28"/>
      <c r="AL72" s="28"/>
      <c r="AM72" s="28"/>
      <c r="AN72" s="29"/>
      <c r="AO72" s="28"/>
    </row>
    <row r="73" spans="1:41" ht="5.25" customHeight="1">
      <c r="A73" s="111"/>
      <c r="B73" s="40"/>
      <c r="C73" s="40"/>
      <c r="D73" s="63"/>
      <c r="E73" s="41"/>
      <c r="F73" s="181"/>
      <c r="G73" s="167"/>
      <c r="H73" s="199"/>
      <c r="I73" s="46"/>
      <c r="J73" s="47"/>
      <c r="K73" s="40"/>
      <c r="L73" s="40"/>
      <c r="M73" s="63"/>
      <c r="N73" s="41"/>
      <c r="O73" s="181"/>
      <c r="P73" s="167"/>
      <c r="Q73" s="199"/>
      <c r="R73" s="81"/>
      <c r="S73" s="60"/>
      <c r="T73" s="40"/>
      <c r="U73" s="40"/>
      <c r="V73" s="63"/>
      <c r="W73" s="41"/>
      <c r="X73" s="181"/>
      <c r="Y73" s="167"/>
      <c r="Z73" s="199"/>
      <c r="AA73" s="42"/>
      <c r="AK73" s="28"/>
      <c r="AL73" s="28"/>
      <c r="AM73" s="28"/>
      <c r="AN73" s="29"/>
      <c r="AO73" s="28"/>
    </row>
    <row r="74" spans="1:41" ht="5.25" customHeight="1">
      <c r="A74" s="97"/>
      <c r="B74" s="51"/>
      <c r="C74" s="51"/>
      <c r="D74" s="52"/>
      <c r="E74" s="53"/>
      <c r="F74" s="182"/>
      <c r="G74" s="164"/>
      <c r="H74" s="194"/>
      <c r="I74" s="34"/>
      <c r="J74" s="35"/>
      <c r="K74" s="51"/>
      <c r="L74" s="51"/>
      <c r="M74" s="52"/>
      <c r="N74" s="53"/>
      <c r="O74" s="182"/>
      <c r="P74" s="164"/>
      <c r="Q74" s="194"/>
      <c r="R74" s="76"/>
      <c r="S74" s="75"/>
      <c r="T74" s="51"/>
      <c r="U74" s="51"/>
      <c r="V74" s="52"/>
      <c r="W74" s="53"/>
      <c r="X74" s="182"/>
      <c r="Y74" s="164"/>
      <c r="Z74" s="194"/>
      <c r="AA74" s="34"/>
    </row>
    <row r="75" spans="1:41" s="101" customFormat="1" ht="14.1" customHeight="1">
      <c r="A75" s="100"/>
      <c r="B75" s="255"/>
      <c r="C75" s="256"/>
      <c r="D75" s="256"/>
      <c r="E75" s="256"/>
      <c r="F75" s="257"/>
      <c r="G75" s="165"/>
      <c r="H75" s="195"/>
      <c r="I75" s="36"/>
      <c r="J75" s="86"/>
      <c r="K75" s="255"/>
      <c r="L75" s="256"/>
      <c r="M75" s="256"/>
      <c r="N75" s="256"/>
      <c r="O75" s="257"/>
      <c r="P75" s="165"/>
      <c r="Q75" s="195"/>
      <c r="R75" s="77"/>
      <c r="S75" s="85"/>
      <c r="T75" s="255"/>
      <c r="U75" s="256"/>
      <c r="V75" s="256"/>
      <c r="W75" s="256"/>
      <c r="X75" s="257"/>
      <c r="Y75" s="165"/>
      <c r="Z75" s="195"/>
      <c r="AA75" s="36"/>
    </row>
    <row r="76" spans="1:41" s="101" customFormat="1" ht="14.1" customHeight="1">
      <c r="A76" s="100"/>
      <c r="B76" s="122"/>
      <c r="C76" s="260"/>
      <c r="D76" s="261"/>
      <c r="E76" s="261"/>
      <c r="F76" s="261"/>
      <c r="G76" s="165"/>
      <c r="H76" s="196"/>
      <c r="I76" s="36"/>
      <c r="J76" s="86"/>
      <c r="K76" s="122"/>
      <c r="L76" s="260"/>
      <c r="M76" s="261"/>
      <c r="N76" s="261"/>
      <c r="O76" s="261"/>
      <c r="P76" s="165"/>
      <c r="Q76" s="196"/>
      <c r="R76" s="77"/>
      <c r="S76" s="85"/>
      <c r="T76" s="122"/>
      <c r="U76" s="260"/>
      <c r="V76" s="261"/>
      <c r="W76" s="261"/>
      <c r="X76" s="261"/>
      <c r="Y76" s="165"/>
      <c r="Z76" s="196"/>
      <c r="AA76" s="36"/>
      <c r="AK76" s="26"/>
      <c r="AL76" s="26"/>
      <c r="AM76" s="26"/>
      <c r="AN76" s="26"/>
      <c r="AO76" s="26"/>
    </row>
    <row r="77" spans="1:41" ht="14.1" customHeight="1">
      <c r="A77" s="105"/>
      <c r="B77" s="121"/>
      <c r="C77" s="259"/>
      <c r="D77" s="259"/>
      <c r="E77" s="70"/>
      <c r="F77" s="178"/>
      <c r="G77" s="166"/>
      <c r="H77" s="197"/>
      <c r="K77" s="121"/>
      <c r="L77" s="259"/>
      <c r="M77" s="259"/>
      <c r="N77" s="70"/>
      <c r="O77" s="178"/>
      <c r="P77" s="166"/>
      <c r="Q77" s="197"/>
      <c r="R77" s="78"/>
      <c r="S77" s="54"/>
      <c r="T77" s="121"/>
      <c r="U77" s="259"/>
      <c r="V77" s="259"/>
      <c r="W77" s="70"/>
      <c r="X77" s="178"/>
      <c r="Y77" s="166"/>
      <c r="Z77" s="197"/>
      <c r="AA77" s="38"/>
      <c r="AK77" s="28"/>
      <c r="AL77" s="28"/>
      <c r="AM77" s="28"/>
      <c r="AN77" s="29"/>
      <c r="AO77" s="28"/>
    </row>
    <row r="78" spans="1:41" ht="14.1" customHeight="1">
      <c r="A78" s="105"/>
      <c r="B78" s="92"/>
      <c r="C78" s="274"/>
      <c r="D78" s="275"/>
      <c r="E78" s="276"/>
      <c r="F78" s="179"/>
      <c r="G78" s="166"/>
      <c r="H78" s="198"/>
      <c r="K78" s="92"/>
      <c r="L78" s="274"/>
      <c r="M78" s="275"/>
      <c r="N78" s="276"/>
      <c r="O78" s="179"/>
      <c r="P78" s="166"/>
      <c r="Q78" s="198"/>
      <c r="R78" s="78"/>
      <c r="S78" s="54"/>
      <c r="T78" s="92"/>
      <c r="U78" s="274"/>
      <c r="V78" s="275"/>
      <c r="W78" s="276"/>
      <c r="X78" s="179"/>
      <c r="Y78" s="166"/>
      <c r="Z78" s="198"/>
      <c r="AA78" s="38"/>
      <c r="AK78" s="28"/>
      <c r="AL78" s="28"/>
      <c r="AM78" s="28"/>
      <c r="AN78" s="29"/>
      <c r="AO78" s="28"/>
    </row>
    <row r="79" spans="1:41" ht="14.1" customHeight="1">
      <c r="A79" s="105"/>
      <c r="B79" s="92"/>
      <c r="C79" s="258"/>
      <c r="D79" s="258"/>
      <c r="E79" s="93"/>
      <c r="F79" s="180"/>
      <c r="G79" s="166"/>
      <c r="H79" s="198"/>
      <c r="K79" s="92"/>
      <c r="L79" s="258"/>
      <c r="M79" s="258"/>
      <c r="N79" s="93"/>
      <c r="O79" s="180"/>
      <c r="P79" s="166"/>
      <c r="Q79" s="198"/>
      <c r="R79" s="78"/>
      <c r="S79" s="54"/>
      <c r="T79" s="92"/>
      <c r="U79" s="258"/>
      <c r="V79" s="258"/>
      <c r="W79" s="93"/>
      <c r="X79" s="180"/>
      <c r="Y79" s="166"/>
      <c r="Z79" s="198"/>
      <c r="AA79" s="38"/>
      <c r="AK79" s="28"/>
      <c r="AL79" s="28"/>
      <c r="AM79" s="28"/>
      <c r="AN79" s="29"/>
      <c r="AO79" s="28"/>
    </row>
    <row r="80" spans="1:41" ht="13.7" customHeight="1">
      <c r="A80" s="105"/>
      <c r="B80" s="262"/>
      <c r="C80" s="263"/>
      <c r="D80" s="270"/>
      <c r="E80" s="270"/>
      <c r="F80" s="270"/>
      <c r="G80" s="270"/>
      <c r="H80" s="271"/>
      <c r="K80" s="262"/>
      <c r="L80" s="263"/>
      <c r="M80" s="270"/>
      <c r="N80" s="270"/>
      <c r="O80" s="270"/>
      <c r="P80" s="270"/>
      <c r="Q80" s="271"/>
      <c r="R80" s="78"/>
      <c r="S80" s="60"/>
      <c r="T80" s="262"/>
      <c r="U80" s="263"/>
      <c r="V80" s="270"/>
      <c r="W80" s="270"/>
      <c r="X80" s="270"/>
      <c r="Y80" s="270"/>
      <c r="Z80" s="271"/>
      <c r="AA80" s="38"/>
      <c r="AK80" s="28"/>
      <c r="AL80" s="28"/>
      <c r="AM80" s="28"/>
      <c r="AN80" s="29"/>
      <c r="AO80" s="28"/>
    </row>
    <row r="81" spans="1:41" ht="13.7" customHeight="1">
      <c r="A81" s="105"/>
      <c r="B81" s="69"/>
      <c r="C81" s="120"/>
      <c r="D81" s="270"/>
      <c r="E81" s="270"/>
      <c r="F81" s="270"/>
      <c r="G81" s="270"/>
      <c r="H81" s="272"/>
      <c r="K81" s="69"/>
      <c r="L81" s="120"/>
      <c r="M81" s="270"/>
      <c r="N81" s="270"/>
      <c r="O81" s="270"/>
      <c r="P81" s="270"/>
      <c r="Q81" s="272"/>
      <c r="R81" s="78"/>
      <c r="S81" s="61"/>
      <c r="T81" s="69"/>
      <c r="U81" s="120"/>
      <c r="V81" s="270"/>
      <c r="W81" s="270"/>
      <c r="X81" s="270"/>
      <c r="Y81" s="270"/>
      <c r="Z81" s="272"/>
      <c r="AA81" s="38"/>
      <c r="AK81" s="28"/>
      <c r="AL81" s="28"/>
      <c r="AM81" s="28"/>
      <c r="AN81" s="29"/>
      <c r="AO81" s="28"/>
    </row>
    <row r="82" spans="1:41" ht="13.7" customHeight="1">
      <c r="A82" s="105"/>
      <c r="B82" s="264"/>
      <c r="C82" s="265"/>
      <c r="D82" s="270"/>
      <c r="E82" s="270"/>
      <c r="F82" s="270"/>
      <c r="G82" s="270"/>
      <c r="H82" s="272"/>
      <c r="K82" s="264"/>
      <c r="L82" s="265"/>
      <c r="M82" s="270"/>
      <c r="N82" s="270"/>
      <c r="O82" s="270"/>
      <c r="P82" s="270"/>
      <c r="Q82" s="272"/>
      <c r="R82" s="78"/>
      <c r="S82" s="62"/>
      <c r="T82" s="264"/>
      <c r="U82" s="265"/>
      <c r="V82" s="270"/>
      <c r="W82" s="270"/>
      <c r="X82" s="270"/>
      <c r="Y82" s="270"/>
      <c r="Z82" s="272"/>
      <c r="AA82" s="38"/>
      <c r="AK82" s="28"/>
      <c r="AL82" s="28"/>
      <c r="AM82" s="28"/>
      <c r="AN82" s="29"/>
      <c r="AO82" s="28"/>
    </row>
    <row r="83" spans="1:41" ht="13.7" customHeight="1">
      <c r="A83" s="105"/>
      <c r="B83" s="266"/>
      <c r="C83" s="267"/>
      <c r="D83" s="270"/>
      <c r="E83" s="270"/>
      <c r="F83" s="270"/>
      <c r="G83" s="270"/>
      <c r="H83" s="272"/>
      <c r="K83" s="266"/>
      <c r="L83" s="267"/>
      <c r="M83" s="270"/>
      <c r="N83" s="270"/>
      <c r="O83" s="270"/>
      <c r="P83" s="270"/>
      <c r="Q83" s="272"/>
      <c r="R83" s="78"/>
      <c r="S83" s="62"/>
      <c r="T83" s="266"/>
      <c r="U83" s="267"/>
      <c r="V83" s="270"/>
      <c r="W83" s="270"/>
      <c r="X83" s="270"/>
      <c r="Y83" s="270"/>
      <c r="Z83" s="272"/>
      <c r="AA83" s="38"/>
      <c r="AK83" s="28"/>
      <c r="AL83" s="28"/>
      <c r="AM83" s="28"/>
      <c r="AN83" s="29"/>
      <c r="AO83" s="28"/>
    </row>
    <row r="84" spans="1:41" ht="13.7" customHeight="1">
      <c r="A84" s="105"/>
      <c r="B84" s="268"/>
      <c r="C84" s="269"/>
      <c r="D84" s="270"/>
      <c r="E84" s="270"/>
      <c r="F84" s="270"/>
      <c r="G84" s="270"/>
      <c r="H84" s="273"/>
      <c r="K84" s="268"/>
      <c r="L84" s="269"/>
      <c r="M84" s="270"/>
      <c r="N84" s="270"/>
      <c r="O84" s="270"/>
      <c r="P84" s="270"/>
      <c r="Q84" s="273"/>
      <c r="R84" s="78"/>
      <c r="S84" s="60"/>
      <c r="T84" s="268"/>
      <c r="U84" s="269"/>
      <c r="V84" s="270"/>
      <c r="W84" s="270"/>
      <c r="X84" s="270"/>
      <c r="Y84" s="270"/>
      <c r="Z84" s="273"/>
      <c r="AA84" s="38"/>
      <c r="AK84" s="28"/>
      <c r="AL84" s="28"/>
      <c r="AM84" s="28"/>
      <c r="AN84" s="29"/>
      <c r="AO84" s="28"/>
    </row>
    <row r="85" spans="1:41" ht="5.25" customHeight="1">
      <c r="A85" s="111"/>
      <c r="B85" s="40"/>
      <c r="C85" s="40"/>
      <c r="D85" s="63"/>
      <c r="E85" s="41"/>
      <c r="F85" s="181"/>
      <c r="G85" s="167"/>
      <c r="H85" s="199"/>
      <c r="I85" s="46"/>
      <c r="J85" s="47"/>
      <c r="K85" s="40"/>
      <c r="L85" s="40"/>
      <c r="M85" s="63"/>
      <c r="N85" s="41"/>
      <c r="O85" s="181"/>
      <c r="P85" s="167"/>
      <c r="Q85" s="199"/>
      <c r="R85" s="81"/>
      <c r="S85" s="60"/>
      <c r="T85" s="40"/>
      <c r="U85" s="40"/>
      <c r="V85" s="63"/>
      <c r="W85" s="41"/>
      <c r="X85" s="181"/>
      <c r="Y85" s="167"/>
      <c r="Z85" s="199"/>
      <c r="AA85" s="42"/>
      <c r="AK85" s="28"/>
      <c r="AL85" s="28"/>
      <c r="AM85" s="28"/>
      <c r="AN85" s="29"/>
      <c r="AO85" s="28"/>
    </row>
    <row r="86" spans="1:41" ht="5.25" customHeight="1">
      <c r="A86" s="97"/>
      <c r="B86" s="51"/>
      <c r="C86" s="51"/>
      <c r="D86" s="52"/>
      <c r="E86" s="53"/>
      <c r="F86" s="182"/>
      <c r="G86" s="164"/>
      <c r="H86" s="194"/>
      <c r="I86" s="34"/>
      <c r="J86" s="35"/>
      <c r="K86" s="51"/>
      <c r="L86" s="51"/>
      <c r="M86" s="52"/>
      <c r="N86" s="53"/>
      <c r="O86" s="182"/>
      <c r="P86" s="164"/>
      <c r="Q86" s="194"/>
      <c r="R86" s="76"/>
      <c r="S86" s="75"/>
      <c r="T86" s="51"/>
      <c r="U86" s="51"/>
      <c r="V86" s="52"/>
      <c r="W86" s="53"/>
      <c r="X86" s="182"/>
      <c r="Y86" s="164"/>
      <c r="Z86" s="194"/>
      <c r="AA86" s="34"/>
    </row>
    <row r="87" spans="1:41" s="101" customFormat="1" ht="14.1" customHeight="1">
      <c r="A87" s="100"/>
      <c r="B87" s="255"/>
      <c r="C87" s="256"/>
      <c r="D87" s="256"/>
      <c r="E87" s="256"/>
      <c r="F87" s="257"/>
      <c r="G87" s="165"/>
      <c r="H87" s="195"/>
      <c r="I87" s="36"/>
      <c r="J87" s="86"/>
      <c r="K87" s="255"/>
      <c r="L87" s="256"/>
      <c r="M87" s="256"/>
      <c r="N87" s="256"/>
      <c r="O87" s="257"/>
      <c r="P87" s="165"/>
      <c r="Q87" s="195"/>
      <c r="R87" s="77"/>
      <c r="S87" s="85"/>
      <c r="T87" s="255"/>
      <c r="U87" s="256"/>
      <c r="V87" s="256"/>
      <c r="W87" s="256"/>
      <c r="X87" s="257"/>
      <c r="Y87" s="165"/>
      <c r="Z87" s="195"/>
      <c r="AA87" s="36"/>
    </row>
    <row r="88" spans="1:41" s="101" customFormat="1" ht="14.1" customHeight="1">
      <c r="A88" s="100"/>
      <c r="B88" s="122"/>
      <c r="C88" s="260"/>
      <c r="D88" s="261"/>
      <c r="E88" s="261"/>
      <c r="F88" s="261"/>
      <c r="G88" s="165"/>
      <c r="H88" s="196"/>
      <c r="I88" s="36"/>
      <c r="J88" s="86"/>
      <c r="K88" s="122"/>
      <c r="L88" s="260"/>
      <c r="M88" s="261"/>
      <c r="N88" s="261"/>
      <c r="O88" s="261"/>
      <c r="P88" s="165"/>
      <c r="Q88" s="196"/>
      <c r="R88" s="77"/>
      <c r="S88" s="85"/>
      <c r="T88" s="122"/>
      <c r="U88" s="260"/>
      <c r="V88" s="261"/>
      <c r="W88" s="261"/>
      <c r="X88" s="261"/>
      <c r="Y88" s="165"/>
      <c r="Z88" s="196"/>
      <c r="AA88" s="36"/>
      <c r="AK88" s="26"/>
      <c r="AL88" s="26"/>
      <c r="AM88" s="26"/>
      <c r="AN88" s="26"/>
      <c r="AO88" s="26"/>
    </row>
    <row r="89" spans="1:41" ht="14.1" customHeight="1">
      <c r="A89" s="105"/>
      <c r="B89" s="121"/>
      <c r="C89" s="259"/>
      <c r="D89" s="259"/>
      <c r="E89" s="70"/>
      <c r="F89" s="178"/>
      <c r="G89" s="166"/>
      <c r="H89" s="197"/>
      <c r="K89" s="121"/>
      <c r="L89" s="259"/>
      <c r="M89" s="259"/>
      <c r="N89" s="70"/>
      <c r="O89" s="178"/>
      <c r="P89" s="166"/>
      <c r="Q89" s="197"/>
      <c r="R89" s="78"/>
      <c r="S89" s="54"/>
      <c r="T89" s="121"/>
      <c r="U89" s="259"/>
      <c r="V89" s="259"/>
      <c r="W89" s="70"/>
      <c r="X89" s="178"/>
      <c r="Y89" s="166"/>
      <c r="Z89" s="197"/>
      <c r="AA89" s="38"/>
      <c r="AK89" s="28"/>
      <c r="AL89" s="28"/>
      <c r="AM89" s="28"/>
      <c r="AN89" s="29"/>
      <c r="AO89" s="28"/>
    </row>
    <row r="90" spans="1:41" ht="14.1" customHeight="1">
      <c r="A90" s="105"/>
      <c r="B90" s="92"/>
      <c r="C90" s="274"/>
      <c r="D90" s="275"/>
      <c r="E90" s="276"/>
      <c r="F90" s="179"/>
      <c r="G90" s="166"/>
      <c r="H90" s="198"/>
      <c r="K90" s="92"/>
      <c r="L90" s="274"/>
      <c r="M90" s="275"/>
      <c r="N90" s="276"/>
      <c r="O90" s="179"/>
      <c r="P90" s="166"/>
      <c r="Q90" s="198"/>
      <c r="R90" s="78"/>
      <c r="S90" s="54"/>
      <c r="T90" s="92"/>
      <c r="U90" s="274"/>
      <c r="V90" s="275"/>
      <c r="W90" s="276"/>
      <c r="X90" s="179"/>
      <c r="Y90" s="166"/>
      <c r="Z90" s="198"/>
      <c r="AA90" s="38"/>
      <c r="AK90" s="28"/>
      <c r="AL90" s="28"/>
      <c r="AM90" s="28"/>
      <c r="AN90" s="29"/>
      <c r="AO90" s="28"/>
    </row>
    <row r="91" spans="1:41" ht="14.1" customHeight="1">
      <c r="A91" s="105"/>
      <c r="B91" s="92"/>
      <c r="C91" s="258"/>
      <c r="D91" s="258"/>
      <c r="E91" s="93"/>
      <c r="F91" s="180"/>
      <c r="G91" s="166"/>
      <c r="H91" s="198"/>
      <c r="K91" s="92"/>
      <c r="L91" s="258"/>
      <c r="M91" s="258"/>
      <c r="N91" s="93"/>
      <c r="O91" s="180"/>
      <c r="P91" s="166"/>
      <c r="Q91" s="198"/>
      <c r="R91" s="78"/>
      <c r="S91" s="54"/>
      <c r="T91" s="92"/>
      <c r="U91" s="258"/>
      <c r="V91" s="258"/>
      <c r="W91" s="93"/>
      <c r="X91" s="180"/>
      <c r="Y91" s="166"/>
      <c r="Z91" s="198"/>
      <c r="AA91" s="38"/>
      <c r="AK91" s="28"/>
      <c r="AL91" s="28"/>
      <c r="AM91" s="28"/>
      <c r="AN91" s="29"/>
      <c r="AO91" s="28"/>
    </row>
    <row r="92" spans="1:41" ht="13.7" customHeight="1">
      <c r="A92" s="105"/>
      <c r="B92" s="262"/>
      <c r="C92" s="263"/>
      <c r="D92" s="270"/>
      <c r="E92" s="270"/>
      <c r="F92" s="270"/>
      <c r="G92" s="270"/>
      <c r="H92" s="271"/>
      <c r="K92" s="262"/>
      <c r="L92" s="263"/>
      <c r="M92" s="270"/>
      <c r="N92" s="270"/>
      <c r="O92" s="270"/>
      <c r="P92" s="270"/>
      <c r="Q92" s="271"/>
      <c r="R92" s="78"/>
      <c r="S92" s="60"/>
      <c r="T92" s="262"/>
      <c r="U92" s="263"/>
      <c r="V92" s="270"/>
      <c r="W92" s="270"/>
      <c r="X92" s="270"/>
      <c r="Y92" s="270"/>
      <c r="Z92" s="271"/>
      <c r="AA92" s="38"/>
      <c r="AK92" s="28"/>
      <c r="AL92" s="28"/>
      <c r="AM92" s="28"/>
      <c r="AN92" s="29"/>
      <c r="AO92" s="28"/>
    </row>
    <row r="93" spans="1:41" ht="13.7" customHeight="1">
      <c r="A93" s="105"/>
      <c r="B93" s="69"/>
      <c r="C93" s="120"/>
      <c r="D93" s="270"/>
      <c r="E93" s="270"/>
      <c r="F93" s="270"/>
      <c r="G93" s="270"/>
      <c r="H93" s="272"/>
      <c r="K93" s="69"/>
      <c r="L93" s="120"/>
      <c r="M93" s="270"/>
      <c r="N93" s="270"/>
      <c r="O93" s="270"/>
      <c r="P93" s="270"/>
      <c r="Q93" s="272"/>
      <c r="R93" s="78"/>
      <c r="S93" s="61"/>
      <c r="T93" s="69"/>
      <c r="U93" s="120"/>
      <c r="V93" s="270"/>
      <c r="W93" s="270"/>
      <c r="X93" s="270"/>
      <c r="Y93" s="270"/>
      <c r="Z93" s="272"/>
      <c r="AA93" s="38"/>
      <c r="AK93" s="28"/>
      <c r="AL93" s="28"/>
      <c r="AM93" s="28"/>
      <c r="AN93" s="29"/>
      <c r="AO93" s="28"/>
    </row>
    <row r="94" spans="1:41" ht="13.7" customHeight="1">
      <c r="A94" s="105"/>
      <c r="B94" s="264"/>
      <c r="C94" s="265"/>
      <c r="D94" s="270"/>
      <c r="E94" s="270"/>
      <c r="F94" s="270"/>
      <c r="G94" s="270"/>
      <c r="H94" s="272"/>
      <c r="K94" s="264"/>
      <c r="L94" s="265"/>
      <c r="M94" s="270"/>
      <c r="N94" s="270"/>
      <c r="O94" s="270"/>
      <c r="P94" s="270"/>
      <c r="Q94" s="272"/>
      <c r="R94" s="78"/>
      <c r="S94" s="62"/>
      <c r="T94" s="264"/>
      <c r="U94" s="265"/>
      <c r="V94" s="270"/>
      <c r="W94" s="270"/>
      <c r="X94" s="270"/>
      <c r="Y94" s="270"/>
      <c r="Z94" s="272"/>
      <c r="AA94" s="38"/>
      <c r="AK94" s="28"/>
      <c r="AL94" s="28"/>
      <c r="AM94" s="28"/>
      <c r="AN94" s="29"/>
      <c r="AO94" s="28"/>
    </row>
    <row r="95" spans="1:41" ht="13.7" customHeight="1">
      <c r="A95" s="105"/>
      <c r="B95" s="266"/>
      <c r="C95" s="267"/>
      <c r="D95" s="270"/>
      <c r="E95" s="270"/>
      <c r="F95" s="270"/>
      <c r="G95" s="270"/>
      <c r="H95" s="272"/>
      <c r="K95" s="266"/>
      <c r="L95" s="267"/>
      <c r="M95" s="270"/>
      <c r="N95" s="270"/>
      <c r="O95" s="270"/>
      <c r="P95" s="270"/>
      <c r="Q95" s="272"/>
      <c r="R95" s="78"/>
      <c r="S95" s="62"/>
      <c r="T95" s="266"/>
      <c r="U95" s="267"/>
      <c r="V95" s="270"/>
      <c r="W95" s="270"/>
      <c r="X95" s="270"/>
      <c r="Y95" s="270"/>
      <c r="Z95" s="272"/>
      <c r="AA95" s="38"/>
      <c r="AK95" s="28"/>
      <c r="AL95" s="28"/>
      <c r="AM95" s="28"/>
      <c r="AN95" s="29"/>
      <c r="AO95" s="28"/>
    </row>
    <row r="96" spans="1:41" ht="13.7" customHeight="1">
      <c r="A96" s="105"/>
      <c r="B96" s="268"/>
      <c r="C96" s="269"/>
      <c r="D96" s="270"/>
      <c r="E96" s="270"/>
      <c r="F96" s="270"/>
      <c r="G96" s="270"/>
      <c r="H96" s="273"/>
      <c r="K96" s="268"/>
      <c r="L96" s="269"/>
      <c r="M96" s="270"/>
      <c r="N96" s="270"/>
      <c r="O96" s="270"/>
      <c r="P96" s="270"/>
      <c r="Q96" s="273"/>
      <c r="R96" s="78"/>
      <c r="S96" s="60"/>
      <c r="T96" s="268"/>
      <c r="U96" s="269"/>
      <c r="V96" s="270"/>
      <c r="W96" s="270"/>
      <c r="X96" s="270"/>
      <c r="Y96" s="270"/>
      <c r="Z96" s="273"/>
      <c r="AA96" s="38"/>
      <c r="AK96" s="28"/>
      <c r="AL96" s="28"/>
      <c r="AM96" s="28"/>
      <c r="AN96" s="29"/>
      <c r="AO96" s="28"/>
    </row>
    <row r="97" spans="1:41" ht="5.25" customHeight="1">
      <c r="A97" s="111"/>
      <c r="B97" s="40"/>
      <c r="C97" s="40"/>
      <c r="D97" s="63"/>
      <c r="E97" s="41"/>
      <c r="F97" s="181"/>
      <c r="G97" s="167"/>
      <c r="H97" s="199"/>
      <c r="I97" s="46"/>
      <c r="J97" s="47"/>
      <c r="K97" s="40"/>
      <c r="L97" s="40"/>
      <c r="M97" s="63"/>
      <c r="N97" s="41"/>
      <c r="O97" s="181"/>
      <c r="P97" s="167"/>
      <c r="Q97" s="199"/>
      <c r="R97" s="81"/>
      <c r="S97" s="60"/>
      <c r="T97" s="40"/>
      <c r="U97" s="40"/>
      <c r="V97" s="63"/>
      <c r="W97" s="41"/>
      <c r="X97" s="181"/>
      <c r="Y97" s="167"/>
      <c r="Z97" s="199"/>
      <c r="AA97" s="42"/>
      <c r="AK97" s="28"/>
      <c r="AL97" s="28"/>
      <c r="AM97" s="28"/>
      <c r="AN97" s="29"/>
      <c r="AO97" s="28"/>
    </row>
    <row r="98" spans="1:41" ht="5.25" customHeight="1">
      <c r="A98" s="97"/>
      <c r="B98" s="51"/>
      <c r="C98" s="51"/>
      <c r="D98" s="52"/>
      <c r="E98" s="53"/>
      <c r="F98" s="182"/>
      <c r="G98" s="164"/>
      <c r="H98" s="194"/>
      <c r="I98" s="34"/>
      <c r="J98" s="35"/>
      <c r="K98" s="51"/>
      <c r="L98" s="51"/>
      <c r="M98" s="52"/>
      <c r="N98" s="53"/>
      <c r="O98" s="182"/>
      <c r="P98" s="164"/>
      <c r="Q98" s="194"/>
      <c r="R98" s="76"/>
      <c r="S98" s="75"/>
      <c r="T98" s="51"/>
      <c r="U98" s="51"/>
      <c r="V98" s="52"/>
      <c r="W98" s="53"/>
      <c r="X98" s="182"/>
      <c r="Y98" s="164"/>
      <c r="Z98" s="194"/>
      <c r="AA98" s="34"/>
    </row>
    <row r="99" spans="1:41" s="101" customFormat="1" ht="14.1" customHeight="1">
      <c r="A99" s="100"/>
      <c r="B99" s="255"/>
      <c r="C99" s="256"/>
      <c r="D99" s="256"/>
      <c r="E99" s="256"/>
      <c r="F99" s="257"/>
      <c r="G99" s="165"/>
      <c r="H99" s="195"/>
      <c r="I99" s="36"/>
      <c r="J99" s="86"/>
      <c r="K99" s="255"/>
      <c r="L99" s="256"/>
      <c r="M99" s="256"/>
      <c r="N99" s="256"/>
      <c r="O99" s="257"/>
      <c r="P99" s="165"/>
      <c r="Q99" s="195"/>
      <c r="R99" s="77"/>
      <c r="S99" s="85"/>
      <c r="T99" s="255"/>
      <c r="U99" s="256"/>
      <c r="V99" s="256"/>
      <c r="W99" s="256"/>
      <c r="X99" s="257"/>
      <c r="Y99" s="165"/>
      <c r="Z99" s="195"/>
      <c r="AA99" s="36"/>
    </row>
    <row r="100" spans="1:41" s="101" customFormat="1" ht="14.1" customHeight="1">
      <c r="A100" s="100"/>
      <c r="B100" s="122"/>
      <c r="C100" s="260"/>
      <c r="D100" s="261"/>
      <c r="E100" s="261"/>
      <c r="F100" s="261"/>
      <c r="G100" s="165"/>
      <c r="H100" s="196"/>
      <c r="I100" s="36"/>
      <c r="J100" s="86"/>
      <c r="K100" s="122"/>
      <c r="L100" s="260"/>
      <c r="M100" s="261"/>
      <c r="N100" s="261"/>
      <c r="O100" s="261"/>
      <c r="P100" s="165"/>
      <c r="Q100" s="196"/>
      <c r="R100" s="77"/>
      <c r="S100" s="85"/>
      <c r="T100" s="122"/>
      <c r="U100" s="260"/>
      <c r="V100" s="261"/>
      <c r="W100" s="261"/>
      <c r="X100" s="261"/>
      <c r="Y100" s="165"/>
      <c r="Z100" s="196"/>
      <c r="AA100" s="36"/>
      <c r="AK100" s="26"/>
      <c r="AL100" s="26"/>
      <c r="AM100" s="26"/>
      <c r="AN100" s="26"/>
      <c r="AO100" s="26"/>
    </row>
    <row r="101" spans="1:41" ht="14.1" customHeight="1">
      <c r="A101" s="105"/>
      <c r="B101" s="121"/>
      <c r="C101" s="259"/>
      <c r="D101" s="259"/>
      <c r="E101" s="70"/>
      <c r="F101" s="178"/>
      <c r="G101" s="166"/>
      <c r="H101" s="197"/>
      <c r="K101" s="121"/>
      <c r="L101" s="259"/>
      <c r="M101" s="259"/>
      <c r="N101" s="70"/>
      <c r="O101" s="178"/>
      <c r="P101" s="166"/>
      <c r="Q101" s="197"/>
      <c r="R101" s="78"/>
      <c r="S101" s="54"/>
      <c r="T101" s="121"/>
      <c r="U101" s="259"/>
      <c r="V101" s="259"/>
      <c r="W101" s="70"/>
      <c r="X101" s="178"/>
      <c r="Y101" s="166"/>
      <c r="Z101" s="197"/>
      <c r="AA101" s="38"/>
      <c r="AK101" s="28"/>
      <c r="AL101" s="28"/>
      <c r="AM101" s="28"/>
      <c r="AN101" s="29"/>
      <c r="AO101" s="28"/>
    </row>
    <row r="102" spans="1:41" ht="14.1" customHeight="1">
      <c r="A102" s="105"/>
      <c r="B102" s="92"/>
      <c r="C102" s="274"/>
      <c r="D102" s="275"/>
      <c r="E102" s="276"/>
      <c r="F102" s="179"/>
      <c r="G102" s="166"/>
      <c r="H102" s="198"/>
      <c r="K102" s="92"/>
      <c r="L102" s="274"/>
      <c r="M102" s="275"/>
      <c r="N102" s="276"/>
      <c r="O102" s="179"/>
      <c r="P102" s="166"/>
      <c r="Q102" s="198"/>
      <c r="R102" s="78"/>
      <c r="S102" s="54"/>
      <c r="T102" s="92"/>
      <c r="U102" s="274"/>
      <c r="V102" s="275"/>
      <c r="W102" s="276"/>
      <c r="X102" s="179"/>
      <c r="Y102" s="166"/>
      <c r="Z102" s="198"/>
      <c r="AA102" s="38"/>
      <c r="AK102" s="28"/>
      <c r="AL102" s="28"/>
      <c r="AM102" s="28"/>
      <c r="AN102" s="29"/>
      <c r="AO102" s="28"/>
    </row>
    <row r="103" spans="1:41" ht="14.1" customHeight="1">
      <c r="A103" s="105"/>
      <c r="B103" s="92"/>
      <c r="C103" s="258"/>
      <c r="D103" s="258"/>
      <c r="E103" s="93"/>
      <c r="F103" s="180"/>
      <c r="G103" s="166"/>
      <c r="H103" s="198"/>
      <c r="K103" s="92"/>
      <c r="L103" s="258"/>
      <c r="M103" s="258"/>
      <c r="N103" s="93"/>
      <c r="O103" s="180"/>
      <c r="P103" s="166"/>
      <c r="Q103" s="198"/>
      <c r="R103" s="78"/>
      <c r="S103" s="54"/>
      <c r="T103" s="92"/>
      <c r="U103" s="258"/>
      <c r="V103" s="258"/>
      <c r="W103" s="93"/>
      <c r="X103" s="180"/>
      <c r="Y103" s="166"/>
      <c r="Z103" s="198"/>
      <c r="AA103" s="38"/>
      <c r="AK103" s="28"/>
      <c r="AL103" s="28"/>
      <c r="AM103" s="28"/>
      <c r="AN103" s="29"/>
      <c r="AO103" s="28"/>
    </row>
    <row r="104" spans="1:41" ht="13.7" customHeight="1">
      <c r="A104" s="105"/>
      <c r="B104" s="262"/>
      <c r="C104" s="263"/>
      <c r="D104" s="270"/>
      <c r="E104" s="270"/>
      <c r="F104" s="270"/>
      <c r="G104" s="270"/>
      <c r="H104" s="271"/>
      <c r="K104" s="262"/>
      <c r="L104" s="263"/>
      <c r="M104" s="270"/>
      <c r="N104" s="270"/>
      <c r="O104" s="270"/>
      <c r="P104" s="270"/>
      <c r="Q104" s="271"/>
      <c r="R104" s="78"/>
      <c r="S104" s="60"/>
      <c r="T104" s="262"/>
      <c r="U104" s="263"/>
      <c r="V104" s="270"/>
      <c r="W104" s="270"/>
      <c r="X104" s="270"/>
      <c r="Y104" s="270"/>
      <c r="Z104" s="271"/>
      <c r="AA104" s="38"/>
      <c r="AK104" s="28"/>
      <c r="AL104" s="28"/>
      <c r="AM104" s="28"/>
      <c r="AN104" s="29"/>
      <c r="AO104" s="28"/>
    </row>
    <row r="105" spans="1:41" ht="13.7" customHeight="1">
      <c r="A105" s="105"/>
      <c r="B105" s="69"/>
      <c r="C105" s="120"/>
      <c r="D105" s="270"/>
      <c r="E105" s="270"/>
      <c r="F105" s="270"/>
      <c r="G105" s="270"/>
      <c r="H105" s="272"/>
      <c r="K105" s="69"/>
      <c r="L105" s="120"/>
      <c r="M105" s="270"/>
      <c r="N105" s="270"/>
      <c r="O105" s="270"/>
      <c r="P105" s="270"/>
      <c r="Q105" s="272"/>
      <c r="R105" s="78"/>
      <c r="S105" s="61"/>
      <c r="T105" s="69"/>
      <c r="U105" s="120"/>
      <c r="V105" s="270"/>
      <c r="W105" s="270"/>
      <c r="X105" s="270"/>
      <c r="Y105" s="270"/>
      <c r="Z105" s="272"/>
      <c r="AA105" s="38"/>
      <c r="AK105" s="28"/>
      <c r="AL105" s="28"/>
      <c r="AM105" s="28"/>
      <c r="AN105" s="29"/>
      <c r="AO105" s="28"/>
    </row>
    <row r="106" spans="1:41" ht="13.7" customHeight="1">
      <c r="A106" s="105"/>
      <c r="B106" s="264"/>
      <c r="C106" s="265"/>
      <c r="D106" s="270"/>
      <c r="E106" s="270"/>
      <c r="F106" s="270"/>
      <c r="G106" s="270"/>
      <c r="H106" s="272"/>
      <c r="K106" s="264"/>
      <c r="L106" s="265"/>
      <c r="M106" s="270"/>
      <c r="N106" s="270"/>
      <c r="O106" s="270"/>
      <c r="P106" s="270"/>
      <c r="Q106" s="272"/>
      <c r="R106" s="78"/>
      <c r="S106" s="62"/>
      <c r="T106" s="264"/>
      <c r="U106" s="265"/>
      <c r="V106" s="270"/>
      <c r="W106" s="270"/>
      <c r="X106" s="270"/>
      <c r="Y106" s="270"/>
      <c r="Z106" s="272"/>
      <c r="AA106" s="38"/>
      <c r="AK106" s="28"/>
      <c r="AL106" s="28"/>
      <c r="AM106" s="28"/>
      <c r="AN106" s="29"/>
      <c r="AO106" s="28"/>
    </row>
    <row r="107" spans="1:41" ht="13.7" customHeight="1">
      <c r="A107" s="105"/>
      <c r="B107" s="266"/>
      <c r="C107" s="267"/>
      <c r="D107" s="270"/>
      <c r="E107" s="270"/>
      <c r="F107" s="270"/>
      <c r="G107" s="270"/>
      <c r="H107" s="272"/>
      <c r="K107" s="266"/>
      <c r="L107" s="267"/>
      <c r="M107" s="270"/>
      <c r="N107" s="270"/>
      <c r="O107" s="270"/>
      <c r="P107" s="270"/>
      <c r="Q107" s="272"/>
      <c r="R107" s="78"/>
      <c r="S107" s="62"/>
      <c r="T107" s="266"/>
      <c r="U107" s="267"/>
      <c r="V107" s="270"/>
      <c r="W107" s="270"/>
      <c r="X107" s="270"/>
      <c r="Y107" s="270"/>
      <c r="Z107" s="272"/>
      <c r="AA107" s="38"/>
      <c r="AK107" s="28"/>
      <c r="AL107" s="28"/>
      <c r="AM107" s="28"/>
      <c r="AN107" s="29"/>
      <c r="AO107" s="28"/>
    </row>
    <row r="108" spans="1:41" ht="13.7" customHeight="1">
      <c r="A108" s="105"/>
      <c r="B108" s="268"/>
      <c r="C108" s="269"/>
      <c r="D108" s="270"/>
      <c r="E108" s="270"/>
      <c r="F108" s="270"/>
      <c r="G108" s="270"/>
      <c r="H108" s="273"/>
      <c r="K108" s="268"/>
      <c r="L108" s="269"/>
      <c r="M108" s="270"/>
      <c r="N108" s="270"/>
      <c r="O108" s="270"/>
      <c r="P108" s="270"/>
      <c r="Q108" s="273"/>
      <c r="R108" s="78"/>
      <c r="S108" s="60"/>
      <c r="T108" s="268"/>
      <c r="U108" s="269"/>
      <c r="V108" s="270"/>
      <c r="W108" s="270"/>
      <c r="X108" s="270"/>
      <c r="Y108" s="270"/>
      <c r="Z108" s="273"/>
      <c r="AA108" s="38"/>
      <c r="AK108" s="28"/>
      <c r="AL108" s="28"/>
      <c r="AM108" s="28"/>
      <c r="AN108" s="29"/>
      <c r="AO108" s="28"/>
    </row>
    <row r="109" spans="1:41" ht="5.25" customHeight="1">
      <c r="A109" s="111"/>
      <c r="B109" s="40"/>
      <c r="C109" s="40"/>
      <c r="D109" s="63"/>
      <c r="E109" s="41"/>
      <c r="F109" s="181"/>
      <c r="G109" s="167"/>
      <c r="H109" s="199"/>
      <c r="I109" s="46"/>
      <c r="J109" s="47"/>
      <c r="K109" s="40"/>
      <c r="L109" s="40"/>
      <c r="M109" s="63"/>
      <c r="N109" s="41"/>
      <c r="O109" s="181"/>
      <c r="P109" s="167"/>
      <c r="Q109" s="199"/>
      <c r="R109" s="81"/>
      <c r="S109" s="60"/>
      <c r="T109" s="40"/>
      <c r="U109" s="40"/>
      <c r="V109" s="63"/>
      <c r="W109" s="41"/>
      <c r="X109" s="181"/>
      <c r="Y109" s="167"/>
      <c r="Z109" s="199"/>
      <c r="AA109" s="42"/>
      <c r="AK109" s="28"/>
      <c r="AL109" s="28"/>
      <c r="AM109" s="28"/>
      <c r="AN109" s="29"/>
      <c r="AO109" s="28"/>
    </row>
    <row r="110" spans="1:41" ht="5.25" customHeight="1">
      <c r="A110" s="97"/>
      <c r="B110" s="51"/>
      <c r="C110" s="51"/>
      <c r="D110" s="52"/>
      <c r="E110" s="53"/>
      <c r="F110" s="182"/>
      <c r="G110" s="164"/>
      <c r="H110" s="194"/>
      <c r="I110" s="34"/>
      <c r="J110" s="35"/>
      <c r="K110" s="51"/>
      <c r="L110" s="51"/>
      <c r="M110" s="52"/>
      <c r="N110" s="53"/>
      <c r="O110" s="182"/>
      <c r="P110" s="164"/>
      <c r="Q110" s="194"/>
      <c r="R110" s="76"/>
      <c r="S110" s="75"/>
      <c r="T110" s="51"/>
      <c r="U110" s="51"/>
      <c r="V110" s="52"/>
      <c r="W110" s="53"/>
      <c r="X110" s="182"/>
      <c r="Y110" s="164"/>
      <c r="Z110" s="194"/>
      <c r="AA110" s="34"/>
    </row>
    <row r="111" spans="1:41" s="101" customFormat="1" ht="14.1" customHeight="1">
      <c r="A111" s="100"/>
      <c r="B111" s="255"/>
      <c r="C111" s="256"/>
      <c r="D111" s="256"/>
      <c r="E111" s="256"/>
      <c r="F111" s="257"/>
      <c r="G111" s="165"/>
      <c r="H111" s="195"/>
      <c r="I111" s="36"/>
      <c r="J111" s="86"/>
      <c r="K111" s="255"/>
      <c r="L111" s="256"/>
      <c r="M111" s="256"/>
      <c r="N111" s="256"/>
      <c r="O111" s="257"/>
      <c r="P111" s="165"/>
      <c r="Q111" s="195"/>
      <c r="R111" s="77"/>
      <c r="S111" s="85"/>
      <c r="T111" s="255"/>
      <c r="U111" s="256"/>
      <c r="V111" s="256"/>
      <c r="W111" s="256"/>
      <c r="X111" s="257"/>
      <c r="Y111" s="165"/>
      <c r="Z111" s="195"/>
      <c r="AA111" s="36"/>
    </row>
    <row r="112" spans="1:41" s="101" customFormat="1" ht="14.1" customHeight="1">
      <c r="A112" s="100"/>
      <c r="B112" s="122"/>
      <c r="C112" s="260"/>
      <c r="D112" s="261"/>
      <c r="E112" s="261"/>
      <c r="F112" s="261"/>
      <c r="G112" s="165"/>
      <c r="H112" s="196"/>
      <c r="I112" s="36"/>
      <c r="J112" s="86"/>
      <c r="K112" s="122"/>
      <c r="L112" s="260"/>
      <c r="M112" s="261"/>
      <c r="N112" s="261"/>
      <c r="O112" s="261"/>
      <c r="P112" s="165"/>
      <c r="Q112" s="196"/>
      <c r="R112" s="77"/>
      <c r="S112" s="85"/>
      <c r="T112" s="122"/>
      <c r="U112" s="260"/>
      <c r="V112" s="261"/>
      <c r="W112" s="261"/>
      <c r="X112" s="261"/>
      <c r="Y112" s="165"/>
      <c r="Z112" s="196"/>
      <c r="AA112" s="36"/>
      <c r="AK112" s="26"/>
      <c r="AL112" s="26"/>
      <c r="AM112" s="26"/>
      <c r="AN112" s="26"/>
      <c r="AO112" s="26"/>
    </row>
    <row r="113" spans="1:41" ht="14.1" customHeight="1">
      <c r="A113" s="105"/>
      <c r="B113" s="121"/>
      <c r="C113" s="259"/>
      <c r="D113" s="259"/>
      <c r="E113" s="70"/>
      <c r="F113" s="178"/>
      <c r="G113" s="166"/>
      <c r="H113" s="197"/>
      <c r="K113" s="121"/>
      <c r="L113" s="259"/>
      <c r="M113" s="259"/>
      <c r="N113" s="70"/>
      <c r="O113" s="178"/>
      <c r="P113" s="166"/>
      <c r="Q113" s="197"/>
      <c r="R113" s="78"/>
      <c r="S113" s="54"/>
      <c r="T113" s="121"/>
      <c r="U113" s="259"/>
      <c r="V113" s="259"/>
      <c r="W113" s="70"/>
      <c r="X113" s="178"/>
      <c r="Y113" s="166"/>
      <c r="Z113" s="197"/>
      <c r="AA113" s="38"/>
      <c r="AK113" s="28"/>
      <c r="AL113" s="28"/>
      <c r="AM113" s="28"/>
      <c r="AN113" s="29"/>
      <c r="AO113" s="28"/>
    </row>
    <row r="114" spans="1:41" ht="14.1" customHeight="1">
      <c r="A114" s="105"/>
      <c r="B114" s="92"/>
      <c r="C114" s="274"/>
      <c r="D114" s="275"/>
      <c r="E114" s="276"/>
      <c r="F114" s="179"/>
      <c r="G114" s="166"/>
      <c r="H114" s="198"/>
      <c r="K114" s="92"/>
      <c r="L114" s="274"/>
      <c r="M114" s="275"/>
      <c r="N114" s="276"/>
      <c r="O114" s="179"/>
      <c r="P114" s="166"/>
      <c r="Q114" s="198"/>
      <c r="R114" s="78"/>
      <c r="S114" s="54"/>
      <c r="T114" s="92"/>
      <c r="U114" s="274"/>
      <c r="V114" s="275"/>
      <c r="W114" s="276"/>
      <c r="X114" s="179"/>
      <c r="Y114" s="166"/>
      <c r="Z114" s="198"/>
      <c r="AA114" s="38"/>
      <c r="AK114" s="28"/>
      <c r="AL114" s="28"/>
      <c r="AM114" s="28"/>
      <c r="AN114" s="29"/>
      <c r="AO114" s="28"/>
    </row>
    <row r="115" spans="1:41" ht="14.1" customHeight="1">
      <c r="A115" s="105"/>
      <c r="B115" s="92"/>
      <c r="C115" s="258"/>
      <c r="D115" s="258"/>
      <c r="E115" s="93"/>
      <c r="F115" s="180"/>
      <c r="G115" s="166"/>
      <c r="H115" s="198"/>
      <c r="K115" s="92"/>
      <c r="L115" s="258"/>
      <c r="M115" s="258"/>
      <c r="N115" s="93"/>
      <c r="O115" s="180"/>
      <c r="P115" s="166"/>
      <c r="Q115" s="198"/>
      <c r="R115" s="78"/>
      <c r="S115" s="54"/>
      <c r="T115" s="92"/>
      <c r="U115" s="258"/>
      <c r="V115" s="258"/>
      <c r="W115" s="93"/>
      <c r="X115" s="180"/>
      <c r="Y115" s="166"/>
      <c r="Z115" s="198"/>
      <c r="AA115" s="38"/>
      <c r="AK115" s="28"/>
      <c r="AL115" s="28"/>
      <c r="AM115" s="28"/>
      <c r="AN115" s="29"/>
      <c r="AO115" s="28"/>
    </row>
    <row r="116" spans="1:41" ht="13.7" customHeight="1">
      <c r="A116" s="105"/>
      <c r="B116" s="262"/>
      <c r="C116" s="263"/>
      <c r="D116" s="270"/>
      <c r="E116" s="270"/>
      <c r="F116" s="270"/>
      <c r="G116" s="270"/>
      <c r="H116" s="271"/>
      <c r="K116" s="262"/>
      <c r="L116" s="263"/>
      <c r="M116" s="270"/>
      <c r="N116" s="270"/>
      <c r="O116" s="270"/>
      <c r="P116" s="270"/>
      <c r="Q116" s="271"/>
      <c r="R116" s="78"/>
      <c r="S116" s="60"/>
      <c r="T116" s="262"/>
      <c r="U116" s="263"/>
      <c r="V116" s="270"/>
      <c r="W116" s="270"/>
      <c r="X116" s="270"/>
      <c r="Y116" s="270"/>
      <c r="Z116" s="271"/>
      <c r="AA116" s="38"/>
      <c r="AK116" s="28"/>
      <c r="AL116" s="28"/>
      <c r="AM116" s="28"/>
      <c r="AN116" s="29"/>
      <c r="AO116" s="28"/>
    </row>
    <row r="117" spans="1:41" ht="13.7" customHeight="1">
      <c r="A117" s="105"/>
      <c r="B117" s="69"/>
      <c r="C117" s="120"/>
      <c r="D117" s="270"/>
      <c r="E117" s="270"/>
      <c r="F117" s="270"/>
      <c r="G117" s="270"/>
      <c r="H117" s="272"/>
      <c r="K117" s="69"/>
      <c r="L117" s="120"/>
      <c r="M117" s="270"/>
      <c r="N117" s="270"/>
      <c r="O117" s="270"/>
      <c r="P117" s="270"/>
      <c r="Q117" s="272"/>
      <c r="R117" s="78"/>
      <c r="S117" s="61"/>
      <c r="T117" s="69"/>
      <c r="U117" s="120"/>
      <c r="V117" s="270"/>
      <c r="W117" s="270"/>
      <c r="X117" s="270"/>
      <c r="Y117" s="270"/>
      <c r="Z117" s="272"/>
      <c r="AA117" s="38"/>
      <c r="AK117" s="28"/>
      <c r="AL117" s="28"/>
      <c r="AM117" s="28"/>
      <c r="AN117" s="29"/>
      <c r="AO117" s="28"/>
    </row>
    <row r="118" spans="1:41" ht="13.7" customHeight="1">
      <c r="A118" s="105"/>
      <c r="B118" s="264"/>
      <c r="C118" s="265"/>
      <c r="D118" s="270"/>
      <c r="E118" s="270"/>
      <c r="F118" s="270"/>
      <c r="G118" s="270"/>
      <c r="H118" s="272"/>
      <c r="K118" s="264"/>
      <c r="L118" s="265"/>
      <c r="M118" s="270"/>
      <c r="N118" s="270"/>
      <c r="O118" s="270"/>
      <c r="P118" s="270"/>
      <c r="Q118" s="272"/>
      <c r="R118" s="78"/>
      <c r="S118" s="62"/>
      <c r="T118" s="264"/>
      <c r="U118" s="265"/>
      <c r="V118" s="270"/>
      <c r="W118" s="270"/>
      <c r="X118" s="270"/>
      <c r="Y118" s="270"/>
      <c r="Z118" s="272"/>
      <c r="AA118" s="38"/>
      <c r="AK118" s="28"/>
      <c r="AL118" s="28"/>
      <c r="AM118" s="28"/>
      <c r="AN118" s="29"/>
      <c r="AO118" s="28"/>
    </row>
    <row r="119" spans="1:41" ht="13.7" customHeight="1">
      <c r="A119" s="105"/>
      <c r="B119" s="266"/>
      <c r="C119" s="267"/>
      <c r="D119" s="270"/>
      <c r="E119" s="270"/>
      <c r="F119" s="270"/>
      <c r="G119" s="270"/>
      <c r="H119" s="272"/>
      <c r="K119" s="266"/>
      <c r="L119" s="267"/>
      <c r="M119" s="270"/>
      <c r="N119" s="270"/>
      <c r="O119" s="270"/>
      <c r="P119" s="270"/>
      <c r="Q119" s="272"/>
      <c r="R119" s="78"/>
      <c r="S119" s="62"/>
      <c r="T119" s="266"/>
      <c r="U119" s="267"/>
      <c r="V119" s="270"/>
      <c r="W119" s="270"/>
      <c r="X119" s="270"/>
      <c r="Y119" s="270"/>
      <c r="Z119" s="272"/>
      <c r="AA119" s="38"/>
      <c r="AK119" s="28"/>
      <c r="AL119" s="28"/>
      <c r="AM119" s="28"/>
      <c r="AN119" s="29"/>
      <c r="AO119" s="28"/>
    </row>
    <row r="120" spans="1:41" ht="13.7" customHeight="1">
      <c r="A120" s="105"/>
      <c r="B120" s="268"/>
      <c r="C120" s="269"/>
      <c r="D120" s="270"/>
      <c r="E120" s="270"/>
      <c r="F120" s="270"/>
      <c r="G120" s="270"/>
      <c r="H120" s="273"/>
      <c r="K120" s="268"/>
      <c r="L120" s="269"/>
      <c r="M120" s="270"/>
      <c r="N120" s="270"/>
      <c r="O120" s="270"/>
      <c r="P120" s="270"/>
      <c r="Q120" s="273"/>
      <c r="R120" s="78"/>
      <c r="S120" s="60"/>
      <c r="T120" s="268"/>
      <c r="U120" s="269"/>
      <c r="V120" s="270"/>
      <c r="W120" s="270"/>
      <c r="X120" s="270"/>
      <c r="Y120" s="270"/>
      <c r="Z120" s="273"/>
      <c r="AA120" s="38"/>
      <c r="AK120" s="28"/>
      <c r="AL120" s="28"/>
      <c r="AM120" s="28"/>
      <c r="AN120" s="29"/>
      <c r="AO120" s="28"/>
    </row>
    <row r="121" spans="1:41" ht="5.25" customHeight="1">
      <c r="A121" s="111"/>
      <c r="B121" s="40"/>
      <c r="C121" s="40"/>
      <c r="D121" s="63"/>
      <c r="E121" s="41"/>
      <c r="F121" s="181"/>
      <c r="G121" s="167"/>
      <c r="H121" s="199"/>
      <c r="I121" s="46"/>
      <c r="J121" s="47"/>
      <c r="K121" s="40"/>
      <c r="L121" s="40"/>
      <c r="M121" s="63"/>
      <c r="N121" s="41"/>
      <c r="O121" s="181"/>
      <c r="P121" s="167"/>
      <c r="Q121" s="199"/>
      <c r="R121" s="81"/>
      <c r="S121" s="60"/>
      <c r="T121" s="40"/>
      <c r="U121" s="40"/>
      <c r="V121" s="63"/>
      <c r="W121" s="41"/>
      <c r="X121" s="181"/>
      <c r="Y121" s="167"/>
      <c r="Z121" s="199"/>
      <c r="AA121" s="42"/>
      <c r="AK121" s="28"/>
      <c r="AL121" s="28"/>
      <c r="AM121" s="28"/>
      <c r="AN121" s="29"/>
      <c r="AO121" s="28"/>
    </row>
    <row r="122" spans="1:41" ht="5.25" customHeight="1">
      <c r="A122" s="97"/>
      <c r="B122" s="51"/>
      <c r="C122" s="51"/>
      <c r="D122" s="52"/>
      <c r="E122" s="53"/>
      <c r="F122" s="182"/>
      <c r="G122" s="164"/>
      <c r="H122" s="194"/>
      <c r="I122" s="34"/>
      <c r="J122" s="35"/>
      <c r="K122" s="51"/>
      <c r="L122" s="51"/>
      <c r="M122" s="52"/>
      <c r="N122" s="53"/>
      <c r="O122" s="182"/>
      <c r="P122" s="164"/>
      <c r="Q122" s="194"/>
      <c r="R122" s="76"/>
      <c r="S122" s="75"/>
      <c r="T122" s="51"/>
      <c r="U122" s="51"/>
      <c r="V122" s="52"/>
      <c r="W122" s="53"/>
      <c r="X122" s="182"/>
      <c r="Y122" s="164"/>
      <c r="Z122" s="194"/>
      <c r="AA122" s="34"/>
    </row>
    <row r="123" spans="1:41" s="101" customFormat="1" ht="14.1" customHeight="1">
      <c r="A123" s="100"/>
      <c r="B123" s="255"/>
      <c r="C123" s="256"/>
      <c r="D123" s="256"/>
      <c r="E123" s="256"/>
      <c r="F123" s="257"/>
      <c r="G123" s="165"/>
      <c r="H123" s="195"/>
      <c r="I123" s="36"/>
      <c r="J123" s="86"/>
      <c r="K123" s="255"/>
      <c r="L123" s="256"/>
      <c r="M123" s="256"/>
      <c r="N123" s="256"/>
      <c r="O123" s="257"/>
      <c r="P123" s="165"/>
      <c r="Q123" s="195"/>
      <c r="R123" s="77"/>
      <c r="S123" s="85"/>
      <c r="T123" s="255"/>
      <c r="U123" s="256"/>
      <c r="V123" s="256"/>
      <c r="W123" s="256"/>
      <c r="X123" s="257"/>
      <c r="Y123" s="165"/>
      <c r="Z123" s="195"/>
      <c r="AA123" s="36"/>
    </row>
    <row r="124" spans="1:41" s="101" customFormat="1" ht="14.1" customHeight="1">
      <c r="A124" s="100"/>
      <c r="B124" s="122"/>
      <c r="C124" s="260"/>
      <c r="D124" s="261"/>
      <c r="E124" s="261"/>
      <c r="F124" s="261"/>
      <c r="G124" s="165"/>
      <c r="H124" s="196"/>
      <c r="I124" s="36"/>
      <c r="J124" s="86"/>
      <c r="K124" s="122"/>
      <c r="L124" s="260"/>
      <c r="M124" s="261"/>
      <c r="N124" s="261"/>
      <c r="O124" s="261"/>
      <c r="P124" s="165"/>
      <c r="Q124" s="196"/>
      <c r="R124" s="77"/>
      <c r="S124" s="85"/>
      <c r="T124" s="122"/>
      <c r="U124" s="260"/>
      <c r="V124" s="261"/>
      <c r="W124" s="261"/>
      <c r="X124" s="261"/>
      <c r="Y124" s="165"/>
      <c r="Z124" s="196"/>
      <c r="AA124" s="36"/>
      <c r="AK124" s="26"/>
      <c r="AL124" s="26"/>
      <c r="AM124" s="26"/>
      <c r="AN124" s="26"/>
      <c r="AO124" s="26"/>
    </row>
    <row r="125" spans="1:41" ht="14.1" customHeight="1">
      <c r="A125" s="105"/>
      <c r="B125" s="121"/>
      <c r="C125" s="259"/>
      <c r="D125" s="259"/>
      <c r="E125" s="70"/>
      <c r="F125" s="178"/>
      <c r="G125" s="166"/>
      <c r="H125" s="197"/>
      <c r="K125" s="121"/>
      <c r="L125" s="259"/>
      <c r="M125" s="259"/>
      <c r="N125" s="70"/>
      <c r="O125" s="178"/>
      <c r="P125" s="166"/>
      <c r="Q125" s="197"/>
      <c r="R125" s="78"/>
      <c r="S125" s="54"/>
      <c r="T125" s="121"/>
      <c r="U125" s="259"/>
      <c r="V125" s="259"/>
      <c r="W125" s="70"/>
      <c r="X125" s="178"/>
      <c r="Y125" s="166"/>
      <c r="Z125" s="197"/>
      <c r="AA125" s="38"/>
      <c r="AK125" s="28"/>
      <c r="AL125" s="28"/>
      <c r="AM125" s="28"/>
      <c r="AN125" s="29"/>
      <c r="AO125" s="28"/>
    </row>
    <row r="126" spans="1:41" ht="14.1" customHeight="1">
      <c r="A126" s="105"/>
      <c r="B126" s="92"/>
      <c r="C126" s="274"/>
      <c r="D126" s="275"/>
      <c r="E126" s="276"/>
      <c r="F126" s="179"/>
      <c r="G126" s="166"/>
      <c r="H126" s="198"/>
      <c r="K126" s="92"/>
      <c r="L126" s="274"/>
      <c r="M126" s="275"/>
      <c r="N126" s="276"/>
      <c r="O126" s="179"/>
      <c r="P126" s="166"/>
      <c r="Q126" s="198"/>
      <c r="R126" s="78"/>
      <c r="S126" s="54"/>
      <c r="T126" s="92"/>
      <c r="U126" s="274"/>
      <c r="V126" s="275"/>
      <c r="W126" s="276"/>
      <c r="X126" s="179"/>
      <c r="Y126" s="166"/>
      <c r="Z126" s="198"/>
      <c r="AA126" s="38"/>
      <c r="AK126" s="28"/>
      <c r="AL126" s="28"/>
      <c r="AM126" s="28"/>
      <c r="AN126" s="29"/>
      <c r="AO126" s="28"/>
    </row>
    <row r="127" spans="1:41" ht="14.1" customHeight="1">
      <c r="A127" s="105"/>
      <c r="B127" s="92"/>
      <c r="C127" s="258"/>
      <c r="D127" s="258"/>
      <c r="E127" s="93"/>
      <c r="F127" s="180"/>
      <c r="G127" s="166"/>
      <c r="H127" s="198"/>
      <c r="K127" s="92"/>
      <c r="L127" s="258"/>
      <c r="M127" s="258"/>
      <c r="N127" s="93"/>
      <c r="O127" s="180"/>
      <c r="P127" s="166"/>
      <c r="Q127" s="198"/>
      <c r="R127" s="78"/>
      <c r="S127" s="54"/>
      <c r="T127" s="92"/>
      <c r="U127" s="258"/>
      <c r="V127" s="258"/>
      <c r="W127" s="93"/>
      <c r="X127" s="180"/>
      <c r="Y127" s="166"/>
      <c r="Z127" s="198"/>
      <c r="AA127" s="38"/>
      <c r="AK127" s="28"/>
      <c r="AL127" s="28"/>
      <c r="AM127" s="28"/>
      <c r="AN127" s="29"/>
      <c r="AO127" s="28"/>
    </row>
    <row r="128" spans="1:41" ht="13.7" customHeight="1">
      <c r="A128" s="105"/>
      <c r="B128" s="262"/>
      <c r="C128" s="263"/>
      <c r="D128" s="270"/>
      <c r="E128" s="270"/>
      <c r="F128" s="270"/>
      <c r="G128" s="270"/>
      <c r="H128" s="271"/>
      <c r="K128" s="262"/>
      <c r="L128" s="263"/>
      <c r="M128" s="270"/>
      <c r="N128" s="270"/>
      <c r="O128" s="270"/>
      <c r="P128" s="270"/>
      <c r="Q128" s="271"/>
      <c r="R128" s="78"/>
      <c r="S128" s="60"/>
      <c r="T128" s="262"/>
      <c r="U128" s="263"/>
      <c r="V128" s="270"/>
      <c r="W128" s="270"/>
      <c r="X128" s="270"/>
      <c r="Y128" s="270"/>
      <c r="Z128" s="271"/>
      <c r="AA128" s="38"/>
      <c r="AK128" s="28"/>
      <c r="AL128" s="28"/>
      <c r="AM128" s="28"/>
      <c r="AN128" s="29"/>
      <c r="AO128" s="28"/>
    </row>
    <row r="129" spans="1:41" ht="13.7" customHeight="1">
      <c r="A129" s="105"/>
      <c r="B129" s="69"/>
      <c r="C129" s="120"/>
      <c r="D129" s="270"/>
      <c r="E129" s="270"/>
      <c r="F129" s="270"/>
      <c r="G129" s="270"/>
      <c r="H129" s="272"/>
      <c r="K129" s="69"/>
      <c r="L129" s="120"/>
      <c r="M129" s="270"/>
      <c r="N129" s="270"/>
      <c r="O129" s="270"/>
      <c r="P129" s="270"/>
      <c r="Q129" s="272"/>
      <c r="R129" s="78"/>
      <c r="S129" s="61"/>
      <c r="T129" s="69"/>
      <c r="U129" s="120"/>
      <c r="V129" s="270"/>
      <c r="W129" s="270"/>
      <c r="X129" s="270"/>
      <c r="Y129" s="270"/>
      <c r="Z129" s="272"/>
      <c r="AA129" s="38"/>
      <c r="AK129" s="28"/>
      <c r="AL129" s="28"/>
      <c r="AM129" s="28"/>
      <c r="AN129" s="29"/>
      <c r="AO129" s="28"/>
    </row>
    <row r="130" spans="1:41" ht="13.7" customHeight="1">
      <c r="A130" s="105"/>
      <c r="B130" s="264"/>
      <c r="C130" s="265"/>
      <c r="D130" s="270"/>
      <c r="E130" s="270"/>
      <c r="F130" s="270"/>
      <c r="G130" s="270"/>
      <c r="H130" s="272"/>
      <c r="K130" s="264"/>
      <c r="L130" s="265"/>
      <c r="M130" s="270"/>
      <c r="N130" s="270"/>
      <c r="O130" s="270"/>
      <c r="P130" s="270"/>
      <c r="Q130" s="272"/>
      <c r="R130" s="78"/>
      <c r="S130" s="62"/>
      <c r="T130" s="264"/>
      <c r="U130" s="265"/>
      <c r="V130" s="270"/>
      <c r="W130" s="270"/>
      <c r="X130" s="270"/>
      <c r="Y130" s="270"/>
      <c r="Z130" s="272"/>
      <c r="AA130" s="38"/>
      <c r="AK130" s="28"/>
      <c r="AL130" s="28"/>
      <c r="AM130" s="28"/>
      <c r="AN130" s="29"/>
      <c r="AO130" s="28"/>
    </row>
    <row r="131" spans="1:41" ht="13.7" customHeight="1">
      <c r="A131" s="105"/>
      <c r="B131" s="266"/>
      <c r="C131" s="267"/>
      <c r="D131" s="270"/>
      <c r="E131" s="270"/>
      <c r="F131" s="270"/>
      <c r="G131" s="270"/>
      <c r="H131" s="272"/>
      <c r="K131" s="266"/>
      <c r="L131" s="267"/>
      <c r="M131" s="270"/>
      <c r="N131" s="270"/>
      <c r="O131" s="270"/>
      <c r="P131" s="270"/>
      <c r="Q131" s="272"/>
      <c r="R131" s="78"/>
      <c r="S131" s="62"/>
      <c r="T131" s="266"/>
      <c r="U131" s="267"/>
      <c r="V131" s="270"/>
      <c r="W131" s="270"/>
      <c r="X131" s="270"/>
      <c r="Y131" s="270"/>
      <c r="Z131" s="272"/>
      <c r="AA131" s="38"/>
      <c r="AK131" s="28"/>
      <c r="AL131" s="28"/>
      <c r="AM131" s="28"/>
      <c r="AN131" s="29"/>
      <c r="AO131" s="28"/>
    </row>
    <row r="132" spans="1:41" ht="13.7" customHeight="1">
      <c r="A132" s="105"/>
      <c r="B132" s="268"/>
      <c r="C132" s="269"/>
      <c r="D132" s="270"/>
      <c r="E132" s="270"/>
      <c r="F132" s="270"/>
      <c r="G132" s="270"/>
      <c r="H132" s="273"/>
      <c r="K132" s="268"/>
      <c r="L132" s="269"/>
      <c r="M132" s="270"/>
      <c r="N132" s="270"/>
      <c r="O132" s="270"/>
      <c r="P132" s="270"/>
      <c r="Q132" s="273"/>
      <c r="R132" s="78"/>
      <c r="S132" s="60"/>
      <c r="T132" s="268"/>
      <c r="U132" s="269"/>
      <c r="V132" s="270"/>
      <c r="W132" s="270"/>
      <c r="X132" s="270"/>
      <c r="Y132" s="270"/>
      <c r="Z132" s="273"/>
      <c r="AA132" s="38"/>
      <c r="AK132" s="28"/>
      <c r="AL132" s="28"/>
      <c r="AM132" s="28"/>
      <c r="AN132" s="29"/>
      <c r="AO132" s="28"/>
    </row>
    <row r="133" spans="1:41" ht="5.25" customHeight="1">
      <c r="A133" s="111"/>
      <c r="B133" s="40"/>
      <c r="C133" s="40"/>
      <c r="D133" s="63"/>
      <c r="E133" s="41"/>
      <c r="F133" s="181"/>
      <c r="G133" s="167"/>
      <c r="H133" s="199"/>
      <c r="I133" s="46"/>
      <c r="J133" s="47"/>
      <c r="K133" s="40"/>
      <c r="L133" s="40"/>
      <c r="M133" s="63"/>
      <c r="N133" s="41"/>
      <c r="O133" s="181"/>
      <c r="P133" s="167"/>
      <c r="Q133" s="199"/>
      <c r="R133" s="81"/>
      <c r="S133" s="60"/>
      <c r="T133" s="40"/>
      <c r="U133" s="40"/>
      <c r="V133" s="63"/>
      <c r="W133" s="41"/>
      <c r="X133" s="181"/>
      <c r="Y133" s="167"/>
      <c r="Z133" s="199"/>
      <c r="AA133" s="42"/>
      <c r="AK133" s="28"/>
      <c r="AL133" s="28"/>
      <c r="AM133" s="28"/>
      <c r="AN133" s="29"/>
      <c r="AO133" s="28"/>
    </row>
    <row r="134" spans="1:41" ht="5.25" customHeight="1">
      <c r="A134" s="97"/>
      <c r="B134" s="51"/>
      <c r="C134" s="51"/>
      <c r="D134" s="52"/>
      <c r="E134" s="53"/>
      <c r="F134" s="182"/>
      <c r="G134" s="164"/>
      <c r="H134" s="194"/>
      <c r="I134" s="34"/>
      <c r="J134" s="35"/>
      <c r="K134" s="51"/>
      <c r="L134" s="51"/>
      <c r="M134" s="52"/>
      <c r="N134" s="53"/>
      <c r="O134" s="182"/>
      <c r="P134" s="164"/>
      <c r="Q134" s="194"/>
      <c r="R134" s="76"/>
      <c r="S134" s="75"/>
      <c r="T134" s="51"/>
      <c r="U134" s="51"/>
      <c r="V134" s="52"/>
      <c r="W134" s="53"/>
      <c r="X134" s="182"/>
      <c r="Y134" s="164"/>
      <c r="Z134" s="194"/>
      <c r="AA134" s="34"/>
    </row>
    <row r="135" spans="1:41" s="101" customFormat="1" ht="14.1" customHeight="1">
      <c r="A135" s="100"/>
      <c r="B135" s="255"/>
      <c r="C135" s="256"/>
      <c r="D135" s="256"/>
      <c r="E135" s="256"/>
      <c r="F135" s="257"/>
      <c r="G135" s="165"/>
      <c r="H135" s="195"/>
      <c r="I135" s="36"/>
      <c r="J135" s="86"/>
      <c r="K135" s="255"/>
      <c r="L135" s="256"/>
      <c r="M135" s="256"/>
      <c r="N135" s="256"/>
      <c r="O135" s="257"/>
      <c r="P135" s="165"/>
      <c r="Q135" s="195"/>
      <c r="R135" s="77"/>
      <c r="S135" s="85"/>
      <c r="T135" s="255"/>
      <c r="U135" s="256"/>
      <c r="V135" s="256"/>
      <c r="W135" s="256"/>
      <c r="X135" s="257"/>
      <c r="Y135" s="165"/>
      <c r="Z135" s="195"/>
      <c r="AA135" s="36"/>
    </row>
    <row r="136" spans="1:41" s="101" customFormat="1" ht="14.1" customHeight="1">
      <c r="A136" s="100"/>
      <c r="B136" s="122"/>
      <c r="C136" s="260"/>
      <c r="D136" s="261"/>
      <c r="E136" s="261"/>
      <c r="F136" s="261"/>
      <c r="G136" s="165"/>
      <c r="H136" s="196"/>
      <c r="I136" s="36"/>
      <c r="J136" s="86"/>
      <c r="K136" s="122"/>
      <c r="L136" s="260"/>
      <c r="M136" s="261"/>
      <c r="N136" s="261"/>
      <c r="O136" s="261"/>
      <c r="P136" s="165"/>
      <c r="Q136" s="196"/>
      <c r="R136" s="77"/>
      <c r="S136" s="85"/>
      <c r="T136" s="122"/>
      <c r="U136" s="260"/>
      <c r="V136" s="261"/>
      <c r="W136" s="261"/>
      <c r="X136" s="261"/>
      <c r="Y136" s="165"/>
      <c r="Z136" s="196"/>
      <c r="AA136" s="36"/>
      <c r="AK136" s="26"/>
      <c r="AL136" s="26"/>
      <c r="AM136" s="26"/>
      <c r="AN136" s="26"/>
      <c r="AO136" s="26"/>
    </row>
    <row r="137" spans="1:41" ht="14.1" customHeight="1">
      <c r="A137" s="105"/>
      <c r="B137" s="121"/>
      <c r="C137" s="259"/>
      <c r="D137" s="259"/>
      <c r="E137" s="70"/>
      <c r="F137" s="178"/>
      <c r="G137" s="166"/>
      <c r="H137" s="197"/>
      <c r="K137" s="121"/>
      <c r="L137" s="259"/>
      <c r="M137" s="259"/>
      <c r="N137" s="70"/>
      <c r="O137" s="178"/>
      <c r="P137" s="166"/>
      <c r="Q137" s="197"/>
      <c r="R137" s="78"/>
      <c r="S137" s="54"/>
      <c r="T137" s="121"/>
      <c r="U137" s="259"/>
      <c r="V137" s="259"/>
      <c r="W137" s="70"/>
      <c r="X137" s="178"/>
      <c r="Y137" s="166"/>
      <c r="Z137" s="197"/>
      <c r="AA137" s="38"/>
      <c r="AK137" s="28"/>
      <c r="AL137" s="28"/>
      <c r="AM137" s="28"/>
      <c r="AN137" s="29"/>
      <c r="AO137" s="28"/>
    </row>
    <row r="138" spans="1:41" ht="14.1" customHeight="1">
      <c r="A138" s="105"/>
      <c r="B138" s="92"/>
      <c r="C138" s="274"/>
      <c r="D138" s="275"/>
      <c r="E138" s="276"/>
      <c r="F138" s="179"/>
      <c r="G138" s="166"/>
      <c r="H138" s="198"/>
      <c r="K138" s="92"/>
      <c r="L138" s="274"/>
      <c r="M138" s="275"/>
      <c r="N138" s="276"/>
      <c r="O138" s="179"/>
      <c r="P138" s="166"/>
      <c r="Q138" s="198"/>
      <c r="R138" s="78"/>
      <c r="S138" s="54"/>
      <c r="T138" s="92"/>
      <c r="U138" s="274"/>
      <c r="V138" s="275"/>
      <c r="W138" s="276"/>
      <c r="X138" s="179"/>
      <c r="Y138" s="166"/>
      <c r="Z138" s="198"/>
      <c r="AA138" s="38"/>
      <c r="AK138" s="28"/>
      <c r="AL138" s="28"/>
      <c r="AM138" s="28"/>
      <c r="AN138" s="29"/>
      <c r="AO138" s="28"/>
    </row>
    <row r="139" spans="1:41" ht="14.1" customHeight="1">
      <c r="A139" s="105"/>
      <c r="B139" s="92"/>
      <c r="C139" s="258"/>
      <c r="D139" s="258"/>
      <c r="E139" s="93"/>
      <c r="F139" s="180"/>
      <c r="G139" s="166"/>
      <c r="H139" s="198"/>
      <c r="K139" s="92"/>
      <c r="L139" s="258"/>
      <c r="M139" s="258"/>
      <c r="N139" s="93"/>
      <c r="O139" s="180"/>
      <c r="P139" s="166"/>
      <c r="Q139" s="198"/>
      <c r="R139" s="78"/>
      <c r="S139" s="54"/>
      <c r="T139" s="92"/>
      <c r="U139" s="258"/>
      <c r="V139" s="258"/>
      <c r="W139" s="93"/>
      <c r="X139" s="180"/>
      <c r="Y139" s="166"/>
      <c r="Z139" s="198"/>
      <c r="AA139" s="38"/>
      <c r="AK139" s="28"/>
      <c r="AL139" s="28"/>
      <c r="AM139" s="28"/>
      <c r="AN139" s="29"/>
      <c r="AO139" s="28"/>
    </row>
    <row r="140" spans="1:41" ht="13.7" customHeight="1">
      <c r="A140" s="105"/>
      <c r="B140" s="262"/>
      <c r="C140" s="263"/>
      <c r="D140" s="270"/>
      <c r="E140" s="270"/>
      <c r="F140" s="270"/>
      <c r="G140" s="270"/>
      <c r="H140" s="271"/>
      <c r="K140" s="262"/>
      <c r="L140" s="263"/>
      <c r="M140" s="270"/>
      <c r="N140" s="270"/>
      <c r="O140" s="270"/>
      <c r="P140" s="270"/>
      <c r="Q140" s="271"/>
      <c r="R140" s="78"/>
      <c r="S140" s="60"/>
      <c r="T140" s="262"/>
      <c r="U140" s="263"/>
      <c r="V140" s="270"/>
      <c r="W140" s="270"/>
      <c r="X140" s="270"/>
      <c r="Y140" s="270"/>
      <c r="Z140" s="271"/>
      <c r="AA140" s="38"/>
      <c r="AK140" s="28"/>
      <c r="AL140" s="28"/>
      <c r="AM140" s="28"/>
      <c r="AN140" s="29"/>
      <c r="AO140" s="28"/>
    </row>
    <row r="141" spans="1:41" ht="13.7" customHeight="1">
      <c r="A141" s="105"/>
      <c r="B141" s="69"/>
      <c r="C141" s="120"/>
      <c r="D141" s="270"/>
      <c r="E141" s="270"/>
      <c r="F141" s="270"/>
      <c r="G141" s="270"/>
      <c r="H141" s="272"/>
      <c r="K141" s="69"/>
      <c r="L141" s="120"/>
      <c r="M141" s="270"/>
      <c r="N141" s="270"/>
      <c r="O141" s="270"/>
      <c r="P141" s="270"/>
      <c r="Q141" s="272"/>
      <c r="R141" s="78"/>
      <c r="S141" s="61"/>
      <c r="T141" s="69"/>
      <c r="U141" s="120"/>
      <c r="V141" s="270"/>
      <c r="W141" s="270"/>
      <c r="X141" s="270"/>
      <c r="Y141" s="270"/>
      <c r="Z141" s="272"/>
      <c r="AA141" s="38"/>
      <c r="AK141" s="28"/>
      <c r="AL141" s="28"/>
      <c r="AM141" s="28"/>
      <c r="AN141" s="29"/>
      <c r="AO141" s="28"/>
    </row>
    <row r="142" spans="1:41" ht="13.7" customHeight="1">
      <c r="A142" s="105"/>
      <c r="B142" s="264"/>
      <c r="C142" s="265"/>
      <c r="D142" s="270"/>
      <c r="E142" s="270"/>
      <c r="F142" s="270"/>
      <c r="G142" s="270"/>
      <c r="H142" s="272"/>
      <c r="K142" s="264"/>
      <c r="L142" s="265"/>
      <c r="M142" s="270"/>
      <c r="N142" s="270"/>
      <c r="O142" s="270"/>
      <c r="P142" s="270"/>
      <c r="Q142" s="272"/>
      <c r="R142" s="78"/>
      <c r="S142" s="62"/>
      <c r="T142" s="264"/>
      <c r="U142" s="265"/>
      <c r="V142" s="270"/>
      <c r="W142" s="270"/>
      <c r="X142" s="270"/>
      <c r="Y142" s="270"/>
      <c r="Z142" s="272"/>
      <c r="AA142" s="38"/>
      <c r="AK142" s="28"/>
      <c r="AL142" s="28"/>
      <c r="AM142" s="28"/>
      <c r="AN142" s="29"/>
      <c r="AO142" s="28"/>
    </row>
    <row r="143" spans="1:41" ht="13.7" customHeight="1">
      <c r="A143" s="105"/>
      <c r="B143" s="266"/>
      <c r="C143" s="267"/>
      <c r="D143" s="270"/>
      <c r="E143" s="270"/>
      <c r="F143" s="270"/>
      <c r="G143" s="270"/>
      <c r="H143" s="272"/>
      <c r="K143" s="266"/>
      <c r="L143" s="267"/>
      <c r="M143" s="270"/>
      <c r="N143" s="270"/>
      <c r="O143" s="270"/>
      <c r="P143" s="270"/>
      <c r="Q143" s="272"/>
      <c r="R143" s="78"/>
      <c r="S143" s="62"/>
      <c r="T143" s="266"/>
      <c r="U143" s="267"/>
      <c r="V143" s="270"/>
      <c r="W143" s="270"/>
      <c r="X143" s="270"/>
      <c r="Y143" s="270"/>
      <c r="Z143" s="272"/>
      <c r="AA143" s="38"/>
      <c r="AK143" s="28"/>
      <c r="AL143" s="28"/>
      <c r="AM143" s="28"/>
      <c r="AN143" s="29"/>
      <c r="AO143" s="28"/>
    </row>
    <row r="144" spans="1:41" ht="13.7" customHeight="1">
      <c r="A144" s="105"/>
      <c r="B144" s="268"/>
      <c r="C144" s="269"/>
      <c r="D144" s="270"/>
      <c r="E144" s="270"/>
      <c r="F144" s="270"/>
      <c r="G144" s="270"/>
      <c r="H144" s="273"/>
      <c r="K144" s="268"/>
      <c r="L144" s="269"/>
      <c r="M144" s="270"/>
      <c r="N144" s="270"/>
      <c r="O144" s="270"/>
      <c r="P144" s="270"/>
      <c r="Q144" s="273"/>
      <c r="R144" s="78"/>
      <c r="S144" s="60"/>
      <c r="T144" s="268"/>
      <c r="U144" s="269"/>
      <c r="V144" s="270"/>
      <c r="W144" s="270"/>
      <c r="X144" s="270"/>
      <c r="Y144" s="270"/>
      <c r="Z144" s="273"/>
      <c r="AA144" s="38"/>
      <c r="AK144" s="28"/>
      <c r="AL144" s="28"/>
      <c r="AM144" s="28"/>
      <c r="AN144" s="29"/>
      <c r="AO144" s="28"/>
    </row>
    <row r="145" spans="1:41" ht="5.25" customHeight="1">
      <c r="A145" s="111"/>
      <c r="B145" s="40"/>
      <c r="C145" s="40"/>
      <c r="D145" s="63"/>
      <c r="E145" s="41"/>
      <c r="F145" s="181"/>
      <c r="G145" s="167"/>
      <c r="H145" s="199"/>
      <c r="I145" s="46"/>
      <c r="J145" s="47"/>
      <c r="K145" s="40"/>
      <c r="L145" s="40"/>
      <c r="M145" s="63"/>
      <c r="N145" s="41"/>
      <c r="O145" s="181"/>
      <c r="P145" s="167"/>
      <c r="Q145" s="199"/>
      <c r="R145" s="81"/>
      <c r="S145" s="60"/>
      <c r="T145" s="40"/>
      <c r="U145" s="40"/>
      <c r="V145" s="63"/>
      <c r="W145" s="41"/>
      <c r="X145" s="181"/>
      <c r="Y145" s="167"/>
      <c r="Z145" s="199"/>
      <c r="AA145" s="42"/>
      <c r="AK145" s="28"/>
      <c r="AL145" s="28"/>
      <c r="AM145" s="28"/>
      <c r="AN145" s="29"/>
      <c r="AO145" s="28"/>
    </row>
    <row r="146" spans="1:41" ht="5.25" customHeight="1">
      <c r="A146" s="97"/>
      <c r="B146" s="51"/>
      <c r="C146" s="51"/>
      <c r="D146" s="52"/>
      <c r="E146" s="53"/>
      <c r="F146" s="182"/>
      <c r="G146" s="164"/>
      <c r="H146" s="194"/>
      <c r="I146" s="34"/>
      <c r="J146" s="35"/>
      <c r="K146" s="51"/>
      <c r="L146" s="51"/>
      <c r="M146" s="52"/>
      <c r="N146" s="53"/>
      <c r="O146" s="182"/>
      <c r="P146" s="164"/>
      <c r="Q146" s="194"/>
      <c r="R146" s="76"/>
      <c r="S146" s="75"/>
      <c r="T146" s="51"/>
      <c r="U146" s="51"/>
      <c r="V146" s="52"/>
      <c r="W146" s="53"/>
      <c r="X146" s="182"/>
      <c r="Y146" s="164"/>
      <c r="Z146" s="194"/>
      <c r="AA146" s="34"/>
    </row>
    <row r="147" spans="1:41" s="101" customFormat="1" ht="14.1" customHeight="1">
      <c r="A147" s="100"/>
      <c r="B147" s="255"/>
      <c r="C147" s="256"/>
      <c r="D147" s="256"/>
      <c r="E147" s="256"/>
      <c r="F147" s="257"/>
      <c r="G147" s="165"/>
      <c r="H147" s="195"/>
      <c r="I147" s="36"/>
      <c r="J147" s="86"/>
      <c r="K147" s="255"/>
      <c r="L147" s="256"/>
      <c r="M147" s="256"/>
      <c r="N147" s="256"/>
      <c r="O147" s="257"/>
      <c r="P147" s="165"/>
      <c r="Q147" s="195"/>
      <c r="R147" s="77"/>
      <c r="S147" s="85"/>
      <c r="T147" s="255"/>
      <c r="U147" s="256"/>
      <c r="V147" s="256"/>
      <c r="W147" s="256"/>
      <c r="X147" s="257"/>
      <c r="Y147" s="165"/>
      <c r="Z147" s="195"/>
      <c r="AA147" s="36"/>
    </row>
    <row r="148" spans="1:41" s="101" customFormat="1" ht="14.1" customHeight="1">
      <c r="A148" s="100"/>
      <c r="B148" s="122"/>
      <c r="C148" s="260"/>
      <c r="D148" s="261"/>
      <c r="E148" s="261"/>
      <c r="F148" s="261"/>
      <c r="G148" s="165"/>
      <c r="H148" s="196"/>
      <c r="I148" s="36"/>
      <c r="J148" s="86"/>
      <c r="K148" s="122"/>
      <c r="L148" s="260"/>
      <c r="M148" s="261"/>
      <c r="N148" s="261"/>
      <c r="O148" s="261"/>
      <c r="P148" s="165"/>
      <c r="Q148" s="196"/>
      <c r="R148" s="77"/>
      <c r="S148" s="85"/>
      <c r="T148" s="122"/>
      <c r="U148" s="260"/>
      <c r="V148" s="261"/>
      <c r="W148" s="261"/>
      <c r="X148" s="261"/>
      <c r="Y148" s="165"/>
      <c r="Z148" s="196"/>
      <c r="AA148" s="36"/>
      <c r="AK148" s="26"/>
      <c r="AL148" s="26"/>
      <c r="AM148" s="26"/>
      <c r="AN148" s="26"/>
      <c r="AO148" s="26"/>
    </row>
    <row r="149" spans="1:41" ht="14.1" customHeight="1">
      <c r="A149" s="105"/>
      <c r="B149" s="121"/>
      <c r="C149" s="259"/>
      <c r="D149" s="259"/>
      <c r="E149" s="70"/>
      <c r="F149" s="178"/>
      <c r="G149" s="166"/>
      <c r="H149" s="197"/>
      <c r="K149" s="121"/>
      <c r="L149" s="259"/>
      <c r="M149" s="259"/>
      <c r="N149" s="70"/>
      <c r="O149" s="178"/>
      <c r="P149" s="166"/>
      <c r="Q149" s="197"/>
      <c r="R149" s="78"/>
      <c r="S149" s="54"/>
      <c r="T149" s="121"/>
      <c r="U149" s="259"/>
      <c r="V149" s="259"/>
      <c r="W149" s="70"/>
      <c r="X149" s="178"/>
      <c r="Y149" s="166"/>
      <c r="Z149" s="197"/>
      <c r="AA149" s="38"/>
      <c r="AK149" s="28"/>
      <c r="AL149" s="28"/>
      <c r="AM149" s="28"/>
      <c r="AN149" s="29"/>
      <c r="AO149" s="28"/>
    </row>
    <row r="150" spans="1:41" ht="14.1" customHeight="1">
      <c r="A150" s="105"/>
      <c r="B150" s="92"/>
      <c r="C150" s="274"/>
      <c r="D150" s="275"/>
      <c r="E150" s="276"/>
      <c r="F150" s="179"/>
      <c r="G150" s="166"/>
      <c r="H150" s="198"/>
      <c r="K150" s="92"/>
      <c r="L150" s="274"/>
      <c r="M150" s="275"/>
      <c r="N150" s="276"/>
      <c r="O150" s="179"/>
      <c r="P150" s="166"/>
      <c r="Q150" s="198"/>
      <c r="R150" s="78"/>
      <c r="S150" s="54"/>
      <c r="T150" s="92"/>
      <c r="U150" s="274"/>
      <c r="V150" s="275"/>
      <c r="W150" s="276"/>
      <c r="X150" s="179"/>
      <c r="Y150" s="166"/>
      <c r="Z150" s="198"/>
      <c r="AA150" s="38"/>
      <c r="AK150" s="28"/>
      <c r="AL150" s="28"/>
      <c r="AM150" s="28"/>
      <c r="AN150" s="29"/>
      <c r="AO150" s="28"/>
    </row>
    <row r="151" spans="1:41" ht="14.1" customHeight="1">
      <c r="A151" s="105"/>
      <c r="B151" s="92"/>
      <c r="C151" s="258"/>
      <c r="D151" s="258"/>
      <c r="E151" s="93"/>
      <c r="F151" s="180"/>
      <c r="G151" s="166"/>
      <c r="H151" s="198"/>
      <c r="K151" s="92"/>
      <c r="L151" s="258"/>
      <c r="M151" s="258"/>
      <c r="N151" s="93"/>
      <c r="O151" s="180"/>
      <c r="P151" s="166"/>
      <c r="Q151" s="198"/>
      <c r="R151" s="78"/>
      <c r="S151" s="54"/>
      <c r="T151" s="92"/>
      <c r="U151" s="258"/>
      <c r="V151" s="258"/>
      <c r="W151" s="93"/>
      <c r="X151" s="180"/>
      <c r="Y151" s="166"/>
      <c r="Z151" s="198"/>
      <c r="AA151" s="38"/>
      <c r="AK151" s="28"/>
      <c r="AL151" s="28"/>
      <c r="AM151" s="28"/>
      <c r="AN151" s="29"/>
      <c r="AO151" s="28"/>
    </row>
    <row r="152" spans="1:41" ht="13.7" customHeight="1">
      <c r="A152" s="105"/>
      <c r="B152" s="262"/>
      <c r="C152" s="263"/>
      <c r="D152" s="270"/>
      <c r="E152" s="270"/>
      <c r="F152" s="270"/>
      <c r="G152" s="270"/>
      <c r="H152" s="271"/>
      <c r="K152" s="262"/>
      <c r="L152" s="263"/>
      <c r="M152" s="270"/>
      <c r="N152" s="270"/>
      <c r="O152" s="270"/>
      <c r="P152" s="270"/>
      <c r="Q152" s="271"/>
      <c r="R152" s="78"/>
      <c r="S152" s="60"/>
      <c r="T152" s="262"/>
      <c r="U152" s="263"/>
      <c r="V152" s="270"/>
      <c r="W152" s="270"/>
      <c r="X152" s="270"/>
      <c r="Y152" s="270"/>
      <c r="Z152" s="271"/>
      <c r="AA152" s="38"/>
      <c r="AK152" s="28"/>
      <c r="AL152" s="28"/>
      <c r="AM152" s="28"/>
      <c r="AN152" s="29"/>
      <c r="AO152" s="28"/>
    </row>
    <row r="153" spans="1:41" ht="13.7" customHeight="1">
      <c r="A153" s="105"/>
      <c r="B153" s="69"/>
      <c r="C153" s="120"/>
      <c r="D153" s="270"/>
      <c r="E153" s="270"/>
      <c r="F153" s="270"/>
      <c r="G153" s="270"/>
      <c r="H153" s="272"/>
      <c r="K153" s="69"/>
      <c r="L153" s="120"/>
      <c r="M153" s="270"/>
      <c r="N153" s="270"/>
      <c r="O153" s="270"/>
      <c r="P153" s="270"/>
      <c r="Q153" s="272"/>
      <c r="R153" s="78"/>
      <c r="S153" s="61"/>
      <c r="T153" s="69"/>
      <c r="U153" s="120"/>
      <c r="V153" s="270"/>
      <c r="W153" s="270"/>
      <c r="X153" s="270"/>
      <c r="Y153" s="270"/>
      <c r="Z153" s="272"/>
      <c r="AA153" s="38"/>
      <c r="AK153" s="28"/>
      <c r="AL153" s="28"/>
      <c r="AM153" s="28"/>
      <c r="AN153" s="29"/>
      <c r="AO153" s="28"/>
    </row>
    <row r="154" spans="1:41" ht="13.7" customHeight="1">
      <c r="A154" s="105"/>
      <c r="B154" s="264"/>
      <c r="C154" s="265"/>
      <c r="D154" s="270"/>
      <c r="E154" s="270"/>
      <c r="F154" s="270"/>
      <c r="G154" s="270"/>
      <c r="H154" s="272"/>
      <c r="K154" s="264"/>
      <c r="L154" s="265"/>
      <c r="M154" s="270"/>
      <c r="N154" s="270"/>
      <c r="O154" s="270"/>
      <c r="P154" s="270"/>
      <c r="Q154" s="272"/>
      <c r="R154" s="78"/>
      <c r="S154" s="62"/>
      <c r="T154" s="264"/>
      <c r="U154" s="265"/>
      <c r="V154" s="270"/>
      <c r="W154" s="270"/>
      <c r="X154" s="270"/>
      <c r="Y154" s="270"/>
      <c r="Z154" s="272"/>
      <c r="AA154" s="38"/>
      <c r="AK154" s="28"/>
      <c r="AL154" s="28"/>
      <c r="AM154" s="28"/>
      <c r="AN154" s="29"/>
      <c r="AO154" s="28"/>
    </row>
    <row r="155" spans="1:41" ht="13.7" customHeight="1">
      <c r="A155" s="105"/>
      <c r="B155" s="266"/>
      <c r="C155" s="267"/>
      <c r="D155" s="270"/>
      <c r="E155" s="270"/>
      <c r="F155" s="270"/>
      <c r="G155" s="270"/>
      <c r="H155" s="272"/>
      <c r="K155" s="266"/>
      <c r="L155" s="267"/>
      <c r="M155" s="270"/>
      <c r="N155" s="270"/>
      <c r="O155" s="270"/>
      <c r="P155" s="270"/>
      <c r="Q155" s="272"/>
      <c r="R155" s="78"/>
      <c r="S155" s="62"/>
      <c r="T155" s="266"/>
      <c r="U155" s="267"/>
      <c r="V155" s="270"/>
      <c r="W155" s="270"/>
      <c r="X155" s="270"/>
      <c r="Y155" s="270"/>
      <c r="Z155" s="272"/>
      <c r="AA155" s="38"/>
      <c r="AK155" s="28"/>
      <c r="AL155" s="28"/>
      <c r="AM155" s="28"/>
      <c r="AN155" s="29"/>
      <c r="AO155" s="28"/>
    </row>
    <row r="156" spans="1:41" ht="13.7" customHeight="1">
      <c r="A156" s="105"/>
      <c r="B156" s="268"/>
      <c r="C156" s="269"/>
      <c r="D156" s="270"/>
      <c r="E156" s="270"/>
      <c r="F156" s="270"/>
      <c r="G156" s="270"/>
      <c r="H156" s="273"/>
      <c r="K156" s="268"/>
      <c r="L156" s="269"/>
      <c r="M156" s="270"/>
      <c r="N156" s="270"/>
      <c r="O156" s="270"/>
      <c r="P156" s="270"/>
      <c r="Q156" s="273"/>
      <c r="R156" s="78"/>
      <c r="S156" s="60"/>
      <c r="T156" s="268"/>
      <c r="U156" s="269"/>
      <c r="V156" s="270"/>
      <c r="W156" s="270"/>
      <c r="X156" s="270"/>
      <c r="Y156" s="270"/>
      <c r="Z156" s="273"/>
      <c r="AA156" s="38"/>
      <c r="AK156" s="28"/>
      <c r="AL156" s="28"/>
      <c r="AM156" s="28"/>
      <c r="AN156" s="29"/>
      <c r="AO156" s="28"/>
    </row>
    <row r="157" spans="1:41" ht="5.25" customHeight="1">
      <c r="A157" s="111"/>
      <c r="B157" s="40"/>
      <c r="C157" s="40"/>
      <c r="D157" s="63"/>
      <c r="E157" s="41"/>
      <c r="F157" s="181"/>
      <c r="G157" s="167"/>
      <c r="H157" s="199"/>
      <c r="I157" s="46"/>
      <c r="J157" s="47"/>
      <c r="K157" s="40"/>
      <c r="L157" s="40"/>
      <c r="M157" s="63"/>
      <c r="N157" s="41"/>
      <c r="O157" s="181"/>
      <c r="P157" s="167"/>
      <c r="Q157" s="199"/>
      <c r="R157" s="81"/>
      <c r="S157" s="60"/>
      <c r="T157" s="40"/>
      <c r="U157" s="40"/>
      <c r="V157" s="63"/>
      <c r="W157" s="41"/>
      <c r="X157" s="181"/>
      <c r="Y157" s="167"/>
      <c r="Z157" s="199"/>
      <c r="AA157" s="42"/>
      <c r="AK157" s="28"/>
      <c r="AL157" s="28"/>
      <c r="AM157" s="28"/>
      <c r="AN157" s="29"/>
      <c r="AO157" s="28"/>
    </row>
    <row r="158" spans="1:41" ht="5.25" customHeight="1">
      <c r="A158" s="97"/>
      <c r="B158" s="51"/>
      <c r="C158" s="51"/>
      <c r="D158" s="52"/>
      <c r="E158" s="53"/>
      <c r="F158" s="182"/>
      <c r="G158" s="164"/>
      <c r="H158" s="194"/>
      <c r="I158" s="34"/>
      <c r="J158" s="35"/>
      <c r="K158" s="51"/>
      <c r="L158" s="51"/>
      <c r="M158" s="52"/>
      <c r="N158" s="53"/>
      <c r="O158" s="182"/>
      <c r="P158" s="164"/>
      <c r="Q158" s="194"/>
      <c r="R158" s="76"/>
      <c r="S158" s="75"/>
      <c r="T158" s="51"/>
      <c r="U158" s="51"/>
      <c r="V158" s="52"/>
      <c r="W158" s="53"/>
      <c r="X158" s="182"/>
      <c r="Y158" s="164"/>
      <c r="Z158" s="194"/>
      <c r="AA158" s="34"/>
    </row>
    <row r="159" spans="1:41" s="101" customFormat="1" ht="14.1" customHeight="1">
      <c r="A159" s="100"/>
      <c r="B159" s="255"/>
      <c r="C159" s="256"/>
      <c r="D159" s="256"/>
      <c r="E159" s="256"/>
      <c r="F159" s="257"/>
      <c r="G159" s="165"/>
      <c r="H159" s="195"/>
      <c r="I159" s="36"/>
      <c r="J159" s="86"/>
      <c r="K159" s="255"/>
      <c r="L159" s="256"/>
      <c r="M159" s="256"/>
      <c r="N159" s="256"/>
      <c r="O159" s="257"/>
      <c r="P159" s="165"/>
      <c r="Q159" s="195"/>
      <c r="R159" s="77"/>
      <c r="S159" s="85"/>
      <c r="T159" s="255"/>
      <c r="U159" s="256"/>
      <c r="V159" s="256"/>
      <c r="W159" s="256"/>
      <c r="X159" s="257"/>
      <c r="Y159" s="165"/>
      <c r="Z159" s="195"/>
      <c r="AA159" s="36"/>
    </row>
    <row r="160" spans="1:41" s="101" customFormat="1" ht="14.1" customHeight="1">
      <c r="A160" s="100"/>
      <c r="B160" s="122"/>
      <c r="C160" s="260"/>
      <c r="D160" s="261"/>
      <c r="E160" s="261"/>
      <c r="F160" s="261"/>
      <c r="G160" s="165"/>
      <c r="H160" s="196"/>
      <c r="I160" s="36"/>
      <c r="J160" s="86"/>
      <c r="K160" s="122"/>
      <c r="L160" s="260"/>
      <c r="M160" s="261"/>
      <c r="N160" s="261"/>
      <c r="O160" s="261"/>
      <c r="P160" s="165"/>
      <c r="Q160" s="196"/>
      <c r="R160" s="77"/>
      <c r="S160" s="85"/>
      <c r="T160" s="122"/>
      <c r="U160" s="260"/>
      <c r="V160" s="261"/>
      <c r="W160" s="261"/>
      <c r="X160" s="261"/>
      <c r="Y160" s="165"/>
      <c r="Z160" s="196"/>
      <c r="AA160" s="36"/>
      <c r="AK160" s="26"/>
      <c r="AL160" s="26"/>
      <c r="AM160" s="26"/>
      <c r="AN160" s="26"/>
      <c r="AO160" s="26"/>
    </row>
    <row r="161" spans="1:41" ht="14.1" customHeight="1">
      <c r="A161" s="105"/>
      <c r="B161" s="121"/>
      <c r="C161" s="259"/>
      <c r="D161" s="259"/>
      <c r="E161" s="70"/>
      <c r="F161" s="178"/>
      <c r="G161" s="166"/>
      <c r="H161" s="197"/>
      <c r="K161" s="121"/>
      <c r="L161" s="259"/>
      <c r="M161" s="259"/>
      <c r="N161" s="70"/>
      <c r="O161" s="178"/>
      <c r="P161" s="166"/>
      <c r="Q161" s="197"/>
      <c r="R161" s="78"/>
      <c r="S161" s="54"/>
      <c r="T161" s="121"/>
      <c r="U161" s="259"/>
      <c r="V161" s="259"/>
      <c r="W161" s="70"/>
      <c r="X161" s="178"/>
      <c r="Y161" s="166"/>
      <c r="Z161" s="197"/>
      <c r="AA161" s="38"/>
      <c r="AK161" s="28"/>
      <c r="AL161" s="28"/>
      <c r="AM161" s="28"/>
      <c r="AN161" s="29"/>
      <c r="AO161" s="28"/>
    </row>
    <row r="162" spans="1:41" ht="14.1" customHeight="1">
      <c r="A162" s="105"/>
      <c r="B162" s="92"/>
      <c r="C162" s="274"/>
      <c r="D162" s="275"/>
      <c r="E162" s="276"/>
      <c r="F162" s="179"/>
      <c r="G162" s="166"/>
      <c r="H162" s="198"/>
      <c r="K162" s="92"/>
      <c r="L162" s="274"/>
      <c r="M162" s="275"/>
      <c r="N162" s="276"/>
      <c r="O162" s="179"/>
      <c r="P162" s="166"/>
      <c r="Q162" s="198"/>
      <c r="R162" s="78"/>
      <c r="S162" s="54"/>
      <c r="T162" s="92"/>
      <c r="U162" s="274"/>
      <c r="V162" s="275"/>
      <c r="W162" s="276"/>
      <c r="X162" s="179"/>
      <c r="Y162" s="166"/>
      <c r="Z162" s="198"/>
      <c r="AA162" s="38"/>
      <c r="AK162" s="28"/>
      <c r="AL162" s="28"/>
      <c r="AM162" s="28"/>
      <c r="AN162" s="29"/>
      <c r="AO162" s="28"/>
    </row>
    <row r="163" spans="1:41" ht="14.1" customHeight="1">
      <c r="A163" s="105"/>
      <c r="B163" s="92"/>
      <c r="C163" s="258"/>
      <c r="D163" s="258"/>
      <c r="E163" s="93"/>
      <c r="F163" s="180"/>
      <c r="G163" s="166"/>
      <c r="H163" s="198"/>
      <c r="K163" s="92"/>
      <c r="L163" s="258"/>
      <c r="M163" s="258"/>
      <c r="N163" s="93"/>
      <c r="O163" s="180"/>
      <c r="P163" s="166"/>
      <c r="Q163" s="198"/>
      <c r="R163" s="78"/>
      <c r="S163" s="54"/>
      <c r="T163" s="92"/>
      <c r="U163" s="258"/>
      <c r="V163" s="258"/>
      <c r="W163" s="93"/>
      <c r="X163" s="180"/>
      <c r="Y163" s="166"/>
      <c r="Z163" s="198"/>
      <c r="AA163" s="38"/>
      <c r="AK163" s="28"/>
      <c r="AL163" s="28"/>
      <c r="AM163" s="28"/>
      <c r="AN163" s="29"/>
      <c r="AO163" s="28"/>
    </row>
    <row r="164" spans="1:41" ht="13.7" customHeight="1">
      <c r="A164" s="105"/>
      <c r="B164" s="262"/>
      <c r="C164" s="263"/>
      <c r="D164" s="270"/>
      <c r="E164" s="270"/>
      <c r="F164" s="270"/>
      <c r="G164" s="270"/>
      <c r="H164" s="271"/>
      <c r="K164" s="262"/>
      <c r="L164" s="263"/>
      <c r="M164" s="270"/>
      <c r="N164" s="270"/>
      <c r="O164" s="270"/>
      <c r="P164" s="270"/>
      <c r="Q164" s="271"/>
      <c r="R164" s="78"/>
      <c r="S164" s="60"/>
      <c r="T164" s="262"/>
      <c r="U164" s="263"/>
      <c r="V164" s="270"/>
      <c r="W164" s="270"/>
      <c r="X164" s="270"/>
      <c r="Y164" s="270"/>
      <c r="Z164" s="271"/>
      <c r="AA164" s="38"/>
      <c r="AK164" s="28"/>
      <c r="AL164" s="28"/>
      <c r="AM164" s="28"/>
      <c r="AN164" s="29"/>
      <c r="AO164" s="28"/>
    </row>
    <row r="165" spans="1:41" ht="13.7" customHeight="1">
      <c r="A165" s="105"/>
      <c r="B165" s="69"/>
      <c r="C165" s="120"/>
      <c r="D165" s="270"/>
      <c r="E165" s="270"/>
      <c r="F165" s="270"/>
      <c r="G165" s="270"/>
      <c r="H165" s="272"/>
      <c r="K165" s="69"/>
      <c r="L165" s="120"/>
      <c r="M165" s="270"/>
      <c r="N165" s="270"/>
      <c r="O165" s="270"/>
      <c r="P165" s="270"/>
      <c r="Q165" s="272"/>
      <c r="R165" s="78"/>
      <c r="S165" s="61"/>
      <c r="T165" s="69"/>
      <c r="U165" s="120"/>
      <c r="V165" s="270"/>
      <c r="W165" s="270"/>
      <c r="X165" s="270"/>
      <c r="Y165" s="270"/>
      <c r="Z165" s="272"/>
      <c r="AA165" s="38"/>
      <c r="AK165" s="28"/>
      <c r="AL165" s="28"/>
      <c r="AM165" s="28"/>
      <c r="AN165" s="29"/>
      <c r="AO165" s="28"/>
    </row>
    <row r="166" spans="1:41" ht="13.7" customHeight="1">
      <c r="A166" s="105"/>
      <c r="B166" s="264"/>
      <c r="C166" s="265"/>
      <c r="D166" s="270"/>
      <c r="E166" s="270"/>
      <c r="F166" s="270"/>
      <c r="G166" s="270"/>
      <c r="H166" s="272"/>
      <c r="K166" s="264"/>
      <c r="L166" s="265"/>
      <c r="M166" s="270"/>
      <c r="N166" s="270"/>
      <c r="O166" s="270"/>
      <c r="P166" s="270"/>
      <c r="Q166" s="272"/>
      <c r="R166" s="78"/>
      <c r="S166" s="62"/>
      <c r="T166" s="264"/>
      <c r="U166" s="265"/>
      <c r="V166" s="270"/>
      <c r="W166" s="270"/>
      <c r="X166" s="270"/>
      <c r="Y166" s="270"/>
      <c r="Z166" s="272"/>
      <c r="AA166" s="38"/>
      <c r="AK166" s="28"/>
      <c r="AL166" s="28"/>
      <c r="AM166" s="28"/>
      <c r="AN166" s="29"/>
      <c r="AO166" s="28"/>
    </row>
    <row r="167" spans="1:41" ht="13.7" customHeight="1">
      <c r="A167" s="105"/>
      <c r="B167" s="266"/>
      <c r="C167" s="267"/>
      <c r="D167" s="270"/>
      <c r="E167" s="270"/>
      <c r="F167" s="270"/>
      <c r="G167" s="270"/>
      <c r="H167" s="272"/>
      <c r="K167" s="266"/>
      <c r="L167" s="267"/>
      <c r="M167" s="270"/>
      <c r="N167" s="270"/>
      <c r="O167" s="270"/>
      <c r="P167" s="270"/>
      <c r="Q167" s="272"/>
      <c r="R167" s="78"/>
      <c r="S167" s="62"/>
      <c r="T167" s="266"/>
      <c r="U167" s="267"/>
      <c r="V167" s="270"/>
      <c r="W167" s="270"/>
      <c r="X167" s="270"/>
      <c r="Y167" s="270"/>
      <c r="Z167" s="272"/>
      <c r="AA167" s="38"/>
      <c r="AK167" s="28"/>
      <c r="AL167" s="28"/>
      <c r="AM167" s="28"/>
      <c r="AN167" s="29"/>
      <c r="AO167" s="28"/>
    </row>
    <row r="168" spans="1:41" ht="13.7" customHeight="1">
      <c r="A168" s="105"/>
      <c r="B168" s="268"/>
      <c r="C168" s="269"/>
      <c r="D168" s="270"/>
      <c r="E168" s="270"/>
      <c r="F168" s="270"/>
      <c r="G168" s="270"/>
      <c r="H168" s="273"/>
      <c r="K168" s="268"/>
      <c r="L168" s="269"/>
      <c r="M168" s="270"/>
      <c r="N168" s="270"/>
      <c r="O168" s="270"/>
      <c r="P168" s="270"/>
      <c r="Q168" s="273"/>
      <c r="R168" s="78"/>
      <c r="S168" s="60"/>
      <c r="T168" s="268"/>
      <c r="U168" s="269"/>
      <c r="V168" s="270"/>
      <c r="W168" s="270"/>
      <c r="X168" s="270"/>
      <c r="Y168" s="270"/>
      <c r="Z168" s="273"/>
      <c r="AA168" s="38"/>
      <c r="AK168" s="28"/>
      <c r="AL168" s="28"/>
      <c r="AM168" s="28"/>
      <c r="AN168" s="29"/>
      <c r="AO168" s="28"/>
    </row>
    <row r="169" spans="1:41" ht="5.25" customHeight="1">
      <c r="A169" s="111"/>
      <c r="B169" s="40"/>
      <c r="C169" s="40"/>
      <c r="D169" s="63"/>
      <c r="E169" s="41"/>
      <c r="F169" s="181"/>
      <c r="G169" s="167"/>
      <c r="H169" s="199"/>
      <c r="I169" s="46"/>
      <c r="J169" s="47"/>
      <c r="K169" s="40"/>
      <c r="L169" s="40"/>
      <c r="M169" s="63"/>
      <c r="N169" s="41"/>
      <c r="O169" s="181"/>
      <c r="P169" s="167"/>
      <c r="Q169" s="199"/>
      <c r="R169" s="81"/>
      <c r="S169" s="60"/>
      <c r="T169" s="40"/>
      <c r="U169" s="40"/>
      <c r="V169" s="63"/>
      <c r="W169" s="41"/>
      <c r="X169" s="181"/>
      <c r="Y169" s="167"/>
      <c r="Z169" s="199"/>
      <c r="AA169" s="42"/>
      <c r="AK169" s="28"/>
      <c r="AL169" s="28"/>
      <c r="AM169" s="28"/>
      <c r="AN169" s="29"/>
      <c r="AO169" s="28"/>
    </row>
    <row r="170" spans="1:41" ht="5.25" customHeight="1">
      <c r="A170" s="97"/>
      <c r="B170" s="51"/>
      <c r="C170" s="51"/>
      <c r="D170" s="52"/>
      <c r="E170" s="53"/>
      <c r="F170" s="182"/>
      <c r="G170" s="164"/>
      <c r="H170" s="194"/>
      <c r="I170" s="34"/>
      <c r="J170" s="35"/>
      <c r="K170" s="51"/>
      <c r="L170" s="51"/>
      <c r="M170" s="52"/>
      <c r="N170" s="53"/>
      <c r="O170" s="182"/>
      <c r="P170" s="164"/>
      <c r="Q170" s="194"/>
      <c r="R170" s="76"/>
      <c r="S170" s="75"/>
      <c r="T170" s="51"/>
      <c r="U170" s="51"/>
      <c r="V170" s="52"/>
      <c r="W170" s="53"/>
      <c r="X170" s="182"/>
      <c r="Y170" s="164"/>
      <c r="Z170" s="194"/>
      <c r="AA170" s="34"/>
    </row>
    <row r="171" spans="1:41" s="101" customFormat="1" ht="14.1" customHeight="1">
      <c r="A171" s="100"/>
      <c r="B171" s="255"/>
      <c r="C171" s="256"/>
      <c r="D171" s="256"/>
      <c r="E171" s="256"/>
      <c r="F171" s="257"/>
      <c r="G171" s="165"/>
      <c r="H171" s="195"/>
      <c r="I171" s="36"/>
      <c r="J171" s="86"/>
      <c r="K171" s="255"/>
      <c r="L171" s="256"/>
      <c r="M171" s="256"/>
      <c r="N171" s="256"/>
      <c r="O171" s="257"/>
      <c r="P171" s="165"/>
      <c r="Q171" s="195"/>
      <c r="R171" s="77"/>
      <c r="S171" s="85"/>
      <c r="T171" s="255"/>
      <c r="U171" s="256"/>
      <c r="V171" s="256"/>
      <c r="W171" s="256"/>
      <c r="X171" s="257"/>
      <c r="Y171" s="165"/>
      <c r="Z171" s="195"/>
      <c r="AA171" s="36"/>
    </row>
    <row r="172" spans="1:41" s="101" customFormat="1" ht="14.1" customHeight="1">
      <c r="A172" s="100"/>
      <c r="B172" s="122"/>
      <c r="C172" s="260"/>
      <c r="D172" s="261"/>
      <c r="E172" s="261"/>
      <c r="F172" s="261"/>
      <c r="G172" s="165"/>
      <c r="H172" s="196"/>
      <c r="I172" s="36"/>
      <c r="J172" s="86"/>
      <c r="K172" s="122"/>
      <c r="L172" s="260"/>
      <c r="M172" s="261"/>
      <c r="N172" s="261"/>
      <c r="O172" s="261"/>
      <c r="P172" s="165"/>
      <c r="Q172" s="196"/>
      <c r="R172" s="77"/>
      <c r="S172" s="85"/>
      <c r="T172" s="122"/>
      <c r="U172" s="260"/>
      <c r="V172" s="261"/>
      <c r="W172" s="261"/>
      <c r="X172" s="261"/>
      <c r="Y172" s="165"/>
      <c r="Z172" s="196"/>
      <c r="AA172" s="36"/>
      <c r="AK172" s="26"/>
      <c r="AL172" s="26"/>
      <c r="AM172" s="26"/>
      <c r="AN172" s="26"/>
      <c r="AO172" s="26"/>
    </row>
    <row r="173" spans="1:41" ht="14.1" customHeight="1">
      <c r="A173" s="105"/>
      <c r="B173" s="121"/>
      <c r="C173" s="259"/>
      <c r="D173" s="259"/>
      <c r="E173" s="70"/>
      <c r="F173" s="178"/>
      <c r="G173" s="166"/>
      <c r="H173" s="197"/>
      <c r="K173" s="121"/>
      <c r="L173" s="259"/>
      <c r="M173" s="259"/>
      <c r="N173" s="70"/>
      <c r="O173" s="178"/>
      <c r="P173" s="166"/>
      <c r="Q173" s="197"/>
      <c r="R173" s="78"/>
      <c r="S173" s="54"/>
      <c r="T173" s="121"/>
      <c r="U173" s="259"/>
      <c r="V173" s="259"/>
      <c r="W173" s="70"/>
      <c r="X173" s="178"/>
      <c r="Y173" s="166"/>
      <c r="Z173" s="197"/>
      <c r="AA173" s="38"/>
      <c r="AK173" s="28"/>
      <c r="AL173" s="28"/>
      <c r="AM173" s="28"/>
      <c r="AN173" s="29"/>
      <c r="AO173" s="28"/>
    </row>
    <row r="174" spans="1:41" ht="14.1" customHeight="1">
      <c r="A174" s="105"/>
      <c r="B174" s="92"/>
      <c r="C174" s="274"/>
      <c r="D174" s="275"/>
      <c r="E174" s="276"/>
      <c r="F174" s="179"/>
      <c r="G174" s="166"/>
      <c r="H174" s="198"/>
      <c r="K174" s="92"/>
      <c r="L174" s="274"/>
      <c r="M174" s="275"/>
      <c r="N174" s="276"/>
      <c r="O174" s="179"/>
      <c r="P174" s="166"/>
      <c r="Q174" s="198"/>
      <c r="R174" s="78"/>
      <c r="S174" s="54"/>
      <c r="T174" s="92"/>
      <c r="U174" s="274"/>
      <c r="V174" s="275"/>
      <c r="W174" s="276"/>
      <c r="X174" s="179"/>
      <c r="Y174" s="166"/>
      <c r="Z174" s="198"/>
      <c r="AA174" s="38"/>
      <c r="AK174" s="28"/>
      <c r="AL174" s="28"/>
      <c r="AM174" s="28"/>
      <c r="AN174" s="29"/>
      <c r="AO174" s="28"/>
    </row>
    <row r="175" spans="1:41" ht="14.1" customHeight="1">
      <c r="A175" s="105"/>
      <c r="B175" s="92"/>
      <c r="C175" s="258"/>
      <c r="D175" s="258"/>
      <c r="E175" s="93"/>
      <c r="F175" s="180"/>
      <c r="G175" s="166"/>
      <c r="H175" s="198"/>
      <c r="K175" s="92"/>
      <c r="L175" s="258"/>
      <c r="M175" s="258"/>
      <c r="N175" s="93"/>
      <c r="O175" s="180"/>
      <c r="P175" s="166"/>
      <c r="Q175" s="198"/>
      <c r="R175" s="78"/>
      <c r="S175" s="54"/>
      <c r="T175" s="92"/>
      <c r="U175" s="258"/>
      <c r="V175" s="258"/>
      <c r="W175" s="93"/>
      <c r="X175" s="180"/>
      <c r="Y175" s="166"/>
      <c r="Z175" s="198"/>
      <c r="AA175" s="38"/>
      <c r="AK175" s="28"/>
      <c r="AL175" s="28"/>
      <c r="AM175" s="28"/>
      <c r="AN175" s="29"/>
      <c r="AO175" s="28"/>
    </row>
    <row r="176" spans="1:41" ht="13.7" customHeight="1">
      <c r="A176" s="105"/>
      <c r="B176" s="262"/>
      <c r="C176" s="263"/>
      <c r="D176" s="270"/>
      <c r="E176" s="270"/>
      <c r="F176" s="270"/>
      <c r="G176" s="270"/>
      <c r="H176" s="271"/>
      <c r="K176" s="262"/>
      <c r="L176" s="263"/>
      <c r="M176" s="270"/>
      <c r="N176" s="270"/>
      <c r="O176" s="270"/>
      <c r="P176" s="270"/>
      <c r="Q176" s="271"/>
      <c r="R176" s="78"/>
      <c r="S176" s="60"/>
      <c r="T176" s="262"/>
      <c r="U176" s="263"/>
      <c r="V176" s="270"/>
      <c r="W176" s="270"/>
      <c r="X176" s="270"/>
      <c r="Y176" s="270"/>
      <c r="Z176" s="271"/>
      <c r="AA176" s="38"/>
      <c r="AK176" s="28"/>
      <c r="AL176" s="28"/>
      <c r="AM176" s="28"/>
      <c r="AN176" s="29"/>
      <c r="AO176" s="28"/>
    </row>
    <row r="177" spans="1:41" ht="13.7" customHeight="1">
      <c r="A177" s="105"/>
      <c r="B177" s="69"/>
      <c r="C177" s="120"/>
      <c r="D177" s="270"/>
      <c r="E177" s="270"/>
      <c r="F177" s="270"/>
      <c r="G177" s="270"/>
      <c r="H177" s="272"/>
      <c r="K177" s="69"/>
      <c r="L177" s="120"/>
      <c r="M177" s="270"/>
      <c r="N177" s="270"/>
      <c r="O177" s="270"/>
      <c r="P177" s="270"/>
      <c r="Q177" s="272"/>
      <c r="R177" s="78"/>
      <c r="S177" s="61"/>
      <c r="T177" s="69"/>
      <c r="U177" s="120"/>
      <c r="V177" s="270"/>
      <c r="W177" s="270"/>
      <c r="X177" s="270"/>
      <c r="Y177" s="270"/>
      <c r="Z177" s="272"/>
      <c r="AA177" s="38"/>
      <c r="AK177" s="28"/>
      <c r="AL177" s="28"/>
      <c r="AM177" s="28"/>
      <c r="AN177" s="29"/>
      <c r="AO177" s="28"/>
    </row>
    <row r="178" spans="1:41" ht="13.7" customHeight="1">
      <c r="A178" s="105"/>
      <c r="B178" s="264"/>
      <c r="C178" s="265"/>
      <c r="D178" s="270"/>
      <c r="E178" s="270"/>
      <c r="F178" s="270"/>
      <c r="G178" s="270"/>
      <c r="H178" s="272"/>
      <c r="K178" s="264"/>
      <c r="L178" s="265"/>
      <c r="M178" s="270"/>
      <c r="N178" s="270"/>
      <c r="O178" s="270"/>
      <c r="P178" s="270"/>
      <c r="Q178" s="272"/>
      <c r="R178" s="78"/>
      <c r="S178" s="62"/>
      <c r="T178" s="264"/>
      <c r="U178" s="265"/>
      <c r="V178" s="270"/>
      <c r="W178" s="270"/>
      <c r="X178" s="270"/>
      <c r="Y178" s="270"/>
      <c r="Z178" s="272"/>
      <c r="AA178" s="38"/>
      <c r="AK178" s="28"/>
      <c r="AL178" s="28"/>
      <c r="AM178" s="28"/>
      <c r="AN178" s="29"/>
      <c r="AO178" s="28"/>
    </row>
    <row r="179" spans="1:41" ht="13.7" customHeight="1">
      <c r="A179" s="105"/>
      <c r="B179" s="266"/>
      <c r="C179" s="267"/>
      <c r="D179" s="270"/>
      <c r="E179" s="270"/>
      <c r="F179" s="270"/>
      <c r="G179" s="270"/>
      <c r="H179" s="272"/>
      <c r="K179" s="266"/>
      <c r="L179" s="267"/>
      <c r="M179" s="270"/>
      <c r="N179" s="270"/>
      <c r="O179" s="270"/>
      <c r="P179" s="270"/>
      <c r="Q179" s="272"/>
      <c r="R179" s="78"/>
      <c r="S179" s="62"/>
      <c r="T179" s="266"/>
      <c r="U179" s="267"/>
      <c r="V179" s="270"/>
      <c r="W179" s="270"/>
      <c r="X179" s="270"/>
      <c r="Y179" s="270"/>
      <c r="Z179" s="272"/>
      <c r="AA179" s="38"/>
      <c r="AK179" s="28"/>
      <c r="AL179" s="28"/>
      <c r="AM179" s="28"/>
      <c r="AN179" s="29"/>
      <c r="AO179" s="28"/>
    </row>
    <row r="180" spans="1:41" ht="13.7" customHeight="1">
      <c r="A180" s="105"/>
      <c r="B180" s="268"/>
      <c r="C180" s="269"/>
      <c r="D180" s="270"/>
      <c r="E180" s="270"/>
      <c r="F180" s="270"/>
      <c r="G180" s="270"/>
      <c r="H180" s="273"/>
      <c r="K180" s="268"/>
      <c r="L180" s="269"/>
      <c r="M180" s="270"/>
      <c r="N180" s="270"/>
      <c r="O180" s="270"/>
      <c r="P180" s="270"/>
      <c r="Q180" s="273"/>
      <c r="R180" s="78"/>
      <c r="S180" s="60"/>
      <c r="T180" s="268"/>
      <c r="U180" s="269"/>
      <c r="V180" s="270"/>
      <c r="W180" s="270"/>
      <c r="X180" s="270"/>
      <c r="Y180" s="270"/>
      <c r="Z180" s="273"/>
      <c r="AA180" s="38"/>
      <c r="AK180" s="28"/>
      <c r="AL180" s="28"/>
      <c r="AM180" s="28"/>
      <c r="AN180" s="29"/>
      <c r="AO180" s="28"/>
    </row>
    <row r="181" spans="1:41" ht="5.25" customHeight="1">
      <c r="A181" s="111"/>
      <c r="B181" s="40"/>
      <c r="C181" s="40"/>
      <c r="D181" s="63"/>
      <c r="E181" s="41"/>
      <c r="F181" s="181"/>
      <c r="G181" s="167"/>
      <c r="H181" s="199"/>
      <c r="I181" s="46"/>
      <c r="J181" s="47"/>
      <c r="K181" s="40"/>
      <c r="L181" s="40"/>
      <c r="M181" s="63"/>
      <c r="N181" s="41"/>
      <c r="O181" s="181"/>
      <c r="P181" s="167"/>
      <c r="Q181" s="199"/>
      <c r="R181" s="81"/>
      <c r="S181" s="60"/>
      <c r="T181" s="40"/>
      <c r="U181" s="40"/>
      <c r="V181" s="63"/>
      <c r="W181" s="41"/>
      <c r="X181" s="181"/>
      <c r="Y181" s="167"/>
      <c r="Z181" s="199"/>
      <c r="AA181" s="42"/>
      <c r="AK181" s="28"/>
      <c r="AL181" s="28"/>
      <c r="AM181" s="28"/>
      <c r="AN181" s="29"/>
      <c r="AO181" s="28"/>
    </row>
    <row r="182" spans="1:41" ht="5.25" customHeight="1">
      <c r="A182" s="97"/>
      <c r="B182" s="51"/>
      <c r="C182" s="51"/>
      <c r="D182" s="52"/>
      <c r="E182" s="53"/>
      <c r="F182" s="182"/>
      <c r="G182" s="164"/>
      <c r="H182" s="194"/>
      <c r="I182" s="34"/>
      <c r="J182" s="35"/>
      <c r="K182" s="51"/>
      <c r="L182" s="51"/>
      <c r="M182" s="52"/>
      <c r="N182" s="53"/>
      <c r="O182" s="182"/>
      <c r="P182" s="164"/>
      <c r="Q182" s="194"/>
      <c r="R182" s="76"/>
      <c r="S182" s="75"/>
      <c r="T182" s="51"/>
      <c r="U182" s="51"/>
      <c r="V182" s="52"/>
      <c r="W182" s="53"/>
      <c r="X182" s="182"/>
      <c r="Y182" s="164"/>
      <c r="Z182" s="194"/>
      <c r="AA182" s="34"/>
    </row>
    <row r="183" spans="1:41" s="101" customFormat="1" ht="14.1" customHeight="1">
      <c r="A183" s="100"/>
      <c r="B183" s="255"/>
      <c r="C183" s="256"/>
      <c r="D183" s="256"/>
      <c r="E183" s="256"/>
      <c r="F183" s="257"/>
      <c r="G183" s="165"/>
      <c r="H183" s="195"/>
      <c r="I183" s="36"/>
      <c r="J183" s="86"/>
      <c r="K183" s="255"/>
      <c r="L183" s="256"/>
      <c r="M183" s="256"/>
      <c r="N183" s="256"/>
      <c r="O183" s="257"/>
      <c r="P183" s="165"/>
      <c r="Q183" s="195"/>
      <c r="R183" s="77"/>
      <c r="S183" s="85"/>
      <c r="T183" s="255"/>
      <c r="U183" s="256"/>
      <c r="V183" s="256"/>
      <c r="W183" s="256"/>
      <c r="X183" s="257"/>
      <c r="Y183" s="165"/>
      <c r="Z183" s="195"/>
      <c r="AA183" s="36"/>
    </row>
    <row r="184" spans="1:41" s="101" customFormat="1" ht="14.1" customHeight="1">
      <c r="A184" s="100"/>
      <c r="B184" s="122"/>
      <c r="C184" s="260"/>
      <c r="D184" s="261"/>
      <c r="E184" s="261"/>
      <c r="F184" s="261"/>
      <c r="G184" s="165"/>
      <c r="H184" s="196"/>
      <c r="I184" s="36"/>
      <c r="J184" s="86"/>
      <c r="K184" s="122"/>
      <c r="L184" s="260"/>
      <c r="M184" s="261"/>
      <c r="N184" s="261"/>
      <c r="O184" s="261"/>
      <c r="P184" s="165"/>
      <c r="Q184" s="196"/>
      <c r="R184" s="77"/>
      <c r="S184" s="85"/>
      <c r="T184" s="122"/>
      <c r="U184" s="260"/>
      <c r="V184" s="261"/>
      <c r="W184" s="261"/>
      <c r="X184" s="261"/>
      <c r="Y184" s="165"/>
      <c r="Z184" s="196"/>
      <c r="AA184" s="36"/>
      <c r="AK184" s="26"/>
      <c r="AL184" s="26"/>
      <c r="AM184" s="26"/>
      <c r="AN184" s="26"/>
      <c r="AO184" s="26"/>
    </row>
    <row r="185" spans="1:41" ht="14.1" customHeight="1">
      <c r="A185" s="105"/>
      <c r="B185" s="121"/>
      <c r="C185" s="259"/>
      <c r="D185" s="259"/>
      <c r="E185" s="70"/>
      <c r="F185" s="178"/>
      <c r="G185" s="166"/>
      <c r="H185" s="197"/>
      <c r="K185" s="121"/>
      <c r="L185" s="259"/>
      <c r="M185" s="259"/>
      <c r="N185" s="70"/>
      <c r="O185" s="178"/>
      <c r="P185" s="166"/>
      <c r="Q185" s="197"/>
      <c r="R185" s="78"/>
      <c r="S185" s="54"/>
      <c r="T185" s="121"/>
      <c r="U185" s="259"/>
      <c r="V185" s="259"/>
      <c r="W185" s="70"/>
      <c r="X185" s="178"/>
      <c r="Y185" s="166"/>
      <c r="Z185" s="197"/>
      <c r="AA185" s="38"/>
      <c r="AK185" s="28"/>
      <c r="AL185" s="28"/>
      <c r="AM185" s="28"/>
      <c r="AN185" s="29"/>
      <c r="AO185" s="28"/>
    </row>
    <row r="186" spans="1:41" ht="14.1" customHeight="1">
      <c r="A186" s="105"/>
      <c r="B186" s="92"/>
      <c r="C186" s="274"/>
      <c r="D186" s="275"/>
      <c r="E186" s="276"/>
      <c r="F186" s="179"/>
      <c r="G186" s="166"/>
      <c r="H186" s="198"/>
      <c r="K186" s="92"/>
      <c r="L186" s="274"/>
      <c r="M186" s="275"/>
      <c r="N186" s="276"/>
      <c r="O186" s="179"/>
      <c r="P186" s="166"/>
      <c r="Q186" s="198"/>
      <c r="R186" s="78"/>
      <c r="S186" s="54"/>
      <c r="T186" s="92"/>
      <c r="U186" s="274"/>
      <c r="V186" s="275"/>
      <c r="W186" s="276"/>
      <c r="X186" s="179"/>
      <c r="Y186" s="166"/>
      <c r="Z186" s="198"/>
      <c r="AA186" s="38"/>
      <c r="AK186" s="28"/>
      <c r="AL186" s="28"/>
      <c r="AM186" s="28"/>
      <c r="AN186" s="29"/>
      <c r="AO186" s="28"/>
    </row>
    <row r="187" spans="1:41" ht="14.1" customHeight="1">
      <c r="A187" s="105"/>
      <c r="B187" s="92"/>
      <c r="C187" s="258"/>
      <c r="D187" s="258"/>
      <c r="E187" s="93"/>
      <c r="F187" s="180"/>
      <c r="G187" s="166"/>
      <c r="H187" s="198"/>
      <c r="K187" s="92"/>
      <c r="L187" s="258"/>
      <c r="M187" s="258"/>
      <c r="N187" s="93"/>
      <c r="O187" s="180"/>
      <c r="P187" s="166"/>
      <c r="Q187" s="198"/>
      <c r="R187" s="78"/>
      <c r="S187" s="54"/>
      <c r="T187" s="92"/>
      <c r="U187" s="258"/>
      <c r="V187" s="258"/>
      <c r="W187" s="93"/>
      <c r="X187" s="180"/>
      <c r="Y187" s="166"/>
      <c r="Z187" s="198"/>
      <c r="AA187" s="38"/>
      <c r="AK187" s="28"/>
      <c r="AL187" s="28"/>
      <c r="AM187" s="28"/>
      <c r="AN187" s="29"/>
      <c r="AO187" s="28"/>
    </row>
    <row r="188" spans="1:41" ht="13.7" customHeight="1">
      <c r="A188" s="105"/>
      <c r="B188" s="262"/>
      <c r="C188" s="263"/>
      <c r="D188" s="270"/>
      <c r="E188" s="270"/>
      <c r="F188" s="270"/>
      <c r="G188" s="270"/>
      <c r="H188" s="271"/>
      <c r="K188" s="262"/>
      <c r="L188" s="263"/>
      <c r="M188" s="270"/>
      <c r="N188" s="270"/>
      <c r="O188" s="270"/>
      <c r="P188" s="270"/>
      <c r="Q188" s="271"/>
      <c r="R188" s="78"/>
      <c r="S188" s="60"/>
      <c r="T188" s="262"/>
      <c r="U188" s="263"/>
      <c r="V188" s="270"/>
      <c r="W188" s="270"/>
      <c r="X188" s="270"/>
      <c r="Y188" s="270"/>
      <c r="Z188" s="271"/>
      <c r="AA188" s="38"/>
      <c r="AK188" s="28"/>
      <c r="AL188" s="28"/>
      <c r="AM188" s="28"/>
      <c r="AN188" s="29"/>
      <c r="AO188" s="28"/>
    </row>
    <row r="189" spans="1:41" ht="13.7" customHeight="1">
      <c r="A189" s="105"/>
      <c r="B189" s="69"/>
      <c r="C189" s="120"/>
      <c r="D189" s="270"/>
      <c r="E189" s="270"/>
      <c r="F189" s="270"/>
      <c r="G189" s="270"/>
      <c r="H189" s="272"/>
      <c r="K189" s="69"/>
      <c r="L189" s="120"/>
      <c r="M189" s="270"/>
      <c r="N189" s="270"/>
      <c r="O189" s="270"/>
      <c r="P189" s="270"/>
      <c r="Q189" s="272"/>
      <c r="R189" s="78"/>
      <c r="S189" s="61"/>
      <c r="T189" s="69"/>
      <c r="U189" s="120"/>
      <c r="V189" s="270"/>
      <c r="W189" s="270"/>
      <c r="X189" s="270"/>
      <c r="Y189" s="270"/>
      <c r="Z189" s="272"/>
      <c r="AA189" s="38"/>
      <c r="AK189" s="28"/>
      <c r="AL189" s="28"/>
      <c r="AM189" s="28"/>
      <c r="AN189" s="29"/>
      <c r="AO189" s="28"/>
    </row>
    <row r="190" spans="1:41" ht="13.7" customHeight="1">
      <c r="A190" s="105"/>
      <c r="B190" s="264"/>
      <c r="C190" s="265"/>
      <c r="D190" s="270"/>
      <c r="E190" s="270"/>
      <c r="F190" s="270"/>
      <c r="G190" s="270"/>
      <c r="H190" s="272"/>
      <c r="K190" s="264"/>
      <c r="L190" s="265"/>
      <c r="M190" s="270"/>
      <c r="N190" s="270"/>
      <c r="O190" s="270"/>
      <c r="P190" s="270"/>
      <c r="Q190" s="272"/>
      <c r="R190" s="78"/>
      <c r="S190" s="62"/>
      <c r="T190" s="264"/>
      <c r="U190" s="265"/>
      <c r="V190" s="270"/>
      <c r="W190" s="270"/>
      <c r="X190" s="270"/>
      <c r="Y190" s="270"/>
      <c r="Z190" s="272"/>
      <c r="AA190" s="38"/>
      <c r="AK190" s="28"/>
      <c r="AL190" s="28"/>
      <c r="AM190" s="28"/>
      <c r="AN190" s="29"/>
      <c r="AO190" s="28"/>
    </row>
    <row r="191" spans="1:41" ht="13.7" customHeight="1">
      <c r="A191" s="105"/>
      <c r="B191" s="266"/>
      <c r="C191" s="267"/>
      <c r="D191" s="270"/>
      <c r="E191" s="270"/>
      <c r="F191" s="270"/>
      <c r="G191" s="270"/>
      <c r="H191" s="272"/>
      <c r="K191" s="266"/>
      <c r="L191" s="267"/>
      <c r="M191" s="270"/>
      <c r="N191" s="270"/>
      <c r="O191" s="270"/>
      <c r="P191" s="270"/>
      <c r="Q191" s="272"/>
      <c r="R191" s="78"/>
      <c r="S191" s="62"/>
      <c r="T191" s="266"/>
      <c r="U191" s="267"/>
      <c r="V191" s="270"/>
      <c r="W191" s="270"/>
      <c r="X191" s="270"/>
      <c r="Y191" s="270"/>
      <c r="Z191" s="272"/>
      <c r="AA191" s="38"/>
      <c r="AK191" s="28"/>
      <c r="AL191" s="28"/>
      <c r="AM191" s="28"/>
      <c r="AN191" s="29"/>
      <c r="AO191" s="28"/>
    </row>
    <row r="192" spans="1:41" ht="13.7" customHeight="1">
      <c r="A192" s="105"/>
      <c r="B192" s="268"/>
      <c r="C192" s="269"/>
      <c r="D192" s="270"/>
      <c r="E192" s="270"/>
      <c r="F192" s="270"/>
      <c r="G192" s="270"/>
      <c r="H192" s="273"/>
      <c r="K192" s="268"/>
      <c r="L192" s="269"/>
      <c r="M192" s="270"/>
      <c r="N192" s="270"/>
      <c r="O192" s="270"/>
      <c r="P192" s="270"/>
      <c r="Q192" s="273"/>
      <c r="R192" s="78"/>
      <c r="S192" s="60"/>
      <c r="T192" s="268"/>
      <c r="U192" s="269"/>
      <c r="V192" s="270"/>
      <c r="W192" s="270"/>
      <c r="X192" s="270"/>
      <c r="Y192" s="270"/>
      <c r="Z192" s="273"/>
      <c r="AA192" s="38"/>
      <c r="AK192" s="28"/>
      <c r="AL192" s="28"/>
      <c r="AM192" s="28"/>
      <c r="AN192" s="29"/>
      <c r="AO192" s="28"/>
    </row>
    <row r="193" spans="1:41 16384:16384" ht="5.25" customHeight="1">
      <c r="A193" s="111"/>
      <c r="B193" s="40"/>
      <c r="C193" s="40"/>
      <c r="D193" s="63"/>
      <c r="E193" s="41"/>
      <c r="F193" s="181"/>
      <c r="G193" s="167"/>
      <c r="H193" s="199"/>
      <c r="I193" s="46"/>
      <c r="J193" s="47"/>
      <c r="K193" s="40"/>
      <c r="L193" s="40"/>
      <c r="M193" s="63"/>
      <c r="N193" s="41"/>
      <c r="O193" s="181"/>
      <c r="P193" s="167"/>
      <c r="Q193" s="199"/>
      <c r="R193" s="81"/>
      <c r="S193" s="60"/>
      <c r="T193" s="40"/>
      <c r="U193" s="40"/>
      <c r="V193" s="63"/>
      <c r="W193" s="41"/>
      <c r="X193" s="181"/>
      <c r="Y193" s="167"/>
      <c r="Z193" s="199"/>
      <c r="AA193" s="42"/>
      <c r="AK193" s="28"/>
      <c r="AL193" s="28"/>
      <c r="AM193" s="28"/>
      <c r="AN193" s="29"/>
      <c r="AO193" s="28"/>
    </row>
    <row r="194" spans="1:41 16384:16384" ht="5.25" customHeight="1">
      <c r="A194" s="97"/>
      <c r="B194" s="51"/>
      <c r="C194" s="51"/>
      <c r="D194" s="52"/>
      <c r="E194" s="53"/>
      <c r="F194" s="182"/>
      <c r="G194" s="164"/>
      <c r="H194" s="194"/>
      <c r="I194" s="34"/>
      <c r="J194" s="35"/>
      <c r="K194" s="51"/>
      <c r="L194" s="51"/>
      <c r="M194" s="52"/>
      <c r="N194" s="53"/>
      <c r="O194" s="182"/>
      <c r="P194" s="164"/>
      <c r="Q194" s="194"/>
      <c r="R194" s="76"/>
      <c r="S194" s="75"/>
      <c r="T194" s="51"/>
      <c r="U194" s="51"/>
      <c r="V194" s="52"/>
      <c r="W194" s="53"/>
      <c r="X194" s="182"/>
      <c r="Y194" s="164"/>
      <c r="Z194" s="194"/>
      <c r="AA194" s="34"/>
    </row>
    <row r="195" spans="1:41 16384:16384" s="101" customFormat="1" ht="14.1" customHeight="1">
      <c r="A195" s="100"/>
      <c r="B195" s="255"/>
      <c r="C195" s="256"/>
      <c r="D195" s="256"/>
      <c r="E195" s="256"/>
      <c r="F195" s="257"/>
      <c r="G195" s="165"/>
      <c r="H195" s="195"/>
      <c r="I195" s="36"/>
      <c r="J195" s="86"/>
      <c r="K195" s="255"/>
      <c r="L195" s="256"/>
      <c r="M195" s="256"/>
      <c r="N195" s="256"/>
      <c r="O195" s="257"/>
      <c r="P195" s="165"/>
      <c r="Q195" s="195"/>
      <c r="R195" s="77"/>
      <c r="S195" s="85"/>
      <c r="T195" s="255"/>
      <c r="U195" s="256"/>
      <c r="V195" s="256"/>
      <c r="W195" s="256"/>
      <c r="X195" s="257"/>
      <c r="Y195" s="165"/>
      <c r="Z195" s="195"/>
      <c r="AA195" s="36"/>
    </row>
    <row r="196" spans="1:41 16384:16384" s="101" customFormat="1" ht="14.1" customHeight="1">
      <c r="A196" s="100"/>
      <c r="B196" s="122"/>
      <c r="C196" s="260"/>
      <c r="D196" s="261"/>
      <c r="E196" s="261"/>
      <c r="F196" s="261"/>
      <c r="G196" s="165"/>
      <c r="H196" s="196"/>
      <c r="I196" s="36"/>
      <c r="J196" s="86"/>
      <c r="K196" s="122"/>
      <c r="L196" s="260"/>
      <c r="M196" s="261"/>
      <c r="N196" s="261"/>
      <c r="O196" s="261"/>
      <c r="P196" s="165"/>
      <c r="Q196" s="196"/>
      <c r="R196" s="77"/>
      <c r="S196" s="85"/>
      <c r="T196" s="122"/>
      <c r="U196" s="260"/>
      <c r="V196" s="261"/>
      <c r="W196" s="261"/>
      <c r="X196" s="261"/>
      <c r="Y196" s="165"/>
      <c r="Z196" s="196"/>
      <c r="AA196" s="36"/>
      <c r="AK196" s="26"/>
      <c r="AL196" s="26"/>
      <c r="AM196" s="26"/>
      <c r="AN196" s="26"/>
      <c r="AO196" s="26"/>
    </row>
    <row r="197" spans="1:41 16384:16384" ht="14.1" customHeight="1">
      <c r="A197" s="105"/>
      <c r="B197" s="121"/>
      <c r="C197" s="259"/>
      <c r="D197" s="259"/>
      <c r="E197" s="70"/>
      <c r="F197" s="178"/>
      <c r="G197" s="166"/>
      <c r="H197" s="197"/>
      <c r="K197" s="121"/>
      <c r="L197" s="259"/>
      <c r="M197" s="259"/>
      <c r="N197" s="70"/>
      <c r="O197" s="178"/>
      <c r="P197" s="166"/>
      <c r="Q197" s="197"/>
      <c r="R197" s="78"/>
      <c r="S197" s="54"/>
      <c r="T197" s="121"/>
      <c r="U197" s="259"/>
      <c r="V197" s="259"/>
      <c r="W197" s="70"/>
      <c r="X197" s="178"/>
      <c r="Y197" s="166"/>
      <c r="Z197" s="197"/>
      <c r="AA197" s="38"/>
      <c r="AK197" s="28"/>
      <c r="AL197" s="28"/>
      <c r="AM197" s="28"/>
      <c r="AN197" s="29"/>
      <c r="AO197" s="28"/>
    </row>
    <row r="198" spans="1:41 16384:16384" ht="14.1" customHeight="1">
      <c r="A198" s="105"/>
      <c r="B198" s="92"/>
      <c r="C198" s="274"/>
      <c r="D198" s="275"/>
      <c r="E198" s="276"/>
      <c r="F198" s="179"/>
      <c r="G198" s="166"/>
      <c r="H198" s="198"/>
      <c r="K198" s="92"/>
      <c r="L198" s="274"/>
      <c r="M198" s="275"/>
      <c r="N198" s="276"/>
      <c r="O198" s="179"/>
      <c r="P198" s="166"/>
      <c r="Q198" s="198"/>
      <c r="R198" s="78"/>
      <c r="S198" s="54"/>
      <c r="T198" s="92"/>
      <c r="U198" s="274"/>
      <c r="V198" s="275"/>
      <c r="W198" s="276"/>
      <c r="X198" s="179"/>
      <c r="Y198" s="166"/>
      <c r="Z198" s="198"/>
      <c r="AA198" s="38"/>
      <c r="AK198" s="28"/>
      <c r="AL198" s="28"/>
      <c r="AM198" s="28"/>
      <c r="AN198" s="29"/>
      <c r="AO198" s="28"/>
    </row>
    <row r="199" spans="1:41 16384:16384" ht="14.1" customHeight="1">
      <c r="A199" s="105"/>
      <c r="B199" s="92"/>
      <c r="C199" s="258"/>
      <c r="D199" s="258"/>
      <c r="E199" s="93"/>
      <c r="F199" s="180"/>
      <c r="G199" s="166"/>
      <c r="H199" s="198"/>
      <c r="K199" s="92"/>
      <c r="L199" s="258"/>
      <c r="M199" s="258"/>
      <c r="N199" s="93"/>
      <c r="O199" s="180"/>
      <c r="P199" s="166"/>
      <c r="Q199" s="198"/>
      <c r="R199" s="78"/>
      <c r="S199" s="54"/>
      <c r="T199" s="92"/>
      <c r="U199" s="258"/>
      <c r="V199" s="258"/>
      <c r="W199" s="93"/>
      <c r="X199" s="180"/>
      <c r="Y199" s="166"/>
      <c r="Z199" s="198"/>
      <c r="AA199" s="38"/>
      <c r="AK199" s="28"/>
      <c r="AL199" s="28"/>
      <c r="AM199" s="28"/>
      <c r="AN199" s="29"/>
      <c r="AO199" s="28"/>
    </row>
    <row r="200" spans="1:41 16384:16384" ht="13.7" customHeight="1">
      <c r="A200" s="105"/>
      <c r="B200" s="262"/>
      <c r="C200" s="263"/>
      <c r="D200" s="270"/>
      <c r="E200" s="270"/>
      <c r="F200" s="270"/>
      <c r="G200" s="270"/>
      <c r="H200" s="271"/>
      <c r="K200" s="262"/>
      <c r="L200" s="263"/>
      <c r="M200" s="270"/>
      <c r="N200" s="270"/>
      <c r="O200" s="270"/>
      <c r="P200" s="270"/>
      <c r="Q200" s="271"/>
      <c r="R200" s="78"/>
      <c r="S200" s="60"/>
      <c r="T200" s="262"/>
      <c r="U200" s="263"/>
      <c r="V200" s="270"/>
      <c r="W200" s="270"/>
      <c r="X200" s="270"/>
      <c r="Y200" s="270"/>
      <c r="Z200" s="271"/>
      <c r="AA200" s="38"/>
      <c r="AK200" s="28"/>
      <c r="AL200" s="28"/>
      <c r="AM200" s="28"/>
      <c r="AN200" s="29"/>
      <c r="AO200" s="28"/>
    </row>
    <row r="201" spans="1:41 16384:16384" ht="13.7" customHeight="1">
      <c r="A201" s="105"/>
      <c r="B201" s="69"/>
      <c r="C201" s="120"/>
      <c r="D201" s="270"/>
      <c r="E201" s="270"/>
      <c r="F201" s="270"/>
      <c r="G201" s="270"/>
      <c r="H201" s="272"/>
      <c r="K201" s="69"/>
      <c r="L201" s="120"/>
      <c r="M201" s="270"/>
      <c r="N201" s="270"/>
      <c r="O201" s="270"/>
      <c r="P201" s="270"/>
      <c r="Q201" s="272"/>
      <c r="R201" s="78"/>
      <c r="S201" s="61"/>
      <c r="T201" s="69"/>
      <c r="U201" s="120"/>
      <c r="V201" s="270"/>
      <c r="W201" s="270"/>
      <c r="X201" s="270"/>
      <c r="Y201" s="270"/>
      <c r="Z201" s="272"/>
      <c r="AA201" s="38"/>
      <c r="AK201" s="28"/>
      <c r="AL201" s="28"/>
      <c r="AM201" s="28"/>
      <c r="AN201" s="29"/>
      <c r="AO201" s="28"/>
    </row>
    <row r="202" spans="1:41 16384:16384" ht="13.7" customHeight="1">
      <c r="A202" s="105"/>
      <c r="B202" s="264"/>
      <c r="C202" s="265"/>
      <c r="D202" s="270"/>
      <c r="E202" s="270"/>
      <c r="F202" s="270"/>
      <c r="G202" s="270"/>
      <c r="H202" s="272"/>
      <c r="K202" s="264"/>
      <c r="L202" s="265"/>
      <c r="M202" s="270"/>
      <c r="N202" s="270"/>
      <c r="O202" s="270"/>
      <c r="P202" s="270"/>
      <c r="Q202" s="272"/>
      <c r="R202" s="78"/>
      <c r="S202" s="62"/>
      <c r="T202" s="264"/>
      <c r="U202" s="265"/>
      <c r="V202" s="270"/>
      <c r="W202" s="270"/>
      <c r="X202" s="270"/>
      <c r="Y202" s="270"/>
      <c r="Z202" s="272"/>
      <c r="AA202" s="38"/>
      <c r="AK202" s="28"/>
      <c r="AL202" s="28"/>
      <c r="AM202" s="28"/>
      <c r="AN202" s="29"/>
      <c r="AO202" s="28"/>
    </row>
    <row r="203" spans="1:41 16384:16384" ht="13.7" customHeight="1">
      <c r="A203" s="105"/>
      <c r="B203" s="266"/>
      <c r="C203" s="267"/>
      <c r="D203" s="270"/>
      <c r="E203" s="270"/>
      <c r="F203" s="270"/>
      <c r="G203" s="270"/>
      <c r="H203" s="272"/>
      <c r="K203" s="266"/>
      <c r="L203" s="267"/>
      <c r="M203" s="270"/>
      <c r="N203" s="270"/>
      <c r="O203" s="270"/>
      <c r="P203" s="270"/>
      <c r="Q203" s="272"/>
      <c r="R203" s="78"/>
      <c r="S203" s="62"/>
      <c r="T203" s="266"/>
      <c r="U203" s="267"/>
      <c r="V203" s="270"/>
      <c r="W203" s="270"/>
      <c r="X203" s="270"/>
      <c r="Y203" s="270"/>
      <c r="Z203" s="272"/>
      <c r="AA203" s="38"/>
      <c r="AK203" s="28"/>
      <c r="AL203" s="28"/>
      <c r="AM203" s="28"/>
      <c r="AN203" s="29"/>
      <c r="AO203" s="28"/>
      <c r="XFD203" s="117"/>
    </row>
    <row r="204" spans="1:41 16384:16384" ht="13.7" customHeight="1">
      <c r="A204" s="105"/>
      <c r="B204" s="268"/>
      <c r="C204" s="269"/>
      <c r="D204" s="270"/>
      <c r="E204" s="270"/>
      <c r="F204" s="270"/>
      <c r="G204" s="270"/>
      <c r="H204" s="273"/>
      <c r="K204" s="268"/>
      <c r="L204" s="269"/>
      <c r="M204" s="270"/>
      <c r="N204" s="270"/>
      <c r="O204" s="270"/>
      <c r="P204" s="270"/>
      <c r="Q204" s="273"/>
      <c r="R204" s="78"/>
      <c r="S204" s="60"/>
      <c r="T204" s="268"/>
      <c r="U204" s="269"/>
      <c r="V204" s="270"/>
      <c r="W204" s="270"/>
      <c r="X204" s="270"/>
      <c r="Y204" s="270"/>
      <c r="Z204" s="273"/>
      <c r="AA204" s="38"/>
      <c r="AK204" s="28"/>
      <c r="AL204" s="28"/>
      <c r="AM204" s="28"/>
      <c r="AN204" s="29"/>
      <c r="AO204" s="28"/>
    </row>
    <row r="205" spans="1:41 16384:16384" ht="5.25" customHeight="1">
      <c r="A205" s="111"/>
      <c r="B205" s="40"/>
      <c r="C205" s="40"/>
      <c r="D205" s="63"/>
      <c r="E205" s="41"/>
      <c r="F205" s="181"/>
      <c r="G205" s="167"/>
      <c r="H205" s="199"/>
      <c r="I205" s="46"/>
      <c r="J205" s="47"/>
      <c r="K205" s="40"/>
      <c r="L205" s="40"/>
      <c r="M205" s="63"/>
      <c r="N205" s="41"/>
      <c r="O205" s="181"/>
      <c r="P205" s="167"/>
      <c r="Q205" s="199"/>
      <c r="R205" s="81"/>
      <c r="S205" s="60"/>
      <c r="T205" s="40"/>
      <c r="U205" s="40"/>
      <c r="V205" s="63"/>
      <c r="W205" s="41"/>
      <c r="X205" s="181"/>
      <c r="Y205" s="167"/>
      <c r="Z205" s="199"/>
      <c r="AA205" s="42"/>
      <c r="AK205" s="28"/>
      <c r="AL205" s="28"/>
      <c r="AM205" s="28"/>
      <c r="AN205" s="29"/>
      <c r="AO205" s="28"/>
    </row>
    <row r="206" spans="1:41 16384:16384" ht="5.25" customHeight="1">
      <c r="A206" s="97"/>
      <c r="B206" s="51"/>
      <c r="C206" s="51"/>
      <c r="D206" s="52"/>
      <c r="E206" s="53"/>
      <c r="F206" s="182"/>
      <c r="G206" s="164"/>
      <c r="H206" s="194"/>
      <c r="I206" s="34"/>
      <c r="J206" s="35"/>
      <c r="K206" s="51"/>
      <c r="L206" s="51"/>
      <c r="M206" s="52"/>
      <c r="N206" s="53"/>
      <c r="O206" s="182"/>
      <c r="P206" s="164"/>
      <c r="Q206" s="194"/>
      <c r="R206" s="76"/>
      <c r="S206" s="75"/>
      <c r="T206" s="51"/>
      <c r="U206" s="51"/>
      <c r="V206" s="52"/>
      <c r="W206" s="53"/>
      <c r="X206" s="182"/>
      <c r="Y206" s="164"/>
      <c r="Z206" s="194"/>
      <c r="AA206" s="34"/>
    </row>
    <row r="207" spans="1:41 16384:16384" s="101" customFormat="1" ht="14.1" customHeight="1">
      <c r="A207" s="100"/>
      <c r="B207" s="255"/>
      <c r="C207" s="256"/>
      <c r="D207" s="256"/>
      <c r="E207" s="256"/>
      <c r="F207" s="257"/>
      <c r="G207" s="165"/>
      <c r="H207" s="195"/>
      <c r="I207" s="36"/>
      <c r="J207" s="86"/>
      <c r="K207" s="255"/>
      <c r="L207" s="256"/>
      <c r="M207" s="256"/>
      <c r="N207" s="256"/>
      <c r="O207" s="257"/>
      <c r="P207" s="165"/>
      <c r="Q207" s="195"/>
      <c r="R207" s="77"/>
      <c r="S207" s="85"/>
      <c r="T207" s="255"/>
      <c r="U207" s="256"/>
      <c r="V207" s="256"/>
      <c r="W207" s="256"/>
      <c r="X207" s="257"/>
      <c r="Y207" s="165"/>
      <c r="Z207" s="195"/>
      <c r="AA207" s="36"/>
    </row>
    <row r="208" spans="1:41 16384:16384" s="101" customFormat="1" ht="14.1" customHeight="1">
      <c r="A208" s="100"/>
      <c r="B208" s="122"/>
      <c r="C208" s="260"/>
      <c r="D208" s="261"/>
      <c r="E208" s="261"/>
      <c r="F208" s="261"/>
      <c r="G208" s="165"/>
      <c r="H208" s="196"/>
      <c r="I208" s="36"/>
      <c r="J208" s="86"/>
      <c r="K208" s="122"/>
      <c r="L208" s="260"/>
      <c r="M208" s="261"/>
      <c r="N208" s="261"/>
      <c r="O208" s="261"/>
      <c r="P208" s="165"/>
      <c r="Q208" s="196"/>
      <c r="R208" s="77"/>
      <c r="S208" s="85"/>
      <c r="T208" s="122"/>
      <c r="U208" s="260"/>
      <c r="V208" s="261"/>
      <c r="W208" s="261"/>
      <c r="X208" s="261"/>
      <c r="Y208" s="165"/>
      <c r="Z208" s="196"/>
      <c r="AA208" s="36"/>
      <c r="AK208" s="26"/>
      <c r="AL208" s="26"/>
      <c r="AM208" s="26"/>
      <c r="AN208" s="26"/>
      <c r="AO208" s="26"/>
    </row>
    <row r="209" spans="1:41" ht="14.1" customHeight="1">
      <c r="A209" s="105"/>
      <c r="B209" s="121"/>
      <c r="C209" s="259"/>
      <c r="D209" s="259"/>
      <c r="E209" s="70"/>
      <c r="F209" s="178"/>
      <c r="G209" s="166"/>
      <c r="H209" s="197"/>
      <c r="K209" s="121"/>
      <c r="L209" s="259"/>
      <c r="M209" s="259"/>
      <c r="N209" s="70"/>
      <c r="O209" s="178"/>
      <c r="P209" s="166"/>
      <c r="Q209" s="197"/>
      <c r="R209" s="78"/>
      <c r="S209" s="54"/>
      <c r="T209" s="121"/>
      <c r="U209" s="259"/>
      <c r="V209" s="259"/>
      <c r="W209" s="70"/>
      <c r="X209" s="178"/>
      <c r="Y209" s="166"/>
      <c r="Z209" s="197"/>
      <c r="AA209" s="38"/>
      <c r="AK209" s="28"/>
      <c r="AL209" s="28"/>
      <c r="AM209" s="28"/>
      <c r="AN209" s="29"/>
      <c r="AO209" s="28"/>
    </row>
    <row r="210" spans="1:41" ht="14.1" customHeight="1">
      <c r="A210" s="105"/>
      <c r="B210" s="92"/>
      <c r="C210" s="274"/>
      <c r="D210" s="275"/>
      <c r="E210" s="276"/>
      <c r="F210" s="179"/>
      <c r="G210" s="166"/>
      <c r="H210" s="198"/>
      <c r="K210" s="92"/>
      <c r="L210" s="274"/>
      <c r="M210" s="275"/>
      <c r="N210" s="276"/>
      <c r="O210" s="179"/>
      <c r="P210" s="166"/>
      <c r="Q210" s="198"/>
      <c r="R210" s="78"/>
      <c r="S210" s="54"/>
      <c r="T210" s="92"/>
      <c r="U210" s="274"/>
      <c r="V210" s="275"/>
      <c r="W210" s="276"/>
      <c r="X210" s="179"/>
      <c r="Y210" s="166"/>
      <c r="Z210" s="198"/>
      <c r="AA210" s="38"/>
      <c r="AK210" s="28"/>
      <c r="AL210" s="28"/>
      <c r="AM210" s="28"/>
      <c r="AN210" s="29"/>
      <c r="AO210" s="28"/>
    </row>
    <row r="211" spans="1:41" ht="14.1" customHeight="1">
      <c r="A211" s="105"/>
      <c r="B211" s="92"/>
      <c r="C211" s="258"/>
      <c r="D211" s="258"/>
      <c r="E211" s="93"/>
      <c r="F211" s="180"/>
      <c r="G211" s="166"/>
      <c r="H211" s="198"/>
      <c r="K211" s="92"/>
      <c r="L211" s="258"/>
      <c r="M211" s="258"/>
      <c r="N211" s="93"/>
      <c r="O211" s="180"/>
      <c r="P211" s="166"/>
      <c r="Q211" s="198"/>
      <c r="R211" s="78"/>
      <c r="S211" s="54"/>
      <c r="T211" s="92"/>
      <c r="U211" s="258"/>
      <c r="V211" s="258"/>
      <c r="W211" s="93"/>
      <c r="X211" s="180"/>
      <c r="Y211" s="166"/>
      <c r="Z211" s="198"/>
      <c r="AA211" s="38"/>
      <c r="AK211" s="28"/>
      <c r="AL211" s="28"/>
      <c r="AM211" s="28"/>
      <c r="AN211" s="29"/>
      <c r="AO211" s="28"/>
    </row>
    <row r="212" spans="1:41" ht="13.7" customHeight="1">
      <c r="A212" s="105"/>
      <c r="B212" s="262"/>
      <c r="C212" s="263"/>
      <c r="D212" s="270"/>
      <c r="E212" s="270"/>
      <c r="F212" s="270"/>
      <c r="G212" s="270"/>
      <c r="H212" s="271"/>
      <c r="K212" s="262"/>
      <c r="L212" s="263"/>
      <c r="M212" s="270"/>
      <c r="N212" s="270"/>
      <c r="O212" s="270"/>
      <c r="P212" s="270"/>
      <c r="Q212" s="271"/>
      <c r="R212" s="78"/>
      <c r="S212" s="60"/>
      <c r="T212" s="262"/>
      <c r="U212" s="263"/>
      <c r="V212" s="270"/>
      <c r="W212" s="270"/>
      <c r="X212" s="270"/>
      <c r="Y212" s="270"/>
      <c r="Z212" s="271"/>
      <c r="AA212" s="38"/>
      <c r="AK212" s="28"/>
      <c r="AL212" s="28"/>
      <c r="AM212" s="28"/>
      <c r="AN212" s="29"/>
      <c r="AO212" s="28"/>
    </row>
    <row r="213" spans="1:41" ht="13.7" customHeight="1">
      <c r="A213" s="105"/>
      <c r="B213" s="69"/>
      <c r="C213" s="120"/>
      <c r="D213" s="270"/>
      <c r="E213" s="270"/>
      <c r="F213" s="270"/>
      <c r="G213" s="270"/>
      <c r="H213" s="272"/>
      <c r="K213" s="69"/>
      <c r="L213" s="120"/>
      <c r="M213" s="270"/>
      <c r="N213" s="270"/>
      <c r="O213" s="270"/>
      <c r="P213" s="270"/>
      <c r="Q213" s="272"/>
      <c r="R213" s="78"/>
      <c r="S213" s="61"/>
      <c r="T213" s="69"/>
      <c r="U213" s="120"/>
      <c r="V213" s="270"/>
      <c r="W213" s="270"/>
      <c r="X213" s="270"/>
      <c r="Y213" s="270"/>
      <c r="Z213" s="272"/>
      <c r="AA213" s="38"/>
      <c r="AK213" s="28"/>
      <c r="AL213" s="28"/>
      <c r="AM213" s="28"/>
      <c r="AN213" s="29"/>
      <c r="AO213" s="28"/>
    </row>
    <row r="214" spans="1:41" ht="13.7" customHeight="1">
      <c r="A214" s="105"/>
      <c r="B214" s="264"/>
      <c r="C214" s="265"/>
      <c r="D214" s="270"/>
      <c r="E214" s="270"/>
      <c r="F214" s="270"/>
      <c r="G214" s="270"/>
      <c r="H214" s="272"/>
      <c r="K214" s="264"/>
      <c r="L214" s="265"/>
      <c r="M214" s="270"/>
      <c r="N214" s="270"/>
      <c r="O214" s="270"/>
      <c r="P214" s="270"/>
      <c r="Q214" s="272"/>
      <c r="R214" s="78"/>
      <c r="S214" s="62"/>
      <c r="T214" s="264"/>
      <c r="U214" s="265"/>
      <c r="V214" s="270"/>
      <c r="W214" s="270"/>
      <c r="X214" s="270"/>
      <c r="Y214" s="270"/>
      <c r="Z214" s="272"/>
      <c r="AA214" s="38"/>
      <c r="AK214" s="28"/>
      <c r="AL214" s="28"/>
      <c r="AM214" s="28"/>
      <c r="AN214" s="29"/>
      <c r="AO214" s="28"/>
    </row>
    <row r="215" spans="1:41" ht="13.7" customHeight="1">
      <c r="A215" s="105"/>
      <c r="B215" s="266"/>
      <c r="C215" s="267"/>
      <c r="D215" s="270"/>
      <c r="E215" s="270"/>
      <c r="F215" s="270"/>
      <c r="G215" s="270"/>
      <c r="H215" s="272"/>
      <c r="K215" s="266"/>
      <c r="L215" s="267"/>
      <c r="M215" s="270"/>
      <c r="N215" s="270"/>
      <c r="O215" s="270"/>
      <c r="P215" s="270"/>
      <c r="Q215" s="272"/>
      <c r="R215" s="78"/>
      <c r="S215" s="62"/>
      <c r="T215" s="266"/>
      <c r="U215" s="267"/>
      <c r="V215" s="270"/>
      <c r="W215" s="270"/>
      <c r="X215" s="270"/>
      <c r="Y215" s="270"/>
      <c r="Z215" s="272"/>
      <c r="AA215" s="38"/>
      <c r="AK215" s="28"/>
      <c r="AL215" s="28"/>
      <c r="AM215" s="28"/>
      <c r="AN215" s="29"/>
      <c r="AO215" s="28"/>
    </row>
    <row r="216" spans="1:41" ht="13.7" customHeight="1">
      <c r="A216" s="105"/>
      <c r="B216" s="268"/>
      <c r="C216" s="269"/>
      <c r="D216" s="270"/>
      <c r="E216" s="270"/>
      <c r="F216" s="270"/>
      <c r="G216" s="270"/>
      <c r="H216" s="273"/>
      <c r="K216" s="268"/>
      <c r="L216" s="269"/>
      <c r="M216" s="270"/>
      <c r="N216" s="270"/>
      <c r="O216" s="270"/>
      <c r="P216" s="270"/>
      <c r="Q216" s="273"/>
      <c r="R216" s="78"/>
      <c r="S216" s="60"/>
      <c r="T216" s="268"/>
      <c r="U216" s="269"/>
      <c r="V216" s="270"/>
      <c r="W216" s="270"/>
      <c r="X216" s="270"/>
      <c r="Y216" s="270"/>
      <c r="Z216" s="273"/>
      <c r="AA216" s="38"/>
      <c r="AK216" s="28"/>
      <c r="AL216" s="28"/>
      <c r="AM216" s="28"/>
      <c r="AN216" s="29"/>
      <c r="AO216" s="28"/>
    </row>
    <row r="217" spans="1:41" ht="5.25" customHeight="1">
      <c r="A217" s="111"/>
      <c r="B217" s="40"/>
      <c r="C217" s="40"/>
      <c r="D217" s="63"/>
      <c r="E217" s="41"/>
      <c r="F217" s="181"/>
      <c r="G217" s="167"/>
      <c r="H217" s="199"/>
      <c r="I217" s="46"/>
      <c r="J217" s="47"/>
      <c r="K217" s="40"/>
      <c r="L217" s="40"/>
      <c r="M217" s="63"/>
      <c r="N217" s="41"/>
      <c r="O217" s="181"/>
      <c r="P217" s="167"/>
      <c r="Q217" s="199"/>
      <c r="R217" s="81"/>
      <c r="S217" s="60"/>
      <c r="T217" s="40"/>
      <c r="U217" s="40"/>
      <c r="V217" s="63"/>
      <c r="W217" s="41"/>
      <c r="X217" s="181"/>
      <c r="Y217" s="167"/>
      <c r="Z217" s="199"/>
      <c r="AA217" s="42"/>
      <c r="AK217" s="28"/>
      <c r="AL217" s="28"/>
      <c r="AM217" s="28"/>
      <c r="AN217" s="29"/>
      <c r="AO217" s="28"/>
    </row>
    <row r="218" spans="1:41" ht="5.25" customHeight="1">
      <c r="A218" s="97"/>
      <c r="B218" s="51"/>
      <c r="C218" s="51"/>
      <c r="D218" s="52"/>
      <c r="E218" s="53"/>
      <c r="F218" s="182"/>
      <c r="G218" s="164"/>
      <c r="H218" s="194"/>
      <c r="I218" s="34"/>
      <c r="J218" s="35"/>
      <c r="K218" s="51"/>
      <c r="L218" s="51"/>
      <c r="M218" s="52"/>
      <c r="N218" s="53"/>
      <c r="O218" s="182"/>
      <c r="P218" s="164"/>
      <c r="Q218" s="194"/>
      <c r="R218" s="76"/>
      <c r="S218" s="75"/>
      <c r="T218" s="51"/>
      <c r="U218" s="51"/>
      <c r="V218" s="52"/>
      <c r="W218" s="53"/>
      <c r="X218" s="182"/>
      <c r="Y218" s="164"/>
      <c r="Z218" s="194"/>
      <c r="AA218" s="34"/>
    </row>
    <row r="219" spans="1:41" s="101" customFormat="1" ht="14.1" customHeight="1">
      <c r="A219" s="100"/>
      <c r="B219" s="255"/>
      <c r="C219" s="256"/>
      <c r="D219" s="256"/>
      <c r="E219" s="256"/>
      <c r="F219" s="257"/>
      <c r="G219" s="165"/>
      <c r="H219" s="195"/>
      <c r="I219" s="36"/>
      <c r="J219" s="86"/>
      <c r="K219" s="255"/>
      <c r="L219" s="256"/>
      <c r="M219" s="256"/>
      <c r="N219" s="256"/>
      <c r="O219" s="257"/>
      <c r="P219" s="165"/>
      <c r="Q219" s="195"/>
      <c r="R219" s="77"/>
      <c r="S219" s="85"/>
      <c r="T219" s="255"/>
      <c r="U219" s="256"/>
      <c r="V219" s="256"/>
      <c r="W219" s="256"/>
      <c r="X219" s="257"/>
      <c r="Y219" s="165"/>
      <c r="Z219" s="195"/>
      <c r="AA219" s="36"/>
    </row>
    <row r="220" spans="1:41" s="101" customFormat="1" ht="14.1" customHeight="1">
      <c r="A220" s="100"/>
      <c r="B220" s="122"/>
      <c r="C220" s="260"/>
      <c r="D220" s="261"/>
      <c r="E220" s="261"/>
      <c r="F220" s="261"/>
      <c r="G220" s="165"/>
      <c r="H220" s="196"/>
      <c r="I220" s="36"/>
      <c r="J220" s="86"/>
      <c r="K220" s="122"/>
      <c r="L220" s="260"/>
      <c r="M220" s="261"/>
      <c r="N220" s="261"/>
      <c r="O220" s="261"/>
      <c r="P220" s="165"/>
      <c r="Q220" s="196"/>
      <c r="R220" s="77"/>
      <c r="S220" s="85"/>
      <c r="T220" s="122"/>
      <c r="U220" s="260"/>
      <c r="V220" s="261"/>
      <c r="W220" s="261"/>
      <c r="X220" s="261"/>
      <c r="Y220" s="165"/>
      <c r="Z220" s="196"/>
      <c r="AA220" s="36"/>
      <c r="AK220" s="26"/>
      <c r="AL220" s="26"/>
      <c r="AM220" s="26"/>
      <c r="AN220" s="26"/>
      <c r="AO220" s="26"/>
    </row>
    <row r="221" spans="1:41" ht="14.1" customHeight="1">
      <c r="A221" s="105"/>
      <c r="B221" s="121"/>
      <c r="C221" s="259"/>
      <c r="D221" s="259"/>
      <c r="E221" s="70"/>
      <c r="F221" s="178"/>
      <c r="G221" s="166"/>
      <c r="H221" s="197"/>
      <c r="K221" s="121"/>
      <c r="L221" s="259"/>
      <c r="M221" s="259"/>
      <c r="N221" s="70"/>
      <c r="O221" s="178"/>
      <c r="P221" s="166"/>
      <c r="Q221" s="197"/>
      <c r="R221" s="78"/>
      <c r="S221" s="54"/>
      <c r="T221" s="121"/>
      <c r="U221" s="259"/>
      <c r="V221" s="259"/>
      <c r="W221" s="70"/>
      <c r="X221" s="178"/>
      <c r="Y221" s="166"/>
      <c r="Z221" s="197"/>
      <c r="AA221" s="38"/>
      <c r="AK221" s="28"/>
      <c r="AL221" s="28"/>
      <c r="AM221" s="28"/>
      <c r="AN221" s="29"/>
      <c r="AO221" s="28"/>
    </row>
    <row r="222" spans="1:41" ht="14.1" customHeight="1">
      <c r="A222" s="105"/>
      <c r="B222" s="92"/>
      <c r="C222" s="274"/>
      <c r="D222" s="275"/>
      <c r="E222" s="276"/>
      <c r="F222" s="179"/>
      <c r="G222" s="166"/>
      <c r="H222" s="198"/>
      <c r="K222" s="92"/>
      <c r="L222" s="274"/>
      <c r="M222" s="275"/>
      <c r="N222" s="276"/>
      <c r="O222" s="179"/>
      <c r="P222" s="166"/>
      <c r="Q222" s="198"/>
      <c r="R222" s="78"/>
      <c r="S222" s="54"/>
      <c r="T222" s="92"/>
      <c r="U222" s="274"/>
      <c r="V222" s="275"/>
      <c r="W222" s="276"/>
      <c r="X222" s="179"/>
      <c r="Y222" s="166"/>
      <c r="Z222" s="198"/>
      <c r="AA222" s="38"/>
      <c r="AK222" s="28"/>
      <c r="AL222" s="28"/>
      <c r="AM222" s="28"/>
      <c r="AN222" s="29"/>
      <c r="AO222" s="28"/>
    </row>
    <row r="223" spans="1:41" ht="14.1" customHeight="1">
      <c r="A223" s="105"/>
      <c r="B223" s="92"/>
      <c r="C223" s="258"/>
      <c r="D223" s="258"/>
      <c r="E223" s="93"/>
      <c r="F223" s="180"/>
      <c r="G223" s="166"/>
      <c r="H223" s="198"/>
      <c r="K223" s="92"/>
      <c r="L223" s="258"/>
      <c r="M223" s="258"/>
      <c r="N223" s="93"/>
      <c r="O223" s="180"/>
      <c r="P223" s="166"/>
      <c r="Q223" s="198"/>
      <c r="R223" s="78"/>
      <c r="S223" s="54"/>
      <c r="T223" s="92"/>
      <c r="U223" s="258"/>
      <c r="V223" s="258"/>
      <c r="W223" s="93"/>
      <c r="X223" s="180"/>
      <c r="Y223" s="166"/>
      <c r="Z223" s="198"/>
      <c r="AA223" s="38"/>
      <c r="AK223" s="28"/>
      <c r="AL223" s="28"/>
      <c r="AM223" s="28"/>
      <c r="AN223" s="29"/>
      <c r="AO223" s="28"/>
    </row>
    <row r="224" spans="1:41" ht="13.7" customHeight="1">
      <c r="A224" s="105"/>
      <c r="B224" s="262"/>
      <c r="C224" s="263"/>
      <c r="D224" s="270"/>
      <c r="E224" s="270"/>
      <c r="F224" s="270"/>
      <c r="G224" s="270"/>
      <c r="H224" s="271"/>
      <c r="K224" s="262"/>
      <c r="L224" s="263"/>
      <c r="M224" s="270"/>
      <c r="N224" s="270"/>
      <c r="O224" s="270"/>
      <c r="P224" s="270"/>
      <c r="Q224" s="271"/>
      <c r="R224" s="78"/>
      <c r="S224" s="60"/>
      <c r="T224" s="262"/>
      <c r="U224" s="263"/>
      <c r="V224" s="270"/>
      <c r="W224" s="270"/>
      <c r="X224" s="270"/>
      <c r="Y224" s="270"/>
      <c r="Z224" s="271"/>
      <c r="AA224" s="38"/>
      <c r="AK224" s="28"/>
      <c r="AL224" s="28"/>
      <c r="AM224" s="28"/>
      <c r="AN224" s="29"/>
      <c r="AO224" s="28"/>
    </row>
    <row r="225" spans="1:41" ht="13.7" customHeight="1">
      <c r="A225" s="105"/>
      <c r="B225" s="69"/>
      <c r="C225" s="120"/>
      <c r="D225" s="270"/>
      <c r="E225" s="270"/>
      <c r="F225" s="270"/>
      <c r="G225" s="270"/>
      <c r="H225" s="272"/>
      <c r="K225" s="69"/>
      <c r="L225" s="120"/>
      <c r="M225" s="270"/>
      <c r="N225" s="270"/>
      <c r="O225" s="270"/>
      <c r="P225" s="270"/>
      <c r="Q225" s="272"/>
      <c r="R225" s="78"/>
      <c r="S225" s="61"/>
      <c r="T225" s="69"/>
      <c r="U225" s="120"/>
      <c r="V225" s="270"/>
      <c r="W225" s="270"/>
      <c r="X225" s="270"/>
      <c r="Y225" s="270"/>
      <c r="Z225" s="272"/>
      <c r="AA225" s="38"/>
      <c r="AK225" s="28"/>
      <c r="AL225" s="28"/>
      <c r="AM225" s="28"/>
      <c r="AN225" s="29"/>
      <c r="AO225" s="28"/>
    </row>
    <row r="226" spans="1:41" ht="13.7" customHeight="1">
      <c r="A226" s="105"/>
      <c r="B226" s="264"/>
      <c r="C226" s="265"/>
      <c r="D226" s="270"/>
      <c r="E226" s="270"/>
      <c r="F226" s="270"/>
      <c r="G226" s="270"/>
      <c r="H226" s="272"/>
      <c r="K226" s="264"/>
      <c r="L226" s="265"/>
      <c r="M226" s="270"/>
      <c r="N226" s="270"/>
      <c r="O226" s="270"/>
      <c r="P226" s="270"/>
      <c r="Q226" s="272"/>
      <c r="R226" s="78"/>
      <c r="S226" s="62"/>
      <c r="T226" s="264"/>
      <c r="U226" s="265"/>
      <c r="V226" s="270"/>
      <c r="W226" s="270"/>
      <c r="X226" s="270"/>
      <c r="Y226" s="270"/>
      <c r="Z226" s="272"/>
      <c r="AA226" s="38"/>
      <c r="AK226" s="28"/>
      <c r="AL226" s="28"/>
      <c r="AM226" s="28"/>
      <c r="AN226" s="29"/>
      <c r="AO226" s="28"/>
    </row>
    <row r="227" spans="1:41" ht="13.7" customHeight="1">
      <c r="A227" s="105"/>
      <c r="B227" s="266"/>
      <c r="C227" s="267"/>
      <c r="D227" s="270"/>
      <c r="E227" s="270"/>
      <c r="F227" s="270"/>
      <c r="G227" s="270"/>
      <c r="H227" s="272"/>
      <c r="K227" s="266"/>
      <c r="L227" s="267"/>
      <c r="M227" s="270"/>
      <c r="N227" s="270"/>
      <c r="O227" s="270"/>
      <c r="P227" s="270"/>
      <c r="Q227" s="272"/>
      <c r="R227" s="78"/>
      <c r="S227" s="62"/>
      <c r="T227" s="266"/>
      <c r="U227" s="267"/>
      <c r="V227" s="270"/>
      <c r="W227" s="270"/>
      <c r="X227" s="270"/>
      <c r="Y227" s="270"/>
      <c r="Z227" s="272"/>
      <c r="AA227" s="38"/>
      <c r="AK227" s="28"/>
      <c r="AL227" s="28"/>
      <c r="AM227" s="28"/>
      <c r="AN227" s="29"/>
      <c r="AO227" s="28"/>
    </row>
    <row r="228" spans="1:41" ht="13.7" customHeight="1">
      <c r="A228" s="105"/>
      <c r="B228" s="268"/>
      <c r="C228" s="269"/>
      <c r="D228" s="270"/>
      <c r="E228" s="270"/>
      <c r="F228" s="270"/>
      <c r="G228" s="270"/>
      <c r="H228" s="273"/>
      <c r="K228" s="268"/>
      <c r="L228" s="269"/>
      <c r="M228" s="270"/>
      <c r="N228" s="270"/>
      <c r="O228" s="270"/>
      <c r="P228" s="270"/>
      <c r="Q228" s="273"/>
      <c r="R228" s="78"/>
      <c r="S228" s="60"/>
      <c r="T228" s="268"/>
      <c r="U228" s="269"/>
      <c r="V228" s="270"/>
      <c r="W228" s="270"/>
      <c r="X228" s="270"/>
      <c r="Y228" s="270"/>
      <c r="Z228" s="273"/>
      <c r="AA228" s="38"/>
      <c r="AK228" s="28"/>
      <c r="AL228" s="28"/>
      <c r="AM228" s="28"/>
      <c r="AN228" s="29"/>
      <c r="AO228" s="28"/>
    </row>
    <row r="229" spans="1:41" ht="5.25" customHeight="1">
      <c r="A229" s="111"/>
      <c r="B229" s="40"/>
      <c r="C229" s="40"/>
      <c r="D229" s="63"/>
      <c r="E229" s="41"/>
      <c r="F229" s="181"/>
      <c r="G229" s="167"/>
      <c r="H229" s="199"/>
      <c r="I229" s="46"/>
      <c r="J229" s="47"/>
      <c r="K229" s="40"/>
      <c r="L229" s="40"/>
      <c r="M229" s="63"/>
      <c r="N229" s="41"/>
      <c r="O229" s="181"/>
      <c r="P229" s="167"/>
      <c r="Q229" s="199"/>
      <c r="R229" s="81"/>
      <c r="S229" s="60"/>
      <c r="T229" s="40"/>
      <c r="U229" s="40"/>
      <c r="V229" s="63"/>
      <c r="W229" s="41"/>
      <c r="X229" s="181"/>
      <c r="Y229" s="167"/>
      <c r="Z229" s="199"/>
      <c r="AA229" s="42"/>
      <c r="AK229" s="28"/>
      <c r="AL229" s="28"/>
      <c r="AM229" s="28"/>
      <c r="AN229" s="29"/>
      <c r="AO229" s="28"/>
    </row>
    <row r="230" spans="1:41" ht="5.25" customHeight="1">
      <c r="A230" s="97"/>
      <c r="B230" s="51"/>
      <c r="C230" s="51"/>
      <c r="D230" s="52"/>
      <c r="E230" s="53"/>
      <c r="F230" s="182"/>
      <c r="G230" s="164"/>
      <c r="H230" s="194"/>
      <c r="I230" s="34"/>
      <c r="J230" s="35"/>
      <c r="K230" s="51"/>
      <c r="L230" s="51"/>
      <c r="M230" s="52"/>
      <c r="N230" s="53"/>
      <c r="O230" s="182"/>
      <c r="P230" s="164"/>
      <c r="Q230" s="194"/>
      <c r="R230" s="76"/>
      <c r="S230" s="75"/>
      <c r="T230" s="51"/>
      <c r="U230" s="51"/>
      <c r="V230" s="52"/>
      <c r="W230" s="53"/>
      <c r="X230" s="182"/>
      <c r="Y230" s="164"/>
      <c r="Z230" s="194"/>
      <c r="AA230" s="34"/>
    </row>
    <row r="231" spans="1:41" s="101" customFormat="1" ht="14.1" customHeight="1">
      <c r="A231" s="100"/>
      <c r="B231" s="255"/>
      <c r="C231" s="256"/>
      <c r="D231" s="256"/>
      <c r="E231" s="256"/>
      <c r="F231" s="257"/>
      <c r="G231" s="165"/>
      <c r="H231" s="195"/>
      <c r="I231" s="36"/>
      <c r="J231" s="86"/>
      <c r="K231" s="255"/>
      <c r="L231" s="256"/>
      <c r="M231" s="256"/>
      <c r="N231" s="256"/>
      <c r="O231" s="257"/>
      <c r="P231" s="165"/>
      <c r="Q231" s="195"/>
      <c r="R231" s="77"/>
      <c r="S231" s="85"/>
      <c r="T231" s="255"/>
      <c r="U231" s="256"/>
      <c r="V231" s="256"/>
      <c r="W231" s="256"/>
      <c r="X231" s="257"/>
      <c r="Y231" s="165"/>
      <c r="Z231" s="195"/>
      <c r="AA231" s="36"/>
    </row>
    <row r="232" spans="1:41" s="101" customFormat="1" ht="14.1" customHeight="1">
      <c r="A232" s="100"/>
      <c r="B232" s="122"/>
      <c r="C232" s="260"/>
      <c r="D232" s="261"/>
      <c r="E232" s="261"/>
      <c r="F232" s="261"/>
      <c r="G232" s="165"/>
      <c r="H232" s="196"/>
      <c r="I232" s="36"/>
      <c r="J232" s="86"/>
      <c r="K232" s="122"/>
      <c r="L232" s="260"/>
      <c r="M232" s="261"/>
      <c r="N232" s="261"/>
      <c r="O232" s="261"/>
      <c r="P232" s="165"/>
      <c r="Q232" s="196"/>
      <c r="R232" s="77"/>
      <c r="S232" s="85"/>
      <c r="T232" s="122"/>
      <c r="U232" s="260"/>
      <c r="V232" s="261"/>
      <c r="W232" s="261"/>
      <c r="X232" s="261"/>
      <c r="Y232" s="165"/>
      <c r="Z232" s="196"/>
      <c r="AA232" s="36"/>
      <c r="AK232" s="26"/>
      <c r="AL232" s="26"/>
      <c r="AM232" s="26"/>
      <c r="AN232" s="26"/>
      <c r="AO232" s="26"/>
    </row>
    <row r="233" spans="1:41" ht="14.1" customHeight="1">
      <c r="A233" s="105"/>
      <c r="B233" s="121"/>
      <c r="C233" s="259"/>
      <c r="D233" s="259"/>
      <c r="E233" s="70"/>
      <c r="F233" s="178"/>
      <c r="G233" s="166"/>
      <c r="H233" s="197"/>
      <c r="K233" s="121"/>
      <c r="L233" s="259"/>
      <c r="M233" s="259"/>
      <c r="N233" s="70"/>
      <c r="O233" s="178"/>
      <c r="P233" s="166"/>
      <c r="Q233" s="197"/>
      <c r="R233" s="78"/>
      <c r="S233" s="54"/>
      <c r="T233" s="121"/>
      <c r="U233" s="259"/>
      <c r="V233" s="259"/>
      <c r="W233" s="70"/>
      <c r="X233" s="178"/>
      <c r="Y233" s="166"/>
      <c r="Z233" s="197"/>
      <c r="AA233" s="38"/>
      <c r="AK233" s="28"/>
      <c r="AL233" s="28"/>
      <c r="AM233" s="28"/>
      <c r="AN233" s="29"/>
      <c r="AO233" s="28"/>
    </row>
    <row r="234" spans="1:41" ht="14.1" customHeight="1">
      <c r="A234" s="105"/>
      <c r="B234" s="92"/>
      <c r="C234" s="274"/>
      <c r="D234" s="275"/>
      <c r="E234" s="276"/>
      <c r="F234" s="179"/>
      <c r="G234" s="166"/>
      <c r="H234" s="198"/>
      <c r="K234" s="92"/>
      <c r="L234" s="274"/>
      <c r="M234" s="275"/>
      <c r="N234" s="276"/>
      <c r="O234" s="179"/>
      <c r="P234" s="166"/>
      <c r="Q234" s="198"/>
      <c r="R234" s="78"/>
      <c r="S234" s="54"/>
      <c r="T234" s="92"/>
      <c r="U234" s="274"/>
      <c r="V234" s="275"/>
      <c r="W234" s="276"/>
      <c r="X234" s="179"/>
      <c r="Y234" s="166"/>
      <c r="Z234" s="198"/>
      <c r="AA234" s="38"/>
      <c r="AK234" s="28"/>
      <c r="AL234" s="28"/>
      <c r="AM234" s="28"/>
      <c r="AN234" s="29"/>
      <c r="AO234" s="28"/>
    </row>
    <row r="235" spans="1:41" ht="14.1" customHeight="1">
      <c r="A235" s="105"/>
      <c r="B235" s="92"/>
      <c r="C235" s="258"/>
      <c r="D235" s="258"/>
      <c r="E235" s="93"/>
      <c r="F235" s="180"/>
      <c r="G235" s="166"/>
      <c r="H235" s="198"/>
      <c r="K235" s="92"/>
      <c r="L235" s="258"/>
      <c r="M235" s="258"/>
      <c r="N235" s="93"/>
      <c r="O235" s="180"/>
      <c r="P235" s="166"/>
      <c r="Q235" s="198"/>
      <c r="R235" s="78"/>
      <c r="S235" s="54"/>
      <c r="T235" s="92"/>
      <c r="U235" s="258"/>
      <c r="V235" s="258"/>
      <c r="W235" s="93"/>
      <c r="X235" s="180"/>
      <c r="Y235" s="166"/>
      <c r="Z235" s="198"/>
      <c r="AA235" s="38"/>
      <c r="AK235" s="28"/>
      <c r="AL235" s="28"/>
      <c r="AM235" s="28"/>
      <c r="AN235" s="29"/>
      <c r="AO235" s="28"/>
    </row>
    <row r="236" spans="1:41" ht="13.7" customHeight="1">
      <c r="A236" s="105"/>
      <c r="B236" s="262"/>
      <c r="C236" s="263"/>
      <c r="D236" s="270"/>
      <c r="E236" s="270"/>
      <c r="F236" s="270"/>
      <c r="G236" s="270"/>
      <c r="H236" s="271"/>
      <c r="K236" s="262"/>
      <c r="L236" s="263"/>
      <c r="M236" s="270"/>
      <c r="N236" s="270"/>
      <c r="O236" s="270"/>
      <c r="P236" s="270"/>
      <c r="Q236" s="271"/>
      <c r="R236" s="78"/>
      <c r="S236" s="60"/>
      <c r="T236" s="262"/>
      <c r="U236" s="263"/>
      <c r="V236" s="270"/>
      <c r="W236" s="270"/>
      <c r="X236" s="270"/>
      <c r="Y236" s="270"/>
      <c r="Z236" s="271"/>
      <c r="AA236" s="38"/>
      <c r="AK236" s="28"/>
      <c r="AL236" s="28"/>
      <c r="AM236" s="28"/>
      <c r="AN236" s="29"/>
      <c r="AO236" s="28"/>
    </row>
    <row r="237" spans="1:41" ht="13.7" customHeight="1">
      <c r="A237" s="105"/>
      <c r="B237" s="69"/>
      <c r="C237" s="120"/>
      <c r="D237" s="270"/>
      <c r="E237" s="270"/>
      <c r="F237" s="270"/>
      <c r="G237" s="270"/>
      <c r="H237" s="272"/>
      <c r="K237" s="69"/>
      <c r="L237" s="120"/>
      <c r="M237" s="270"/>
      <c r="N237" s="270"/>
      <c r="O237" s="270"/>
      <c r="P237" s="270"/>
      <c r="Q237" s="272"/>
      <c r="R237" s="78"/>
      <c r="S237" s="61"/>
      <c r="T237" s="69"/>
      <c r="U237" s="120"/>
      <c r="V237" s="270"/>
      <c r="W237" s="270"/>
      <c r="X237" s="270"/>
      <c r="Y237" s="270"/>
      <c r="Z237" s="272"/>
      <c r="AA237" s="38"/>
      <c r="AK237" s="28"/>
      <c r="AL237" s="28"/>
      <c r="AM237" s="28"/>
      <c r="AN237" s="29"/>
      <c r="AO237" s="28"/>
    </row>
    <row r="238" spans="1:41" ht="13.7" customHeight="1">
      <c r="A238" s="105"/>
      <c r="B238" s="264"/>
      <c r="C238" s="265"/>
      <c r="D238" s="270"/>
      <c r="E238" s="270"/>
      <c r="F238" s="270"/>
      <c r="G238" s="270"/>
      <c r="H238" s="272"/>
      <c r="K238" s="264"/>
      <c r="L238" s="265"/>
      <c r="M238" s="270"/>
      <c r="N238" s="270"/>
      <c r="O238" s="270"/>
      <c r="P238" s="270"/>
      <c r="Q238" s="272"/>
      <c r="R238" s="78"/>
      <c r="S238" s="62"/>
      <c r="T238" s="264"/>
      <c r="U238" s="265"/>
      <c r="V238" s="270"/>
      <c r="W238" s="270"/>
      <c r="X238" s="270"/>
      <c r="Y238" s="270"/>
      <c r="Z238" s="272"/>
      <c r="AA238" s="38"/>
      <c r="AK238" s="28"/>
      <c r="AL238" s="28"/>
      <c r="AM238" s="28"/>
      <c r="AN238" s="29"/>
      <c r="AO238" s="28"/>
    </row>
    <row r="239" spans="1:41" ht="13.7" customHeight="1">
      <c r="A239" s="105"/>
      <c r="B239" s="266"/>
      <c r="C239" s="267"/>
      <c r="D239" s="270"/>
      <c r="E239" s="270"/>
      <c r="F239" s="270"/>
      <c r="G239" s="270"/>
      <c r="H239" s="272"/>
      <c r="K239" s="266"/>
      <c r="L239" s="267"/>
      <c r="M239" s="270"/>
      <c r="N239" s="270"/>
      <c r="O239" s="270"/>
      <c r="P239" s="270"/>
      <c r="Q239" s="272"/>
      <c r="R239" s="78"/>
      <c r="S239" s="62"/>
      <c r="T239" s="266"/>
      <c r="U239" s="267"/>
      <c r="V239" s="270"/>
      <c r="W239" s="270"/>
      <c r="X239" s="270"/>
      <c r="Y239" s="270"/>
      <c r="Z239" s="272"/>
      <c r="AA239" s="38"/>
      <c r="AK239" s="28"/>
      <c r="AL239" s="28"/>
      <c r="AM239" s="28"/>
      <c r="AN239" s="29"/>
      <c r="AO239" s="28"/>
    </row>
    <row r="240" spans="1:41" ht="13.7" customHeight="1">
      <c r="A240" s="105"/>
      <c r="B240" s="268"/>
      <c r="C240" s="269"/>
      <c r="D240" s="270"/>
      <c r="E240" s="270"/>
      <c r="F240" s="270"/>
      <c r="G240" s="270"/>
      <c r="H240" s="273"/>
      <c r="K240" s="268"/>
      <c r="L240" s="269"/>
      <c r="M240" s="270"/>
      <c r="N240" s="270"/>
      <c r="O240" s="270"/>
      <c r="P240" s="270"/>
      <c r="Q240" s="273"/>
      <c r="R240" s="78"/>
      <c r="S240" s="60"/>
      <c r="T240" s="268"/>
      <c r="U240" s="269"/>
      <c r="V240" s="270"/>
      <c r="W240" s="270"/>
      <c r="X240" s="270"/>
      <c r="Y240" s="270"/>
      <c r="Z240" s="273"/>
      <c r="AA240" s="38"/>
      <c r="AK240" s="28"/>
      <c r="AL240" s="28"/>
      <c r="AM240" s="28"/>
      <c r="AN240" s="29"/>
      <c r="AO240" s="28"/>
    </row>
    <row r="241" spans="1:41" ht="5.25" customHeight="1">
      <c r="A241" s="111"/>
      <c r="B241" s="40"/>
      <c r="C241" s="40"/>
      <c r="D241" s="63"/>
      <c r="E241" s="41"/>
      <c r="F241" s="181"/>
      <c r="G241" s="167"/>
      <c r="H241" s="199"/>
      <c r="I241" s="46"/>
      <c r="J241" s="47"/>
      <c r="K241" s="40"/>
      <c r="L241" s="40"/>
      <c r="M241" s="63"/>
      <c r="N241" s="41"/>
      <c r="O241" s="181"/>
      <c r="P241" s="167"/>
      <c r="Q241" s="199"/>
      <c r="R241" s="81"/>
      <c r="S241" s="60"/>
      <c r="T241" s="40"/>
      <c r="U241" s="40"/>
      <c r="V241" s="63"/>
      <c r="W241" s="41"/>
      <c r="X241" s="181"/>
      <c r="Y241" s="167"/>
      <c r="Z241" s="199"/>
      <c r="AA241" s="42"/>
      <c r="AK241" s="28"/>
      <c r="AL241" s="28"/>
      <c r="AM241" s="28"/>
      <c r="AN241" s="29"/>
      <c r="AO241" s="28"/>
    </row>
    <row r="242" spans="1:41" ht="5.25" customHeight="1">
      <c r="A242" s="97"/>
      <c r="B242" s="51"/>
      <c r="C242" s="51"/>
      <c r="D242" s="52"/>
      <c r="E242" s="53"/>
      <c r="F242" s="182"/>
      <c r="G242" s="164"/>
      <c r="H242" s="194"/>
      <c r="I242" s="34"/>
      <c r="J242" s="35"/>
      <c r="K242" s="51"/>
      <c r="L242" s="51"/>
      <c r="M242" s="52"/>
      <c r="N242" s="53"/>
      <c r="O242" s="182"/>
      <c r="P242" s="164"/>
      <c r="Q242" s="194"/>
      <c r="R242" s="76"/>
      <c r="S242" s="75"/>
      <c r="T242" s="51"/>
      <c r="U242" s="51"/>
      <c r="V242" s="52"/>
      <c r="W242" s="53"/>
      <c r="X242" s="182"/>
      <c r="Y242" s="164"/>
      <c r="Z242" s="194"/>
      <c r="AA242" s="34"/>
    </row>
    <row r="243" spans="1:41" s="101" customFormat="1" ht="14.1" customHeight="1">
      <c r="A243" s="100"/>
      <c r="B243" s="255"/>
      <c r="C243" s="256"/>
      <c r="D243" s="256"/>
      <c r="E243" s="256"/>
      <c r="F243" s="257"/>
      <c r="G243" s="165"/>
      <c r="H243" s="195"/>
      <c r="I243" s="36"/>
      <c r="J243" s="86"/>
      <c r="K243" s="255"/>
      <c r="L243" s="256"/>
      <c r="M243" s="256"/>
      <c r="N243" s="256"/>
      <c r="O243" s="257"/>
      <c r="P243" s="165"/>
      <c r="Q243" s="195"/>
      <c r="R243" s="77"/>
      <c r="S243" s="85"/>
      <c r="T243" s="255"/>
      <c r="U243" s="256"/>
      <c r="V243" s="256"/>
      <c r="W243" s="256"/>
      <c r="X243" s="257"/>
      <c r="Y243" s="165"/>
      <c r="Z243" s="195"/>
      <c r="AA243" s="36"/>
    </row>
    <row r="244" spans="1:41" s="101" customFormat="1" ht="14.1" customHeight="1">
      <c r="A244" s="100"/>
      <c r="B244" s="122"/>
      <c r="C244" s="260"/>
      <c r="D244" s="261"/>
      <c r="E244" s="261"/>
      <c r="F244" s="261"/>
      <c r="G244" s="165"/>
      <c r="H244" s="196"/>
      <c r="I244" s="36"/>
      <c r="J244" s="86"/>
      <c r="K244" s="122"/>
      <c r="L244" s="260"/>
      <c r="M244" s="261"/>
      <c r="N244" s="261"/>
      <c r="O244" s="261"/>
      <c r="P244" s="165"/>
      <c r="Q244" s="196"/>
      <c r="R244" s="77"/>
      <c r="S244" s="85"/>
      <c r="T244" s="122"/>
      <c r="U244" s="260"/>
      <c r="V244" s="261"/>
      <c r="W244" s="261"/>
      <c r="X244" s="261"/>
      <c r="Y244" s="165"/>
      <c r="Z244" s="196"/>
      <c r="AA244" s="36"/>
      <c r="AK244" s="26"/>
      <c r="AL244" s="26"/>
      <c r="AM244" s="26"/>
      <c r="AN244" s="26"/>
      <c r="AO244" s="26"/>
    </row>
    <row r="245" spans="1:41" ht="14.1" customHeight="1">
      <c r="A245" s="105"/>
      <c r="B245" s="121"/>
      <c r="C245" s="259"/>
      <c r="D245" s="259"/>
      <c r="E245" s="70"/>
      <c r="F245" s="178"/>
      <c r="G245" s="166"/>
      <c r="H245" s="197"/>
      <c r="K245" s="121"/>
      <c r="L245" s="259"/>
      <c r="M245" s="259"/>
      <c r="N245" s="70"/>
      <c r="O245" s="178"/>
      <c r="P245" s="166"/>
      <c r="Q245" s="197"/>
      <c r="R245" s="78"/>
      <c r="S245" s="54"/>
      <c r="T245" s="121"/>
      <c r="U245" s="259"/>
      <c r="V245" s="259"/>
      <c r="W245" s="70"/>
      <c r="X245" s="178"/>
      <c r="Y245" s="166"/>
      <c r="Z245" s="197"/>
      <c r="AA245" s="38"/>
      <c r="AK245" s="28"/>
      <c r="AL245" s="28"/>
      <c r="AM245" s="28"/>
      <c r="AN245" s="29"/>
      <c r="AO245" s="28"/>
    </row>
    <row r="246" spans="1:41" ht="14.1" customHeight="1">
      <c r="A246" s="105"/>
      <c r="B246" s="92"/>
      <c r="C246" s="274"/>
      <c r="D246" s="275"/>
      <c r="E246" s="276"/>
      <c r="F246" s="179"/>
      <c r="G246" s="166"/>
      <c r="H246" s="198"/>
      <c r="K246" s="92"/>
      <c r="L246" s="274"/>
      <c r="M246" s="275"/>
      <c r="N246" s="276"/>
      <c r="O246" s="179"/>
      <c r="P246" s="166"/>
      <c r="Q246" s="198"/>
      <c r="R246" s="78"/>
      <c r="S246" s="54"/>
      <c r="T246" s="92"/>
      <c r="U246" s="274"/>
      <c r="V246" s="275"/>
      <c r="W246" s="276"/>
      <c r="X246" s="179"/>
      <c r="Y246" s="166"/>
      <c r="Z246" s="198"/>
      <c r="AA246" s="38"/>
      <c r="AK246" s="28"/>
      <c r="AL246" s="28"/>
      <c r="AM246" s="28"/>
      <c r="AN246" s="29"/>
      <c r="AO246" s="28"/>
    </row>
    <row r="247" spans="1:41" ht="14.1" customHeight="1">
      <c r="A247" s="105"/>
      <c r="B247" s="92"/>
      <c r="C247" s="258"/>
      <c r="D247" s="258"/>
      <c r="E247" s="93"/>
      <c r="F247" s="180"/>
      <c r="G247" s="166"/>
      <c r="H247" s="198"/>
      <c r="K247" s="92"/>
      <c r="L247" s="258"/>
      <c r="M247" s="258"/>
      <c r="N247" s="93"/>
      <c r="O247" s="180"/>
      <c r="P247" s="166"/>
      <c r="Q247" s="198"/>
      <c r="R247" s="78"/>
      <c r="S247" s="54"/>
      <c r="T247" s="92"/>
      <c r="U247" s="258"/>
      <c r="V247" s="258"/>
      <c r="W247" s="93"/>
      <c r="X247" s="180"/>
      <c r="Y247" s="166"/>
      <c r="Z247" s="198"/>
      <c r="AA247" s="38"/>
      <c r="AK247" s="28"/>
      <c r="AL247" s="28"/>
      <c r="AM247" s="28"/>
      <c r="AN247" s="29"/>
      <c r="AO247" s="28"/>
    </row>
    <row r="248" spans="1:41" ht="13.7" customHeight="1">
      <c r="A248" s="105"/>
      <c r="B248" s="262"/>
      <c r="C248" s="263"/>
      <c r="D248" s="270"/>
      <c r="E248" s="270"/>
      <c r="F248" s="270"/>
      <c r="G248" s="270"/>
      <c r="H248" s="271"/>
      <c r="K248" s="262"/>
      <c r="L248" s="263"/>
      <c r="M248" s="270"/>
      <c r="N248" s="270"/>
      <c r="O248" s="270"/>
      <c r="P248" s="270"/>
      <c r="Q248" s="271"/>
      <c r="R248" s="78"/>
      <c r="S248" s="60"/>
      <c r="T248" s="262"/>
      <c r="U248" s="263"/>
      <c r="V248" s="270"/>
      <c r="W248" s="270"/>
      <c r="X248" s="270"/>
      <c r="Y248" s="270"/>
      <c r="Z248" s="271"/>
      <c r="AA248" s="38"/>
      <c r="AK248" s="28"/>
      <c r="AL248" s="28"/>
      <c r="AM248" s="28"/>
      <c r="AN248" s="29"/>
      <c r="AO248" s="28"/>
    </row>
    <row r="249" spans="1:41" ht="13.7" customHeight="1">
      <c r="A249" s="105"/>
      <c r="B249" s="69"/>
      <c r="C249" s="120"/>
      <c r="D249" s="270"/>
      <c r="E249" s="270"/>
      <c r="F249" s="270"/>
      <c r="G249" s="270"/>
      <c r="H249" s="272"/>
      <c r="K249" s="69"/>
      <c r="L249" s="120"/>
      <c r="M249" s="270"/>
      <c r="N249" s="270"/>
      <c r="O249" s="270"/>
      <c r="P249" s="270"/>
      <c r="Q249" s="272"/>
      <c r="R249" s="78"/>
      <c r="S249" s="61"/>
      <c r="T249" s="69"/>
      <c r="U249" s="120"/>
      <c r="V249" s="270"/>
      <c r="W249" s="270"/>
      <c r="X249" s="270"/>
      <c r="Y249" s="270"/>
      <c r="Z249" s="272"/>
      <c r="AA249" s="38"/>
      <c r="AK249" s="28"/>
      <c r="AL249" s="28"/>
      <c r="AM249" s="28"/>
      <c r="AN249" s="29"/>
      <c r="AO249" s="28"/>
    </row>
    <row r="250" spans="1:41" ht="13.7" customHeight="1">
      <c r="A250" s="105"/>
      <c r="B250" s="264"/>
      <c r="C250" s="265"/>
      <c r="D250" s="270"/>
      <c r="E250" s="270"/>
      <c r="F250" s="270"/>
      <c r="G250" s="270"/>
      <c r="H250" s="272"/>
      <c r="K250" s="264"/>
      <c r="L250" s="265"/>
      <c r="M250" s="270"/>
      <c r="N250" s="270"/>
      <c r="O250" s="270"/>
      <c r="P250" s="270"/>
      <c r="Q250" s="272"/>
      <c r="R250" s="78"/>
      <c r="S250" s="62"/>
      <c r="T250" s="264"/>
      <c r="U250" s="265"/>
      <c r="V250" s="270"/>
      <c r="W250" s="270"/>
      <c r="X250" s="270"/>
      <c r="Y250" s="270"/>
      <c r="Z250" s="272"/>
      <c r="AA250" s="38"/>
      <c r="AK250" s="28"/>
      <c r="AL250" s="28"/>
      <c r="AM250" s="28"/>
      <c r="AN250" s="29"/>
      <c r="AO250" s="28"/>
    </row>
    <row r="251" spans="1:41" ht="13.7" customHeight="1">
      <c r="A251" s="105"/>
      <c r="B251" s="266"/>
      <c r="C251" s="267"/>
      <c r="D251" s="270"/>
      <c r="E251" s="270"/>
      <c r="F251" s="270"/>
      <c r="G251" s="270"/>
      <c r="H251" s="272"/>
      <c r="K251" s="266"/>
      <c r="L251" s="267"/>
      <c r="M251" s="270"/>
      <c r="N251" s="270"/>
      <c r="O251" s="270"/>
      <c r="P251" s="270"/>
      <c r="Q251" s="272"/>
      <c r="R251" s="78"/>
      <c r="S251" s="62"/>
      <c r="T251" s="266"/>
      <c r="U251" s="267"/>
      <c r="V251" s="270"/>
      <c r="W251" s="270"/>
      <c r="X251" s="270"/>
      <c r="Y251" s="270"/>
      <c r="Z251" s="272"/>
      <c r="AA251" s="38"/>
      <c r="AK251" s="28"/>
      <c r="AL251" s="28"/>
      <c r="AM251" s="28"/>
      <c r="AN251" s="29"/>
      <c r="AO251" s="28"/>
    </row>
    <row r="252" spans="1:41" ht="13.7" customHeight="1">
      <c r="A252" s="105"/>
      <c r="B252" s="268"/>
      <c r="C252" s="269"/>
      <c r="D252" s="270"/>
      <c r="E252" s="270"/>
      <c r="F252" s="270"/>
      <c r="G252" s="270"/>
      <c r="H252" s="273"/>
      <c r="K252" s="268"/>
      <c r="L252" s="269"/>
      <c r="M252" s="270"/>
      <c r="N252" s="270"/>
      <c r="O252" s="270"/>
      <c r="P252" s="270"/>
      <c r="Q252" s="273"/>
      <c r="R252" s="78"/>
      <c r="S252" s="60"/>
      <c r="T252" s="268"/>
      <c r="U252" s="269"/>
      <c r="V252" s="270"/>
      <c r="W252" s="270"/>
      <c r="X252" s="270"/>
      <c r="Y252" s="270"/>
      <c r="Z252" s="273"/>
      <c r="AA252" s="38"/>
      <c r="AK252" s="28"/>
      <c r="AL252" s="28"/>
      <c r="AM252" s="28"/>
      <c r="AN252" s="29"/>
      <c r="AO252" s="28"/>
    </row>
    <row r="253" spans="1:41" ht="5.25" customHeight="1">
      <c r="A253" s="111"/>
      <c r="B253" s="40"/>
      <c r="C253" s="40"/>
      <c r="D253" s="63"/>
      <c r="E253" s="41"/>
      <c r="F253" s="181"/>
      <c r="G253" s="167"/>
      <c r="H253" s="199"/>
      <c r="I253" s="46"/>
      <c r="J253" s="47"/>
      <c r="K253" s="40"/>
      <c r="L253" s="40"/>
      <c r="M253" s="63"/>
      <c r="N253" s="41"/>
      <c r="O253" s="181"/>
      <c r="P253" s="167"/>
      <c r="Q253" s="199"/>
      <c r="R253" s="81"/>
      <c r="S253" s="60"/>
      <c r="T253" s="40"/>
      <c r="U253" s="40"/>
      <c r="V253" s="63"/>
      <c r="W253" s="41"/>
      <c r="X253" s="181"/>
      <c r="Y253" s="167"/>
      <c r="Z253" s="199"/>
      <c r="AA253" s="42"/>
      <c r="AK253" s="28"/>
      <c r="AL253" s="28"/>
      <c r="AM253" s="28"/>
      <c r="AN253" s="29"/>
      <c r="AO253" s="28"/>
    </row>
    <row r="254" spans="1:41" ht="5.25" customHeight="1">
      <c r="A254" s="97"/>
      <c r="B254" s="51"/>
      <c r="C254" s="51"/>
      <c r="D254" s="52"/>
      <c r="E254" s="53"/>
      <c r="F254" s="182"/>
      <c r="G254" s="164"/>
      <c r="H254" s="194"/>
      <c r="I254" s="34"/>
      <c r="J254" s="35"/>
      <c r="K254" s="51"/>
      <c r="L254" s="51"/>
      <c r="M254" s="52"/>
      <c r="N254" s="53"/>
      <c r="O254" s="182"/>
      <c r="P254" s="164"/>
      <c r="Q254" s="194"/>
      <c r="R254" s="76"/>
      <c r="S254" s="75"/>
      <c r="T254" s="51"/>
      <c r="U254" s="51"/>
      <c r="V254" s="52"/>
      <c r="W254" s="53"/>
      <c r="X254" s="182"/>
      <c r="Y254" s="164"/>
      <c r="Z254" s="194"/>
      <c r="AA254" s="34"/>
    </row>
    <row r="255" spans="1:41" s="101" customFormat="1" ht="14.1" customHeight="1">
      <c r="A255" s="100"/>
      <c r="B255" s="255"/>
      <c r="C255" s="256"/>
      <c r="D255" s="256"/>
      <c r="E255" s="256"/>
      <c r="F255" s="257"/>
      <c r="G255" s="165"/>
      <c r="H255" s="195"/>
      <c r="I255" s="36"/>
      <c r="J255" s="86"/>
      <c r="K255" s="255"/>
      <c r="L255" s="256"/>
      <c r="M255" s="256"/>
      <c r="N255" s="256"/>
      <c r="O255" s="257"/>
      <c r="P255" s="165"/>
      <c r="Q255" s="195"/>
      <c r="R255" s="77"/>
      <c r="S255" s="85"/>
      <c r="T255" s="255"/>
      <c r="U255" s="256"/>
      <c r="V255" s="256"/>
      <c r="W255" s="256"/>
      <c r="X255" s="257"/>
      <c r="Y255" s="165"/>
      <c r="Z255" s="195"/>
      <c r="AA255" s="36"/>
    </row>
    <row r="256" spans="1:41" s="101" customFormat="1" ht="14.1" customHeight="1">
      <c r="A256" s="100"/>
      <c r="B256" s="122"/>
      <c r="C256" s="260"/>
      <c r="D256" s="261"/>
      <c r="E256" s="261"/>
      <c r="F256" s="261"/>
      <c r="G256" s="165"/>
      <c r="H256" s="196"/>
      <c r="I256" s="36"/>
      <c r="J256" s="86"/>
      <c r="K256" s="122"/>
      <c r="L256" s="260"/>
      <c r="M256" s="261"/>
      <c r="N256" s="261"/>
      <c r="O256" s="261"/>
      <c r="P256" s="165"/>
      <c r="Q256" s="196"/>
      <c r="R256" s="77"/>
      <c r="S256" s="85"/>
      <c r="T256" s="122"/>
      <c r="U256" s="260"/>
      <c r="V256" s="261"/>
      <c r="W256" s="261"/>
      <c r="X256" s="261"/>
      <c r="Y256" s="165"/>
      <c r="Z256" s="196"/>
      <c r="AA256" s="36"/>
      <c r="AK256" s="26"/>
      <c r="AL256" s="26"/>
      <c r="AM256" s="26"/>
      <c r="AN256" s="26"/>
      <c r="AO256" s="26"/>
    </row>
    <row r="257" spans="1:41" ht="14.1" customHeight="1">
      <c r="A257" s="105"/>
      <c r="B257" s="121"/>
      <c r="C257" s="259"/>
      <c r="D257" s="259"/>
      <c r="E257" s="70"/>
      <c r="F257" s="178"/>
      <c r="G257" s="166"/>
      <c r="H257" s="197"/>
      <c r="K257" s="121"/>
      <c r="L257" s="259"/>
      <c r="M257" s="259"/>
      <c r="N257" s="70"/>
      <c r="O257" s="178"/>
      <c r="P257" s="166"/>
      <c r="Q257" s="197"/>
      <c r="R257" s="78"/>
      <c r="S257" s="54"/>
      <c r="T257" s="121"/>
      <c r="U257" s="259"/>
      <c r="V257" s="259"/>
      <c r="W257" s="70"/>
      <c r="X257" s="178"/>
      <c r="Y257" s="166"/>
      <c r="Z257" s="197"/>
      <c r="AA257" s="38"/>
      <c r="AK257" s="28"/>
      <c r="AL257" s="28"/>
      <c r="AM257" s="28"/>
      <c r="AN257" s="29"/>
      <c r="AO257" s="28"/>
    </row>
    <row r="258" spans="1:41" ht="14.1" customHeight="1">
      <c r="A258" s="105"/>
      <c r="B258" s="92"/>
      <c r="C258" s="274"/>
      <c r="D258" s="275"/>
      <c r="E258" s="276"/>
      <c r="F258" s="179"/>
      <c r="G258" s="166"/>
      <c r="H258" s="198"/>
      <c r="K258" s="92"/>
      <c r="L258" s="274"/>
      <c r="M258" s="275"/>
      <c r="N258" s="276"/>
      <c r="O258" s="179"/>
      <c r="P258" s="166"/>
      <c r="Q258" s="198"/>
      <c r="R258" s="78"/>
      <c r="S258" s="54"/>
      <c r="T258" s="92"/>
      <c r="U258" s="274"/>
      <c r="V258" s="275"/>
      <c r="W258" s="276"/>
      <c r="X258" s="179"/>
      <c r="Y258" s="166"/>
      <c r="Z258" s="198"/>
      <c r="AA258" s="38"/>
      <c r="AK258" s="28"/>
      <c r="AL258" s="28"/>
      <c r="AM258" s="28"/>
      <c r="AN258" s="29"/>
      <c r="AO258" s="28"/>
    </row>
    <row r="259" spans="1:41" ht="14.1" customHeight="1">
      <c r="A259" s="105"/>
      <c r="B259" s="92"/>
      <c r="C259" s="258"/>
      <c r="D259" s="258"/>
      <c r="E259" s="93"/>
      <c r="F259" s="180"/>
      <c r="G259" s="166"/>
      <c r="H259" s="198"/>
      <c r="K259" s="92"/>
      <c r="L259" s="258"/>
      <c r="M259" s="258"/>
      <c r="N259" s="93"/>
      <c r="O259" s="180"/>
      <c r="P259" s="166"/>
      <c r="Q259" s="198"/>
      <c r="R259" s="78"/>
      <c r="S259" s="54"/>
      <c r="T259" s="92"/>
      <c r="U259" s="258"/>
      <c r="V259" s="258"/>
      <c r="W259" s="93"/>
      <c r="X259" s="180"/>
      <c r="Y259" s="166"/>
      <c r="Z259" s="198"/>
      <c r="AA259" s="38"/>
      <c r="AK259" s="28"/>
      <c r="AL259" s="28"/>
      <c r="AM259" s="28"/>
      <c r="AN259" s="29"/>
      <c r="AO259" s="28"/>
    </row>
    <row r="260" spans="1:41" ht="13.7" customHeight="1">
      <c r="A260" s="105"/>
      <c r="B260" s="262"/>
      <c r="C260" s="263"/>
      <c r="D260" s="270"/>
      <c r="E260" s="270"/>
      <c r="F260" s="270"/>
      <c r="G260" s="270"/>
      <c r="H260" s="271"/>
      <c r="K260" s="262"/>
      <c r="L260" s="263"/>
      <c r="M260" s="270"/>
      <c r="N260" s="270"/>
      <c r="O260" s="270"/>
      <c r="P260" s="270"/>
      <c r="Q260" s="271"/>
      <c r="R260" s="78"/>
      <c r="S260" s="60"/>
      <c r="T260" s="262"/>
      <c r="U260" s="263"/>
      <c r="V260" s="270"/>
      <c r="W260" s="270"/>
      <c r="X260" s="270"/>
      <c r="Y260" s="270"/>
      <c r="Z260" s="271"/>
      <c r="AA260" s="38"/>
      <c r="AK260" s="28"/>
      <c r="AL260" s="28"/>
      <c r="AM260" s="28"/>
      <c r="AN260" s="29"/>
      <c r="AO260" s="28"/>
    </row>
    <row r="261" spans="1:41" ht="13.7" customHeight="1">
      <c r="A261" s="105"/>
      <c r="B261" s="69"/>
      <c r="C261" s="120"/>
      <c r="D261" s="270"/>
      <c r="E261" s="270"/>
      <c r="F261" s="270"/>
      <c r="G261" s="270"/>
      <c r="H261" s="272"/>
      <c r="K261" s="69"/>
      <c r="L261" s="120"/>
      <c r="M261" s="270"/>
      <c r="N261" s="270"/>
      <c r="O261" s="270"/>
      <c r="P261" s="270"/>
      <c r="Q261" s="272"/>
      <c r="R261" s="78"/>
      <c r="S261" s="61"/>
      <c r="T261" s="69"/>
      <c r="U261" s="120"/>
      <c r="V261" s="270"/>
      <c r="W261" s="270"/>
      <c r="X261" s="270"/>
      <c r="Y261" s="270"/>
      <c r="Z261" s="272"/>
      <c r="AA261" s="38"/>
      <c r="AK261" s="28"/>
      <c r="AL261" s="28"/>
      <c r="AM261" s="28"/>
      <c r="AN261" s="29"/>
      <c r="AO261" s="28"/>
    </row>
    <row r="262" spans="1:41" ht="13.7" customHeight="1">
      <c r="A262" s="105"/>
      <c r="B262" s="264"/>
      <c r="C262" s="265"/>
      <c r="D262" s="270"/>
      <c r="E262" s="270"/>
      <c r="F262" s="270"/>
      <c r="G262" s="270"/>
      <c r="H262" s="272"/>
      <c r="K262" s="264"/>
      <c r="L262" s="265"/>
      <c r="M262" s="270"/>
      <c r="N262" s="270"/>
      <c r="O262" s="270"/>
      <c r="P262" s="270"/>
      <c r="Q262" s="272"/>
      <c r="R262" s="78"/>
      <c r="S262" s="62"/>
      <c r="T262" s="264"/>
      <c r="U262" s="265"/>
      <c r="V262" s="270"/>
      <c r="W262" s="270"/>
      <c r="X262" s="270"/>
      <c r="Y262" s="270"/>
      <c r="Z262" s="272"/>
      <c r="AA262" s="38"/>
      <c r="AK262" s="28"/>
      <c r="AL262" s="28"/>
      <c r="AM262" s="28"/>
      <c r="AN262" s="29"/>
      <c r="AO262" s="28"/>
    </row>
    <row r="263" spans="1:41" ht="13.7" customHeight="1">
      <c r="A263" s="105"/>
      <c r="B263" s="266"/>
      <c r="C263" s="267"/>
      <c r="D263" s="270"/>
      <c r="E263" s="270"/>
      <c r="F263" s="270"/>
      <c r="G263" s="270"/>
      <c r="H263" s="272"/>
      <c r="K263" s="266"/>
      <c r="L263" s="267"/>
      <c r="M263" s="270"/>
      <c r="N263" s="270"/>
      <c r="O263" s="270"/>
      <c r="P263" s="270"/>
      <c r="Q263" s="272"/>
      <c r="R263" s="78"/>
      <c r="S263" s="62"/>
      <c r="T263" s="266"/>
      <c r="U263" s="267"/>
      <c r="V263" s="270"/>
      <c r="W263" s="270"/>
      <c r="X263" s="270"/>
      <c r="Y263" s="270"/>
      <c r="Z263" s="272"/>
      <c r="AA263" s="38"/>
      <c r="AK263" s="28"/>
      <c r="AL263" s="28"/>
      <c r="AM263" s="28"/>
      <c r="AN263" s="29"/>
      <c r="AO263" s="28"/>
    </row>
    <row r="264" spans="1:41" ht="13.7" customHeight="1">
      <c r="A264" s="105"/>
      <c r="B264" s="268"/>
      <c r="C264" s="269"/>
      <c r="D264" s="270"/>
      <c r="E264" s="270"/>
      <c r="F264" s="270"/>
      <c r="G264" s="270"/>
      <c r="H264" s="273"/>
      <c r="K264" s="268"/>
      <c r="L264" s="269"/>
      <c r="M264" s="270"/>
      <c r="N264" s="270"/>
      <c r="O264" s="270"/>
      <c r="P264" s="270"/>
      <c r="Q264" s="273"/>
      <c r="R264" s="78"/>
      <c r="S264" s="60"/>
      <c r="T264" s="268"/>
      <c r="U264" s="269"/>
      <c r="V264" s="270"/>
      <c r="W264" s="270"/>
      <c r="X264" s="270"/>
      <c r="Y264" s="270"/>
      <c r="Z264" s="273"/>
      <c r="AA264" s="38"/>
      <c r="AK264" s="28"/>
      <c r="AL264" s="28"/>
      <c r="AM264" s="28"/>
      <c r="AN264" s="29"/>
      <c r="AO264" s="28"/>
    </row>
    <row r="265" spans="1:41" ht="5.25" customHeight="1">
      <c r="A265" s="111"/>
      <c r="B265" s="40"/>
      <c r="C265" s="40"/>
      <c r="D265" s="63"/>
      <c r="E265" s="41"/>
      <c r="F265" s="181"/>
      <c r="G265" s="167"/>
      <c r="H265" s="199"/>
      <c r="I265" s="46"/>
      <c r="J265" s="47"/>
      <c r="K265" s="40"/>
      <c r="L265" s="40"/>
      <c r="M265" s="63"/>
      <c r="N265" s="41"/>
      <c r="O265" s="181"/>
      <c r="P265" s="167"/>
      <c r="Q265" s="199"/>
      <c r="R265" s="81"/>
      <c r="S265" s="60"/>
      <c r="T265" s="40"/>
      <c r="U265" s="40"/>
      <c r="V265" s="63"/>
      <c r="W265" s="41"/>
      <c r="X265" s="181"/>
      <c r="Y265" s="167"/>
      <c r="Z265" s="199"/>
      <c r="AA265" s="42"/>
      <c r="AK265" s="28"/>
      <c r="AL265" s="28"/>
      <c r="AM265" s="28"/>
      <c r="AN265" s="29"/>
      <c r="AO265" s="28"/>
    </row>
    <row r="266" spans="1:41" ht="5.25" customHeight="1">
      <c r="A266" s="97"/>
      <c r="B266" s="51"/>
      <c r="C266" s="51"/>
      <c r="D266" s="52"/>
      <c r="E266" s="53"/>
      <c r="F266" s="182"/>
      <c r="G266" s="164"/>
      <c r="H266" s="194"/>
      <c r="I266" s="34"/>
      <c r="J266" s="35"/>
      <c r="K266" s="51"/>
      <c r="L266" s="51"/>
      <c r="M266" s="52"/>
      <c r="N266" s="53"/>
      <c r="O266" s="182"/>
      <c r="P266" s="164"/>
      <c r="Q266" s="194"/>
      <c r="R266" s="76"/>
      <c r="S266" s="75"/>
      <c r="T266" s="51"/>
      <c r="U266" s="51"/>
      <c r="V266" s="52"/>
      <c r="W266" s="53"/>
      <c r="X266" s="182"/>
      <c r="Y266" s="164"/>
      <c r="Z266" s="194"/>
      <c r="AA266" s="34"/>
    </row>
    <row r="267" spans="1:41" s="101" customFormat="1" ht="14.1" customHeight="1">
      <c r="A267" s="100"/>
      <c r="B267" s="255"/>
      <c r="C267" s="256"/>
      <c r="D267" s="256"/>
      <c r="E267" s="256"/>
      <c r="F267" s="257"/>
      <c r="G267" s="165"/>
      <c r="H267" s="195"/>
      <c r="I267" s="36"/>
      <c r="J267" s="86"/>
      <c r="K267" s="255"/>
      <c r="L267" s="256"/>
      <c r="M267" s="256"/>
      <c r="N267" s="256"/>
      <c r="O267" s="257"/>
      <c r="P267" s="165"/>
      <c r="Q267" s="195"/>
      <c r="R267" s="77"/>
      <c r="S267" s="85"/>
      <c r="T267" s="255"/>
      <c r="U267" s="256"/>
      <c r="V267" s="256"/>
      <c r="W267" s="256"/>
      <c r="X267" s="257"/>
      <c r="Y267" s="165"/>
      <c r="Z267" s="195"/>
      <c r="AA267" s="36"/>
    </row>
    <row r="268" spans="1:41" s="101" customFormat="1" ht="14.1" customHeight="1">
      <c r="A268" s="100"/>
      <c r="B268" s="122"/>
      <c r="C268" s="260"/>
      <c r="D268" s="261"/>
      <c r="E268" s="261"/>
      <c r="F268" s="261"/>
      <c r="G268" s="165"/>
      <c r="H268" s="196"/>
      <c r="I268" s="36"/>
      <c r="J268" s="86"/>
      <c r="K268" s="122"/>
      <c r="L268" s="260"/>
      <c r="M268" s="261"/>
      <c r="N268" s="261"/>
      <c r="O268" s="261"/>
      <c r="P268" s="165"/>
      <c r="Q268" s="196"/>
      <c r="R268" s="77"/>
      <c r="S268" s="85"/>
      <c r="T268" s="122"/>
      <c r="U268" s="260"/>
      <c r="V268" s="261"/>
      <c r="W268" s="261"/>
      <c r="X268" s="261"/>
      <c r="Y268" s="165"/>
      <c r="Z268" s="196"/>
      <c r="AA268" s="36"/>
      <c r="AK268" s="26"/>
      <c r="AL268" s="26"/>
      <c r="AM268" s="26"/>
      <c r="AN268" s="26"/>
      <c r="AO268" s="26"/>
    </row>
    <row r="269" spans="1:41" ht="14.1" customHeight="1">
      <c r="A269" s="105"/>
      <c r="B269" s="121"/>
      <c r="C269" s="259"/>
      <c r="D269" s="259"/>
      <c r="E269" s="70"/>
      <c r="F269" s="178"/>
      <c r="G269" s="166"/>
      <c r="H269" s="197"/>
      <c r="K269" s="121"/>
      <c r="L269" s="259"/>
      <c r="M269" s="259"/>
      <c r="N269" s="70"/>
      <c r="O269" s="178"/>
      <c r="P269" s="166"/>
      <c r="Q269" s="197"/>
      <c r="R269" s="78"/>
      <c r="S269" s="54"/>
      <c r="T269" s="121"/>
      <c r="U269" s="259"/>
      <c r="V269" s="259"/>
      <c r="W269" s="70"/>
      <c r="X269" s="178"/>
      <c r="Y269" s="166"/>
      <c r="Z269" s="197"/>
      <c r="AA269" s="38"/>
      <c r="AK269" s="28"/>
      <c r="AL269" s="28"/>
      <c r="AM269" s="28"/>
      <c r="AN269" s="29"/>
      <c r="AO269" s="28"/>
    </row>
    <row r="270" spans="1:41" ht="14.1" customHeight="1">
      <c r="A270" s="105"/>
      <c r="B270" s="92"/>
      <c r="C270" s="274"/>
      <c r="D270" s="275"/>
      <c r="E270" s="276"/>
      <c r="F270" s="179"/>
      <c r="G270" s="166"/>
      <c r="H270" s="198"/>
      <c r="K270" s="92"/>
      <c r="L270" s="274"/>
      <c r="M270" s="275"/>
      <c r="N270" s="276"/>
      <c r="O270" s="179"/>
      <c r="P270" s="166"/>
      <c r="Q270" s="198"/>
      <c r="R270" s="78"/>
      <c r="S270" s="54"/>
      <c r="T270" s="92"/>
      <c r="U270" s="274"/>
      <c r="V270" s="275"/>
      <c r="W270" s="276"/>
      <c r="X270" s="179"/>
      <c r="Y270" s="166"/>
      <c r="Z270" s="198"/>
      <c r="AA270" s="38"/>
      <c r="AK270" s="28"/>
      <c r="AL270" s="28"/>
      <c r="AM270" s="28"/>
      <c r="AN270" s="29"/>
      <c r="AO270" s="28"/>
    </row>
    <row r="271" spans="1:41" ht="14.1" customHeight="1">
      <c r="A271" s="105"/>
      <c r="B271" s="92"/>
      <c r="C271" s="258"/>
      <c r="D271" s="258"/>
      <c r="E271" s="93"/>
      <c r="F271" s="180"/>
      <c r="G271" s="166"/>
      <c r="H271" s="198"/>
      <c r="K271" s="92"/>
      <c r="L271" s="258"/>
      <c r="M271" s="258"/>
      <c r="N271" s="93"/>
      <c r="O271" s="180"/>
      <c r="P271" s="166"/>
      <c r="Q271" s="198"/>
      <c r="R271" s="78"/>
      <c r="S271" s="54"/>
      <c r="T271" s="92"/>
      <c r="U271" s="258"/>
      <c r="V271" s="258"/>
      <c r="W271" s="93"/>
      <c r="X271" s="180"/>
      <c r="Y271" s="166"/>
      <c r="Z271" s="198"/>
      <c r="AA271" s="38"/>
      <c r="AK271" s="28"/>
      <c r="AL271" s="28"/>
      <c r="AM271" s="28"/>
      <c r="AN271" s="29"/>
      <c r="AO271" s="28"/>
    </row>
    <row r="272" spans="1:41" ht="13.7" customHeight="1">
      <c r="A272" s="105"/>
      <c r="B272" s="262"/>
      <c r="C272" s="263"/>
      <c r="D272" s="270"/>
      <c r="E272" s="270"/>
      <c r="F272" s="270"/>
      <c r="G272" s="270"/>
      <c r="H272" s="271"/>
      <c r="K272" s="262"/>
      <c r="L272" s="263"/>
      <c r="M272" s="270"/>
      <c r="N272" s="270"/>
      <c r="O272" s="270"/>
      <c r="P272" s="270"/>
      <c r="Q272" s="271"/>
      <c r="R272" s="78"/>
      <c r="S272" s="60"/>
      <c r="T272" s="262"/>
      <c r="U272" s="263"/>
      <c r="V272" s="270"/>
      <c r="W272" s="270"/>
      <c r="X272" s="270"/>
      <c r="Y272" s="270"/>
      <c r="Z272" s="271"/>
      <c r="AA272" s="38"/>
      <c r="AK272" s="28"/>
      <c r="AL272" s="28"/>
      <c r="AM272" s="28"/>
      <c r="AN272" s="29"/>
      <c r="AO272" s="28"/>
    </row>
    <row r="273" spans="1:41" ht="13.7" customHeight="1">
      <c r="A273" s="105"/>
      <c r="B273" s="69"/>
      <c r="C273" s="120"/>
      <c r="D273" s="270"/>
      <c r="E273" s="270"/>
      <c r="F273" s="270"/>
      <c r="G273" s="270"/>
      <c r="H273" s="272"/>
      <c r="K273" s="69"/>
      <c r="L273" s="120"/>
      <c r="M273" s="270"/>
      <c r="N273" s="270"/>
      <c r="O273" s="270"/>
      <c r="P273" s="270"/>
      <c r="Q273" s="272"/>
      <c r="R273" s="78"/>
      <c r="S273" s="61"/>
      <c r="T273" s="69"/>
      <c r="U273" s="120"/>
      <c r="V273" s="270"/>
      <c r="W273" s="270"/>
      <c r="X273" s="270"/>
      <c r="Y273" s="270"/>
      <c r="Z273" s="272"/>
      <c r="AA273" s="38"/>
      <c r="AK273" s="28"/>
      <c r="AL273" s="28"/>
      <c r="AM273" s="28"/>
      <c r="AN273" s="29"/>
      <c r="AO273" s="28"/>
    </row>
    <row r="274" spans="1:41" ht="13.7" customHeight="1">
      <c r="A274" s="105"/>
      <c r="B274" s="264"/>
      <c r="C274" s="265"/>
      <c r="D274" s="270"/>
      <c r="E274" s="270"/>
      <c r="F274" s="270"/>
      <c r="G274" s="270"/>
      <c r="H274" s="272"/>
      <c r="K274" s="264"/>
      <c r="L274" s="265"/>
      <c r="M274" s="270"/>
      <c r="N274" s="270"/>
      <c r="O274" s="270"/>
      <c r="P274" s="270"/>
      <c r="Q274" s="272"/>
      <c r="R274" s="78"/>
      <c r="S274" s="62"/>
      <c r="T274" s="264"/>
      <c r="U274" s="265"/>
      <c r="V274" s="270"/>
      <c r="W274" s="270"/>
      <c r="X274" s="270"/>
      <c r="Y274" s="270"/>
      <c r="Z274" s="272"/>
      <c r="AA274" s="38"/>
      <c r="AK274" s="28"/>
      <c r="AL274" s="28"/>
      <c r="AM274" s="28"/>
      <c r="AN274" s="29"/>
      <c r="AO274" s="28"/>
    </row>
    <row r="275" spans="1:41" ht="13.7" customHeight="1">
      <c r="A275" s="105"/>
      <c r="B275" s="266"/>
      <c r="C275" s="267"/>
      <c r="D275" s="270"/>
      <c r="E275" s="270"/>
      <c r="F275" s="270"/>
      <c r="G275" s="270"/>
      <c r="H275" s="272"/>
      <c r="K275" s="266"/>
      <c r="L275" s="267"/>
      <c r="M275" s="270"/>
      <c r="N275" s="270"/>
      <c r="O275" s="270"/>
      <c r="P275" s="270"/>
      <c r="Q275" s="272"/>
      <c r="R275" s="78"/>
      <c r="S275" s="62"/>
      <c r="T275" s="266"/>
      <c r="U275" s="267"/>
      <c r="V275" s="270"/>
      <c r="W275" s="270"/>
      <c r="X275" s="270"/>
      <c r="Y275" s="270"/>
      <c r="Z275" s="272"/>
      <c r="AA275" s="38"/>
      <c r="AK275" s="28"/>
      <c r="AL275" s="28"/>
      <c r="AM275" s="28"/>
      <c r="AN275" s="29"/>
      <c r="AO275" s="28"/>
    </row>
    <row r="276" spans="1:41" ht="13.7" customHeight="1">
      <c r="A276" s="105"/>
      <c r="B276" s="268"/>
      <c r="C276" s="269"/>
      <c r="D276" s="270"/>
      <c r="E276" s="270"/>
      <c r="F276" s="270"/>
      <c r="G276" s="270"/>
      <c r="H276" s="273"/>
      <c r="K276" s="268"/>
      <c r="L276" s="269"/>
      <c r="M276" s="270"/>
      <c r="N276" s="270"/>
      <c r="O276" s="270"/>
      <c r="P276" s="270"/>
      <c r="Q276" s="273"/>
      <c r="R276" s="78"/>
      <c r="S276" s="60"/>
      <c r="T276" s="268"/>
      <c r="U276" s="269"/>
      <c r="V276" s="270"/>
      <c r="W276" s="270"/>
      <c r="X276" s="270"/>
      <c r="Y276" s="270"/>
      <c r="Z276" s="273"/>
      <c r="AA276" s="38"/>
      <c r="AK276" s="28"/>
      <c r="AL276" s="28"/>
      <c r="AM276" s="28"/>
      <c r="AN276" s="29"/>
      <c r="AO276" s="28"/>
    </row>
    <row r="277" spans="1:41" ht="5.25" customHeight="1">
      <c r="A277" s="111"/>
      <c r="B277" s="40"/>
      <c r="C277" s="40"/>
      <c r="D277" s="63"/>
      <c r="E277" s="41"/>
      <c r="F277" s="181"/>
      <c r="G277" s="167"/>
      <c r="H277" s="199"/>
      <c r="I277" s="46"/>
      <c r="J277" s="47"/>
      <c r="K277" s="40"/>
      <c r="L277" s="40"/>
      <c r="M277" s="63"/>
      <c r="N277" s="41"/>
      <c r="O277" s="181"/>
      <c r="P277" s="167"/>
      <c r="Q277" s="199"/>
      <c r="R277" s="81"/>
      <c r="S277" s="60"/>
      <c r="T277" s="40"/>
      <c r="U277" s="40"/>
      <c r="V277" s="63"/>
      <c r="W277" s="41"/>
      <c r="X277" s="181"/>
      <c r="Y277" s="167"/>
      <c r="Z277" s="199"/>
      <c r="AA277" s="42"/>
      <c r="AK277" s="28"/>
      <c r="AL277" s="28"/>
      <c r="AM277" s="28"/>
      <c r="AN277" s="29"/>
      <c r="AO277" s="28"/>
    </row>
    <row r="278" spans="1:41" ht="5.25" customHeight="1">
      <c r="A278" s="97"/>
      <c r="B278" s="51"/>
      <c r="C278" s="51"/>
      <c r="D278" s="52"/>
      <c r="E278" s="53"/>
      <c r="F278" s="182"/>
      <c r="G278" s="164"/>
      <c r="H278" s="194"/>
      <c r="I278" s="34"/>
      <c r="J278" s="35"/>
      <c r="K278" s="51"/>
      <c r="L278" s="51"/>
      <c r="M278" s="52"/>
      <c r="N278" s="53"/>
      <c r="O278" s="182"/>
      <c r="P278" s="164"/>
      <c r="Q278" s="194"/>
      <c r="R278" s="76"/>
      <c r="S278" s="75"/>
      <c r="T278" s="51"/>
      <c r="U278" s="51"/>
      <c r="V278" s="52"/>
      <c r="W278" s="53"/>
      <c r="X278" s="182"/>
      <c r="Y278" s="164"/>
      <c r="Z278" s="194"/>
      <c r="AA278" s="34"/>
    </row>
    <row r="279" spans="1:41" s="101" customFormat="1" ht="14.1" customHeight="1">
      <c r="A279" s="100"/>
      <c r="B279" s="255"/>
      <c r="C279" s="256"/>
      <c r="D279" s="256"/>
      <c r="E279" s="256"/>
      <c r="F279" s="257"/>
      <c r="G279" s="165"/>
      <c r="H279" s="195"/>
      <c r="I279" s="36"/>
      <c r="J279" s="86"/>
      <c r="K279" s="255"/>
      <c r="L279" s="256"/>
      <c r="M279" s="256"/>
      <c r="N279" s="256"/>
      <c r="O279" s="257"/>
      <c r="P279" s="165"/>
      <c r="Q279" s="195"/>
      <c r="R279" s="77"/>
      <c r="S279" s="85"/>
      <c r="T279" s="255"/>
      <c r="U279" s="256"/>
      <c r="V279" s="256"/>
      <c r="W279" s="256"/>
      <c r="X279" s="257"/>
      <c r="Y279" s="165"/>
      <c r="Z279" s="195"/>
      <c r="AA279" s="36"/>
    </row>
    <row r="280" spans="1:41" s="101" customFormat="1" ht="14.1" customHeight="1">
      <c r="A280" s="100"/>
      <c r="B280" s="122"/>
      <c r="C280" s="260"/>
      <c r="D280" s="261"/>
      <c r="E280" s="261"/>
      <c r="F280" s="261"/>
      <c r="G280" s="165"/>
      <c r="H280" s="196"/>
      <c r="I280" s="36"/>
      <c r="J280" s="86"/>
      <c r="K280" s="122"/>
      <c r="L280" s="260"/>
      <c r="M280" s="261"/>
      <c r="N280" s="261"/>
      <c r="O280" s="261"/>
      <c r="P280" s="165"/>
      <c r="Q280" s="196"/>
      <c r="R280" s="77"/>
      <c r="S280" s="85"/>
      <c r="T280" s="122"/>
      <c r="U280" s="260"/>
      <c r="V280" s="261"/>
      <c r="W280" s="261"/>
      <c r="X280" s="261"/>
      <c r="Y280" s="165"/>
      <c r="Z280" s="196"/>
      <c r="AA280" s="36"/>
      <c r="AK280" s="26"/>
      <c r="AL280" s="26"/>
      <c r="AM280" s="26"/>
      <c r="AN280" s="26"/>
      <c r="AO280" s="26"/>
    </row>
    <row r="281" spans="1:41" ht="14.1" customHeight="1">
      <c r="A281" s="105"/>
      <c r="B281" s="121"/>
      <c r="C281" s="259"/>
      <c r="D281" s="259"/>
      <c r="E281" s="70"/>
      <c r="F281" s="178"/>
      <c r="G281" s="166"/>
      <c r="H281" s="197"/>
      <c r="K281" s="121"/>
      <c r="L281" s="259"/>
      <c r="M281" s="259"/>
      <c r="N281" s="70"/>
      <c r="O281" s="178"/>
      <c r="P281" s="166"/>
      <c r="Q281" s="197"/>
      <c r="R281" s="78"/>
      <c r="S281" s="54"/>
      <c r="T281" s="121"/>
      <c r="U281" s="259"/>
      <c r="V281" s="259"/>
      <c r="W281" s="70"/>
      <c r="X281" s="178"/>
      <c r="Y281" s="166"/>
      <c r="Z281" s="197"/>
      <c r="AA281" s="38"/>
      <c r="AK281" s="28"/>
      <c r="AL281" s="28"/>
      <c r="AM281" s="28"/>
      <c r="AN281" s="29"/>
      <c r="AO281" s="28"/>
    </row>
    <row r="282" spans="1:41" ht="14.1" customHeight="1">
      <c r="A282" s="105"/>
      <c r="B282" s="92"/>
      <c r="C282" s="274"/>
      <c r="D282" s="275"/>
      <c r="E282" s="276"/>
      <c r="F282" s="179"/>
      <c r="G282" s="166"/>
      <c r="H282" s="198"/>
      <c r="K282" s="92"/>
      <c r="L282" s="274"/>
      <c r="M282" s="275"/>
      <c r="N282" s="276"/>
      <c r="O282" s="179"/>
      <c r="P282" s="166"/>
      <c r="Q282" s="198"/>
      <c r="R282" s="78"/>
      <c r="S282" s="54"/>
      <c r="T282" s="92"/>
      <c r="U282" s="274"/>
      <c r="V282" s="275"/>
      <c r="W282" s="276"/>
      <c r="X282" s="179"/>
      <c r="Y282" s="166"/>
      <c r="Z282" s="198"/>
      <c r="AA282" s="38"/>
      <c r="AK282" s="28"/>
      <c r="AL282" s="28"/>
      <c r="AM282" s="28"/>
      <c r="AN282" s="29"/>
      <c r="AO282" s="28"/>
    </row>
    <row r="283" spans="1:41" ht="14.1" customHeight="1">
      <c r="A283" s="105"/>
      <c r="B283" s="92"/>
      <c r="C283" s="258"/>
      <c r="D283" s="258"/>
      <c r="E283" s="93"/>
      <c r="F283" s="180"/>
      <c r="G283" s="166"/>
      <c r="H283" s="198"/>
      <c r="K283" s="92"/>
      <c r="L283" s="258"/>
      <c r="M283" s="258"/>
      <c r="N283" s="93"/>
      <c r="O283" s="180"/>
      <c r="P283" s="166"/>
      <c r="Q283" s="198"/>
      <c r="R283" s="78"/>
      <c r="S283" s="54"/>
      <c r="T283" s="92"/>
      <c r="U283" s="258"/>
      <c r="V283" s="258"/>
      <c r="W283" s="93"/>
      <c r="X283" s="180"/>
      <c r="Y283" s="166"/>
      <c r="Z283" s="198"/>
      <c r="AA283" s="38"/>
      <c r="AK283" s="28"/>
      <c r="AL283" s="28"/>
      <c r="AM283" s="28"/>
      <c r="AN283" s="29"/>
      <c r="AO283" s="28"/>
    </row>
    <row r="284" spans="1:41" ht="13.7" customHeight="1">
      <c r="A284" s="105"/>
      <c r="B284" s="262"/>
      <c r="C284" s="263"/>
      <c r="D284" s="270"/>
      <c r="E284" s="270"/>
      <c r="F284" s="270"/>
      <c r="G284" s="270"/>
      <c r="H284" s="271"/>
      <c r="K284" s="262"/>
      <c r="L284" s="263"/>
      <c r="M284" s="270"/>
      <c r="N284" s="270"/>
      <c r="O284" s="270"/>
      <c r="P284" s="270"/>
      <c r="Q284" s="271"/>
      <c r="R284" s="78"/>
      <c r="S284" s="60"/>
      <c r="T284" s="262"/>
      <c r="U284" s="263"/>
      <c r="V284" s="270"/>
      <c r="W284" s="270"/>
      <c r="X284" s="270"/>
      <c r="Y284" s="270"/>
      <c r="Z284" s="271"/>
      <c r="AA284" s="38"/>
      <c r="AK284" s="28"/>
      <c r="AL284" s="28"/>
      <c r="AM284" s="28"/>
      <c r="AN284" s="29"/>
      <c r="AO284" s="28"/>
    </row>
    <row r="285" spans="1:41" ht="13.7" customHeight="1">
      <c r="A285" s="105"/>
      <c r="B285" s="69"/>
      <c r="C285" s="120"/>
      <c r="D285" s="270"/>
      <c r="E285" s="270"/>
      <c r="F285" s="270"/>
      <c r="G285" s="270"/>
      <c r="H285" s="272"/>
      <c r="K285" s="69"/>
      <c r="L285" s="120"/>
      <c r="M285" s="270"/>
      <c r="N285" s="270"/>
      <c r="O285" s="270"/>
      <c r="P285" s="270"/>
      <c r="Q285" s="272"/>
      <c r="R285" s="78"/>
      <c r="S285" s="61"/>
      <c r="T285" s="69"/>
      <c r="U285" s="120"/>
      <c r="V285" s="270"/>
      <c r="W285" s="270"/>
      <c r="X285" s="270"/>
      <c r="Y285" s="270"/>
      <c r="Z285" s="272"/>
      <c r="AA285" s="38"/>
      <c r="AK285" s="28"/>
      <c r="AL285" s="28"/>
      <c r="AM285" s="28"/>
      <c r="AN285" s="29"/>
      <c r="AO285" s="28"/>
    </row>
    <row r="286" spans="1:41" ht="13.7" customHeight="1">
      <c r="A286" s="105"/>
      <c r="B286" s="264"/>
      <c r="C286" s="265"/>
      <c r="D286" s="270"/>
      <c r="E286" s="270"/>
      <c r="F286" s="270"/>
      <c r="G286" s="270"/>
      <c r="H286" s="272"/>
      <c r="K286" s="264"/>
      <c r="L286" s="265"/>
      <c r="M286" s="270"/>
      <c r="N286" s="270"/>
      <c r="O286" s="270"/>
      <c r="P286" s="270"/>
      <c r="Q286" s="272"/>
      <c r="R286" s="78"/>
      <c r="S286" s="62"/>
      <c r="T286" s="264"/>
      <c r="U286" s="265"/>
      <c r="V286" s="270"/>
      <c r="W286" s="270"/>
      <c r="X286" s="270"/>
      <c r="Y286" s="270"/>
      <c r="Z286" s="272"/>
      <c r="AA286" s="38"/>
      <c r="AK286" s="28"/>
      <c r="AL286" s="28"/>
      <c r="AM286" s="28"/>
      <c r="AN286" s="29"/>
      <c r="AO286" s="28"/>
    </row>
    <row r="287" spans="1:41" ht="13.7" customHeight="1">
      <c r="A287" s="105"/>
      <c r="B287" s="266"/>
      <c r="C287" s="267"/>
      <c r="D287" s="270"/>
      <c r="E287" s="270"/>
      <c r="F287" s="270"/>
      <c r="G287" s="270"/>
      <c r="H287" s="272"/>
      <c r="K287" s="266"/>
      <c r="L287" s="267"/>
      <c r="M287" s="270"/>
      <c r="N287" s="270"/>
      <c r="O287" s="270"/>
      <c r="P287" s="270"/>
      <c r="Q287" s="272"/>
      <c r="R287" s="78"/>
      <c r="S287" s="62"/>
      <c r="T287" s="266"/>
      <c r="U287" s="267"/>
      <c r="V287" s="270"/>
      <c r="W287" s="270"/>
      <c r="X287" s="270"/>
      <c r="Y287" s="270"/>
      <c r="Z287" s="272"/>
      <c r="AA287" s="38"/>
      <c r="AK287" s="28"/>
      <c r="AL287" s="28"/>
      <c r="AM287" s="28"/>
      <c r="AN287" s="29"/>
      <c r="AO287" s="28"/>
    </row>
    <row r="288" spans="1:41" ht="13.7" customHeight="1">
      <c r="A288" s="105"/>
      <c r="B288" s="268"/>
      <c r="C288" s="269"/>
      <c r="D288" s="270"/>
      <c r="E288" s="270"/>
      <c r="F288" s="270"/>
      <c r="G288" s="270"/>
      <c r="H288" s="273"/>
      <c r="K288" s="268"/>
      <c r="L288" s="269"/>
      <c r="M288" s="270"/>
      <c r="N288" s="270"/>
      <c r="O288" s="270"/>
      <c r="P288" s="270"/>
      <c r="Q288" s="273"/>
      <c r="R288" s="78"/>
      <c r="S288" s="60"/>
      <c r="T288" s="268"/>
      <c r="U288" s="269"/>
      <c r="V288" s="270"/>
      <c r="W288" s="270"/>
      <c r="X288" s="270"/>
      <c r="Y288" s="270"/>
      <c r="Z288" s="273"/>
      <c r="AA288" s="38"/>
      <c r="AK288" s="28"/>
      <c r="AL288" s="28"/>
      <c r="AM288" s="28"/>
      <c r="AN288" s="29"/>
      <c r="AO288" s="28"/>
    </row>
    <row r="289" spans="1:41" ht="5.25" customHeight="1">
      <c r="A289" s="111"/>
      <c r="B289" s="40"/>
      <c r="C289" s="40"/>
      <c r="D289" s="63"/>
      <c r="E289" s="41"/>
      <c r="F289" s="181"/>
      <c r="G289" s="167"/>
      <c r="H289" s="199"/>
      <c r="I289" s="46"/>
      <c r="J289" s="47"/>
      <c r="K289" s="40"/>
      <c r="L289" s="40"/>
      <c r="M289" s="63"/>
      <c r="N289" s="41"/>
      <c r="O289" s="181"/>
      <c r="P289" s="167"/>
      <c r="Q289" s="199"/>
      <c r="R289" s="81"/>
      <c r="S289" s="60"/>
      <c r="T289" s="40"/>
      <c r="U289" s="40"/>
      <c r="V289" s="63"/>
      <c r="W289" s="41"/>
      <c r="X289" s="181"/>
      <c r="Y289" s="167"/>
      <c r="Z289" s="199"/>
      <c r="AA289" s="42"/>
      <c r="AK289" s="28"/>
      <c r="AL289" s="28"/>
      <c r="AM289" s="28"/>
      <c r="AN289" s="29"/>
      <c r="AO289" s="28"/>
    </row>
    <row r="290" spans="1:41" ht="5.25" customHeight="1">
      <c r="A290" s="97"/>
      <c r="B290" s="51"/>
      <c r="C290" s="51"/>
      <c r="D290" s="52"/>
      <c r="E290" s="53"/>
      <c r="F290" s="182"/>
      <c r="G290" s="164"/>
      <c r="H290" s="194"/>
      <c r="I290" s="34"/>
      <c r="J290" s="35"/>
      <c r="K290" s="51"/>
      <c r="L290" s="51"/>
      <c r="M290" s="52"/>
      <c r="N290" s="53"/>
      <c r="O290" s="182"/>
      <c r="P290" s="164"/>
      <c r="Q290" s="194"/>
      <c r="R290" s="76"/>
      <c r="S290" s="75"/>
      <c r="T290" s="51"/>
      <c r="U290" s="51"/>
      <c r="V290" s="52"/>
      <c r="W290" s="53"/>
      <c r="X290" s="182"/>
      <c r="Y290" s="164"/>
      <c r="Z290" s="194"/>
      <c r="AA290" s="34"/>
    </row>
    <row r="291" spans="1:41" s="101" customFormat="1" ht="14.1" customHeight="1">
      <c r="A291" s="100"/>
      <c r="B291" s="255"/>
      <c r="C291" s="256"/>
      <c r="D291" s="256"/>
      <c r="E291" s="256"/>
      <c r="F291" s="257"/>
      <c r="G291" s="165"/>
      <c r="H291" s="195"/>
      <c r="I291" s="36"/>
      <c r="J291" s="86"/>
      <c r="K291" s="255"/>
      <c r="L291" s="256"/>
      <c r="M291" s="256"/>
      <c r="N291" s="256"/>
      <c r="O291" s="257"/>
      <c r="P291" s="165"/>
      <c r="Q291" s="195"/>
      <c r="R291" s="77"/>
      <c r="S291" s="85"/>
      <c r="T291" s="255"/>
      <c r="U291" s="256"/>
      <c r="V291" s="256"/>
      <c r="W291" s="256"/>
      <c r="X291" s="257"/>
      <c r="Y291" s="165"/>
      <c r="Z291" s="195"/>
      <c r="AA291" s="36"/>
    </row>
    <row r="292" spans="1:41" s="101" customFormat="1" ht="14.1" customHeight="1">
      <c r="A292" s="100"/>
      <c r="B292" s="122"/>
      <c r="C292" s="260"/>
      <c r="D292" s="261"/>
      <c r="E292" s="261"/>
      <c r="F292" s="261"/>
      <c r="G292" s="165"/>
      <c r="H292" s="196"/>
      <c r="I292" s="36"/>
      <c r="J292" s="86"/>
      <c r="K292" s="122"/>
      <c r="L292" s="260"/>
      <c r="M292" s="261"/>
      <c r="N292" s="261"/>
      <c r="O292" s="261"/>
      <c r="P292" s="165"/>
      <c r="Q292" s="196"/>
      <c r="R292" s="77"/>
      <c r="S292" s="85"/>
      <c r="T292" s="122"/>
      <c r="U292" s="260"/>
      <c r="V292" s="261"/>
      <c r="W292" s="261"/>
      <c r="X292" s="261"/>
      <c r="Y292" s="165"/>
      <c r="Z292" s="196"/>
      <c r="AA292" s="36"/>
      <c r="AK292" s="26"/>
      <c r="AL292" s="26"/>
      <c r="AM292" s="26"/>
      <c r="AN292" s="26"/>
      <c r="AO292" s="26"/>
    </row>
    <row r="293" spans="1:41" ht="14.1" customHeight="1">
      <c r="A293" s="105"/>
      <c r="B293" s="121"/>
      <c r="C293" s="259"/>
      <c r="D293" s="259"/>
      <c r="E293" s="70"/>
      <c r="F293" s="178"/>
      <c r="G293" s="166"/>
      <c r="H293" s="197"/>
      <c r="K293" s="121"/>
      <c r="L293" s="259"/>
      <c r="M293" s="259"/>
      <c r="N293" s="70"/>
      <c r="O293" s="178"/>
      <c r="P293" s="166"/>
      <c r="Q293" s="197"/>
      <c r="R293" s="78"/>
      <c r="S293" s="54"/>
      <c r="T293" s="121"/>
      <c r="U293" s="259"/>
      <c r="V293" s="259"/>
      <c r="W293" s="70"/>
      <c r="X293" s="178"/>
      <c r="Y293" s="166"/>
      <c r="Z293" s="197"/>
      <c r="AA293" s="38"/>
      <c r="AK293" s="28"/>
      <c r="AL293" s="28"/>
      <c r="AM293" s="28"/>
      <c r="AN293" s="29"/>
      <c r="AO293" s="28"/>
    </row>
    <row r="294" spans="1:41" ht="14.1" customHeight="1">
      <c r="A294" s="105"/>
      <c r="B294" s="92"/>
      <c r="C294" s="274"/>
      <c r="D294" s="275"/>
      <c r="E294" s="276"/>
      <c r="F294" s="179"/>
      <c r="G294" s="166"/>
      <c r="H294" s="198"/>
      <c r="K294" s="92"/>
      <c r="L294" s="274"/>
      <c r="M294" s="275"/>
      <c r="N294" s="276"/>
      <c r="O294" s="179"/>
      <c r="P294" s="166"/>
      <c r="Q294" s="198"/>
      <c r="R294" s="78"/>
      <c r="S294" s="54"/>
      <c r="T294" s="92"/>
      <c r="U294" s="274"/>
      <c r="V294" s="275"/>
      <c r="W294" s="276"/>
      <c r="X294" s="179"/>
      <c r="Y294" s="166"/>
      <c r="Z294" s="198"/>
      <c r="AA294" s="38"/>
      <c r="AK294" s="28"/>
      <c r="AL294" s="28"/>
      <c r="AM294" s="28"/>
      <c r="AN294" s="29"/>
      <c r="AO294" s="28"/>
    </row>
    <row r="295" spans="1:41" ht="14.1" customHeight="1">
      <c r="A295" s="105"/>
      <c r="B295" s="92"/>
      <c r="C295" s="258"/>
      <c r="D295" s="258"/>
      <c r="E295" s="93"/>
      <c r="F295" s="180"/>
      <c r="G295" s="166"/>
      <c r="H295" s="198"/>
      <c r="K295" s="92"/>
      <c r="L295" s="258"/>
      <c r="M295" s="258"/>
      <c r="N295" s="93"/>
      <c r="O295" s="180"/>
      <c r="P295" s="166"/>
      <c r="Q295" s="198"/>
      <c r="R295" s="78"/>
      <c r="S295" s="54"/>
      <c r="T295" s="92"/>
      <c r="U295" s="258"/>
      <c r="V295" s="258"/>
      <c r="W295" s="93"/>
      <c r="X295" s="180"/>
      <c r="Y295" s="166"/>
      <c r="Z295" s="198"/>
      <c r="AA295" s="38"/>
      <c r="AK295" s="28"/>
      <c r="AL295" s="28"/>
      <c r="AM295" s="28"/>
      <c r="AN295" s="29"/>
      <c r="AO295" s="28"/>
    </row>
    <row r="296" spans="1:41" ht="13.7" customHeight="1">
      <c r="A296" s="105"/>
      <c r="B296" s="262"/>
      <c r="C296" s="263"/>
      <c r="D296" s="270"/>
      <c r="E296" s="270"/>
      <c r="F296" s="270"/>
      <c r="G296" s="270"/>
      <c r="H296" s="271"/>
      <c r="K296" s="262"/>
      <c r="L296" s="263"/>
      <c r="M296" s="270"/>
      <c r="N296" s="270"/>
      <c r="O296" s="270"/>
      <c r="P296" s="270"/>
      <c r="Q296" s="271"/>
      <c r="R296" s="78"/>
      <c r="S296" s="60"/>
      <c r="T296" s="262"/>
      <c r="U296" s="263"/>
      <c r="V296" s="270"/>
      <c r="W296" s="270"/>
      <c r="X296" s="270"/>
      <c r="Y296" s="270"/>
      <c r="Z296" s="271"/>
      <c r="AA296" s="38"/>
      <c r="AK296" s="28"/>
      <c r="AL296" s="28"/>
      <c r="AM296" s="28"/>
      <c r="AN296" s="29"/>
      <c r="AO296" s="28"/>
    </row>
    <row r="297" spans="1:41" ht="13.7" customHeight="1">
      <c r="A297" s="105"/>
      <c r="B297" s="69"/>
      <c r="C297" s="120"/>
      <c r="D297" s="270"/>
      <c r="E297" s="270"/>
      <c r="F297" s="270"/>
      <c r="G297" s="270"/>
      <c r="H297" s="272"/>
      <c r="K297" s="69"/>
      <c r="L297" s="120"/>
      <c r="M297" s="270"/>
      <c r="N297" s="270"/>
      <c r="O297" s="270"/>
      <c r="P297" s="270"/>
      <c r="Q297" s="272"/>
      <c r="R297" s="78"/>
      <c r="S297" s="61"/>
      <c r="T297" s="69"/>
      <c r="U297" s="120"/>
      <c r="V297" s="270"/>
      <c r="W297" s="270"/>
      <c r="X297" s="270"/>
      <c r="Y297" s="270"/>
      <c r="Z297" s="272"/>
      <c r="AA297" s="38"/>
      <c r="AK297" s="28"/>
      <c r="AL297" s="28"/>
      <c r="AM297" s="28"/>
      <c r="AN297" s="29"/>
      <c r="AO297" s="28"/>
    </row>
    <row r="298" spans="1:41" ht="13.7" customHeight="1">
      <c r="A298" s="105"/>
      <c r="B298" s="264"/>
      <c r="C298" s="265"/>
      <c r="D298" s="270"/>
      <c r="E298" s="270"/>
      <c r="F298" s="270"/>
      <c r="G298" s="270"/>
      <c r="H298" s="272"/>
      <c r="K298" s="264"/>
      <c r="L298" s="265"/>
      <c r="M298" s="270"/>
      <c r="N298" s="270"/>
      <c r="O298" s="270"/>
      <c r="P298" s="270"/>
      <c r="Q298" s="272"/>
      <c r="R298" s="78"/>
      <c r="S298" s="62"/>
      <c r="T298" s="264"/>
      <c r="U298" s="265"/>
      <c r="V298" s="270"/>
      <c r="W298" s="270"/>
      <c r="X298" s="270"/>
      <c r="Y298" s="270"/>
      <c r="Z298" s="272"/>
      <c r="AA298" s="38"/>
      <c r="AK298" s="28"/>
      <c r="AL298" s="28"/>
      <c r="AM298" s="28"/>
      <c r="AN298" s="29"/>
      <c r="AO298" s="28"/>
    </row>
    <row r="299" spans="1:41" ht="13.7" customHeight="1">
      <c r="A299" s="105"/>
      <c r="B299" s="266"/>
      <c r="C299" s="267"/>
      <c r="D299" s="270"/>
      <c r="E299" s="270"/>
      <c r="F299" s="270"/>
      <c r="G299" s="270"/>
      <c r="H299" s="272"/>
      <c r="K299" s="266"/>
      <c r="L299" s="267"/>
      <c r="M299" s="270"/>
      <c r="N299" s="270"/>
      <c r="O299" s="270"/>
      <c r="P299" s="270"/>
      <c r="Q299" s="272"/>
      <c r="R299" s="78"/>
      <c r="S299" s="62"/>
      <c r="T299" s="266"/>
      <c r="U299" s="267"/>
      <c r="V299" s="270"/>
      <c r="W299" s="270"/>
      <c r="X299" s="270"/>
      <c r="Y299" s="270"/>
      <c r="Z299" s="272"/>
      <c r="AA299" s="38"/>
      <c r="AK299" s="28"/>
      <c r="AL299" s="28"/>
      <c r="AM299" s="28"/>
      <c r="AN299" s="29"/>
      <c r="AO299" s="28"/>
    </row>
    <row r="300" spans="1:41" ht="13.7" customHeight="1">
      <c r="A300" s="105"/>
      <c r="B300" s="268"/>
      <c r="C300" s="269"/>
      <c r="D300" s="270"/>
      <c r="E300" s="270"/>
      <c r="F300" s="270"/>
      <c r="G300" s="270"/>
      <c r="H300" s="273"/>
      <c r="K300" s="268"/>
      <c r="L300" s="269"/>
      <c r="M300" s="270"/>
      <c r="N300" s="270"/>
      <c r="O300" s="270"/>
      <c r="P300" s="270"/>
      <c r="Q300" s="273"/>
      <c r="R300" s="78"/>
      <c r="S300" s="60"/>
      <c r="T300" s="268"/>
      <c r="U300" s="269"/>
      <c r="V300" s="270"/>
      <c r="W300" s="270"/>
      <c r="X300" s="270"/>
      <c r="Y300" s="270"/>
      <c r="Z300" s="273"/>
      <c r="AA300" s="38"/>
      <c r="AK300" s="28"/>
      <c r="AL300" s="28"/>
      <c r="AM300" s="28"/>
      <c r="AN300" s="29"/>
      <c r="AO300" s="28"/>
    </row>
    <row r="301" spans="1:41" ht="5.25" customHeight="1">
      <c r="A301" s="111"/>
      <c r="B301" s="40"/>
      <c r="C301" s="40"/>
      <c r="D301" s="63"/>
      <c r="E301" s="41"/>
      <c r="F301" s="181"/>
      <c r="G301" s="167"/>
      <c r="H301" s="199"/>
      <c r="I301" s="46"/>
      <c r="J301" s="47"/>
      <c r="K301" s="40"/>
      <c r="L301" s="40"/>
      <c r="M301" s="63"/>
      <c r="N301" s="41"/>
      <c r="O301" s="181"/>
      <c r="P301" s="167"/>
      <c r="Q301" s="199"/>
      <c r="R301" s="81"/>
      <c r="S301" s="60"/>
      <c r="T301" s="40"/>
      <c r="U301" s="40"/>
      <c r="V301" s="63"/>
      <c r="W301" s="41"/>
      <c r="X301" s="181"/>
      <c r="Y301" s="167"/>
      <c r="Z301" s="199"/>
      <c r="AA301" s="42"/>
      <c r="AK301" s="28"/>
      <c r="AL301" s="28"/>
      <c r="AM301" s="28"/>
      <c r="AN301" s="29"/>
      <c r="AO301" s="28"/>
    </row>
    <row r="302" spans="1:41" ht="5.25" customHeight="1">
      <c r="A302" s="97"/>
      <c r="B302" s="51"/>
      <c r="C302" s="51"/>
      <c r="D302" s="52"/>
      <c r="E302" s="53"/>
      <c r="F302" s="182"/>
      <c r="G302" s="164"/>
      <c r="H302" s="194"/>
      <c r="I302" s="34"/>
      <c r="J302" s="35"/>
      <c r="K302" s="51"/>
      <c r="L302" s="51"/>
      <c r="M302" s="52"/>
      <c r="N302" s="53"/>
      <c r="O302" s="182"/>
      <c r="P302" s="164"/>
      <c r="Q302" s="194"/>
      <c r="R302" s="76"/>
      <c r="S302" s="75"/>
      <c r="T302" s="51"/>
      <c r="U302" s="51"/>
      <c r="V302" s="52"/>
      <c r="W302" s="53"/>
      <c r="X302" s="182"/>
      <c r="Y302" s="164"/>
      <c r="Z302" s="194"/>
      <c r="AA302" s="34"/>
    </row>
    <row r="303" spans="1:41" s="101" customFormat="1" ht="14.1" customHeight="1">
      <c r="A303" s="100"/>
      <c r="B303" s="255"/>
      <c r="C303" s="256"/>
      <c r="D303" s="256"/>
      <c r="E303" s="256"/>
      <c r="F303" s="257"/>
      <c r="G303" s="165"/>
      <c r="H303" s="195"/>
      <c r="I303" s="36"/>
      <c r="J303" s="86"/>
      <c r="K303" s="255"/>
      <c r="L303" s="256"/>
      <c r="M303" s="256"/>
      <c r="N303" s="256"/>
      <c r="O303" s="257"/>
      <c r="P303" s="165"/>
      <c r="Q303" s="195"/>
      <c r="R303" s="77"/>
      <c r="S303" s="85"/>
      <c r="T303" s="255"/>
      <c r="U303" s="256"/>
      <c r="V303" s="256"/>
      <c r="W303" s="256"/>
      <c r="X303" s="257"/>
      <c r="Y303" s="165"/>
      <c r="Z303" s="195"/>
      <c r="AA303" s="36"/>
    </row>
    <row r="304" spans="1:41" s="101" customFormat="1" ht="14.1" customHeight="1">
      <c r="A304" s="100"/>
      <c r="B304" s="122"/>
      <c r="C304" s="260"/>
      <c r="D304" s="261"/>
      <c r="E304" s="261"/>
      <c r="F304" s="261"/>
      <c r="G304" s="165"/>
      <c r="H304" s="196"/>
      <c r="I304" s="36"/>
      <c r="J304" s="86"/>
      <c r="K304" s="122"/>
      <c r="L304" s="260"/>
      <c r="M304" s="261"/>
      <c r="N304" s="261"/>
      <c r="O304" s="261"/>
      <c r="P304" s="165"/>
      <c r="Q304" s="196"/>
      <c r="R304" s="77"/>
      <c r="S304" s="85"/>
      <c r="T304" s="122"/>
      <c r="U304" s="260"/>
      <c r="V304" s="261"/>
      <c r="W304" s="261"/>
      <c r="X304" s="261"/>
      <c r="Y304" s="165"/>
      <c r="Z304" s="196"/>
      <c r="AA304" s="36"/>
      <c r="AK304" s="26"/>
      <c r="AL304" s="26"/>
      <c r="AM304" s="26"/>
      <c r="AN304" s="26"/>
      <c r="AO304" s="26"/>
    </row>
    <row r="305" spans="1:41" ht="14.1" customHeight="1">
      <c r="A305" s="105"/>
      <c r="B305" s="121"/>
      <c r="C305" s="259"/>
      <c r="D305" s="259"/>
      <c r="E305" s="70"/>
      <c r="F305" s="178"/>
      <c r="G305" s="166"/>
      <c r="H305" s="197"/>
      <c r="K305" s="121"/>
      <c r="L305" s="259"/>
      <c r="M305" s="259"/>
      <c r="N305" s="70"/>
      <c r="O305" s="178"/>
      <c r="P305" s="166"/>
      <c r="Q305" s="197"/>
      <c r="R305" s="78"/>
      <c r="S305" s="54"/>
      <c r="T305" s="121"/>
      <c r="U305" s="259"/>
      <c r="V305" s="259"/>
      <c r="W305" s="70"/>
      <c r="X305" s="178"/>
      <c r="Y305" s="166"/>
      <c r="Z305" s="197"/>
      <c r="AA305" s="38"/>
      <c r="AK305" s="28"/>
      <c r="AL305" s="28"/>
      <c r="AM305" s="28"/>
      <c r="AN305" s="29"/>
      <c r="AO305" s="28"/>
    </row>
    <row r="306" spans="1:41" ht="14.1" customHeight="1">
      <c r="A306" s="105"/>
      <c r="B306" s="92"/>
      <c r="C306" s="274"/>
      <c r="D306" s="275"/>
      <c r="E306" s="276"/>
      <c r="F306" s="179"/>
      <c r="G306" s="166"/>
      <c r="H306" s="198"/>
      <c r="K306" s="92"/>
      <c r="L306" s="274"/>
      <c r="M306" s="275"/>
      <c r="N306" s="276"/>
      <c r="O306" s="179"/>
      <c r="P306" s="166"/>
      <c r="Q306" s="198"/>
      <c r="R306" s="78"/>
      <c r="S306" s="54"/>
      <c r="T306" s="92"/>
      <c r="U306" s="274"/>
      <c r="V306" s="275"/>
      <c r="W306" s="276"/>
      <c r="X306" s="179"/>
      <c r="Y306" s="166"/>
      <c r="Z306" s="198"/>
      <c r="AA306" s="38"/>
      <c r="AK306" s="28"/>
      <c r="AL306" s="28"/>
      <c r="AM306" s="28"/>
      <c r="AN306" s="29"/>
      <c r="AO306" s="28"/>
    </row>
    <row r="307" spans="1:41" ht="14.1" customHeight="1">
      <c r="A307" s="105"/>
      <c r="B307" s="92"/>
      <c r="C307" s="258"/>
      <c r="D307" s="258"/>
      <c r="E307" s="93"/>
      <c r="F307" s="180"/>
      <c r="G307" s="166"/>
      <c r="H307" s="198"/>
      <c r="K307" s="92"/>
      <c r="L307" s="258"/>
      <c r="M307" s="258"/>
      <c r="N307" s="93"/>
      <c r="O307" s="180"/>
      <c r="P307" s="166"/>
      <c r="Q307" s="198"/>
      <c r="R307" s="78"/>
      <c r="S307" s="54"/>
      <c r="T307" s="92"/>
      <c r="U307" s="258"/>
      <c r="V307" s="258"/>
      <c r="W307" s="93"/>
      <c r="X307" s="180"/>
      <c r="Y307" s="166"/>
      <c r="Z307" s="198"/>
      <c r="AA307" s="38"/>
      <c r="AK307" s="28"/>
      <c r="AL307" s="28"/>
      <c r="AM307" s="28"/>
      <c r="AN307" s="29"/>
      <c r="AO307" s="28"/>
    </row>
    <row r="308" spans="1:41" ht="13.7" customHeight="1">
      <c r="A308" s="105"/>
      <c r="B308" s="262"/>
      <c r="C308" s="263"/>
      <c r="D308" s="270"/>
      <c r="E308" s="270"/>
      <c r="F308" s="270"/>
      <c r="G308" s="270"/>
      <c r="H308" s="271"/>
      <c r="K308" s="262"/>
      <c r="L308" s="263"/>
      <c r="M308" s="270"/>
      <c r="N308" s="270"/>
      <c r="O308" s="270"/>
      <c r="P308" s="270"/>
      <c r="Q308" s="271"/>
      <c r="R308" s="78"/>
      <c r="S308" s="60"/>
      <c r="T308" s="262"/>
      <c r="U308" s="263"/>
      <c r="V308" s="270"/>
      <c r="W308" s="270"/>
      <c r="X308" s="270"/>
      <c r="Y308" s="270"/>
      <c r="Z308" s="271"/>
      <c r="AA308" s="38"/>
      <c r="AK308" s="28"/>
      <c r="AL308" s="28"/>
      <c r="AM308" s="28"/>
      <c r="AN308" s="29"/>
      <c r="AO308" s="28"/>
    </row>
    <row r="309" spans="1:41" ht="13.7" customHeight="1">
      <c r="A309" s="105"/>
      <c r="B309" s="69"/>
      <c r="C309" s="120"/>
      <c r="D309" s="270"/>
      <c r="E309" s="270"/>
      <c r="F309" s="270"/>
      <c r="G309" s="270"/>
      <c r="H309" s="272"/>
      <c r="K309" s="69"/>
      <c r="L309" s="120"/>
      <c r="M309" s="270"/>
      <c r="N309" s="270"/>
      <c r="O309" s="270"/>
      <c r="P309" s="270"/>
      <c r="Q309" s="272"/>
      <c r="R309" s="78"/>
      <c r="S309" s="61"/>
      <c r="T309" s="69"/>
      <c r="U309" s="120"/>
      <c r="V309" s="270"/>
      <c r="W309" s="270"/>
      <c r="X309" s="270"/>
      <c r="Y309" s="270"/>
      <c r="Z309" s="272"/>
      <c r="AA309" s="38"/>
      <c r="AK309" s="28"/>
      <c r="AL309" s="28"/>
      <c r="AM309" s="28"/>
      <c r="AN309" s="29"/>
      <c r="AO309" s="28"/>
    </row>
    <row r="310" spans="1:41" ht="13.7" customHeight="1">
      <c r="A310" s="105"/>
      <c r="B310" s="264"/>
      <c r="C310" s="265"/>
      <c r="D310" s="270"/>
      <c r="E310" s="270"/>
      <c r="F310" s="270"/>
      <c r="G310" s="270"/>
      <c r="H310" s="272"/>
      <c r="K310" s="264"/>
      <c r="L310" s="265"/>
      <c r="M310" s="270"/>
      <c r="N310" s="270"/>
      <c r="O310" s="270"/>
      <c r="P310" s="270"/>
      <c r="Q310" s="272"/>
      <c r="R310" s="78"/>
      <c r="S310" s="62"/>
      <c r="T310" s="264"/>
      <c r="U310" s="265"/>
      <c r="V310" s="270"/>
      <c r="W310" s="270"/>
      <c r="X310" s="270"/>
      <c r="Y310" s="270"/>
      <c r="Z310" s="272"/>
      <c r="AA310" s="38"/>
      <c r="AK310" s="28"/>
      <c r="AL310" s="28"/>
      <c r="AM310" s="28"/>
      <c r="AN310" s="29"/>
      <c r="AO310" s="28"/>
    </row>
    <row r="311" spans="1:41" ht="13.7" customHeight="1">
      <c r="A311" s="105"/>
      <c r="B311" s="266"/>
      <c r="C311" s="267"/>
      <c r="D311" s="270"/>
      <c r="E311" s="270"/>
      <c r="F311" s="270"/>
      <c r="G311" s="270"/>
      <c r="H311" s="272"/>
      <c r="K311" s="266"/>
      <c r="L311" s="267"/>
      <c r="M311" s="270"/>
      <c r="N311" s="270"/>
      <c r="O311" s="270"/>
      <c r="P311" s="270"/>
      <c r="Q311" s="272"/>
      <c r="R311" s="78"/>
      <c r="S311" s="62"/>
      <c r="T311" s="266"/>
      <c r="U311" s="267"/>
      <c r="V311" s="270"/>
      <c r="W311" s="270"/>
      <c r="X311" s="270"/>
      <c r="Y311" s="270"/>
      <c r="Z311" s="272"/>
      <c r="AA311" s="38"/>
      <c r="AK311" s="28"/>
      <c r="AL311" s="28"/>
      <c r="AM311" s="28"/>
      <c r="AN311" s="29"/>
      <c r="AO311" s="28"/>
    </row>
    <row r="312" spans="1:41" ht="13.7" customHeight="1">
      <c r="A312" s="105"/>
      <c r="B312" s="268"/>
      <c r="C312" s="269"/>
      <c r="D312" s="270"/>
      <c r="E312" s="270"/>
      <c r="F312" s="270"/>
      <c r="G312" s="270"/>
      <c r="H312" s="273"/>
      <c r="K312" s="268"/>
      <c r="L312" s="269"/>
      <c r="M312" s="270"/>
      <c r="N312" s="270"/>
      <c r="O312" s="270"/>
      <c r="P312" s="270"/>
      <c r="Q312" s="273"/>
      <c r="R312" s="78"/>
      <c r="S312" s="60"/>
      <c r="T312" s="268"/>
      <c r="U312" s="269"/>
      <c r="V312" s="270"/>
      <c r="W312" s="270"/>
      <c r="X312" s="270"/>
      <c r="Y312" s="270"/>
      <c r="Z312" s="273"/>
      <c r="AA312" s="38"/>
      <c r="AK312" s="28"/>
      <c r="AL312" s="28"/>
      <c r="AM312" s="28"/>
      <c r="AN312" s="29"/>
      <c r="AO312" s="28"/>
    </row>
    <row r="313" spans="1:41" ht="5.25" customHeight="1">
      <c r="A313" s="111"/>
      <c r="B313" s="40"/>
      <c r="C313" s="40"/>
      <c r="D313" s="63"/>
      <c r="E313" s="41"/>
      <c r="F313" s="181"/>
      <c r="G313" s="167"/>
      <c r="H313" s="199"/>
      <c r="I313" s="46"/>
      <c r="J313" s="47"/>
      <c r="K313" s="40"/>
      <c r="L313" s="40"/>
      <c r="M313" s="63"/>
      <c r="N313" s="41"/>
      <c r="O313" s="181"/>
      <c r="P313" s="167"/>
      <c r="Q313" s="199"/>
      <c r="R313" s="81"/>
      <c r="S313" s="60"/>
      <c r="T313" s="40"/>
      <c r="U313" s="40"/>
      <c r="V313" s="63"/>
      <c r="W313" s="41"/>
      <c r="X313" s="181"/>
      <c r="Y313" s="167"/>
      <c r="Z313" s="199"/>
      <c r="AA313" s="42"/>
      <c r="AK313" s="28"/>
      <c r="AL313" s="28"/>
      <c r="AM313" s="28"/>
      <c r="AN313" s="29"/>
      <c r="AO313" s="28"/>
    </row>
    <row r="314" spans="1:41" ht="5.25" customHeight="1">
      <c r="A314" s="97"/>
      <c r="B314" s="51"/>
      <c r="C314" s="51"/>
      <c r="D314" s="52"/>
      <c r="E314" s="53"/>
      <c r="F314" s="182"/>
      <c r="G314" s="164"/>
      <c r="H314" s="194"/>
      <c r="I314" s="34"/>
      <c r="J314" s="35"/>
      <c r="K314" s="51"/>
      <c r="L314" s="51"/>
      <c r="M314" s="52"/>
      <c r="N314" s="53"/>
      <c r="O314" s="182"/>
      <c r="P314" s="164"/>
      <c r="Q314" s="194"/>
      <c r="R314" s="76"/>
      <c r="S314" s="75"/>
      <c r="T314" s="51"/>
      <c r="U314" s="51"/>
      <c r="V314" s="52"/>
      <c r="W314" s="53"/>
      <c r="X314" s="182"/>
      <c r="Y314" s="164"/>
      <c r="Z314" s="194"/>
      <c r="AA314" s="34"/>
    </row>
    <row r="315" spans="1:41" s="101" customFormat="1" ht="14.1" customHeight="1">
      <c r="A315" s="100"/>
      <c r="B315" s="255"/>
      <c r="C315" s="256"/>
      <c r="D315" s="256"/>
      <c r="E315" s="256"/>
      <c r="F315" s="257"/>
      <c r="G315" s="165"/>
      <c r="H315" s="195"/>
      <c r="I315" s="36"/>
      <c r="J315" s="86"/>
      <c r="K315" s="255"/>
      <c r="L315" s="256"/>
      <c r="M315" s="256"/>
      <c r="N315" s="256"/>
      <c r="O315" s="257"/>
      <c r="P315" s="165"/>
      <c r="Q315" s="195"/>
      <c r="R315" s="77"/>
      <c r="S315" s="85"/>
      <c r="T315" s="255"/>
      <c r="U315" s="256"/>
      <c r="V315" s="256"/>
      <c r="W315" s="256"/>
      <c r="X315" s="257"/>
      <c r="Y315" s="165"/>
      <c r="Z315" s="195"/>
      <c r="AA315" s="36"/>
    </row>
    <row r="316" spans="1:41" s="101" customFormat="1" ht="14.1" customHeight="1">
      <c r="A316" s="100"/>
      <c r="B316" s="122"/>
      <c r="C316" s="260"/>
      <c r="D316" s="261"/>
      <c r="E316" s="261"/>
      <c r="F316" s="261"/>
      <c r="G316" s="165"/>
      <c r="H316" s="196"/>
      <c r="I316" s="36"/>
      <c r="J316" s="86"/>
      <c r="K316" s="122"/>
      <c r="L316" s="260"/>
      <c r="M316" s="261"/>
      <c r="N316" s="261"/>
      <c r="O316" s="261"/>
      <c r="P316" s="165"/>
      <c r="Q316" s="196"/>
      <c r="R316" s="77"/>
      <c r="S316" s="85"/>
      <c r="T316" s="122"/>
      <c r="U316" s="260"/>
      <c r="V316" s="261"/>
      <c r="W316" s="261"/>
      <c r="X316" s="261"/>
      <c r="Y316" s="165"/>
      <c r="Z316" s="196"/>
      <c r="AA316" s="36"/>
      <c r="AK316" s="26"/>
      <c r="AL316" s="26"/>
      <c r="AM316" s="26"/>
      <c r="AN316" s="26"/>
      <c r="AO316" s="26"/>
    </row>
    <row r="317" spans="1:41" ht="14.1" customHeight="1">
      <c r="A317" s="105"/>
      <c r="B317" s="121"/>
      <c r="C317" s="259"/>
      <c r="D317" s="259"/>
      <c r="E317" s="70"/>
      <c r="F317" s="178"/>
      <c r="G317" s="166"/>
      <c r="H317" s="197"/>
      <c r="K317" s="121"/>
      <c r="L317" s="259"/>
      <c r="M317" s="259"/>
      <c r="N317" s="70"/>
      <c r="O317" s="178"/>
      <c r="P317" s="166"/>
      <c r="Q317" s="197"/>
      <c r="R317" s="78"/>
      <c r="S317" s="54"/>
      <c r="T317" s="121"/>
      <c r="U317" s="259"/>
      <c r="V317" s="259"/>
      <c r="W317" s="70"/>
      <c r="X317" s="178"/>
      <c r="Y317" s="166"/>
      <c r="Z317" s="197"/>
      <c r="AA317" s="38"/>
      <c r="AK317" s="28"/>
      <c r="AL317" s="28"/>
      <c r="AM317" s="28"/>
      <c r="AN317" s="29"/>
      <c r="AO317" s="28"/>
    </row>
    <row r="318" spans="1:41" ht="14.1" customHeight="1">
      <c r="A318" s="105"/>
      <c r="B318" s="92"/>
      <c r="C318" s="274"/>
      <c r="D318" s="275"/>
      <c r="E318" s="276"/>
      <c r="F318" s="179"/>
      <c r="G318" s="166"/>
      <c r="H318" s="198"/>
      <c r="K318" s="92"/>
      <c r="L318" s="274"/>
      <c r="M318" s="275"/>
      <c r="N318" s="276"/>
      <c r="O318" s="179"/>
      <c r="P318" s="166"/>
      <c r="Q318" s="198"/>
      <c r="R318" s="78"/>
      <c r="S318" s="54"/>
      <c r="T318" s="92"/>
      <c r="U318" s="274"/>
      <c r="V318" s="275"/>
      <c r="W318" s="276"/>
      <c r="X318" s="179"/>
      <c r="Y318" s="166"/>
      <c r="Z318" s="198"/>
      <c r="AA318" s="38"/>
      <c r="AK318" s="28"/>
      <c r="AL318" s="28"/>
      <c r="AM318" s="28"/>
      <c r="AN318" s="29"/>
      <c r="AO318" s="28"/>
    </row>
    <row r="319" spans="1:41" ht="14.1" customHeight="1">
      <c r="A319" s="105"/>
      <c r="B319" s="92"/>
      <c r="C319" s="258"/>
      <c r="D319" s="258"/>
      <c r="E319" s="93"/>
      <c r="F319" s="180"/>
      <c r="G319" s="166"/>
      <c r="H319" s="198"/>
      <c r="K319" s="92"/>
      <c r="L319" s="258"/>
      <c r="M319" s="258"/>
      <c r="N319" s="93"/>
      <c r="O319" s="180"/>
      <c r="P319" s="166"/>
      <c r="Q319" s="198"/>
      <c r="R319" s="78"/>
      <c r="S319" s="54"/>
      <c r="T319" s="92"/>
      <c r="U319" s="258"/>
      <c r="V319" s="258"/>
      <c r="W319" s="93"/>
      <c r="X319" s="180"/>
      <c r="Y319" s="166"/>
      <c r="Z319" s="198"/>
      <c r="AA319" s="38"/>
      <c r="AK319" s="28"/>
      <c r="AL319" s="28"/>
      <c r="AM319" s="28"/>
      <c r="AN319" s="29"/>
      <c r="AO319" s="28"/>
    </row>
    <row r="320" spans="1:41" ht="13.7" customHeight="1">
      <c r="A320" s="105"/>
      <c r="B320" s="262"/>
      <c r="C320" s="263"/>
      <c r="D320" s="270"/>
      <c r="E320" s="270"/>
      <c r="F320" s="270"/>
      <c r="G320" s="270"/>
      <c r="H320" s="271"/>
      <c r="K320" s="262"/>
      <c r="L320" s="263"/>
      <c r="M320" s="270"/>
      <c r="N320" s="270"/>
      <c r="O320" s="270"/>
      <c r="P320" s="270"/>
      <c r="Q320" s="271"/>
      <c r="R320" s="78"/>
      <c r="S320" s="60"/>
      <c r="T320" s="262"/>
      <c r="U320" s="263"/>
      <c r="V320" s="270"/>
      <c r="W320" s="270"/>
      <c r="X320" s="270"/>
      <c r="Y320" s="270"/>
      <c r="Z320" s="271"/>
      <c r="AA320" s="38"/>
      <c r="AK320" s="28"/>
      <c r="AL320" s="28"/>
      <c r="AM320" s="28"/>
      <c r="AN320" s="29"/>
      <c r="AO320" s="28"/>
    </row>
    <row r="321" spans="1:41" ht="13.7" customHeight="1">
      <c r="A321" s="105"/>
      <c r="B321" s="69"/>
      <c r="C321" s="120"/>
      <c r="D321" s="270"/>
      <c r="E321" s="270"/>
      <c r="F321" s="270"/>
      <c r="G321" s="270"/>
      <c r="H321" s="272"/>
      <c r="K321" s="69"/>
      <c r="L321" s="120"/>
      <c r="M321" s="270"/>
      <c r="N321" s="270"/>
      <c r="O321" s="270"/>
      <c r="P321" s="270"/>
      <c r="Q321" s="272"/>
      <c r="R321" s="78"/>
      <c r="S321" s="61"/>
      <c r="T321" s="69"/>
      <c r="U321" s="120"/>
      <c r="V321" s="270"/>
      <c r="W321" s="270"/>
      <c r="X321" s="270"/>
      <c r="Y321" s="270"/>
      <c r="Z321" s="272"/>
      <c r="AA321" s="38"/>
      <c r="AK321" s="28"/>
      <c r="AL321" s="28"/>
      <c r="AM321" s="28"/>
      <c r="AN321" s="29"/>
      <c r="AO321" s="28"/>
    </row>
    <row r="322" spans="1:41" ht="13.7" customHeight="1">
      <c r="A322" s="105"/>
      <c r="B322" s="264"/>
      <c r="C322" s="265"/>
      <c r="D322" s="270"/>
      <c r="E322" s="270"/>
      <c r="F322" s="270"/>
      <c r="G322" s="270"/>
      <c r="H322" s="272"/>
      <c r="K322" s="264"/>
      <c r="L322" s="265"/>
      <c r="M322" s="270"/>
      <c r="N322" s="270"/>
      <c r="O322" s="270"/>
      <c r="P322" s="270"/>
      <c r="Q322" s="272"/>
      <c r="R322" s="78"/>
      <c r="S322" s="62"/>
      <c r="T322" s="264"/>
      <c r="U322" s="265"/>
      <c r="V322" s="270"/>
      <c r="W322" s="270"/>
      <c r="X322" s="270"/>
      <c r="Y322" s="270"/>
      <c r="Z322" s="272"/>
      <c r="AA322" s="38"/>
      <c r="AK322" s="28"/>
      <c r="AL322" s="28"/>
      <c r="AM322" s="28"/>
      <c r="AN322" s="29"/>
      <c r="AO322" s="28"/>
    </row>
    <row r="323" spans="1:41" ht="13.7" customHeight="1">
      <c r="A323" s="105"/>
      <c r="B323" s="266"/>
      <c r="C323" s="267"/>
      <c r="D323" s="270"/>
      <c r="E323" s="270"/>
      <c r="F323" s="270"/>
      <c r="G323" s="270"/>
      <c r="H323" s="272"/>
      <c r="K323" s="266"/>
      <c r="L323" s="267"/>
      <c r="M323" s="270"/>
      <c r="N323" s="270"/>
      <c r="O323" s="270"/>
      <c r="P323" s="270"/>
      <c r="Q323" s="272"/>
      <c r="R323" s="78"/>
      <c r="S323" s="62"/>
      <c r="T323" s="266"/>
      <c r="U323" s="267"/>
      <c r="V323" s="270"/>
      <c r="W323" s="270"/>
      <c r="X323" s="270"/>
      <c r="Y323" s="270"/>
      <c r="Z323" s="272"/>
      <c r="AA323" s="38"/>
      <c r="AK323" s="28"/>
      <c r="AL323" s="28"/>
      <c r="AM323" s="28"/>
      <c r="AN323" s="29"/>
      <c r="AO323" s="28"/>
    </row>
    <row r="324" spans="1:41" ht="13.7" customHeight="1">
      <c r="A324" s="105"/>
      <c r="B324" s="268"/>
      <c r="C324" s="269"/>
      <c r="D324" s="270"/>
      <c r="E324" s="270"/>
      <c r="F324" s="270"/>
      <c r="G324" s="270"/>
      <c r="H324" s="273"/>
      <c r="K324" s="268"/>
      <c r="L324" s="269"/>
      <c r="M324" s="270"/>
      <c r="N324" s="270"/>
      <c r="O324" s="270"/>
      <c r="P324" s="270"/>
      <c r="Q324" s="273"/>
      <c r="R324" s="78"/>
      <c r="S324" s="60"/>
      <c r="T324" s="268"/>
      <c r="U324" s="269"/>
      <c r="V324" s="270"/>
      <c r="W324" s="270"/>
      <c r="X324" s="270"/>
      <c r="Y324" s="270"/>
      <c r="Z324" s="273"/>
      <c r="AA324" s="38"/>
      <c r="AK324" s="28"/>
      <c r="AL324" s="28"/>
      <c r="AM324" s="28"/>
      <c r="AN324" s="29"/>
      <c r="AO324" s="28"/>
    </row>
    <row r="325" spans="1:41" ht="5.25" customHeight="1">
      <c r="A325" s="111"/>
      <c r="B325" s="40"/>
      <c r="C325" s="40"/>
      <c r="D325" s="63"/>
      <c r="E325" s="41"/>
      <c r="F325" s="181"/>
      <c r="G325" s="167"/>
      <c r="H325" s="199"/>
      <c r="I325" s="46"/>
      <c r="J325" s="47"/>
      <c r="K325" s="40"/>
      <c r="L325" s="40"/>
      <c r="M325" s="63"/>
      <c r="N325" s="41"/>
      <c r="O325" s="181"/>
      <c r="P325" s="167"/>
      <c r="Q325" s="199"/>
      <c r="R325" s="81"/>
      <c r="S325" s="60"/>
      <c r="T325" s="40"/>
      <c r="U325" s="40"/>
      <c r="V325" s="63"/>
      <c r="W325" s="41"/>
      <c r="X325" s="181"/>
      <c r="Y325" s="167"/>
      <c r="Z325" s="199"/>
      <c r="AA325" s="42"/>
      <c r="AK325" s="28"/>
      <c r="AL325" s="28"/>
      <c r="AM325" s="28"/>
      <c r="AN325" s="29"/>
      <c r="AO325" s="28"/>
    </row>
    <row r="326" spans="1:41" ht="5.25" customHeight="1">
      <c r="A326" s="97"/>
      <c r="B326" s="51"/>
      <c r="C326" s="51"/>
      <c r="D326" s="52"/>
      <c r="E326" s="53"/>
      <c r="F326" s="182"/>
      <c r="G326" s="164"/>
      <c r="H326" s="194"/>
      <c r="I326" s="34"/>
      <c r="J326" s="35"/>
      <c r="K326" s="51"/>
      <c r="L326" s="51"/>
      <c r="M326" s="52"/>
      <c r="N326" s="53"/>
      <c r="O326" s="182"/>
      <c r="P326" s="164"/>
      <c r="Q326" s="194"/>
      <c r="R326" s="76"/>
      <c r="S326" s="75"/>
      <c r="T326" s="51"/>
      <c r="U326" s="51"/>
      <c r="V326" s="52"/>
      <c r="W326" s="53"/>
      <c r="X326" s="182"/>
      <c r="Y326" s="164"/>
      <c r="Z326" s="194"/>
      <c r="AA326" s="34"/>
    </row>
    <row r="327" spans="1:41" s="101" customFormat="1" ht="14.1" customHeight="1">
      <c r="A327" s="100"/>
      <c r="B327" s="255"/>
      <c r="C327" s="256"/>
      <c r="D327" s="256"/>
      <c r="E327" s="256"/>
      <c r="F327" s="257"/>
      <c r="G327" s="165"/>
      <c r="H327" s="195"/>
      <c r="I327" s="36"/>
      <c r="J327" s="86"/>
      <c r="K327" s="255"/>
      <c r="L327" s="256"/>
      <c r="M327" s="256"/>
      <c r="N327" s="256"/>
      <c r="O327" s="257"/>
      <c r="P327" s="165"/>
      <c r="Q327" s="195"/>
      <c r="R327" s="77"/>
      <c r="S327" s="85"/>
      <c r="T327" s="255"/>
      <c r="U327" s="256"/>
      <c r="V327" s="256"/>
      <c r="W327" s="256"/>
      <c r="X327" s="257"/>
      <c r="Y327" s="165"/>
      <c r="Z327" s="195"/>
      <c r="AA327" s="36"/>
    </row>
    <row r="328" spans="1:41" s="101" customFormat="1" ht="14.1" customHeight="1">
      <c r="A328" s="100"/>
      <c r="B328" s="122"/>
      <c r="C328" s="260"/>
      <c r="D328" s="261"/>
      <c r="E328" s="261"/>
      <c r="F328" s="261"/>
      <c r="G328" s="165"/>
      <c r="H328" s="196"/>
      <c r="I328" s="36"/>
      <c r="J328" s="86"/>
      <c r="K328" s="122"/>
      <c r="L328" s="260"/>
      <c r="M328" s="261"/>
      <c r="N328" s="261"/>
      <c r="O328" s="261"/>
      <c r="P328" s="165"/>
      <c r="Q328" s="196"/>
      <c r="R328" s="77"/>
      <c r="S328" s="85"/>
      <c r="T328" s="122"/>
      <c r="U328" s="260"/>
      <c r="V328" s="261"/>
      <c r="W328" s="261"/>
      <c r="X328" s="261"/>
      <c r="Y328" s="165"/>
      <c r="Z328" s="196"/>
      <c r="AA328" s="36"/>
      <c r="AK328" s="26"/>
      <c r="AL328" s="26"/>
      <c r="AM328" s="26"/>
      <c r="AN328" s="26"/>
      <c r="AO328" s="26"/>
    </row>
    <row r="329" spans="1:41" ht="14.1" customHeight="1">
      <c r="A329" s="105"/>
      <c r="B329" s="121"/>
      <c r="C329" s="259"/>
      <c r="D329" s="259"/>
      <c r="E329" s="70"/>
      <c r="F329" s="178"/>
      <c r="G329" s="166"/>
      <c r="H329" s="197"/>
      <c r="K329" s="121"/>
      <c r="L329" s="259"/>
      <c r="M329" s="259"/>
      <c r="N329" s="70"/>
      <c r="O329" s="178"/>
      <c r="P329" s="166"/>
      <c r="Q329" s="197"/>
      <c r="R329" s="78"/>
      <c r="S329" s="54"/>
      <c r="T329" s="121"/>
      <c r="U329" s="259"/>
      <c r="V329" s="259"/>
      <c r="W329" s="70"/>
      <c r="X329" s="178"/>
      <c r="Y329" s="166"/>
      <c r="Z329" s="197"/>
      <c r="AA329" s="38"/>
      <c r="AK329" s="28"/>
      <c r="AL329" s="28"/>
      <c r="AM329" s="28"/>
      <c r="AN329" s="29"/>
      <c r="AO329" s="28"/>
    </row>
    <row r="330" spans="1:41" ht="14.1" customHeight="1">
      <c r="A330" s="105"/>
      <c r="B330" s="92"/>
      <c r="C330" s="274"/>
      <c r="D330" s="275"/>
      <c r="E330" s="276"/>
      <c r="F330" s="179"/>
      <c r="G330" s="166"/>
      <c r="H330" s="198"/>
      <c r="K330" s="92"/>
      <c r="L330" s="274"/>
      <c r="M330" s="275"/>
      <c r="N330" s="276"/>
      <c r="O330" s="179"/>
      <c r="P330" s="166"/>
      <c r="Q330" s="198"/>
      <c r="R330" s="78"/>
      <c r="S330" s="54"/>
      <c r="T330" s="92"/>
      <c r="U330" s="274"/>
      <c r="V330" s="275"/>
      <c r="W330" s="276"/>
      <c r="X330" s="179"/>
      <c r="Y330" s="166"/>
      <c r="Z330" s="198"/>
      <c r="AA330" s="38"/>
      <c r="AK330" s="28"/>
      <c r="AL330" s="28"/>
      <c r="AM330" s="28"/>
      <c r="AN330" s="29"/>
      <c r="AO330" s="28"/>
    </row>
    <row r="331" spans="1:41" ht="14.1" customHeight="1">
      <c r="A331" s="105"/>
      <c r="B331" s="92"/>
      <c r="C331" s="258"/>
      <c r="D331" s="258"/>
      <c r="E331" s="93"/>
      <c r="F331" s="180"/>
      <c r="G331" s="166"/>
      <c r="H331" s="198"/>
      <c r="K331" s="92"/>
      <c r="L331" s="258"/>
      <c r="M331" s="258"/>
      <c r="N331" s="93"/>
      <c r="O331" s="180"/>
      <c r="P331" s="166"/>
      <c r="Q331" s="198"/>
      <c r="R331" s="78"/>
      <c r="S331" s="54"/>
      <c r="T331" s="92"/>
      <c r="U331" s="258"/>
      <c r="V331" s="258"/>
      <c r="W331" s="93"/>
      <c r="X331" s="180"/>
      <c r="Y331" s="166"/>
      <c r="Z331" s="198"/>
      <c r="AA331" s="38"/>
      <c r="AK331" s="28"/>
      <c r="AL331" s="28"/>
      <c r="AM331" s="28"/>
      <c r="AN331" s="29"/>
      <c r="AO331" s="28"/>
    </row>
    <row r="332" spans="1:41" ht="13.7" customHeight="1">
      <c r="A332" s="105"/>
      <c r="B332" s="262"/>
      <c r="C332" s="263"/>
      <c r="D332" s="270"/>
      <c r="E332" s="270"/>
      <c r="F332" s="270"/>
      <c r="G332" s="270"/>
      <c r="H332" s="271"/>
      <c r="K332" s="262"/>
      <c r="L332" s="263"/>
      <c r="M332" s="270"/>
      <c r="N332" s="270"/>
      <c r="O332" s="270"/>
      <c r="P332" s="270"/>
      <c r="Q332" s="271"/>
      <c r="R332" s="78"/>
      <c r="S332" s="60"/>
      <c r="T332" s="262"/>
      <c r="U332" s="263"/>
      <c r="V332" s="270"/>
      <c r="W332" s="270"/>
      <c r="X332" s="270"/>
      <c r="Y332" s="270"/>
      <c r="Z332" s="271"/>
      <c r="AA332" s="38"/>
      <c r="AK332" s="28"/>
      <c r="AL332" s="28"/>
      <c r="AM332" s="28"/>
      <c r="AN332" s="29"/>
      <c r="AO332" s="28"/>
    </row>
    <row r="333" spans="1:41" ht="13.7" customHeight="1">
      <c r="A333" s="105"/>
      <c r="B333" s="69"/>
      <c r="C333" s="120"/>
      <c r="D333" s="270"/>
      <c r="E333" s="270"/>
      <c r="F333" s="270"/>
      <c r="G333" s="270"/>
      <c r="H333" s="272"/>
      <c r="K333" s="69"/>
      <c r="L333" s="120"/>
      <c r="M333" s="270"/>
      <c r="N333" s="270"/>
      <c r="O333" s="270"/>
      <c r="P333" s="270"/>
      <c r="Q333" s="272"/>
      <c r="R333" s="78"/>
      <c r="S333" s="61"/>
      <c r="T333" s="69"/>
      <c r="U333" s="120"/>
      <c r="V333" s="270"/>
      <c r="W333" s="270"/>
      <c r="X333" s="270"/>
      <c r="Y333" s="270"/>
      <c r="Z333" s="272"/>
      <c r="AA333" s="38"/>
      <c r="AK333" s="28"/>
      <c r="AL333" s="28"/>
      <c r="AM333" s="28"/>
      <c r="AN333" s="29"/>
      <c r="AO333" s="28"/>
    </row>
    <row r="334" spans="1:41" ht="13.7" customHeight="1">
      <c r="A334" s="105"/>
      <c r="B334" s="264"/>
      <c r="C334" s="265"/>
      <c r="D334" s="270"/>
      <c r="E334" s="270"/>
      <c r="F334" s="270"/>
      <c r="G334" s="270"/>
      <c r="H334" s="272"/>
      <c r="K334" s="264"/>
      <c r="L334" s="265"/>
      <c r="M334" s="270"/>
      <c r="N334" s="270"/>
      <c r="O334" s="270"/>
      <c r="P334" s="270"/>
      <c r="Q334" s="272"/>
      <c r="R334" s="78"/>
      <c r="S334" s="62"/>
      <c r="T334" s="264"/>
      <c r="U334" s="265"/>
      <c r="V334" s="270"/>
      <c r="W334" s="270"/>
      <c r="X334" s="270"/>
      <c r="Y334" s="270"/>
      <c r="Z334" s="272"/>
      <c r="AA334" s="38"/>
      <c r="AK334" s="28"/>
      <c r="AL334" s="28"/>
      <c r="AM334" s="28"/>
      <c r="AN334" s="29"/>
      <c r="AO334" s="28"/>
    </row>
    <row r="335" spans="1:41" ht="13.7" customHeight="1">
      <c r="A335" s="105"/>
      <c r="B335" s="266"/>
      <c r="C335" s="267"/>
      <c r="D335" s="270"/>
      <c r="E335" s="270"/>
      <c r="F335" s="270"/>
      <c r="G335" s="270"/>
      <c r="H335" s="272"/>
      <c r="K335" s="266"/>
      <c r="L335" s="267"/>
      <c r="M335" s="270"/>
      <c r="N335" s="270"/>
      <c r="O335" s="270"/>
      <c r="P335" s="270"/>
      <c r="Q335" s="272"/>
      <c r="R335" s="78"/>
      <c r="S335" s="62"/>
      <c r="T335" s="266"/>
      <c r="U335" s="267"/>
      <c r="V335" s="270"/>
      <c r="W335" s="270"/>
      <c r="X335" s="270"/>
      <c r="Y335" s="270"/>
      <c r="Z335" s="272"/>
      <c r="AA335" s="38"/>
      <c r="AK335" s="28"/>
      <c r="AL335" s="28"/>
      <c r="AM335" s="28"/>
      <c r="AN335" s="29"/>
      <c r="AO335" s="28"/>
    </row>
    <row r="336" spans="1:41" ht="13.7" customHeight="1">
      <c r="A336" s="105"/>
      <c r="B336" s="268"/>
      <c r="C336" s="269"/>
      <c r="D336" s="270"/>
      <c r="E336" s="270"/>
      <c r="F336" s="270"/>
      <c r="G336" s="270"/>
      <c r="H336" s="273"/>
      <c r="K336" s="268"/>
      <c r="L336" s="269"/>
      <c r="M336" s="270"/>
      <c r="N336" s="270"/>
      <c r="O336" s="270"/>
      <c r="P336" s="270"/>
      <c r="Q336" s="273"/>
      <c r="R336" s="78"/>
      <c r="S336" s="60"/>
      <c r="T336" s="268"/>
      <c r="U336" s="269"/>
      <c r="V336" s="270"/>
      <c r="W336" s="270"/>
      <c r="X336" s="270"/>
      <c r="Y336" s="270"/>
      <c r="Z336" s="273"/>
      <c r="AA336" s="38"/>
      <c r="AK336" s="28"/>
      <c r="AL336" s="28"/>
      <c r="AM336" s="28"/>
      <c r="AN336" s="29"/>
      <c r="AO336" s="28"/>
    </row>
    <row r="337" spans="1:41" ht="5.25" customHeight="1">
      <c r="A337" s="111"/>
      <c r="B337" s="40"/>
      <c r="C337" s="40"/>
      <c r="D337" s="63"/>
      <c r="E337" s="41"/>
      <c r="F337" s="181"/>
      <c r="G337" s="167"/>
      <c r="H337" s="199"/>
      <c r="I337" s="46"/>
      <c r="J337" s="47"/>
      <c r="K337" s="40"/>
      <c r="L337" s="40"/>
      <c r="M337" s="63"/>
      <c r="N337" s="41"/>
      <c r="O337" s="181"/>
      <c r="P337" s="167"/>
      <c r="Q337" s="199"/>
      <c r="R337" s="81"/>
      <c r="S337" s="60"/>
      <c r="T337" s="40"/>
      <c r="U337" s="40"/>
      <c r="V337" s="63"/>
      <c r="W337" s="41"/>
      <c r="X337" s="181"/>
      <c r="Y337" s="167"/>
      <c r="Z337" s="199"/>
      <c r="AA337" s="42"/>
      <c r="AK337" s="28"/>
      <c r="AL337" s="28"/>
      <c r="AM337" s="28"/>
      <c r="AN337" s="29"/>
      <c r="AO337" s="28"/>
    </row>
    <row r="338" spans="1:41" ht="5.25" customHeight="1">
      <c r="A338" s="97"/>
      <c r="B338" s="51"/>
      <c r="C338" s="51"/>
      <c r="D338" s="52"/>
      <c r="E338" s="53"/>
      <c r="F338" s="182"/>
      <c r="G338" s="164"/>
      <c r="H338" s="194"/>
      <c r="I338" s="34"/>
      <c r="J338" s="35"/>
      <c r="K338" s="51"/>
      <c r="L338" s="51"/>
      <c r="M338" s="52"/>
      <c r="N338" s="53"/>
      <c r="O338" s="182"/>
      <c r="P338" s="164"/>
      <c r="Q338" s="194"/>
      <c r="R338" s="76"/>
      <c r="S338" s="75"/>
      <c r="T338" s="51"/>
      <c r="U338" s="51"/>
      <c r="V338" s="52"/>
      <c r="W338" s="53"/>
      <c r="X338" s="182"/>
      <c r="Y338" s="164"/>
      <c r="Z338" s="194"/>
      <c r="AA338" s="34"/>
    </row>
    <row r="339" spans="1:41" s="101" customFormat="1" ht="14.1" customHeight="1">
      <c r="A339" s="100"/>
      <c r="B339" s="255"/>
      <c r="C339" s="256"/>
      <c r="D339" s="256"/>
      <c r="E339" s="256"/>
      <c r="F339" s="257"/>
      <c r="G339" s="165"/>
      <c r="H339" s="195"/>
      <c r="I339" s="36"/>
      <c r="J339" s="86"/>
      <c r="K339" s="255"/>
      <c r="L339" s="256"/>
      <c r="M339" s="256"/>
      <c r="N339" s="256"/>
      <c r="O339" s="257"/>
      <c r="P339" s="165"/>
      <c r="Q339" s="195"/>
      <c r="R339" s="77"/>
      <c r="S339" s="85"/>
      <c r="T339" s="255"/>
      <c r="U339" s="256"/>
      <c r="V339" s="256"/>
      <c r="W339" s="256"/>
      <c r="X339" s="257"/>
      <c r="Y339" s="165"/>
      <c r="Z339" s="195"/>
      <c r="AA339" s="36"/>
    </row>
    <row r="340" spans="1:41" s="101" customFormat="1" ht="14.1" customHeight="1">
      <c r="A340" s="100"/>
      <c r="B340" s="122"/>
      <c r="C340" s="260"/>
      <c r="D340" s="261"/>
      <c r="E340" s="261"/>
      <c r="F340" s="261"/>
      <c r="G340" s="165"/>
      <c r="H340" s="196"/>
      <c r="I340" s="36"/>
      <c r="J340" s="86"/>
      <c r="K340" s="122"/>
      <c r="L340" s="260"/>
      <c r="M340" s="261"/>
      <c r="N340" s="261"/>
      <c r="O340" s="261"/>
      <c r="P340" s="165"/>
      <c r="Q340" s="196"/>
      <c r="R340" s="77"/>
      <c r="S340" s="85"/>
      <c r="T340" s="122"/>
      <c r="U340" s="260"/>
      <c r="V340" s="261"/>
      <c r="W340" s="261"/>
      <c r="X340" s="261"/>
      <c r="Y340" s="165"/>
      <c r="Z340" s="196"/>
      <c r="AA340" s="36"/>
      <c r="AK340" s="26"/>
      <c r="AL340" s="26"/>
      <c r="AM340" s="26"/>
      <c r="AN340" s="26"/>
      <c r="AO340" s="26"/>
    </row>
    <row r="341" spans="1:41" ht="14.1" customHeight="1">
      <c r="A341" s="105"/>
      <c r="B341" s="121"/>
      <c r="C341" s="259"/>
      <c r="D341" s="259"/>
      <c r="E341" s="70"/>
      <c r="F341" s="178"/>
      <c r="G341" s="166"/>
      <c r="H341" s="197"/>
      <c r="K341" s="121"/>
      <c r="L341" s="259"/>
      <c r="M341" s="259"/>
      <c r="N341" s="70"/>
      <c r="O341" s="178"/>
      <c r="P341" s="166"/>
      <c r="Q341" s="197"/>
      <c r="R341" s="78"/>
      <c r="S341" s="54"/>
      <c r="T341" s="121"/>
      <c r="U341" s="259"/>
      <c r="V341" s="259"/>
      <c r="W341" s="70"/>
      <c r="X341" s="178"/>
      <c r="Y341" s="166"/>
      <c r="Z341" s="197"/>
      <c r="AA341" s="38"/>
      <c r="AK341" s="28"/>
      <c r="AL341" s="28"/>
      <c r="AM341" s="28"/>
      <c r="AN341" s="29"/>
      <c r="AO341" s="28"/>
    </row>
    <row r="342" spans="1:41" ht="14.1" customHeight="1">
      <c r="A342" s="105"/>
      <c r="B342" s="92"/>
      <c r="C342" s="274"/>
      <c r="D342" s="275"/>
      <c r="E342" s="276"/>
      <c r="F342" s="179"/>
      <c r="G342" s="166"/>
      <c r="H342" s="198"/>
      <c r="K342" s="92"/>
      <c r="L342" s="274"/>
      <c r="M342" s="275"/>
      <c r="N342" s="276"/>
      <c r="O342" s="179"/>
      <c r="P342" s="166"/>
      <c r="Q342" s="198"/>
      <c r="R342" s="78"/>
      <c r="S342" s="54"/>
      <c r="T342" s="92"/>
      <c r="U342" s="274"/>
      <c r="V342" s="275"/>
      <c r="W342" s="276"/>
      <c r="X342" s="179"/>
      <c r="Y342" s="166"/>
      <c r="Z342" s="198"/>
      <c r="AA342" s="38"/>
      <c r="AK342" s="28"/>
      <c r="AL342" s="28"/>
      <c r="AM342" s="28"/>
      <c r="AN342" s="29"/>
      <c r="AO342" s="28"/>
    </row>
    <row r="343" spans="1:41" ht="14.1" customHeight="1">
      <c r="A343" s="105"/>
      <c r="B343" s="92"/>
      <c r="C343" s="258"/>
      <c r="D343" s="258"/>
      <c r="E343" s="93"/>
      <c r="F343" s="180"/>
      <c r="G343" s="166"/>
      <c r="H343" s="198"/>
      <c r="K343" s="92"/>
      <c r="L343" s="258"/>
      <c r="M343" s="258"/>
      <c r="N343" s="93"/>
      <c r="O343" s="180"/>
      <c r="P343" s="166"/>
      <c r="Q343" s="198"/>
      <c r="R343" s="78"/>
      <c r="S343" s="54"/>
      <c r="T343" s="92"/>
      <c r="U343" s="258"/>
      <c r="V343" s="258"/>
      <c r="W343" s="93"/>
      <c r="X343" s="180"/>
      <c r="Y343" s="166"/>
      <c r="Z343" s="198"/>
      <c r="AA343" s="38"/>
      <c r="AK343" s="28"/>
      <c r="AL343" s="28"/>
      <c r="AM343" s="28"/>
      <c r="AN343" s="29"/>
      <c r="AO343" s="28"/>
    </row>
    <row r="344" spans="1:41" ht="13.7" customHeight="1">
      <c r="A344" s="105"/>
      <c r="B344" s="262"/>
      <c r="C344" s="263"/>
      <c r="D344" s="270"/>
      <c r="E344" s="270"/>
      <c r="F344" s="270"/>
      <c r="G344" s="270"/>
      <c r="H344" s="271"/>
      <c r="K344" s="262"/>
      <c r="L344" s="263"/>
      <c r="M344" s="270"/>
      <c r="N344" s="270"/>
      <c r="O344" s="270"/>
      <c r="P344" s="270"/>
      <c r="Q344" s="271"/>
      <c r="R344" s="78"/>
      <c r="S344" s="60"/>
      <c r="T344" s="262"/>
      <c r="U344" s="263"/>
      <c r="V344" s="270"/>
      <c r="W344" s="270"/>
      <c r="X344" s="270"/>
      <c r="Y344" s="270"/>
      <c r="Z344" s="271"/>
      <c r="AA344" s="38"/>
      <c r="AK344" s="28"/>
      <c r="AL344" s="28"/>
      <c r="AM344" s="28"/>
      <c r="AN344" s="29"/>
      <c r="AO344" s="28"/>
    </row>
    <row r="345" spans="1:41" ht="13.7" customHeight="1">
      <c r="A345" s="105"/>
      <c r="B345" s="69"/>
      <c r="C345" s="120"/>
      <c r="D345" s="270"/>
      <c r="E345" s="270"/>
      <c r="F345" s="270"/>
      <c r="G345" s="270"/>
      <c r="H345" s="272"/>
      <c r="K345" s="69"/>
      <c r="L345" s="120"/>
      <c r="M345" s="270"/>
      <c r="N345" s="270"/>
      <c r="O345" s="270"/>
      <c r="P345" s="270"/>
      <c r="Q345" s="272"/>
      <c r="R345" s="78"/>
      <c r="S345" s="61"/>
      <c r="T345" s="69"/>
      <c r="U345" s="120"/>
      <c r="V345" s="270"/>
      <c r="W345" s="270"/>
      <c r="X345" s="270"/>
      <c r="Y345" s="270"/>
      <c r="Z345" s="272"/>
      <c r="AA345" s="38"/>
      <c r="AK345" s="28"/>
      <c r="AL345" s="28"/>
      <c r="AM345" s="28"/>
      <c r="AN345" s="29"/>
      <c r="AO345" s="28"/>
    </row>
    <row r="346" spans="1:41" ht="13.7" customHeight="1">
      <c r="A346" s="105"/>
      <c r="B346" s="264"/>
      <c r="C346" s="265"/>
      <c r="D346" s="270"/>
      <c r="E346" s="270"/>
      <c r="F346" s="270"/>
      <c r="G346" s="270"/>
      <c r="H346" s="272"/>
      <c r="K346" s="264"/>
      <c r="L346" s="265"/>
      <c r="M346" s="270"/>
      <c r="N346" s="270"/>
      <c r="O346" s="270"/>
      <c r="P346" s="270"/>
      <c r="Q346" s="272"/>
      <c r="R346" s="78"/>
      <c r="S346" s="62"/>
      <c r="T346" s="264"/>
      <c r="U346" s="265"/>
      <c r="V346" s="270"/>
      <c r="W346" s="270"/>
      <c r="X346" s="270"/>
      <c r="Y346" s="270"/>
      <c r="Z346" s="272"/>
      <c r="AA346" s="38"/>
      <c r="AK346" s="28"/>
      <c r="AL346" s="28"/>
      <c r="AM346" s="28"/>
      <c r="AN346" s="29"/>
      <c r="AO346" s="28"/>
    </row>
    <row r="347" spans="1:41" ht="13.7" customHeight="1">
      <c r="A347" s="105"/>
      <c r="B347" s="266"/>
      <c r="C347" s="267"/>
      <c r="D347" s="270"/>
      <c r="E347" s="270"/>
      <c r="F347" s="270"/>
      <c r="G347" s="270"/>
      <c r="H347" s="272"/>
      <c r="K347" s="266"/>
      <c r="L347" s="267"/>
      <c r="M347" s="270"/>
      <c r="N347" s="270"/>
      <c r="O347" s="270"/>
      <c r="P347" s="270"/>
      <c r="Q347" s="272"/>
      <c r="R347" s="78"/>
      <c r="S347" s="62"/>
      <c r="T347" s="266"/>
      <c r="U347" s="267"/>
      <c r="V347" s="270"/>
      <c r="W347" s="270"/>
      <c r="X347" s="270"/>
      <c r="Y347" s="270"/>
      <c r="Z347" s="272"/>
      <c r="AA347" s="38"/>
      <c r="AK347" s="28"/>
      <c r="AL347" s="28"/>
      <c r="AM347" s="28"/>
      <c r="AN347" s="29"/>
      <c r="AO347" s="28"/>
    </row>
    <row r="348" spans="1:41" ht="13.7" customHeight="1">
      <c r="A348" s="105"/>
      <c r="B348" s="268"/>
      <c r="C348" s="269"/>
      <c r="D348" s="270"/>
      <c r="E348" s="270"/>
      <c r="F348" s="270"/>
      <c r="G348" s="270"/>
      <c r="H348" s="273"/>
      <c r="K348" s="268"/>
      <c r="L348" s="269"/>
      <c r="M348" s="270"/>
      <c r="N348" s="270"/>
      <c r="O348" s="270"/>
      <c r="P348" s="270"/>
      <c r="Q348" s="273"/>
      <c r="R348" s="78"/>
      <c r="S348" s="60"/>
      <c r="T348" s="268"/>
      <c r="U348" s="269"/>
      <c r="V348" s="270"/>
      <c r="W348" s="270"/>
      <c r="X348" s="270"/>
      <c r="Y348" s="270"/>
      <c r="Z348" s="273"/>
      <c r="AA348" s="38"/>
      <c r="AK348" s="28"/>
      <c r="AL348" s="28"/>
      <c r="AM348" s="28"/>
      <c r="AN348" s="29"/>
      <c r="AO348" s="28"/>
    </row>
    <row r="349" spans="1:41" ht="5.25" customHeight="1">
      <c r="A349" s="111"/>
      <c r="B349" s="40"/>
      <c r="C349" s="40"/>
      <c r="D349" s="63"/>
      <c r="E349" s="41"/>
      <c r="F349" s="181"/>
      <c r="G349" s="167"/>
      <c r="H349" s="199"/>
      <c r="I349" s="46"/>
      <c r="J349" s="47"/>
      <c r="K349" s="40"/>
      <c r="L349" s="40"/>
      <c r="M349" s="63"/>
      <c r="N349" s="41"/>
      <c r="O349" s="181"/>
      <c r="P349" s="167"/>
      <c r="Q349" s="199"/>
      <c r="R349" s="81"/>
      <c r="S349" s="60"/>
      <c r="T349" s="40"/>
      <c r="U349" s="40"/>
      <c r="V349" s="63"/>
      <c r="W349" s="41"/>
      <c r="X349" s="181"/>
      <c r="Y349" s="167"/>
      <c r="Z349" s="199"/>
      <c r="AA349" s="42"/>
      <c r="AK349" s="28"/>
      <c r="AL349" s="28"/>
      <c r="AM349" s="28"/>
      <c r="AN349" s="29"/>
      <c r="AO349" s="28"/>
    </row>
    <row r="350" spans="1:41" ht="5.25" customHeight="1">
      <c r="A350" s="97"/>
      <c r="B350" s="51"/>
      <c r="C350" s="51"/>
      <c r="D350" s="52"/>
      <c r="E350" s="53"/>
      <c r="F350" s="182"/>
      <c r="G350" s="164"/>
      <c r="H350" s="194"/>
      <c r="I350" s="34"/>
      <c r="J350" s="35"/>
      <c r="K350" s="51"/>
      <c r="L350" s="51"/>
      <c r="M350" s="52"/>
      <c r="N350" s="53"/>
      <c r="O350" s="182"/>
      <c r="P350" s="164"/>
      <c r="Q350" s="194"/>
      <c r="R350" s="76"/>
      <c r="S350" s="75"/>
      <c r="T350" s="51"/>
      <c r="U350" s="51"/>
      <c r="V350" s="52"/>
      <c r="W350" s="53"/>
      <c r="X350" s="182"/>
      <c r="Y350" s="164"/>
      <c r="Z350" s="194"/>
      <c r="AA350" s="34"/>
    </row>
    <row r="351" spans="1:41" s="101" customFormat="1" ht="14.1" customHeight="1">
      <c r="A351" s="100"/>
      <c r="B351" s="255"/>
      <c r="C351" s="256"/>
      <c r="D351" s="256"/>
      <c r="E351" s="256"/>
      <c r="F351" s="257"/>
      <c r="G351" s="165"/>
      <c r="H351" s="195"/>
      <c r="I351" s="36"/>
      <c r="J351" s="86"/>
      <c r="K351" s="255"/>
      <c r="L351" s="256"/>
      <c r="M351" s="256"/>
      <c r="N351" s="256"/>
      <c r="O351" s="257"/>
      <c r="P351" s="165"/>
      <c r="Q351" s="195"/>
      <c r="R351" s="77"/>
      <c r="S351" s="85"/>
      <c r="T351" s="255"/>
      <c r="U351" s="256"/>
      <c r="V351" s="256"/>
      <c r="W351" s="256"/>
      <c r="X351" s="257"/>
      <c r="Y351" s="165"/>
      <c r="Z351" s="195"/>
      <c r="AA351" s="36"/>
    </row>
    <row r="352" spans="1:41" s="101" customFormat="1" ht="14.1" customHeight="1">
      <c r="A352" s="100"/>
      <c r="B352" s="122"/>
      <c r="C352" s="260"/>
      <c r="D352" s="261"/>
      <c r="E352" s="261"/>
      <c r="F352" s="261"/>
      <c r="G352" s="165"/>
      <c r="H352" s="196"/>
      <c r="I352" s="36"/>
      <c r="J352" s="86"/>
      <c r="K352" s="122"/>
      <c r="L352" s="260"/>
      <c r="M352" s="261"/>
      <c r="N352" s="261"/>
      <c r="O352" s="261"/>
      <c r="P352" s="165"/>
      <c r="Q352" s="196"/>
      <c r="R352" s="77"/>
      <c r="S352" s="85"/>
      <c r="T352" s="122"/>
      <c r="U352" s="260"/>
      <c r="V352" s="261"/>
      <c r="W352" s="261"/>
      <c r="X352" s="261"/>
      <c r="Y352" s="165"/>
      <c r="Z352" s="196"/>
      <c r="AA352" s="36"/>
      <c r="AK352" s="26"/>
      <c r="AL352" s="26"/>
      <c r="AM352" s="26"/>
      <c r="AN352" s="26"/>
      <c r="AO352" s="26"/>
    </row>
    <row r="353" spans="1:41" ht="14.1" customHeight="1">
      <c r="A353" s="105"/>
      <c r="B353" s="121"/>
      <c r="C353" s="259"/>
      <c r="D353" s="259"/>
      <c r="E353" s="70"/>
      <c r="F353" s="178"/>
      <c r="G353" s="166"/>
      <c r="H353" s="197"/>
      <c r="K353" s="121"/>
      <c r="L353" s="259"/>
      <c r="M353" s="259"/>
      <c r="N353" s="70"/>
      <c r="O353" s="178"/>
      <c r="P353" s="166"/>
      <c r="Q353" s="197"/>
      <c r="R353" s="78"/>
      <c r="S353" s="54"/>
      <c r="T353" s="121"/>
      <c r="U353" s="259"/>
      <c r="V353" s="259"/>
      <c r="W353" s="70"/>
      <c r="X353" s="178"/>
      <c r="Y353" s="166"/>
      <c r="Z353" s="197"/>
      <c r="AA353" s="38"/>
      <c r="AK353" s="28"/>
      <c r="AL353" s="28"/>
      <c r="AM353" s="28"/>
      <c r="AN353" s="29"/>
      <c r="AO353" s="28"/>
    </row>
    <row r="354" spans="1:41" ht="14.1" customHeight="1">
      <c r="A354" s="105"/>
      <c r="B354" s="92"/>
      <c r="C354" s="274"/>
      <c r="D354" s="275"/>
      <c r="E354" s="276"/>
      <c r="F354" s="179"/>
      <c r="G354" s="166"/>
      <c r="H354" s="198"/>
      <c r="K354" s="92"/>
      <c r="L354" s="274"/>
      <c r="M354" s="275"/>
      <c r="N354" s="276"/>
      <c r="O354" s="179"/>
      <c r="P354" s="166"/>
      <c r="Q354" s="198"/>
      <c r="R354" s="78"/>
      <c r="S354" s="54"/>
      <c r="T354" s="92"/>
      <c r="U354" s="274"/>
      <c r="V354" s="275"/>
      <c r="W354" s="276"/>
      <c r="X354" s="179"/>
      <c r="Y354" s="166"/>
      <c r="Z354" s="198"/>
      <c r="AA354" s="38"/>
      <c r="AK354" s="28"/>
      <c r="AL354" s="28"/>
      <c r="AM354" s="28"/>
      <c r="AN354" s="29"/>
      <c r="AO354" s="28"/>
    </row>
    <row r="355" spans="1:41" ht="14.1" customHeight="1">
      <c r="A355" s="105"/>
      <c r="B355" s="92"/>
      <c r="C355" s="258"/>
      <c r="D355" s="258"/>
      <c r="E355" s="93"/>
      <c r="F355" s="180"/>
      <c r="G355" s="166"/>
      <c r="H355" s="198"/>
      <c r="K355" s="92"/>
      <c r="L355" s="258"/>
      <c r="M355" s="258"/>
      <c r="N355" s="93"/>
      <c r="O355" s="180"/>
      <c r="P355" s="166"/>
      <c r="Q355" s="198"/>
      <c r="R355" s="78"/>
      <c r="S355" s="54"/>
      <c r="T355" s="92"/>
      <c r="U355" s="258"/>
      <c r="V355" s="258"/>
      <c r="W355" s="93"/>
      <c r="X355" s="180"/>
      <c r="Y355" s="166"/>
      <c r="Z355" s="198"/>
      <c r="AA355" s="38"/>
      <c r="AK355" s="28"/>
      <c r="AL355" s="28"/>
      <c r="AM355" s="28"/>
      <c r="AN355" s="29"/>
      <c r="AO355" s="28"/>
    </row>
    <row r="356" spans="1:41" ht="13.7" customHeight="1">
      <c r="A356" s="105"/>
      <c r="B356" s="262"/>
      <c r="C356" s="263"/>
      <c r="D356" s="270"/>
      <c r="E356" s="270"/>
      <c r="F356" s="270"/>
      <c r="G356" s="270"/>
      <c r="H356" s="271"/>
      <c r="K356" s="262"/>
      <c r="L356" s="263"/>
      <c r="M356" s="270"/>
      <c r="N356" s="270"/>
      <c r="O356" s="270"/>
      <c r="P356" s="270"/>
      <c r="Q356" s="271"/>
      <c r="R356" s="78"/>
      <c r="S356" s="60"/>
      <c r="T356" s="262"/>
      <c r="U356" s="263"/>
      <c r="V356" s="270"/>
      <c r="W356" s="270"/>
      <c r="X356" s="270"/>
      <c r="Y356" s="270"/>
      <c r="Z356" s="271"/>
      <c r="AA356" s="38"/>
      <c r="AK356" s="28"/>
      <c r="AL356" s="28"/>
      <c r="AM356" s="28"/>
      <c r="AN356" s="29"/>
      <c r="AO356" s="28"/>
    </row>
    <row r="357" spans="1:41" ht="13.7" customHeight="1">
      <c r="A357" s="105"/>
      <c r="B357" s="69"/>
      <c r="C357" s="120"/>
      <c r="D357" s="270"/>
      <c r="E357" s="270"/>
      <c r="F357" s="270"/>
      <c r="G357" s="270"/>
      <c r="H357" s="272"/>
      <c r="K357" s="69"/>
      <c r="L357" s="120"/>
      <c r="M357" s="270"/>
      <c r="N357" s="270"/>
      <c r="O357" s="270"/>
      <c r="P357" s="270"/>
      <c r="Q357" s="272"/>
      <c r="R357" s="78"/>
      <c r="S357" s="61"/>
      <c r="T357" s="69"/>
      <c r="U357" s="120"/>
      <c r="V357" s="270"/>
      <c r="W357" s="270"/>
      <c r="X357" s="270"/>
      <c r="Y357" s="270"/>
      <c r="Z357" s="272"/>
      <c r="AA357" s="38"/>
      <c r="AK357" s="28"/>
      <c r="AL357" s="28"/>
      <c r="AM357" s="28"/>
      <c r="AN357" s="29"/>
      <c r="AO357" s="28"/>
    </row>
    <row r="358" spans="1:41" ht="13.7" customHeight="1">
      <c r="A358" s="105"/>
      <c r="B358" s="264"/>
      <c r="C358" s="265"/>
      <c r="D358" s="270"/>
      <c r="E358" s="270"/>
      <c r="F358" s="270"/>
      <c r="G358" s="270"/>
      <c r="H358" s="272"/>
      <c r="K358" s="264"/>
      <c r="L358" s="265"/>
      <c r="M358" s="270"/>
      <c r="N358" s="270"/>
      <c r="O358" s="270"/>
      <c r="P358" s="270"/>
      <c r="Q358" s="272"/>
      <c r="R358" s="78"/>
      <c r="S358" s="62"/>
      <c r="T358" s="264"/>
      <c r="U358" s="265"/>
      <c r="V358" s="270"/>
      <c r="W358" s="270"/>
      <c r="X358" s="270"/>
      <c r="Y358" s="270"/>
      <c r="Z358" s="272"/>
      <c r="AA358" s="38"/>
      <c r="AK358" s="28"/>
      <c r="AL358" s="28"/>
      <c r="AM358" s="28"/>
      <c r="AN358" s="29"/>
      <c r="AO358" s="28"/>
    </row>
    <row r="359" spans="1:41" ht="13.7" customHeight="1">
      <c r="A359" s="105"/>
      <c r="B359" s="266"/>
      <c r="C359" s="267"/>
      <c r="D359" s="270"/>
      <c r="E359" s="270"/>
      <c r="F359" s="270"/>
      <c r="G359" s="270"/>
      <c r="H359" s="272"/>
      <c r="K359" s="266"/>
      <c r="L359" s="267"/>
      <c r="M359" s="270"/>
      <c r="N359" s="270"/>
      <c r="O359" s="270"/>
      <c r="P359" s="270"/>
      <c r="Q359" s="272"/>
      <c r="R359" s="78"/>
      <c r="S359" s="62"/>
      <c r="T359" s="266"/>
      <c r="U359" s="267"/>
      <c r="V359" s="270"/>
      <c r="W359" s="270"/>
      <c r="X359" s="270"/>
      <c r="Y359" s="270"/>
      <c r="Z359" s="272"/>
      <c r="AA359" s="38"/>
      <c r="AK359" s="28"/>
      <c r="AL359" s="28"/>
      <c r="AM359" s="28"/>
      <c r="AN359" s="29"/>
      <c r="AO359" s="28"/>
    </row>
    <row r="360" spans="1:41" ht="13.7" customHeight="1">
      <c r="A360" s="105"/>
      <c r="B360" s="268"/>
      <c r="C360" s="269"/>
      <c r="D360" s="270"/>
      <c r="E360" s="270"/>
      <c r="F360" s="270"/>
      <c r="G360" s="270"/>
      <c r="H360" s="273"/>
      <c r="K360" s="268"/>
      <c r="L360" s="269"/>
      <c r="M360" s="270"/>
      <c r="N360" s="270"/>
      <c r="O360" s="270"/>
      <c r="P360" s="270"/>
      <c r="Q360" s="273"/>
      <c r="R360" s="78"/>
      <c r="S360" s="60"/>
      <c r="T360" s="268"/>
      <c r="U360" s="269"/>
      <c r="V360" s="270"/>
      <c r="W360" s="270"/>
      <c r="X360" s="270"/>
      <c r="Y360" s="270"/>
      <c r="Z360" s="273"/>
      <c r="AA360" s="38"/>
      <c r="AK360" s="28"/>
      <c r="AL360" s="28"/>
      <c r="AM360" s="28"/>
      <c r="AN360" s="29"/>
      <c r="AO360" s="28"/>
    </row>
    <row r="361" spans="1:41" ht="5.25" customHeight="1">
      <c r="A361" s="111"/>
      <c r="B361" s="40"/>
      <c r="C361" s="40"/>
      <c r="D361" s="63"/>
      <c r="E361" s="41"/>
      <c r="F361" s="181"/>
      <c r="G361" s="167"/>
      <c r="H361" s="199"/>
      <c r="I361" s="46"/>
      <c r="J361" s="47"/>
      <c r="K361" s="40"/>
      <c r="L361" s="40"/>
      <c r="M361" s="63"/>
      <c r="N361" s="41"/>
      <c r="O361" s="181"/>
      <c r="P361" s="167"/>
      <c r="Q361" s="199"/>
      <c r="R361" s="81"/>
      <c r="S361" s="60"/>
      <c r="T361" s="40"/>
      <c r="U361" s="40"/>
      <c r="V361" s="63"/>
      <c r="W361" s="41"/>
      <c r="X361" s="181"/>
      <c r="Y361" s="167"/>
      <c r="Z361" s="199"/>
      <c r="AA361" s="42"/>
      <c r="AK361" s="28"/>
      <c r="AL361" s="28"/>
      <c r="AM361" s="28"/>
      <c r="AN361" s="29"/>
      <c r="AO361" s="28"/>
    </row>
    <row r="362" spans="1:41" ht="5.25" customHeight="1">
      <c r="A362" s="97"/>
      <c r="B362" s="51"/>
      <c r="C362" s="51"/>
      <c r="D362" s="52"/>
      <c r="E362" s="53"/>
      <c r="F362" s="182"/>
      <c r="G362" s="164"/>
      <c r="H362" s="194"/>
      <c r="I362" s="34"/>
      <c r="J362" s="35"/>
      <c r="K362" s="51"/>
      <c r="L362" s="51"/>
      <c r="M362" s="52"/>
      <c r="N362" s="53"/>
      <c r="O362" s="182"/>
      <c r="P362" s="164"/>
      <c r="Q362" s="194"/>
      <c r="R362" s="76"/>
      <c r="S362" s="75"/>
      <c r="T362" s="51"/>
      <c r="U362" s="51"/>
      <c r="V362" s="52"/>
      <c r="W362" s="53"/>
      <c r="X362" s="182"/>
      <c r="Y362" s="164"/>
      <c r="Z362" s="194"/>
      <c r="AA362" s="34"/>
    </row>
    <row r="363" spans="1:41" s="101" customFormat="1" ht="14.1" customHeight="1">
      <c r="A363" s="100"/>
      <c r="B363" s="255"/>
      <c r="C363" s="256"/>
      <c r="D363" s="256"/>
      <c r="E363" s="256"/>
      <c r="F363" s="257"/>
      <c r="G363" s="165"/>
      <c r="H363" s="195"/>
      <c r="I363" s="36"/>
      <c r="J363" s="86"/>
      <c r="K363" s="255"/>
      <c r="L363" s="256"/>
      <c r="M363" s="256"/>
      <c r="N363" s="256"/>
      <c r="O363" s="257"/>
      <c r="P363" s="165"/>
      <c r="Q363" s="195"/>
      <c r="R363" s="77"/>
      <c r="S363" s="85"/>
      <c r="T363" s="255"/>
      <c r="U363" s="256"/>
      <c r="V363" s="256"/>
      <c r="W363" s="256"/>
      <c r="X363" s="257"/>
      <c r="Y363" s="165"/>
      <c r="Z363" s="195"/>
      <c r="AA363" s="36"/>
    </row>
    <row r="364" spans="1:41" s="101" customFormat="1" ht="14.1" customHeight="1">
      <c r="A364" s="100"/>
      <c r="B364" s="122"/>
      <c r="C364" s="260"/>
      <c r="D364" s="261"/>
      <c r="E364" s="261"/>
      <c r="F364" s="261"/>
      <c r="G364" s="165"/>
      <c r="H364" s="196"/>
      <c r="I364" s="36"/>
      <c r="J364" s="86"/>
      <c r="K364" s="122"/>
      <c r="L364" s="260"/>
      <c r="M364" s="261"/>
      <c r="N364" s="261"/>
      <c r="O364" s="261"/>
      <c r="P364" s="165"/>
      <c r="Q364" s="196"/>
      <c r="R364" s="77"/>
      <c r="S364" s="85"/>
      <c r="T364" s="122"/>
      <c r="U364" s="260"/>
      <c r="V364" s="261"/>
      <c r="W364" s="261"/>
      <c r="X364" s="261"/>
      <c r="Y364" s="165"/>
      <c r="Z364" s="196"/>
      <c r="AA364" s="36"/>
      <c r="AK364" s="26"/>
      <c r="AL364" s="26"/>
      <c r="AM364" s="26"/>
      <c r="AN364" s="26"/>
      <c r="AO364" s="26"/>
    </row>
    <row r="365" spans="1:41" ht="14.1" customHeight="1">
      <c r="A365" s="105"/>
      <c r="B365" s="121"/>
      <c r="C365" s="259"/>
      <c r="D365" s="259"/>
      <c r="E365" s="70"/>
      <c r="F365" s="178"/>
      <c r="G365" s="166"/>
      <c r="H365" s="197"/>
      <c r="K365" s="121"/>
      <c r="L365" s="259"/>
      <c r="M365" s="259"/>
      <c r="N365" s="70"/>
      <c r="O365" s="178"/>
      <c r="P365" s="166"/>
      <c r="Q365" s="197"/>
      <c r="R365" s="78"/>
      <c r="S365" s="54"/>
      <c r="T365" s="121"/>
      <c r="U365" s="259"/>
      <c r="V365" s="259"/>
      <c r="W365" s="70"/>
      <c r="X365" s="178"/>
      <c r="Y365" s="166"/>
      <c r="Z365" s="197"/>
      <c r="AA365" s="38"/>
      <c r="AK365" s="28"/>
      <c r="AL365" s="28"/>
      <c r="AM365" s="28"/>
      <c r="AN365" s="29"/>
      <c r="AO365" s="28"/>
    </row>
    <row r="366" spans="1:41" ht="14.1" customHeight="1">
      <c r="A366" s="105"/>
      <c r="B366" s="92"/>
      <c r="C366" s="274"/>
      <c r="D366" s="275"/>
      <c r="E366" s="276"/>
      <c r="F366" s="179"/>
      <c r="G366" s="166"/>
      <c r="H366" s="198"/>
      <c r="K366" s="92"/>
      <c r="L366" s="274"/>
      <c r="M366" s="275"/>
      <c r="N366" s="276"/>
      <c r="O366" s="179"/>
      <c r="P366" s="166"/>
      <c r="Q366" s="198"/>
      <c r="R366" s="78"/>
      <c r="S366" s="54"/>
      <c r="T366" s="92"/>
      <c r="U366" s="274"/>
      <c r="V366" s="275"/>
      <c r="W366" s="276"/>
      <c r="X366" s="179"/>
      <c r="Y366" s="166"/>
      <c r="Z366" s="198"/>
      <c r="AA366" s="38"/>
      <c r="AK366" s="28"/>
      <c r="AL366" s="28"/>
      <c r="AM366" s="28"/>
      <c r="AN366" s="29"/>
      <c r="AO366" s="28"/>
    </row>
    <row r="367" spans="1:41" ht="14.1" customHeight="1">
      <c r="A367" s="105"/>
      <c r="B367" s="92"/>
      <c r="C367" s="258"/>
      <c r="D367" s="258"/>
      <c r="E367" s="93"/>
      <c r="F367" s="180"/>
      <c r="G367" s="166"/>
      <c r="H367" s="198"/>
      <c r="K367" s="92"/>
      <c r="L367" s="258"/>
      <c r="M367" s="258"/>
      <c r="N367" s="93"/>
      <c r="O367" s="180"/>
      <c r="P367" s="166"/>
      <c r="Q367" s="198"/>
      <c r="R367" s="78"/>
      <c r="S367" s="54"/>
      <c r="T367" s="92"/>
      <c r="U367" s="258"/>
      <c r="V367" s="258"/>
      <c r="W367" s="93"/>
      <c r="X367" s="180"/>
      <c r="Y367" s="166"/>
      <c r="Z367" s="198"/>
      <c r="AA367" s="38"/>
      <c r="AK367" s="28"/>
      <c r="AL367" s="28"/>
      <c r="AM367" s="28"/>
      <c r="AN367" s="29"/>
      <c r="AO367" s="28"/>
    </row>
    <row r="368" spans="1:41" ht="13.7" customHeight="1">
      <c r="A368" s="105"/>
      <c r="B368" s="262"/>
      <c r="C368" s="263"/>
      <c r="D368" s="270"/>
      <c r="E368" s="270"/>
      <c r="F368" s="270"/>
      <c r="G368" s="270"/>
      <c r="H368" s="271"/>
      <c r="K368" s="262"/>
      <c r="L368" s="263"/>
      <c r="M368" s="270"/>
      <c r="N368" s="270"/>
      <c r="O368" s="270"/>
      <c r="P368" s="270"/>
      <c r="Q368" s="271"/>
      <c r="R368" s="78"/>
      <c r="S368" s="60"/>
      <c r="T368" s="262"/>
      <c r="U368" s="263"/>
      <c r="V368" s="270"/>
      <c r="W368" s="270"/>
      <c r="X368" s="270"/>
      <c r="Y368" s="270"/>
      <c r="Z368" s="271"/>
      <c r="AA368" s="38"/>
      <c r="AK368" s="28"/>
      <c r="AL368" s="28"/>
      <c r="AM368" s="28"/>
      <c r="AN368" s="29"/>
      <c r="AO368" s="28"/>
    </row>
    <row r="369" spans="1:41" ht="13.7" customHeight="1">
      <c r="A369" s="105"/>
      <c r="B369" s="69"/>
      <c r="C369" s="120"/>
      <c r="D369" s="270"/>
      <c r="E369" s="270"/>
      <c r="F369" s="270"/>
      <c r="G369" s="270"/>
      <c r="H369" s="272"/>
      <c r="K369" s="69"/>
      <c r="L369" s="120"/>
      <c r="M369" s="270"/>
      <c r="N369" s="270"/>
      <c r="O369" s="270"/>
      <c r="P369" s="270"/>
      <c r="Q369" s="272"/>
      <c r="R369" s="78"/>
      <c r="S369" s="61"/>
      <c r="T369" s="69"/>
      <c r="U369" s="120"/>
      <c r="V369" s="270"/>
      <c r="W369" s="270"/>
      <c r="X369" s="270"/>
      <c r="Y369" s="270"/>
      <c r="Z369" s="272"/>
      <c r="AA369" s="38"/>
      <c r="AK369" s="28"/>
      <c r="AL369" s="28"/>
      <c r="AM369" s="28"/>
      <c r="AN369" s="29"/>
      <c r="AO369" s="28"/>
    </row>
    <row r="370" spans="1:41" ht="13.7" customHeight="1">
      <c r="A370" s="105"/>
      <c r="B370" s="264"/>
      <c r="C370" s="265"/>
      <c r="D370" s="270"/>
      <c r="E370" s="270"/>
      <c r="F370" s="270"/>
      <c r="G370" s="270"/>
      <c r="H370" s="272"/>
      <c r="K370" s="264"/>
      <c r="L370" s="265"/>
      <c r="M370" s="270"/>
      <c r="N370" s="270"/>
      <c r="O370" s="270"/>
      <c r="P370" s="270"/>
      <c r="Q370" s="272"/>
      <c r="R370" s="78"/>
      <c r="S370" s="62"/>
      <c r="T370" s="264"/>
      <c r="U370" s="265"/>
      <c r="V370" s="270"/>
      <c r="W370" s="270"/>
      <c r="X370" s="270"/>
      <c r="Y370" s="270"/>
      <c r="Z370" s="272"/>
      <c r="AA370" s="38"/>
      <c r="AK370" s="28"/>
      <c r="AL370" s="28"/>
      <c r="AM370" s="28"/>
      <c r="AN370" s="29"/>
      <c r="AO370" s="28"/>
    </row>
    <row r="371" spans="1:41" ht="13.7" customHeight="1">
      <c r="A371" s="105"/>
      <c r="B371" s="266"/>
      <c r="C371" s="267"/>
      <c r="D371" s="270"/>
      <c r="E371" s="270"/>
      <c r="F371" s="270"/>
      <c r="G371" s="270"/>
      <c r="H371" s="272"/>
      <c r="K371" s="266"/>
      <c r="L371" s="267"/>
      <c r="M371" s="270"/>
      <c r="N371" s="270"/>
      <c r="O371" s="270"/>
      <c r="P371" s="270"/>
      <c r="Q371" s="272"/>
      <c r="R371" s="78"/>
      <c r="S371" s="62"/>
      <c r="T371" s="266"/>
      <c r="U371" s="267"/>
      <c r="V371" s="270"/>
      <c r="W371" s="270"/>
      <c r="X371" s="270"/>
      <c r="Y371" s="270"/>
      <c r="Z371" s="272"/>
      <c r="AA371" s="38"/>
      <c r="AK371" s="28"/>
      <c r="AL371" s="28"/>
      <c r="AM371" s="28"/>
      <c r="AN371" s="29"/>
      <c r="AO371" s="28"/>
    </row>
    <row r="372" spans="1:41" ht="13.7" customHeight="1">
      <c r="A372" s="105"/>
      <c r="B372" s="268"/>
      <c r="C372" s="269"/>
      <c r="D372" s="270"/>
      <c r="E372" s="270"/>
      <c r="F372" s="270"/>
      <c r="G372" s="270"/>
      <c r="H372" s="273"/>
      <c r="K372" s="268"/>
      <c r="L372" s="269"/>
      <c r="M372" s="270"/>
      <c r="N372" s="270"/>
      <c r="O372" s="270"/>
      <c r="P372" s="270"/>
      <c r="Q372" s="273"/>
      <c r="R372" s="78"/>
      <c r="S372" s="60"/>
      <c r="T372" s="268"/>
      <c r="U372" s="269"/>
      <c r="V372" s="270"/>
      <c r="W372" s="270"/>
      <c r="X372" s="270"/>
      <c r="Y372" s="270"/>
      <c r="Z372" s="273"/>
      <c r="AA372" s="38"/>
      <c r="AK372" s="28"/>
      <c r="AL372" s="28"/>
      <c r="AM372" s="28"/>
      <c r="AN372" s="29"/>
      <c r="AO372" s="28"/>
    </row>
    <row r="373" spans="1:41" ht="5.25" customHeight="1">
      <c r="A373" s="111"/>
      <c r="B373" s="40"/>
      <c r="C373" s="40"/>
      <c r="D373" s="63"/>
      <c r="E373" s="41"/>
      <c r="F373" s="181"/>
      <c r="G373" s="167"/>
      <c r="H373" s="199"/>
      <c r="I373" s="46"/>
      <c r="J373" s="47"/>
      <c r="K373" s="40"/>
      <c r="L373" s="40"/>
      <c r="M373" s="63"/>
      <c r="N373" s="41"/>
      <c r="O373" s="181"/>
      <c r="P373" s="167"/>
      <c r="Q373" s="199"/>
      <c r="R373" s="81"/>
      <c r="S373" s="60"/>
      <c r="T373" s="40"/>
      <c r="U373" s="40"/>
      <c r="V373" s="63"/>
      <c r="W373" s="41"/>
      <c r="X373" s="181"/>
      <c r="Y373" s="167"/>
      <c r="Z373" s="199"/>
      <c r="AA373" s="42"/>
      <c r="AK373" s="28"/>
      <c r="AL373" s="28"/>
      <c r="AM373" s="28"/>
      <c r="AN373" s="29"/>
      <c r="AO373" s="28"/>
    </row>
    <row r="374" spans="1:41" ht="5.25" customHeight="1">
      <c r="A374" s="97"/>
      <c r="B374" s="51"/>
      <c r="C374" s="51"/>
      <c r="D374" s="52"/>
      <c r="E374" s="53"/>
      <c r="F374" s="182"/>
      <c r="G374" s="164"/>
      <c r="H374" s="194"/>
      <c r="I374" s="34"/>
      <c r="J374" s="35"/>
      <c r="K374" s="51"/>
      <c r="L374" s="51"/>
      <c r="M374" s="52"/>
      <c r="N374" s="53"/>
      <c r="O374" s="182"/>
      <c r="P374" s="164"/>
      <c r="Q374" s="194"/>
      <c r="R374" s="76"/>
      <c r="S374" s="75"/>
      <c r="T374" s="51"/>
      <c r="U374" s="51"/>
      <c r="V374" s="52"/>
      <c r="W374" s="53"/>
      <c r="X374" s="182"/>
      <c r="Y374" s="164"/>
      <c r="Z374" s="194"/>
      <c r="AA374" s="34"/>
    </row>
    <row r="375" spans="1:41" s="101" customFormat="1" ht="14.1" customHeight="1">
      <c r="A375" s="100"/>
      <c r="B375" s="255"/>
      <c r="C375" s="256"/>
      <c r="D375" s="256"/>
      <c r="E375" s="256"/>
      <c r="F375" s="257"/>
      <c r="G375" s="165"/>
      <c r="H375" s="195"/>
      <c r="I375" s="36"/>
      <c r="J375" s="86"/>
      <c r="K375" s="255"/>
      <c r="L375" s="256"/>
      <c r="M375" s="256"/>
      <c r="N375" s="256"/>
      <c r="O375" s="257"/>
      <c r="P375" s="165"/>
      <c r="Q375" s="195"/>
      <c r="R375" s="77"/>
      <c r="S375" s="85"/>
      <c r="T375" s="255"/>
      <c r="U375" s="256"/>
      <c r="V375" s="256"/>
      <c r="W375" s="256"/>
      <c r="X375" s="257"/>
      <c r="Y375" s="165"/>
      <c r="Z375" s="195"/>
      <c r="AA375" s="36"/>
    </row>
    <row r="376" spans="1:41" s="101" customFormat="1" ht="14.1" customHeight="1">
      <c r="A376" s="100"/>
      <c r="B376" s="122"/>
      <c r="C376" s="260"/>
      <c r="D376" s="261"/>
      <c r="E376" s="261"/>
      <c r="F376" s="261"/>
      <c r="G376" s="165"/>
      <c r="H376" s="196"/>
      <c r="I376" s="36"/>
      <c r="J376" s="86"/>
      <c r="K376" s="122"/>
      <c r="L376" s="260"/>
      <c r="M376" s="261"/>
      <c r="N376" s="261"/>
      <c r="O376" s="261"/>
      <c r="P376" s="165"/>
      <c r="Q376" s="196"/>
      <c r="R376" s="77"/>
      <c r="S376" s="85"/>
      <c r="T376" s="122"/>
      <c r="U376" s="260"/>
      <c r="V376" s="261"/>
      <c r="W376" s="261"/>
      <c r="X376" s="261"/>
      <c r="Y376" s="165"/>
      <c r="Z376" s="196"/>
      <c r="AA376" s="36"/>
      <c r="AK376" s="26"/>
      <c r="AL376" s="26"/>
      <c r="AM376" s="26"/>
      <c r="AN376" s="26"/>
      <c r="AO376" s="26"/>
    </row>
    <row r="377" spans="1:41" ht="14.1" customHeight="1">
      <c r="A377" s="105"/>
      <c r="B377" s="121"/>
      <c r="C377" s="259"/>
      <c r="D377" s="259"/>
      <c r="E377" s="70"/>
      <c r="F377" s="178"/>
      <c r="G377" s="166"/>
      <c r="H377" s="197"/>
      <c r="K377" s="121"/>
      <c r="L377" s="259"/>
      <c r="M377" s="259"/>
      <c r="N377" s="70"/>
      <c r="O377" s="178"/>
      <c r="P377" s="166"/>
      <c r="Q377" s="197"/>
      <c r="R377" s="78"/>
      <c r="S377" s="54"/>
      <c r="T377" s="121"/>
      <c r="U377" s="259"/>
      <c r="V377" s="259"/>
      <c r="W377" s="70"/>
      <c r="X377" s="178"/>
      <c r="Y377" s="166"/>
      <c r="Z377" s="197"/>
      <c r="AA377" s="38"/>
      <c r="AK377" s="28"/>
      <c r="AL377" s="28"/>
      <c r="AM377" s="28"/>
      <c r="AN377" s="29"/>
      <c r="AO377" s="28"/>
    </row>
    <row r="378" spans="1:41" ht="14.1" customHeight="1">
      <c r="A378" s="105"/>
      <c r="B378" s="92"/>
      <c r="C378" s="274"/>
      <c r="D378" s="275"/>
      <c r="E378" s="276"/>
      <c r="F378" s="179"/>
      <c r="G378" s="166"/>
      <c r="H378" s="198"/>
      <c r="K378" s="92"/>
      <c r="L378" s="274"/>
      <c r="M378" s="275"/>
      <c r="N378" s="276"/>
      <c r="O378" s="179"/>
      <c r="P378" s="166"/>
      <c r="Q378" s="198"/>
      <c r="R378" s="78"/>
      <c r="S378" s="54"/>
      <c r="T378" s="92"/>
      <c r="U378" s="274"/>
      <c r="V378" s="275"/>
      <c r="W378" s="276"/>
      <c r="X378" s="179"/>
      <c r="Y378" s="166"/>
      <c r="Z378" s="198"/>
      <c r="AA378" s="38"/>
      <c r="AK378" s="28"/>
      <c r="AL378" s="28"/>
      <c r="AM378" s="28"/>
      <c r="AN378" s="29"/>
      <c r="AO378" s="28"/>
    </row>
    <row r="379" spans="1:41" ht="14.1" customHeight="1">
      <c r="A379" s="105"/>
      <c r="B379" s="92"/>
      <c r="C379" s="258"/>
      <c r="D379" s="258"/>
      <c r="E379" s="93"/>
      <c r="F379" s="180"/>
      <c r="G379" s="166"/>
      <c r="H379" s="198"/>
      <c r="K379" s="92"/>
      <c r="L379" s="258"/>
      <c r="M379" s="258"/>
      <c r="N379" s="93"/>
      <c r="O379" s="180"/>
      <c r="P379" s="166"/>
      <c r="Q379" s="198"/>
      <c r="R379" s="78"/>
      <c r="S379" s="54"/>
      <c r="T379" s="92"/>
      <c r="U379" s="258"/>
      <c r="V379" s="258"/>
      <c r="W379" s="93"/>
      <c r="X379" s="180"/>
      <c r="Y379" s="166"/>
      <c r="Z379" s="198"/>
      <c r="AA379" s="38"/>
      <c r="AK379" s="28"/>
      <c r="AL379" s="28"/>
      <c r="AM379" s="28"/>
      <c r="AN379" s="29"/>
      <c r="AO379" s="28"/>
    </row>
    <row r="380" spans="1:41" ht="13.7" customHeight="1">
      <c r="A380" s="105"/>
      <c r="B380" s="262"/>
      <c r="C380" s="263"/>
      <c r="D380" s="270"/>
      <c r="E380" s="270"/>
      <c r="F380" s="270"/>
      <c r="G380" s="270"/>
      <c r="H380" s="271"/>
      <c r="K380" s="262"/>
      <c r="L380" s="263"/>
      <c r="M380" s="270"/>
      <c r="N380" s="270"/>
      <c r="O380" s="270"/>
      <c r="P380" s="270"/>
      <c r="Q380" s="271"/>
      <c r="R380" s="78"/>
      <c r="S380" s="60"/>
      <c r="T380" s="262"/>
      <c r="U380" s="263"/>
      <c r="V380" s="270"/>
      <c r="W380" s="270"/>
      <c r="X380" s="270"/>
      <c r="Y380" s="270"/>
      <c r="Z380" s="271"/>
      <c r="AA380" s="38"/>
      <c r="AK380" s="28"/>
      <c r="AL380" s="28"/>
      <c r="AM380" s="28"/>
      <c r="AN380" s="29"/>
      <c r="AO380" s="28"/>
    </row>
    <row r="381" spans="1:41" ht="13.7" customHeight="1">
      <c r="A381" s="105"/>
      <c r="B381" s="69"/>
      <c r="C381" s="120"/>
      <c r="D381" s="270"/>
      <c r="E381" s="270"/>
      <c r="F381" s="270"/>
      <c r="G381" s="270"/>
      <c r="H381" s="272"/>
      <c r="K381" s="69"/>
      <c r="L381" s="120"/>
      <c r="M381" s="270"/>
      <c r="N381" s="270"/>
      <c r="O381" s="270"/>
      <c r="P381" s="270"/>
      <c r="Q381" s="272"/>
      <c r="R381" s="78"/>
      <c r="S381" s="61"/>
      <c r="T381" s="69"/>
      <c r="U381" s="120"/>
      <c r="V381" s="270"/>
      <c r="W381" s="270"/>
      <c r="X381" s="270"/>
      <c r="Y381" s="270"/>
      <c r="Z381" s="272"/>
      <c r="AA381" s="38"/>
      <c r="AK381" s="28"/>
      <c r="AL381" s="28"/>
      <c r="AM381" s="28"/>
      <c r="AN381" s="29"/>
      <c r="AO381" s="28"/>
    </row>
    <row r="382" spans="1:41" ht="13.7" customHeight="1">
      <c r="A382" s="105"/>
      <c r="B382" s="264"/>
      <c r="C382" s="265"/>
      <c r="D382" s="270"/>
      <c r="E382" s="270"/>
      <c r="F382" s="270"/>
      <c r="G382" s="270"/>
      <c r="H382" s="272"/>
      <c r="K382" s="264"/>
      <c r="L382" s="265"/>
      <c r="M382" s="270"/>
      <c r="N382" s="270"/>
      <c r="O382" s="270"/>
      <c r="P382" s="270"/>
      <c r="Q382" s="272"/>
      <c r="R382" s="78"/>
      <c r="S382" s="62"/>
      <c r="T382" s="264"/>
      <c r="U382" s="265"/>
      <c r="V382" s="270"/>
      <c r="W382" s="270"/>
      <c r="X382" s="270"/>
      <c r="Y382" s="270"/>
      <c r="Z382" s="272"/>
      <c r="AA382" s="38"/>
      <c r="AK382" s="28"/>
      <c r="AL382" s="28"/>
      <c r="AM382" s="28"/>
      <c r="AN382" s="29"/>
      <c r="AO382" s="28"/>
    </row>
    <row r="383" spans="1:41" ht="13.7" customHeight="1">
      <c r="A383" s="105"/>
      <c r="B383" s="266"/>
      <c r="C383" s="267"/>
      <c r="D383" s="270"/>
      <c r="E383" s="270"/>
      <c r="F383" s="270"/>
      <c r="G383" s="270"/>
      <c r="H383" s="272"/>
      <c r="K383" s="266"/>
      <c r="L383" s="267"/>
      <c r="M383" s="270"/>
      <c r="N383" s="270"/>
      <c r="O383" s="270"/>
      <c r="P383" s="270"/>
      <c r="Q383" s="272"/>
      <c r="R383" s="78"/>
      <c r="S383" s="62"/>
      <c r="T383" s="266"/>
      <c r="U383" s="267"/>
      <c r="V383" s="270"/>
      <c r="W383" s="270"/>
      <c r="X383" s="270"/>
      <c r="Y383" s="270"/>
      <c r="Z383" s="272"/>
      <c r="AA383" s="38"/>
      <c r="AK383" s="28"/>
      <c r="AL383" s="28"/>
      <c r="AM383" s="28"/>
      <c r="AN383" s="29"/>
      <c r="AO383" s="28"/>
    </row>
    <row r="384" spans="1:41" ht="13.7" customHeight="1">
      <c r="A384" s="105"/>
      <c r="B384" s="268"/>
      <c r="C384" s="269"/>
      <c r="D384" s="270"/>
      <c r="E384" s="270"/>
      <c r="F384" s="270"/>
      <c r="G384" s="270"/>
      <c r="H384" s="273"/>
      <c r="K384" s="268"/>
      <c r="L384" s="269"/>
      <c r="M384" s="270"/>
      <c r="N384" s="270"/>
      <c r="O384" s="270"/>
      <c r="P384" s="270"/>
      <c r="Q384" s="273"/>
      <c r="R384" s="78"/>
      <c r="S384" s="60"/>
      <c r="T384" s="268"/>
      <c r="U384" s="269"/>
      <c r="V384" s="270"/>
      <c r="W384" s="270"/>
      <c r="X384" s="270"/>
      <c r="Y384" s="270"/>
      <c r="Z384" s="273"/>
      <c r="AA384" s="38"/>
      <c r="AK384" s="28"/>
      <c r="AL384" s="28"/>
      <c r="AM384" s="28"/>
      <c r="AN384" s="29"/>
      <c r="AO384" s="28"/>
    </row>
    <row r="385" spans="1:41" ht="5.25" customHeight="1">
      <c r="A385" s="111"/>
      <c r="B385" s="40"/>
      <c r="C385" s="40"/>
      <c r="D385" s="63"/>
      <c r="E385" s="41"/>
      <c r="F385" s="181"/>
      <c r="G385" s="167"/>
      <c r="H385" s="199"/>
      <c r="I385" s="46"/>
      <c r="J385" s="47"/>
      <c r="K385" s="40"/>
      <c r="L385" s="40"/>
      <c r="M385" s="63"/>
      <c r="N385" s="41"/>
      <c r="O385" s="181"/>
      <c r="P385" s="167"/>
      <c r="Q385" s="199"/>
      <c r="R385" s="81"/>
      <c r="S385" s="60"/>
      <c r="T385" s="40"/>
      <c r="U385" s="40"/>
      <c r="V385" s="63"/>
      <c r="W385" s="41"/>
      <c r="X385" s="181"/>
      <c r="Y385" s="167"/>
      <c r="Z385" s="199"/>
      <c r="AA385" s="42"/>
      <c r="AK385" s="28"/>
      <c r="AL385" s="28"/>
      <c r="AM385" s="28"/>
      <c r="AN385" s="29"/>
      <c r="AO385" s="28"/>
    </row>
    <row r="386" spans="1:41" ht="5.25" customHeight="1">
      <c r="A386" s="97"/>
      <c r="B386" s="51"/>
      <c r="C386" s="51"/>
      <c r="D386" s="52"/>
      <c r="E386" s="53"/>
      <c r="F386" s="182"/>
      <c r="G386" s="164"/>
      <c r="H386" s="194"/>
      <c r="I386" s="34"/>
      <c r="J386" s="35"/>
      <c r="K386" s="51"/>
      <c r="L386" s="51"/>
      <c r="M386" s="52"/>
      <c r="N386" s="53"/>
      <c r="O386" s="182"/>
      <c r="P386" s="164"/>
      <c r="Q386" s="194"/>
      <c r="R386" s="76"/>
      <c r="S386" s="75"/>
      <c r="T386" s="51"/>
      <c r="U386" s="51"/>
      <c r="V386" s="52"/>
      <c r="W386" s="53"/>
      <c r="X386" s="182"/>
      <c r="Y386" s="164"/>
      <c r="Z386" s="194"/>
      <c r="AA386" s="34"/>
    </row>
    <row r="387" spans="1:41" s="101" customFormat="1" ht="14.1" customHeight="1">
      <c r="A387" s="100"/>
      <c r="B387" s="255"/>
      <c r="C387" s="256"/>
      <c r="D387" s="256"/>
      <c r="E387" s="256"/>
      <c r="F387" s="257"/>
      <c r="G387" s="165"/>
      <c r="H387" s="195"/>
      <c r="I387" s="36"/>
      <c r="J387" s="86"/>
      <c r="K387" s="255"/>
      <c r="L387" s="256"/>
      <c r="M387" s="256"/>
      <c r="N387" s="256"/>
      <c r="O387" s="257"/>
      <c r="P387" s="165"/>
      <c r="Q387" s="195"/>
      <c r="R387" s="77"/>
      <c r="S387" s="85"/>
      <c r="T387" s="255"/>
      <c r="U387" s="256"/>
      <c r="V387" s="256"/>
      <c r="W387" s="256"/>
      <c r="X387" s="257"/>
      <c r="Y387" s="165"/>
      <c r="Z387" s="195"/>
      <c r="AA387" s="36"/>
    </row>
    <row r="388" spans="1:41" s="101" customFormat="1" ht="14.1" customHeight="1">
      <c r="A388" s="100"/>
      <c r="B388" s="122"/>
      <c r="C388" s="260"/>
      <c r="D388" s="261"/>
      <c r="E388" s="261"/>
      <c r="F388" s="261"/>
      <c r="G388" s="165"/>
      <c r="H388" s="196"/>
      <c r="I388" s="36"/>
      <c r="J388" s="86"/>
      <c r="K388" s="122"/>
      <c r="L388" s="260"/>
      <c r="M388" s="261"/>
      <c r="N388" s="261"/>
      <c r="O388" s="261"/>
      <c r="P388" s="165"/>
      <c r="Q388" s="196"/>
      <c r="R388" s="77"/>
      <c r="S388" s="85"/>
      <c r="T388" s="122"/>
      <c r="U388" s="260"/>
      <c r="V388" s="261"/>
      <c r="W388" s="261"/>
      <c r="X388" s="261"/>
      <c r="Y388" s="165"/>
      <c r="Z388" s="196"/>
      <c r="AA388" s="36"/>
      <c r="AK388" s="26"/>
      <c r="AL388" s="26"/>
      <c r="AM388" s="26"/>
      <c r="AN388" s="26"/>
      <c r="AO388" s="26"/>
    </row>
    <row r="389" spans="1:41" ht="14.1" customHeight="1">
      <c r="A389" s="105"/>
      <c r="B389" s="121"/>
      <c r="C389" s="259"/>
      <c r="D389" s="259"/>
      <c r="E389" s="70"/>
      <c r="F389" s="178"/>
      <c r="G389" s="166"/>
      <c r="H389" s="197"/>
      <c r="K389" s="121"/>
      <c r="L389" s="259"/>
      <c r="M389" s="259"/>
      <c r="N389" s="70"/>
      <c r="O389" s="178"/>
      <c r="P389" s="166"/>
      <c r="Q389" s="197"/>
      <c r="R389" s="78"/>
      <c r="S389" s="54"/>
      <c r="T389" s="121"/>
      <c r="U389" s="259"/>
      <c r="V389" s="259"/>
      <c r="W389" s="70"/>
      <c r="X389" s="178"/>
      <c r="Y389" s="166"/>
      <c r="Z389" s="197"/>
      <c r="AA389" s="38"/>
      <c r="AK389" s="28"/>
      <c r="AL389" s="28"/>
      <c r="AM389" s="28"/>
      <c r="AN389" s="29"/>
      <c r="AO389" s="28"/>
    </row>
    <row r="390" spans="1:41" ht="14.1" customHeight="1">
      <c r="A390" s="105"/>
      <c r="B390" s="92"/>
      <c r="C390" s="274"/>
      <c r="D390" s="275"/>
      <c r="E390" s="276"/>
      <c r="F390" s="179"/>
      <c r="G390" s="166"/>
      <c r="H390" s="198"/>
      <c r="K390" s="92"/>
      <c r="L390" s="274"/>
      <c r="M390" s="275"/>
      <c r="N390" s="276"/>
      <c r="O390" s="179"/>
      <c r="P390" s="166"/>
      <c r="Q390" s="198"/>
      <c r="R390" s="78"/>
      <c r="S390" s="54"/>
      <c r="T390" s="92"/>
      <c r="U390" s="274"/>
      <c r="V390" s="275"/>
      <c r="W390" s="276"/>
      <c r="X390" s="179"/>
      <c r="Y390" s="166"/>
      <c r="Z390" s="198"/>
      <c r="AA390" s="38"/>
      <c r="AK390" s="28"/>
      <c r="AL390" s="28"/>
      <c r="AM390" s="28"/>
      <c r="AN390" s="29"/>
      <c r="AO390" s="28"/>
    </row>
    <row r="391" spans="1:41" ht="14.1" customHeight="1">
      <c r="A391" s="105"/>
      <c r="B391" s="92"/>
      <c r="C391" s="258"/>
      <c r="D391" s="258"/>
      <c r="E391" s="93"/>
      <c r="F391" s="180"/>
      <c r="G391" s="166"/>
      <c r="H391" s="198"/>
      <c r="K391" s="92"/>
      <c r="L391" s="258"/>
      <c r="M391" s="258"/>
      <c r="N391" s="93"/>
      <c r="O391" s="180"/>
      <c r="P391" s="166"/>
      <c r="Q391" s="198"/>
      <c r="R391" s="78"/>
      <c r="S391" s="54"/>
      <c r="T391" s="92"/>
      <c r="U391" s="258"/>
      <c r="V391" s="258"/>
      <c r="W391" s="93"/>
      <c r="X391" s="180"/>
      <c r="Y391" s="166"/>
      <c r="Z391" s="198"/>
      <c r="AA391" s="38"/>
      <c r="AK391" s="28"/>
      <c r="AL391" s="28"/>
      <c r="AM391" s="28"/>
      <c r="AN391" s="29"/>
      <c r="AO391" s="28"/>
    </row>
    <row r="392" spans="1:41" ht="13.7" customHeight="1">
      <c r="A392" s="105"/>
      <c r="B392" s="262"/>
      <c r="C392" s="263"/>
      <c r="D392" s="270"/>
      <c r="E392" s="270"/>
      <c r="F392" s="270"/>
      <c r="G392" s="270"/>
      <c r="H392" s="271"/>
      <c r="K392" s="262"/>
      <c r="L392" s="263"/>
      <c r="M392" s="270"/>
      <c r="N392" s="270"/>
      <c r="O392" s="270"/>
      <c r="P392" s="270"/>
      <c r="Q392" s="271"/>
      <c r="R392" s="78"/>
      <c r="S392" s="60"/>
      <c r="T392" s="262"/>
      <c r="U392" s="263"/>
      <c r="V392" s="270"/>
      <c r="W392" s="270"/>
      <c r="X392" s="270"/>
      <c r="Y392" s="270"/>
      <c r="Z392" s="271"/>
      <c r="AA392" s="38"/>
      <c r="AK392" s="28"/>
      <c r="AL392" s="28"/>
      <c r="AM392" s="28"/>
      <c r="AN392" s="29"/>
      <c r="AO392" s="28"/>
    </row>
    <row r="393" spans="1:41" ht="13.7" customHeight="1">
      <c r="A393" s="105"/>
      <c r="B393" s="69"/>
      <c r="C393" s="120"/>
      <c r="D393" s="270"/>
      <c r="E393" s="270"/>
      <c r="F393" s="270"/>
      <c r="G393" s="270"/>
      <c r="H393" s="272"/>
      <c r="K393" s="69"/>
      <c r="L393" s="120"/>
      <c r="M393" s="270"/>
      <c r="N393" s="270"/>
      <c r="O393" s="270"/>
      <c r="P393" s="270"/>
      <c r="Q393" s="272"/>
      <c r="R393" s="78"/>
      <c r="S393" s="61"/>
      <c r="T393" s="69"/>
      <c r="U393" s="120"/>
      <c r="V393" s="270"/>
      <c r="W393" s="270"/>
      <c r="X393" s="270"/>
      <c r="Y393" s="270"/>
      <c r="Z393" s="272"/>
      <c r="AA393" s="38"/>
      <c r="AK393" s="28"/>
      <c r="AL393" s="28"/>
      <c r="AM393" s="28"/>
      <c r="AN393" s="29"/>
      <c r="AO393" s="28"/>
    </row>
    <row r="394" spans="1:41" ht="13.7" customHeight="1">
      <c r="A394" s="105"/>
      <c r="B394" s="264"/>
      <c r="C394" s="265"/>
      <c r="D394" s="270"/>
      <c r="E394" s="270"/>
      <c r="F394" s="270"/>
      <c r="G394" s="270"/>
      <c r="H394" s="272"/>
      <c r="K394" s="264"/>
      <c r="L394" s="265"/>
      <c r="M394" s="270"/>
      <c r="N394" s="270"/>
      <c r="O394" s="270"/>
      <c r="P394" s="270"/>
      <c r="Q394" s="272"/>
      <c r="R394" s="78"/>
      <c r="S394" s="62"/>
      <c r="T394" s="264"/>
      <c r="U394" s="265"/>
      <c r="V394" s="270"/>
      <c r="W394" s="270"/>
      <c r="X394" s="270"/>
      <c r="Y394" s="270"/>
      <c r="Z394" s="272"/>
      <c r="AA394" s="38"/>
      <c r="AK394" s="28"/>
      <c r="AL394" s="28"/>
      <c r="AM394" s="28"/>
      <c r="AN394" s="29"/>
      <c r="AO394" s="28"/>
    </row>
    <row r="395" spans="1:41" ht="13.7" customHeight="1">
      <c r="A395" s="105"/>
      <c r="B395" s="266"/>
      <c r="C395" s="267"/>
      <c r="D395" s="270"/>
      <c r="E395" s="270"/>
      <c r="F395" s="270"/>
      <c r="G395" s="270"/>
      <c r="H395" s="272"/>
      <c r="K395" s="266"/>
      <c r="L395" s="267"/>
      <c r="M395" s="270"/>
      <c r="N395" s="270"/>
      <c r="O395" s="270"/>
      <c r="P395" s="270"/>
      <c r="Q395" s="272"/>
      <c r="R395" s="78"/>
      <c r="S395" s="62"/>
      <c r="T395" s="266"/>
      <c r="U395" s="267"/>
      <c r="V395" s="270"/>
      <c r="W395" s="270"/>
      <c r="X395" s="270"/>
      <c r="Y395" s="270"/>
      <c r="Z395" s="272"/>
      <c r="AA395" s="38"/>
      <c r="AK395" s="28"/>
      <c r="AL395" s="28"/>
      <c r="AM395" s="28"/>
      <c r="AN395" s="29"/>
      <c r="AO395" s="28"/>
    </row>
    <row r="396" spans="1:41" ht="13.7" customHeight="1">
      <c r="A396" s="105"/>
      <c r="B396" s="268"/>
      <c r="C396" s="269"/>
      <c r="D396" s="270"/>
      <c r="E396" s="270"/>
      <c r="F396" s="270"/>
      <c r="G396" s="270"/>
      <c r="H396" s="273"/>
      <c r="K396" s="268"/>
      <c r="L396" s="269"/>
      <c r="M396" s="270"/>
      <c r="N396" s="270"/>
      <c r="O396" s="270"/>
      <c r="P396" s="270"/>
      <c r="Q396" s="273"/>
      <c r="R396" s="78"/>
      <c r="S396" s="60"/>
      <c r="T396" s="268"/>
      <c r="U396" s="269"/>
      <c r="V396" s="270"/>
      <c r="W396" s="270"/>
      <c r="X396" s="270"/>
      <c r="Y396" s="270"/>
      <c r="Z396" s="273"/>
      <c r="AA396" s="38"/>
      <c r="AK396" s="28"/>
      <c r="AL396" s="28"/>
      <c r="AM396" s="28"/>
      <c r="AN396" s="29"/>
      <c r="AO396" s="28"/>
    </row>
    <row r="397" spans="1:41" ht="5.25" customHeight="1">
      <c r="A397" s="111"/>
      <c r="B397" s="40"/>
      <c r="C397" s="40"/>
      <c r="D397" s="63"/>
      <c r="E397" s="41"/>
      <c r="F397" s="181"/>
      <c r="G397" s="167"/>
      <c r="H397" s="199"/>
      <c r="I397" s="46"/>
      <c r="J397" s="47"/>
      <c r="K397" s="40"/>
      <c r="L397" s="40"/>
      <c r="M397" s="63"/>
      <c r="N397" s="41"/>
      <c r="O397" s="181"/>
      <c r="P397" s="167"/>
      <c r="Q397" s="199"/>
      <c r="R397" s="81"/>
      <c r="S397" s="60"/>
      <c r="T397" s="40"/>
      <c r="U397" s="40"/>
      <c r="V397" s="63"/>
      <c r="W397" s="41"/>
      <c r="X397" s="181"/>
      <c r="Y397" s="167"/>
      <c r="Z397" s="199"/>
      <c r="AA397" s="42"/>
      <c r="AK397" s="28"/>
      <c r="AL397" s="28"/>
      <c r="AM397" s="28"/>
      <c r="AN397" s="29"/>
      <c r="AO397" s="28"/>
    </row>
    <row r="398" spans="1:41" ht="5.25" customHeight="1">
      <c r="A398" s="97"/>
      <c r="B398" s="51"/>
      <c r="C398" s="51"/>
      <c r="D398" s="52"/>
      <c r="E398" s="53"/>
      <c r="F398" s="182"/>
      <c r="G398" s="164"/>
      <c r="H398" s="194"/>
      <c r="I398" s="34"/>
      <c r="J398" s="35"/>
      <c r="K398" s="51"/>
      <c r="L398" s="51"/>
      <c r="M398" s="52"/>
      <c r="N398" s="53"/>
      <c r="O398" s="182"/>
      <c r="P398" s="164"/>
      <c r="Q398" s="194"/>
      <c r="R398" s="76"/>
      <c r="S398" s="75"/>
      <c r="T398" s="51"/>
      <c r="U398" s="51"/>
      <c r="V398" s="52"/>
      <c r="W398" s="53"/>
      <c r="X398" s="182"/>
      <c r="Y398" s="164"/>
      <c r="Z398" s="194"/>
      <c r="AA398" s="34"/>
    </row>
    <row r="399" spans="1:41" s="101" customFormat="1" ht="14.1" customHeight="1">
      <c r="A399" s="100"/>
      <c r="B399" s="255"/>
      <c r="C399" s="256"/>
      <c r="D399" s="256"/>
      <c r="E399" s="256"/>
      <c r="F399" s="257"/>
      <c r="G399" s="165"/>
      <c r="H399" s="195"/>
      <c r="I399" s="36"/>
      <c r="J399" s="86"/>
      <c r="K399" s="255"/>
      <c r="L399" s="256"/>
      <c r="M399" s="256"/>
      <c r="N399" s="256"/>
      <c r="O399" s="257"/>
      <c r="P399" s="165"/>
      <c r="Q399" s="195"/>
      <c r="R399" s="77"/>
      <c r="S399" s="85"/>
      <c r="T399" s="255"/>
      <c r="U399" s="256"/>
      <c r="V399" s="256"/>
      <c r="W399" s="256"/>
      <c r="X399" s="257"/>
      <c r="Y399" s="165"/>
      <c r="Z399" s="195"/>
      <c r="AA399" s="36"/>
    </row>
    <row r="400" spans="1:41" s="101" customFormat="1" ht="14.1" customHeight="1">
      <c r="A400" s="100"/>
      <c r="B400" s="122"/>
      <c r="C400" s="260"/>
      <c r="D400" s="261"/>
      <c r="E400" s="261"/>
      <c r="F400" s="261"/>
      <c r="G400" s="165"/>
      <c r="H400" s="196"/>
      <c r="I400" s="36"/>
      <c r="J400" s="86"/>
      <c r="K400" s="122"/>
      <c r="L400" s="260"/>
      <c r="M400" s="261"/>
      <c r="N400" s="261"/>
      <c r="O400" s="261"/>
      <c r="P400" s="165"/>
      <c r="Q400" s="196"/>
      <c r="R400" s="77"/>
      <c r="S400" s="85"/>
      <c r="T400" s="122"/>
      <c r="U400" s="260"/>
      <c r="V400" s="261"/>
      <c r="W400" s="261"/>
      <c r="X400" s="261"/>
      <c r="Y400" s="165"/>
      <c r="Z400" s="196"/>
      <c r="AA400" s="36"/>
      <c r="AK400" s="26"/>
      <c r="AL400" s="26"/>
      <c r="AM400" s="26"/>
      <c r="AN400" s="26"/>
      <c r="AO400" s="26"/>
    </row>
    <row r="401" spans="1:41" ht="14.1" customHeight="1">
      <c r="A401" s="105"/>
      <c r="B401" s="121"/>
      <c r="C401" s="259"/>
      <c r="D401" s="259"/>
      <c r="E401" s="70"/>
      <c r="F401" s="178"/>
      <c r="G401" s="166"/>
      <c r="H401" s="197"/>
      <c r="K401" s="121"/>
      <c r="L401" s="259"/>
      <c r="M401" s="259"/>
      <c r="N401" s="70"/>
      <c r="O401" s="178"/>
      <c r="P401" s="166"/>
      <c r="Q401" s="197"/>
      <c r="R401" s="78"/>
      <c r="S401" s="54"/>
      <c r="T401" s="121"/>
      <c r="U401" s="259"/>
      <c r="V401" s="259"/>
      <c r="W401" s="70"/>
      <c r="X401" s="178"/>
      <c r="Y401" s="166"/>
      <c r="Z401" s="197"/>
      <c r="AA401" s="38"/>
      <c r="AK401" s="28"/>
      <c r="AL401" s="28"/>
      <c r="AM401" s="28"/>
      <c r="AN401" s="29"/>
      <c r="AO401" s="28"/>
    </row>
    <row r="402" spans="1:41" ht="14.1" customHeight="1">
      <c r="A402" s="105"/>
      <c r="B402" s="92"/>
      <c r="C402" s="274"/>
      <c r="D402" s="275"/>
      <c r="E402" s="276"/>
      <c r="F402" s="179"/>
      <c r="G402" s="166"/>
      <c r="H402" s="198"/>
      <c r="K402" s="92"/>
      <c r="L402" s="274"/>
      <c r="M402" s="275"/>
      <c r="N402" s="276"/>
      <c r="O402" s="179"/>
      <c r="P402" s="166"/>
      <c r="Q402" s="198"/>
      <c r="R402" s="78"/>
      <c r="S402" s="54"/>
      <c r="T402" s="92"/>
      <c r="U402" s="274"/>
      <c r="V402" s="275"/>
      <c r="W402" s="276"/>
      <c r="X402" s="179"/>
      <c r="Y402" s="166"/>
      <c r="Z402" s="198"/>
      <c r="AA402" s="38"/>
      <c r="AK402" s="28"/>
      <c r="AL402" s="28"/>
      <c r="AM402" s="28"/>
      <c r="AN402" s="29"/>
      <c r="AO402" s="28"/>
    </row>
    <row r="403" spans="1:41" ht="14.1" customHeight="1">
      <c r="A403" s="105"/>
      <c r="B403" s="92"/>
      <c r="C403" s="258"/>
      <c r="D403" s="258"/>
      <c r="E403" s="93"/>
      <c r="F403" s="180"/>
      <c r="G403" s="166"/>
      <c r="H403" s="198"/>
      <c r="K403" s="92"/>
      <c r="L403" s="258"/>
      <c r="M403" s="258"/>
      <c r="N403" s="93"/>
      <c r="O403" s="180"/>
      <c r="P403" s="166"/>
      <c r="Q403" s="198"/>
      <c r="R403" s="78"/>
      <c r="S403" s="54"/>
      <c r="T403" s="92"/>
      <c r="U403" s="258"/>
      <c r="V403" s="258"/>
      <c r="W403" s="93"/>
      <c r="X403" s="180"/>
      <c r="Y403" s="166"/>
      <c r="Z403" s="198"/>
      <c r="AA403" s="38"/>
      <c r="AK403" s="28"/>
      <c r="AL403" s="28"/>
      <c r="AM403" s="28"/>
      <c r="AN403" s="29"/>
      <c r="AO403" s="28"/>
    </row>
    <row r="404" spans="1:41" ht="14.1" customHeight="1">
      <c r="A404" s="105"/>
      <c r="B404" s="262"/>
      <c r="C404" s="263"/>
      <c r="D404" s="270"/>
      <c r="E404" s="270"/>
      <c r="F404" s="270"/>
      <c r="G404" s="270"/>
      <c r="H404" s="271"/>
      <c r="K404" s="262"/>
      <c r="L404" s="263"/>
      <c r="M404" s="270"/>
      <c r="N404" s="270"/>
      <c r="O404" s="270"/>
      <c r="P404" s="270"/>
      <c r="Q404" s="271"/>
      <c r="R404" s="78"/>
      <c r="S404" s="60"/>
      <c r="T404" s="262"/>
      <c r="U404" s="263"/>
      <c r="V404" s="270"/>
      <c r="W404" s="270"/>
      <c r="X404" s="270"/>
      <c r="Y404" s="270"/>
      <c r="Z404" s="271"/>
      <c r="AA404" s="38"/>
      <c r="AK404" s="28"/>
      <c r="AL404" s="28"/>
      <c r="AM404" s="28"/>
      <c r="AN404" s="29"/>
      <c r="AO404" s="28"/>
    </row>
    <row r="405" spans="1:41" ht="14.1" customHeight="1">
      <c r="A405" s="105"/>
      <c r="B405" s="69"/>
      <c r="C405" s="120"/>
      <c r="D405" s="270"/>
      <c r="E405" s="270"/>
      <c r="F405" s="270"/>
      <c r="G405" s="270"/>
      <c r="H405" s="272"/>
      <c r="K405" s="69"/>
      <c r="L405" s="120"/>
      <c r="M405" s="270"/>
      <c r="N405" s="270"/>
      <c r="O405" s="270"/>
      <c r="P405" s="270"/>
      <c r="Q405" s="272"/>
      <c r="R405" s="78"/>
      <c r="S405" s="61"/>
      <c r="T405" s="69"/>
      <c r="U405" s="120"/>
      <c r="V405" s="270"/>
      <c r="W405" s="270"/>
      <c r="X405" s="270"/>
      <c r="Y405" s="270"/>
      <c r="Z405" s="272"/>
      <c r="AA405" s="38"/>
      <c r="AK405" s="28"/>
      <c r="AL405" s="28"/>
      <c r="AM405" s="28"/>
      <c r="AN405" s="29"/>
      <c r="AO405" s="28"/>
    </row>
    <row r="406" spans="1:41" ht="14.1" customHeight="1">
      <c r="A406" s="105"/>
      <c r="B406" s="264"/>
      <c r="C406" s="265"/>
      <c r="D406" s="270"/>
      <c r="E406" s="270"/>
      <c r="F406" s="270"/>
      <c r="G406" s="270"/>
      <c r="H406" s="272"/>
      <c r="K406" s="264"/>
      <c r="L406" s="265"/>
      <c r="M406" s="270"/>
      <c r="N406" s="270"/>
      <c r="O406" s="270"/>
      <c r="P406" s="270"/>
      <c r="Q406" s="272"/>
      <c r="R406" s="78"/>
      <c r="S406" s="62"/>
      <c r="T406" s="264"/>
      <c r="U406" s="265"/>
      <c r="V406" s="270"/>
      <c r="W406" s="270"/>
      <c r="X406" s="270"/>
      <c r="Y406" s="270"/>
      <c r="Z406" s="272"/>
      <c r="AA406" s="38"/>
      <c r="AK406" s="28"/>
      <c r="AL406" s="28"/>
      <c r="AM406" s="28"/>
      <c r="AN406" s="29"/>
      <c r="AO406" s="28"/>
    </row>
    <row r="407" spans="1:41" ht="11.45" customHeight="1">
      <c r="A407" s="105"/>
      <c r="B407" s="266"/>
      <c r="C407" s="267"/>
      <c r="D407" s="270"/>
      <c r="E407" s="270"/>
      <c r="F407" s="270"/>
      <c r="G407" s="270"/>
      <c r="H407" s="272"/>
      <c r="K407" s="266"/>
      <c r="L407" s="267"/>
      <c r="M407" s="270"/>
      <c r="N407" s="270"/>
      <c r="O407" s="270"/>
      <c r="P407" s="270"/>
      <c r="Q407" s="272"/>
      <c r="R407" s="78"/>
      <c r="S407" s="62"/>
      <c r="T407" s="266"/>
      <c r="U407" s="267"/>
      <c r="V407" s="270"/>
      <c r="W407" s="270"/>
      <c r="X407" s="270"/>
      <c r="Y407" s="270"/>
      <c r="Z407" s="272"/>
      <c r="AA407" s="38"/>
      <c r="AK407" s="28"/>
      <c r="AL407" s="28"/>
      <c r="AM407" s="28"/>
      <c r="AN407" s="29"/>
      <c r="AO407" s="28"/>
    </row>
    <row r="408" spans="1:41" ht="15.2" customHeight="1">
      <c r="A408" s="105"/>
      <c r="B408" s="268"/>
      <c r="C408" s="269"/>
      <c r="D408" s="270"/>
      <c r="E408" s="270"/>
      <c r="F408" s="270"/>
      <c r="G408" s="270"/>
      <c r="H408" s="273"/>
      <c r="K408" s="268"/>
      <c r="L408" s="269"/>
      <c r="M408" s="270"/>
      <c r="N408" s="270"/>
      <c r="O408" s="270"/>
      <c r="P408" s="270"/>
      <c r="Q408" s="273"/>
      <c r="R408" s="78"/>
      <c r="S408" s="60"/>
      <c r="T408" s="268"/>
      <c r="U408" s="269"/>
      <c r="V408" s="270"/>
      <c r="W408" s="270"/>
      <c r="X408" s="270"/>
      <c r="Y408" s="270"/>
      <c r="Z408" s="273"/>
      <c r="AA408" s="38"/>
      <c r="AK408" s="28"/>
      <c r="AL408" s="28"/>
      <c r="AM408" s="28"/>
      <c r="AN408" s="29"/>
      <c r="AO408" s="28"/>
    </row>
    <row r="409" spans="1:41" ht="5.25" customHeight="1">
      <c r="A409" s="111"/>
      <c r="B409" s="40"/>
      <c r="C409" s="40"/>
      <c r="D409" s="63"/>
      <c r="E409" s="41"/>
      <c r="F409" s="181"/>
      <c r="G409" s="167"/>
      <c r="H409" s="199"/>
      <c r="I409" s="46"/>
      <c r="J409" s="47"/>
      <c r="K409" s="40"/>
      <c r="L409" s="40"/>
      <c r="M409" s="63"/>
      <c r="N409" s="41"/>
      <c r="O409" s="181"/>
      <c r="P409" s="167"/>
      <c r="Q409" s="199"/>
      <c r="R409" s="81"/>
      <c r="S409" s="60"/>
      <c r="T409" s="40"/>
      <c r="U409" s="40"/>
      <c r="V409" s="63"/>
      <c r="W409" s="41"/>
      <c r="X409" s="181"/>
      <c r="Y409" s="167"/>
      <c r="Z409" s="199"/>
      <c r="AA409" s="42"/>
      <c r="AK409" s="28"/>
      <c r="AL409" s="28"/>
      <c r="AM409" s="28"/>
      <c r="AN409" s="29"/>
      <c r="AO409" s="28"/>
    </row>
    <row r="410" spans="1:41" ht="5.25" customHeight="1">
      <c r="A410" s="97"/>
      <c r="B410" s="51"/>
      <c r="C410" s="51"/>
      <c r="D410" s="52"/>
      <c r="E410" s="53"/>
      <c r="F410" s="182"/>
      <c r="G410" s="164"/>
      <c r="H410" s="194"/>
      <c r="I410" s="34"/>
      <c r="J410" s="35"/>
      <c r="K410" s="51"/>
      <c r="L410" s="51"/>
      <c r="M410" s="52"/>
      <c r="N410" s="53"/>
      <c r="O410" s="182"/>
      <c r="P410" s="164"/>
      <c r="Q410" s="194"/>
      <c r="R410" s="76"/>
      <c r="S410" s="75"/>
      <c r="T410" s="51"/>
      <c r="U410" s="51"/>
      <c r="V410" s="52"/>
      <c r="W410" s="53"/>
      <c r="X410" s="182"/>
      <c r="Y410" s="164"/>
      <c r="Z410" s="194"/>
      <c r="AA410" s="34"/>
    </row>
    <row r="411" spans="1:41" s="101" customFormat="1" ht="14.1" customHeight="1">
      <c r="A411" s="100"/>
      <c r="B411" s="255"/>
      <c r="C411" s="256"/>
      <c r="D411" s="256"/>
      <c r="E411" s="256"/>
      <c r="F411" s="257"/>
      <c r="G411" s="165"/>
      <c r="H411" s="195"/>
      <c r="I411" s="36"/>
      <c r="J411" s="86"/>
      <c r="K411" s="255"/>
      <c r="L411" s="256"/>
      <c r="M411" s="256"/>
      <c r="N411" s="256"/>
      <c r="O411" s="257"/>
      <c r="P411" s="165"/>
      <c r="Q411" s="195"/>
      <c r="R411" s="77"/>
      <c r="S411" s="85"/>
      <c r="T411" s="255"/>
      <c r="U411" s="256"/>
      <c r="V411" s="256"/>
      <c r="W411" s="256"/>
      <c r="X411" s="257"/>
      <c r="Y411" s="165"/>
      <c r="Z411" s="195"/>
      <c r="AA411" s="36"/>
    </row>
    <row r="412" spans="1:41" s="101" customFormat="1" ht="14.1" customHeight="1">
      <c r="A412" s="100"/>
      <c r="B412" s="122"/>
      <c r="C412" s="260"/>
      <c r="D412" s="261"/>
      <c r="E412" s="261"/>
      <c r="F412" s="261"/>
      <c r="G412" s="165"/>
      <c r="H412" s="196"/>
      <c r="I412" s="36"/>
      <c r="J412" s="86"/>
      <c r="K412" s="122"/>
      <c r="L412" s="260"/>
      <c r="M412" s="261"/>
      <c r="N412" s="261"/>
      <c r="O412" s="261"/>
      <c r="P412" s="165"/>
      <c r="Q412" s="196"/>
      <c r="R412" s="77"/>
      <c r="S412" s="85"/>
      <c r="T412" s="122"/>
      <c r="U412" s="260"/>
      <c r="V412" s="261"/>
      <c r="W412" s="261"/>
      <c r="X412" s="261"/>
      <c r="Y412" s="165"/>
      <c r="Z412" s="196"/>
      <c r="AA412" s="36"/>
      <c r="AK412" s="26"/>
      <c r="AL412" s="26"/>
      <c r="AM412" s="26"/>
      <c r="AN412" s="26"/>
      <c r="AO412" s="26"/>
    </row>
    <row r="413" spans="1:41" ht="14.1" customHeight="1">
      <c r="A413" s="105"/>
      <c r="B413" s="121"/>
      <c r="C413" s="259"/>
      <c r="D413" s="259"/>
      <c r="E413" s="70"/>
      <c r="F413" s="178"/>
      <c r="G413" s="166"/>
      <c r="H413" s="197"/>
      <c r="K413" s="121"/>
      <c r="L413" s="259"/>
      <c r="M413" s="259"/>
      <c r="N413" s="70"/>
      <c r="O413" s="178"/>
      <c r="P413" s="166"/>
      <c r="Q413" s="197"/>
      <c r="R413" s="78"/>
      <c r="S413" s="54"/>
      <c r="T413" s="121"/>
      <c r="U413" s="259"/>
      <c r="V413" s="259"/>
      <c r="W413" s="70"/>
      <c r="X413" s="178"/>
      <c r="Y413" s="166"/>
      <c r="Z413" s="197"/>
      <c r="AA413" s="38"/>
      <c r="AK413" s="28"/>
      <c r="AL413" s="28"/>
      <c r="AM413" s="28"/>
      <c r="AN413" s="29"/>
      <c r="AO413" s="28"/>
    </row>
    <row r="414" spans="1:41" ht="14.1" customHeight="1">
      <c r="A414" s="105"/>
      <c r="B414" s="92"/>
      <c r="C414" s="274"/>
      <c r="D414" s="275"/>
      <c r="E414" s="276"/>
      <c r="F414" s="179"/>
      <c r="G414" s="166"/>
      <c r="H414" s="198"/>
      <c r="K414" s="92"/>
      <c r="L414" s="274"/>
      <c r="M414" s="275"/>
      <c r="N414" s="276"/>
      <c r="O414" s="179"/>
      <c r="P414" s="166"/>
      <c r="Q414" s="198"/>
      <c r="R414" s="78"/>
      <c r="S414" s="54"/>
      <c r="T414" s="92"/>
      <c r="U414" s="274"/>
      <c r="V414" s="275"/>
      <c r="W414" s="276"/>
      <c r="X414" s="179"/>
      <c r="Y414" s="166"/>
      <c r="Z414" s="198"/>
      <c r="AA414" s="38"/>
      <c r="AK414" s="28"/>
      <c r="AL414" s="28"/>
      <c r="AM414" s="28"/>
      <c r="AN414" s="29"/>
      <c r="AO414" s="28"/>
    </row>
    <row r="415" spans="1:41" ht="14.1" customHeight="1">
      <c r="A415" s="105"/>
      <c r="B415" s="92"/>
      <c r="C415" s="258"/>
      <c r="D415" s="258"/>
      <c r="E415" s="93"/>
      <c r="F415" s="180"/>
      <c r="G415" s="166"/>
      <c r="H415" s="198"/>
      <c r="K415" s="92"/>
      <c r="L415" s="258"/>
      <c r="M415" s="258"/>
      <c r="N415" s="93"/>
      <c r="O415" s="180"/>
      <c r="P415" s="166"/>
      <c r="Q415" s="198"/>
      <c r="R415" s="78"/>
      <c r="S415" s="54"/>
      <c r="T415" s="92"/>
      <c r="U415" s="258"/>
      <c r="V415" s="258"/>
      <c r="W415" s="93"/>
      <c r="X415" s="180"/>
      <c r="Y415" s="166"/>
      <c r="Z415" s="198"/>
      <c r="AA415" s="38"/>
      <c r="AK415" s="28"/>
      <c r="AL415" s="28"/>
      <c r="AM415" s="28"/>
      <c r="AN415" s="29"/>
      <c r="AO415" s="28"/>
    </row>
    <row r="416" spans="1:41" ht="13.7" customHeight="1">
      <c r="A416" s="105"/>
      <c r="B416" s="262"/>
      <c r="C416" s="263"/>
      <c r="D416" s="270"/>
      <c r="E416" s="270"/>
      <c r="F416" s="270"/>
      <c r="G416" s="270"/>
      <c r="H416" s="271"/>
      <c r="K416" s="262"/>
      <c r="L416" s="263"/>
      <c r="M416" s="270"/>
      <c r="N416" s="270"/>
      <c r="O416" s="270"/>
      <c r="P416" s="270"/>
      <c r="Q416" s="271"/>
      <c r="R416" s="78"/>
      <c r="S416" s="60"/>
      <c r="T416" s="262"/>
      <c r="U416" s="263"/>
      <c r="V416" s="270"/>
      <c r="W416" s="270"/>
      <c r="X416" s="270"/>
      <c r="Y416" s="270"/>
      <c r="Z416" s="271"/>
      <c r="AA416" s="38"/>
      <c r="AK416" s="28"/>
      <c r="AL416" s="28"/>
      <c r="AM416" s="28"/>
      <c r="AN416" s="29"/>
      <c r="AO416" s="28"/>
    </row>
    <row r="417" spans="1:41" ht="13.7" customHeight="1">
      <c r="A417" s="105"/>
      <c r="B417" s="69"/>
      <c r="C417" s="120"/>
      <c r="D417" s="270"/>
      <c r="E417" s="270"/>
      <c r="F417" s="270"/>
      <c r="G417" s="270"/>
      <c r="H417" s="272"/>
      <c r="K417" s="69"/>
      <c r="L417" s="120"/>
      <c r="M417" s="270"/>
      <c r="N417" s="270"/>
      <c r="O417" s="270"/>
      <c r="P417" s="270"/>
      <c r="Q417" s="272"/>
      <c r="R417" s="78"/>
      <c r="S417" s="61"/>
      <c r="T417" s="69"/>
      <c r="U417" s="120"/>
      <c r="V417" s="270"/>
      <c r="W417" s="270"/>
      <c r="X417" s="270"/>
      <c r="Y417" s="270"/>
      <c r="Z417" s="272"/>
      <c r="AA417" s="38"/>
      <c r="AK417" s="28"/>
      <c r="AL417" s="28"/>
      <c r="AM417" s="28"/>
      <c r="AN417" s="29"/>
      <c r="AO417" s="28"/>
    </row>
    <row r="418" spans="1:41" ht="13.7" customHeight="1">
      <c r="A418" s="105"/>
      <c r="B418" s="264"/>
      <c r="C418" s="265"/>
      <c r="D418" s="270"/>
      <c r="E418" s="270"/>
      <c r="F418" s="270"/>
      <c r="G418" s="270"/>
      <c r="H418" s="272"/>
      <c r="K418" s="264"/>
      <c r="L418" s="265"/>
      <c r="M418" s="270"/>
      <c r="N418" s="270"/>
      <c r="O418" s="270"/>
      <c r="P418" s="270"/>
      <c r="Q418" s="272"/>
      <c r="R418" s="78"/>
      <c r="S418" s="62"/>
      <c r="T418" s="264"/>
      <c r="U418" s="265"/>
      <c r="V418" s="270"/>
      <c r="W418" s="270"/>
      <c r="X418" s="270"/>
      <c r="Y418" s="270"/>
      <c r="Z418" s="272"/>
      <c r="AA418" s="38"/>
      <c r="AK418" s="28"/>
      <c r="AL418" s="28"/>
      <c r="AM418" s="28"/>
      <c r="AN418" s="29"/>
      <c r="AO418" s="28"/>
    </row>
    <row r="419" spans="1:41" ht="13.7" customHeight="1">
      <c r="A419" s="105"/>
      <c r="B419" s="266"/>
      <c r="C419" s="267"/>
      <c r="D419" s="270"/>
      <c r="E419" s="270"/>
      <c r="F419" s="270"/>
      <c r="G419" s="270"/>
      <c r="H419" s="272"/>
      <c r="K419" s="266"/>
      <c r="L419" s="267"/>
      <c r="M419" s="270"/>
      <c r="N419" s="270"/>
      <c r="O419" s="270"/>
      <c r="P419" s="270"/>
      <c r="Q419" s="272"/>
      <c r="R419" s="78"/>
      <c r="S419" s="62"/>
      <c r="T419" s="266"/>
      <c r="U419" s="267"/>
      <c r="V419" s="270"/>
      <c r="W419" s="270"/>
      <c r="X419" s="270"/>
      <c r="Y419" s="270"/>
      <c r="Z419" s="272"/>
      <c r="AA419" s="38"/>
      <c r="AK419" s="28"/>
      <c r="AL419" s="28"/>
      <c r="AM419" s="28"/>
      <c r="AN419" s="29"/>
      <c r="AO419" s="28"/>
    </row>
    <row r="420" spans="1:41" ht="13.7" customHeight="1">
      <c r="A420" s="105"/>
      <c r="B420" s="268"/>
      <c r="C420" s="269"/>
      <c r="D420" s="270"/>
      <c r="E420" s="270"/>
      <c r="F420" s="270"/>
      <c r="G420" s="270"/>
      <c r="H420" s="273"/>
      <c r="K420" s="268"/>
      <c r="L420" s="269"/>
      <c r="M420" s="270"/>
      <c r="N420" s="270"/>
      <c r="O420" s="270"/>
      <c r="P420" s="270"/>
      <c r="Q420" s="273"/>
      <c r="R420" s="78"/>
      <c r="S420" s="60"/>
      <c r="T420" s="268"/>
      <c r="U420" s="269"/>
      <c r="V420" s="270"/>
      <c r="W420" s="270"/>
      <c r="X420" s="270"/>
      <c r="Y420" s="270"/>
      <c r="Z420" s="273"/>
      <c r="AA420" s="38"/>
      <c r="AK420" s="28"/>
      <c r="AL420" s="28"/>
      <c r="AM420" s="28"/>
      <c r="AN420" s="29"/>
      <c r="AO420" s="28"/>
    </row>
    <row r="421" spans="1:41" ht="5.25" customHeight="1">
      <c r="A421" s="111"/>
      <c r="B421" s="40"/>
      <c r="C421" s="40"/>
      <c r="D421" s="63"/>
      <c r="E421" s="41"/>
      <c r="F421" s="181"/>
      <c r="G421" s="167"/>
      <c r="H421" s="199"/>
      <c r="I421" s="46"/>
      <c r="J421" s="47"/>
      <c r="K421" s="40"/>
      <c r="L421" s="40"/>
      <c r="M421" s="63"/>
      <c r="N421" s="41"/>
      <c r="O421" s="181"/>
      <c r="P421" s="167"/>
      <c r="Q421" s="199"/>
      <c r="R421" s="81"/>
      <c r="S421" s="60"/>
      <c r="T421" s="40"/>
      <c r="U421" s="40"/>
      <c r="V421" s="63"/>
      <c r="W421" s="41"/>
      <c r="X421" s="181"/>
      <c r="Y421" s="167"/>
      <c r="Z421" s="199"/>
      <c r="AA421" s="42"/>
      <c r="AK421" s="28"/>
      <c r="AL421" s="28"/>
      <c r="AM421" s="28"/>
      <c r="AN421" s="29"/>
      <c r="AO421" s="28"/>
    </row>
    <row r="422" spans="1:41" ht="5.25" customHeight="1">
      <c r="A422" s="97"/>
      <c r="B422" s="51"/>
      <c r="C422" s="51"/>
      <c r="D422" s="52"/>
      <c r="E422" s="53"/>
      <c r="F422" s="182"/>
      <c r="G422" s="164"/>
      <c r="H422" s="194"/>
      <c r="I422" s="34"/>
      <c r="J422" s="35"/>
      <c r="K422" s="51"/>
      <c r="L422" s="51"/>
      <c r="M422" s="52"/>
      <c r="N422" s="53"/>
      <c r="O422" s="182"/>
      <c r="P422" s="164"/>
      <c r="Q422" s="194"/>
      <c r="R422" s="76"/>
      <c r="S422" s="75"/>
      <c r="T422" s="51"/>
      <c r="U422" s="51"/>
      <c r="V422" s="52"/>
      <c r="W422" s="53"/>
      <c r="X422" s="182"/>
      <c r="Y422" s="164"/>
      <c r="Z422" s="194"/>
      <c r="AA422" s="34"/>
    </row>
    <row r="423" spans="1:41" s="101" customFormat="1" ht="14.1" customHeight="1">
      <c r="A423" s="100"/>
      <c r="B423" s="255"/>
      <c r="C423" s="256"/>
      <c r="D423" s="256"/>
      <c r="E423" s="256"/>
      <c r="F423" s="257"/>
      <c r="G423" s="165"/>
      <c r="H423" s="195"/>
      <c r="I423" s="36"/>
      <c r="J423" s="86"/>
      <c r="K423" s="255"/>
      <c r="L423" s="256"/>
      <c r="M423" s="256"/>
      <c r="N423" s="256"/>
      <c r="O423" s="257"/>
      <c r="P423" s="165"/>
      <c r="Q423" s="195"/>
      <c r="R423" s="77"/>
      <c r="S423" s="85"/>
      <c r="T423" s="255"/>
      <c r="U423" s="256"/>
      <c r="V423" s="256"/>
      <c r="W423" s="256"/>
      <c r="X423" s="257"/>
      <c r="Y423" s="165"/>
      <c r="Z423" s="195"/>
      <c r="AA423" s="36"/>
    </row>
    <row r="424" spans="1:41" s="101" customFormat="1" ht="14.1" customHeight="1">
      <c r="A424" s="100"/>
      <c r="B424" s="122"/>
      <c r="C424" s="260"/>
      <c r="D424" s="261"/>
      <c r="E424" s="261"/>
      <c r="F424" s="261"/>
      <c r="G424" s="165"/>
      <c r="H424" s="196"/>
      <c r="I424" s="36"/>
      <c r="J424" s="86"/>
      <c r="K424" s="122"/>
      <c r="L424" s="260"/>
      <c r="M424" s="261"/>
      <c r="N424" s="261"/>
      <c r="O424" s="261"/>
      <c r="P424" s="165"/>
      <c r="Q424" s="196"/>
      <c r="R424" s="77"/>
      <c r="S424" s="85"/>
      <c r="T424" s="122"/>
      <c r="U424" s="260"/>
      <c r="V424" s="261"/>
      <c r="W424" s="261"/>
      <c r="X424" s="261"/>
      <c r="Y424" s="165"/>
      <c r="Z424" s="196"/>
      <c r="AA424" s="36"/>
      <c r="AK424" s="26"/>
      <c r="AL424" s="26"/>
      <c r="AM424" s="26"/>
      <c r="AN424" s="26"/>
      <c r="AO424" s="26"/>
    </row>
    <row r="425" spans="1:41" ht="14.1" customHeight="1">
      <c r="A425" s="105"/>
      <c r="B425" s="121"/>
      <c r="C425" s="259"/>
      <c r="D425" s="259"/>
      <c r="E425" s="70"/>
      <c r="F425" s="178"/>
      <c r="G425" s="166"/>
      <c r="H425" s="197"/>
      <c r="K425" s="121"/>
      <c r="L425" s="259"/>
      <c r="M425" s="259"/>
      <c r="N425" s="70"/>
      <c r="O425" s="178"/>
      <c r="P425" s="166"/>
      <c r="Q425" s="197"/>
      <c r="R425" s="78"/>
      <c r="S425" s="54"/>
      <c r="T425" s="121"/>
      <c r="U425" s="259"/>
      <c r="V425" s="259"/>
      <c r="W425" s="70"/>
      <c r="X425" s="178"/>
      <c r="Y425" s="166"/>
      <c r="Z425" s="197"/>
      <c r="AA425" s="38"/>
      <c r="AK425" s="28"/>
      <c r="AL425" s="28"/>
      <c r="AM425" s="28"/>
      <c r="AN425" s="29"/>
      <c r="AO425" s="28"/>
    </row>
    <row r="426" spans="1:41" ht="14.1" customHeight="1">
      <c r="A426" s="105"/>
      <c r="B426" s="92"/>
      <c r="C426" s="274"/>
      <c r="D426" s="275"/>
      <c r="E426" s="276"/>
      <c r="F426" s="179"/>
      <c r="G426" s="166"/>
      <c r="H426" s="198"/>
      <c r="K426" s="92"/>
      <c r="L426" s="274"/>
      <c r="M426" s="275"/>
      <c r="N426" s="276"/>
      <c r="O426" s="179"/>
      <c r="P426" s="166"/>
      <c r="Q426" s="198"/>
      <c r="R426" s="78"/>
      <c r="S426" s="54"/>
      <c r="T426" s="92"/>
      <c r="U426" s="274"/>
      <c r="V426" s="275"/>
      <c r="W426" s="276"/>
      <c r="X426" s="179"/>
      <c r="Y426" s="166"/>
      <c r="Z426" s="198"/>
      <c r="AA426" s="38"/>
      <c r="AK426" s="28"/>
      <c r="AL426" s="28"/>
      <c r="AM426" s="28"/>
      <c r="AN426" s="29"/>
      <c r="AO426" s="28"/>
    </row>
    <row r="427" spans="1:41" ht="14.1" customHeight="1">
      <c r="A427" s="105"/>
      <c r="B427" s="92"/>
      <c r="C427" s="258"/>
      <c r="D427" s="258"/>
      <c r="E427" s="93"/>
      <c r="F427" s="180"/>
      <c r="G427" s="166"/>
      <c r="H427" s="198"/>
      <c r="K427" s="92"/>
      <c r="L427" s="258"/>
      <c r="M427" s="258"/>
      <c r="N427" s="93"/>
      <c r="O427" s="180"/>
      <c r="P427" s="166"/>
      <c r="Q427" s="198"/>
      <c r="R427" s="78"/>
      <c r="S427" s="54"/>
      <c r="T427" s="92"/>
      <c r="U427" s="258"/>
      <c r="V427" s="258"/>
      <c r="W427" s="93"/>
      <c r="X427" s="180"/>
      <c r="Y427" s="166"/>
      <c r="Z427" s="198"/>
      <c r="AA427" s="38"/>
      <c r="AK427" s="28"/>
      <c r="AL427" s="28"/>
      <c r="AM427" s="28"/>
      <c r="AN427" s="29"/>
      <c r="AO427" s="28"/>
    </row>
    <row r="428" spans="1:41" ht="13.7" customHeight="1">
      <c r="A428" s="105"/>
      <c r="B428" s="262"/>
      <c r="C428" s="263"/>
      <c r="D428" s="270"/>
      <c r="E428" s="270"/>
      <c r="F428" s="270"/>
      <c r="G428" s="270"/>
      <c r="H428" s="271"/>
      <c r="K428" s="262"/>
      <c r="L428" s="263"/>
      <c r="M428" s="270"/>
      <c r="N428" s="270"/>
      <c r="O428" s="270"/>
      <c r="P428" s="270"/>
      <c r="Q428" s="271"/>
      <c r="R428" s="78"/>
      <c r="S428" s="60"/>
      <c r="T428" s="262"/>
      <c r="U428" s="263"/>
      <c r="V428" s="270"/>
      <c r="W428" s="270"/>
      <c r="X428" s="270"/>
      <c r="Y428" s="270"/>
      <c r="Z428" s="271"/>
      <c r="AA428" s="38"/>
      <c r="AK428" s="28"/>
      <c r="AL428" s="28"/>
      <c r="AM428" s="28"/>
      <c r="AN428" s="29"/>
      <c r="AO428" s="28"/>
    </row>
    <row r="429" spans="1:41" ht="13.7" customHeight="1">
      <c r="A429" s="105"/>
      <c r="B429" s="69"/>
      <c r="C429" s="120"/>
      <c r="D429" s="270"/>
      <c r="E429" s="270"/>
      <c r="F429" s="270"/>
      <c r="G429" s="270"/>
      <c r="H429" s="272"/>
      <c r="K429" s="69"/>
      <c r="L429" s="120"/>
      <c r="M429" s="270"/>
      <c r="N429" s="270"/>
      <c r="O429" s="270"/>
      <c r="P429" s="270"/>
      <c r="Q429" s="272"/>
      <c r="R429" s="78"/>
      <c r="S429" s="61"/>
      <c r="T429" s="69"/>
      <c r="U429" s="120"/>
      <c r="V429" s="270"/>
      <c r="W429" s="270"/>
      <c r="X429" s="270"/>
      <c r="Y429" s="270"/>
      <c r="Z429" s="272"/>
      <c r="AA429" s="38"/>
      <c r="AK429" s="28"/>
      <c r="AL429" s="28"/>
      <c r="AM429" s="28"/>
      <c r="AN429" s="29"/>
      <c r="AO429" s="28"/>
    </row>
    <row r="430" spans="1:41" ht="13.7" customHeight="1">
      <c r="A430" s="105"/>
      <c r="B430" s="264"/>
      <c r="C430" s="265"/>
      <c r="D430" s="270"/>
      <c r="E430" s="270"/>
      <c r="F430" s="270"/>
      <c r="G430" s="270"/>
      <c r="H430" s="272"/>
      <c r="K430" s="264"/>
      <c r="L430" s="265"/>
      <c r="M430" s="270"/>
      <c r="N430" s="270"/>
      <c r="O430" s="270"/>
      <c r="P430" s="270"/>
      <c r="Q430" s="272"/>
      <c r="R430" s="78"/>
      <c r="S430" s="62"/>
      <c r="T430" s="264"/>
      <c r="U430" s="265"/>
      <c r="V430" s="270"/>
      <c r="W430" s="270"/>
      <c r="X430" s="270"/>
      <c r="Y430" s="270"/>
      <c r="Z430" s="272"/>
      <c r="AA430" s="38"/>
      <c r="AK430" s="28"/>
      <c r="AL430" s="28"/>
      <c r="AM430" s="28"/>
      <c r="AN430" s="29"/>
      <c r="AO430" s="28"/>
    </row>
    <row r="431" spans="1:41" ht="13.7" customHeight="1">
      <c r="A431" s="105"/>
      <c r="B431" s="266"/>
      <c r="C431" s="267"/>
      <c r="D431" s="270"/>
      <c r="E431" s="270"/>
      <c r="F431" s="270"/>
      <c r="G431" s="270"/>
      <c r="H431" s="272"/>
      <c r="K431" s="266"/>
      <c r="L431" s="267"/>
      <c r="M431" s="270"/>
      <c r="N431" s="270"/>
      <c r="O431" s="270"/>
      <c r="P431" s="270"/>
      <c r="Q431" s="272"/>
      <c r="R431" s="78"/>
      <c r="S431" s="62"/>
      <c r="T431" s="266"/>
      <c r="U431" s="267"/>
      <c r="V431" s="270"/>
      <c r="W431" s="270"/>
      <c r="X431" s="270"/>
      <c r="Y431" s="270"/>
      <c r="Z431" s="272"/>
      <c r="AA431" s="38"/>
      <c r="AK431" s="28"/>
      <c r="AL431" s="28"/>
      <c r="AM431" s="28"/>
      <c r="AN431" s="29"/>
      <c r="AO431" s="28"/>
    </row>
    <row r="432" spans="1:41" ht="13.7" customHeight="1">
      <c r="A432" s="105"/>
      <c r="B432" s="268"/>
      <c r="C432" s="269"/>
      <c r="D432" s="270"/>
      <c r="E432" s="270"/>
      <c r="F432" s="270"/>
      <c r="G432" s="270"/>
      <c r="H432" s="273"/>
      <c r="K432" s="268"/>
      <c r="L432" s="269"/>
      <c r="M432" s="270"/>
      <c r="N432" s="270"/>
      <c r="O432" s="270"/>
      <c r="P432" s="270"/>
      <c r="Q432" s="273"/>
      <c r="R432" s="78"/>
      <c r="S432" s="60"/>
      <c r="T432" s="268"/>
      <c r="U432" s="269"/>
      <c r="V432" s="270"/>
      <c r="W432" s="270"/>
      <c r="X432" s="270"/>
      <c r="Y432" s="270"/>
      <c r="Z432" s="273"/>
      <c r="AA432" s="38"/>
      <c r="AK432" s="28"/>
      <c r="AL432" s="28"/>
      <c r="AM432" s="28"/>
      <c r="AN432" s="29"/>
      <c r="AO432" s="28"/>
    </row>
    <row r="433" spans="1:41" ht="5.25" customHeight="1">
      <c r="A433" s="111"/>
      <c r="B433" s="40"/>
      <c r="C433" s="40"/>
      <c r="D433" s="63"/>
      <c r="E433" s="41"/>
      <c r="F433" s="181"/>
      <c r="G433" s="167"/>
      <c r="H433" s="199"/>
      <c r="I433" s="46"/>
      <c r="J433" s="47"/>
      <c r="K433" s="40"/>
      <c r="L433" s="40"/>
      <c r="M433" s="63"/>
      <c r="N433" s="41"/>
      <c r="O433" s="181"/>
      <c r="P433" s="167"/>
      <c r="Q433" s="199"/>
      <c r="R433" s="81"/>
      <c r="S433" s="60"/>
      <c r="T433" s="40"/>
      <c r="U433" s="40"/>
      <c r="V433" s="63"/>
      <c r="W433" s="41"/>
      <c r="X433" s="181"/>
      <c r="Y433" s="167"/>
      <c r="Z433" s="199"/>
      <c r="AA433" s="42"/>
      <c r="AK433" s="28"/>
      <c r="AL433" s="28"/>
      <c r="AM433" s="28"/>
      <c r="AN433" s="29"/>
      <c r="AO433" s="28"/>
    </row>
    <row r="434" spans="1:41" ht="5.25" customHeight="1">
      <c r="A434" s="97"/>
      <c r="B434" s="51"/>
      <c r="C434" s="51"/>
      <c r="D434" s="52"/>
      <c r="E434" s="53"/>
      <c r="F434" s="182"/>
      <c r="G434" s="164"/>
      <c r="H434" s="194"/>
      <c r="I434" s="34"/>
      <c r="J434" s="35"/>
      <c r="K434" s="51"/>
      <c r="L434" s="51"/>
      <c r="M434" s="52"/>
      <c r="N434" s="53"/>
      <c r="O434" s="182"/>
      <c r="P434" s="164"/>
      <c r="Q434" s="194"/>
      <c r="R434" s="76"/>
      <c r="S434" s="75"/>
      <c r="T434" s="51"/>
      <c r="U434" s="51"/>
      <c r="V434" s="52"/>
      <c r="W434" s="53"/>
      <c r="X434" s="182"/>
      <c r="Y434" s="164"/>
      <c r="Z434" s="194"/>
      <c r="AA434" s="34"/>
    </row>
    <row r="435" spans="1:41" s="101" customFormat="1" ht="14.1" customHeight="1">
      <c r="A435" s="100"/>
      <c r="B435" s="255"/>
      <c r="C435" s="256"/>
      <c r="D435" s="256"/>
      <c r="E435" s="256"/>
      <c r="F435" s="257"/>
      <c r="G435" s="165"/>
      <c r="H435" s="195"/>
      <c r="I435" s="36"/>
      <c r="J435" s="86"/>
      <c r="K435" s="255"/>
      <c r="L435" s="256"/>
      <c r="M435" s="256"/>
      <c r="N435" s="256"/>
      <c r="O435" s="257"/>
      <c r="P435" s="165"/>
      <c r="Q435" s="195"/>
      <c r="R435" s="77"/>
      <c r="S435" s="85"/>
      <c r="T435" s="255"/>
      <c r="U435" s="256"/>
      <c r="V435" s="256"/>
      <c r="W435" s="256"/>
      <c r="X435" s="257"/>
      <c r="Y435" s="165"/>
      <c r="Z435" s="195"/>
      <c r="AA435" s="36"/>
    </row>
    <row r="436" spans="1:41" s="101" customFormat="1" ht="14.1" customHeight="1">
      <c r="A436" s="100"/>
      <c r="B436" s="122"/>
      <c r="C436" s="260"/>
      <c r="D436" s="261"/>
      <c r="E436" s="261"/>
      <c r="F436" s="261"/>
      <c r="G436" s="165"/>
      <c r="H436" s="196"/>
      <c r="I436" s="36"/>
      <c r="J436" s="86"/>
      <c r="K436" s="122"/>
      <c r="L436" s="260"/>
      <c r="M436" s="261"/>
      <c r="N436" s="261"/>
      <c r="O436" s="261"/>
      <c r="P436" s="165"/>
      <c r="Q436" s="196"/>
      <c r="R436" s="77"/>
      <c r="S436" s="85"/>
      <c r="T436" s="122"/>
      <c r="U436" s="260"/>
      <c r="V436" s="261"/>
      <c r="W436" s="261"/>
      <c r="X436" s="261"/>
      <c r="Y436" s="165"/>
      <c r="Z436" s="196"/>
      <c r="AA436" s="36"/>
      <c r="AK436" s="26"/>
      <c r="AL436" s="26"/>
      <c r="AM436" s="26"/>
      <c r="AN436" s="26"/>
      <c r="AO436" s="26"/>
    </row>
    <row r="437" spans="1:41" ht="14.1" customHeight="1">
      <c r="A437" s="105"/>
      <c r="B437" s="121"/>
      <c r="C437" s="259"/>
      <c r="D437" s="259"/>
      <c r="E437" s="70"/>
      <c r="F437" s="178"/>
      <c r="G437" s="166"/>
      <c r="H437" s="197"/>
      <c r="K437" s="121"/>
      <c r="L437" s="259"/>
      <c r="M437" s="259"/>
      <c r="N437" s="70"/>
      <c r="O437" s="178"/>
      <c r="P437" s="166"/>
      <c r="Q437" s="197"/>
      <c r="R437" s="78"/>
      <c r="S437" s="54"/>
      <c r="T437" s="121"/>
      <c r="U437" s="259"/>
      <c r="V437" s="259"/>
      <c r="W437" s="70"/>
      <c r="X437" s="178"/>
      <c r="Y437" s="166"/>
      <c r="Z437" s="197"/>
      <c r="AA437" s="38"/>
      <c r="AK437" s="28"/>
      <c r="AL437" s="28"/>
      <c r="AM437" s="28"/>
      <c r="AN437" s="29"/>
      <c r="AO437" s="28"/>
    </row>
    <row r="438" spans="1:41" ht="14.1" customHeight="1">
      <c r="A438" s="105"/>
      <c r="B438" s="92"/>
      <c r="C438" s="274"/>
      <c r="D438" s="275"/>
      <c r="E438" s="276"/>
      <c r="F438" s="179"/>
      <c r="G438" s="166"/>
      <c r="H438" s="198"/>
      <c r="K438" s="92"/>
      <c r="L438" s="274"/>
      <c r="M438" s="275"/>
      <c r="N438" s="276"/>
      <c r="O438" s="179"/>
      <c r="P438" s="166"/>
      <c r="Q438" s="198"/>
      <c r="R438" s="78"/>
      <c r="S438" s="54"/>
      <c r="T438" s="92"/>
      <c r="U438" s="274"/>
      <c r="V438" s="275"/>
      <c r="W438" s="276"/>
      <c r="X438" s="179"/>
      <c r="Y438" s="166"/>
      <c r="Z438" s="198"/>
      <c r="AA438" s="38"/>
      <c r="AK438" s="28"/>
      <c r="AL438" s="28"/>
      <c r="AM438" s="28"/>
      <c r="AN438" s="29"/>
      <c r="AO438" s="28"/>
    </row>
    <row r="439" spans="1:41" ht="14.1" customHeight="1">
      <c r="A439" s="105"/>
      <c r="B439" s="92"/>
      <c r="C439" s="258"/>
      <c r="D439" s="258"/>
      <c r="E439" s="93"/>
      <c r="F439" s="180"/>
      <c r="G439" s="166"/>
      <c r="H439" s="198"/>
      <c r="K439" s="92"/>
      <c r="L439" s="258"/>
      <c r="M439" s="258"/>
      <c r="N439" s="93"/>
      <c r="O439" s="180"/>
      <c r="P439" s="166"/>
      <c r="Q439" s="198"/>
      <c r="R439" s="78"/>
      <c r="S439" s="54"/>
      <c r="T439" s="92"/>
      <c r="U439" s="258"/>
      <c r="V439" s="258"/>
      <c r="W439" s="93"/>
      <c r="X439" s="180"/>
      <c r="Y439" s="166"/>
      <c r="Z439" s="198"/>
      <c r="AA439" s="38"/>
      <c r="AK439" s="28"/>
      <c r="AL439" s="28"/>
      <c r="AM439" s="28"/>
      <c r="AN439" s="29"/>
      <c r="AO439" s="28"/>
    </row>
    <row r="440" spans="1:41" ht="14.1" customHeight="1">
      <c r="A440" s="105"/>
      <c r="B440" s="262"/>
      <c r="C440" s="263"/>
      <c r="D440" s="270"/>
      <c r="E440" s="270"/>
      <c r="F440" s="270"/>
      <c r="G440" s="270"/>
      <c r="H440" s="271"/>
      <c r="K440" s="262"/>
      <c r="L440" s="263"/>
      <c r="M440" s="270"/>
      <c r="N440" s="270"/>
      <c r="O440" s="270"/>
      <c r="P440" s="270"/>
      <c r="Q440" s="271"/>
      <c r="R440" s="78"/>
      <c r="S440" s="60"/>
      <c r="T440" s="262"/>
      <c r="U440" s="263"/>
      <c r="V440" s="270"/>
      <c r="W440" s="270"/>
      <c r="X440" s="270"/>
      <c r="Y440" s="270"/>
      <c r="Z440" s="271"/>
      <c r="AA440" s="38"/>
      <c r="AK440" s="28"/>
      <c r="AL440" s="28"/>
      <c r="AM440" s="28"/>
      <c r="AN440" s="29"/>
      <c r="AO440" s="28"/>
    </row>
    <row r="441" spans="1:41" ht="14.1" customHeight="1">
      <c r="A441" s="105"/>
      <c r="B441" s="69"/>
      <c r="C441" s="120"/>
      <c r="D441" s="270"/>
      <c r="E441" s="270"/>
      <c r="F441" s="270"/>
      <c r="G441" s="270"/>
      <c r="H441" s="272"/>
      <c r="K441" s="69"/>
      <c r="L441" s="120"/>
      <c r="M441" s="270"/>
      <c r="N441" s="270"/>
      <c r="O441" s="270"/>
      <c r="P441" s="270"/>
      <c r="Q441" s="272"/>
      <c r="R441" s="78"/>
      <c r="S441" s="61"/>
      <c r="T441" s="69"/>
      <c r="U441" s="120"/>
      <c r="V441" s="270"/>
      <c r="W441" s="270"/>
      <c r="X441" s="270"/>
      <c r="Y441" s="270"/>
      <c r="Z441" s="272"/>
      <c r="AA441" s="38"/>
      <c r="AK441" s="28"/>
      <c r="AL441" s="28"/>
      <c r="AM441" s="28"/>
      <c r="AN441" s="29"/>
      <c r="AO441" s="28"/>
    </row>
    <row r="442" spans="1:41" ht="14.1" customHeight="1">
      <c r="A442" s="105"/>
      <c r="B442" s="264"/>
      <c r="C442" s="265"/>
      <c r="D442" s="270"/>
      <c r="E442" s="270"/>
      <c r="F442" s="270"/>
      <c r="G442" s="270"/>
      <c r="H442" s="272"/>
      <c r="K442" s="264"/>
      <c r="L442" s="265"/>
      <c r="M442" s="270"/>
      <c r="N442" s="270"/>
      <c r="O442" s="270"/>
      <c r="P442" s="270"/>
      <c r="Q442" s="272"/>
      <c r="R442" s="78"/>
      <c r="S442" s="62"/>
      <c r="T442" s="264"/>
      <c r="U442" s="265"/>
      <c r="V442" s="270"/>
      <c r="W442" s="270"/>
      <c r="X442" s="270"/>
      <c r="Y442" s="270"/>
      <c r="Z442" s="272"/>
      <c r="AA442" s="38"/>
      <c r="AK442" s="28"/>
      <c r="AL442" s="28"/>
      <c r="AM442" s="28"/>
      <c r="AN442" s="29"/>
      <c r="AO442" s="28"/>
    </row>
    <row r="443" spans="1:41" ht="11.45" customHeight="1">
      <c r="A443" s="105"/>
      <c r="B443" s="266"/>
      <c r="C443" s="267"/>
      <c r="D443" s="270"/>
      <c r="E443" s="270"/>
      <c r="F443" s="270"/>
      <c r="G443" s="270"/>
      <c r="H443" s="272"/>
      <c r="K443" s="266"/>
      <c r="L443" s="267"/>
      <c r="M443" s="270"/>
      <c r="N443" s="270"/>
      <c r="O443" s="270"/>
      <c r="P443" s="270"/>
      <c r="Q443" s="272"/>
      <c r="R443" s="78"/>
      <c r="S443" s="62"/>
      <c r="T443" s="266"/>
      <c r="U443" s="267"/>
      <c r="V443" s="270"/>
      <c r="W443" s="270"/>
      <c r="X443" s="270"/>
      <c r="Y443" s="270"/>
      <c r="Z443" s="272"/>
      <c r="AA443" s="38"/>
      <c r="AK443" s="28"/>
      <c r="AL443" s="28"/>
      <c r="AM443" s="28"/>
      <c r="AN443" s="29"/>
      <c r="AO443" s="28"/>
    </row>
    <row r="444" spans="1:41" ht="15.2" customHeight="1">
      <c r="A444" s="105"/>
      <c r="B444" s="268"/>
      <c r="C444" s="269"/>
      <c r="D444" s="270"/>
      <c r="E444" s="270"/>
      <c r="F444" s="270"/>
      <c r="G444" s="270"/>
      <c r="H444" s="273"/>
      <c r="K444" s="268"/>
      <c r="L444" s="269"/>
      <c r="M444" s="270"/>
      <c r="N444" s="270"/>
      <c r="O444" s="270"/>
      <c r="P444" s="270"/>
      <c r="Q444" s="273"/>
      <c r="R444" s="78"/>
      <c r="S444" s="60"/>
      <c r="T444" s="268"/>
      <c r="U444" s="269"/>
      <c r="V444" s="270"/>
      <c r="W444" s="270"/>
      <c r="X444" s="270"/>
      <c r="Y444" s="270"/>
      <c r="Z444" s="273"/>
      <c r="AA444" s="38"/>
      <c r="AK444" s="28"/>
      <c r="AL444" s="28"/>
      <c r="AM444" s="28"/>
      <c r="AN444" s="29"/>
      <c r="AO444" s="28"/>
    </row>
    <row r="445" spans="1:41" ht="5.25" customHeight="1">
      <c r="A445" s="111"/>
      <c r="B445" s="40"/>
      <c r="C445" s="40"/>
      <c r="D445" s="63"/>
      <c r="E445" s="41"/>
      <c r="F445" s="181"/>
      <c r="G445" s="167"/>
      <c r="H445" s="199"/>
      <c r="I445" s="46"/>
      <c r="J445" s="47"/>
      <c r="K445" s="40"/>
      <c r="L445" s="40"/>
      <c r="M445" s="63"/>
      <c r="N445" s="41"/>
      <c r="O445" s="181"/>
      <c r="P445" s="167"/>
      <c r="Q445" s="199"/>
      <c r="R445" s="81"/>
      <c r="S445" s="60"/>
      <c r="T445" s="40"/>
      <c r="U445" s="40"/>
      <c r="V445" s="63"/>
      <c r="W445" s="41"/>
      <c r="X445" s="181"/>
      <c r="Y445" s="167"/>
      <c r="Z445" s="199"/>
      <c r="AA445" s="42"/>
      <c r="AK445" s="28"/>
      <c r="AL445" s="28"/>
      <c r="AM445" s="28"/>
      <c r="AN445" s="29"/>
      <c r="AO445" s="28"/>
    </row>
    <row r="446" spans="1:41" ht="5.25" customHeight="1">
      <c r="A446" s="97"/>
      <c r="B446" s="51"/>
      <c r="C446" s="51"/>
      <c r="D446" s="52"/>
      <c r="E446" s="53"/>
      <c r="F446" s="182"/>
      <c r="G446" s="164"/>
      <c r="H446" s="194"/>
      <c r="I446" s="34"/>
      <c r="J446" s="35"/>
      <c r="K446" s="51"/>
      <c r="L446" s="51"/>
      <c r="M446" s="52"/>
      <c r="N446" s="53"/>
      <c r="O446" s="182"/>
      <c r="P446" s="164"/>
      <c r="Q446" s="194"/>
      <c r="R446" s="76"/>
      <c r="S446" s="75"/>
      <c r="T446" s="51"/>
      <c r="U446" s="51"/>
      <c r="V446" s="52"/>
      <c r="W446" s="53"/>
      <c r="X446" s="182"/>
      <c r="Y446" s="164"/>
      <c r="Z446" s="194"/>
      <c r="AA446" s="34"/>
    </row>
    <row r="447" spans="1:41" s="101" customFormat="1" ht="14.1" customHeight="1">
      <c r="A447" s="100"/>
      <c r="B447" s="255"/>
      <c r="C447" s="256"/>
      <c r="D447" s="256"/>
      <c r="E447" s="256"/>
      <c r="F447" s="257"/>
      <c r="G447" s="165"/>
      <c r="H447" s="195"/>
      <c r="I447" s="36"/>
      <c r="J447" s="86"/>
      <c r="K447" s="255"/>
      <c r="L447" s="256"/>
      <c r="M447" s="256"/>
      <c r="N447" s="256"/>
      <c r="O447" s="257"/>
      <c r="P447" s="165"/>
      <c r="Q447" s="195"/>
      <c r="R447" s="77"/>
      <c r="S447" s="85"/>
      <c r="T447" s="255"/>
      <c r="U447" s="256"/>
      <c r="V447" s="256"/>
      <c r="W447" s="256"/>
      <c r="X447" s="257"/>
      <c r="Y447" s="165"/>
      <c r="Z447" s="195"/>
      <c r="AA447" s="36"/>
    </row>
    <row r="448" spans="1:41" s="101" customFormat="1" ht="14.1" customHeight="1">
      <c r="A448" s="100"/>
      <c r="B448" s="122"/>
      <c r="C448" s="260"/>
      <c r="D448" s="261"/>
      <c r="E448" s="261"/>
      <c r="F448" s="261"/>
      <c r="G448" s="165"/>
      <c r="H448" s="196"/>
      <c r="I448" s="36"/>
      <c r="J448" s="86"/>
      <c r="K448" s="122"/>
      <c r="L448" s="260"/>
      <c r="M448" s="261"/>
      <c r="N448" s="261"/>
      <c r="O448" s="261"/>
      <c r="P448" s="165"/>
      <c r="Q448" s="196"/>
      <c r="R448" s="77"/>
      <c r="S448" s="85"/>
      <c r="T448" s="122"/>
      <c r="U448" s="260"/>
      <c r="V448" s="261"/>
      <c r="W448" s="261"/>
      <c r="X448" s="261"/>
      <c r="Y448" s="165"/>
      <c r="Z448" s="196"/>
      <c r="AA448" s="36"/>
      <c r="AK448" s="26"/>
      <c r="AL448" s="26"/>
      <c r="AM448" s="26"/>
      <c r="AN448" s="26"/>
      <c r="AO448" s="26"/>
    </row>
    <row r="449" spans="1:41" ht="14.1" customHeight="1">
      <c r="A449" s="105"/>
      <c r="B449" s="121"/>
      <c r="C449" s="259"/>
      <c r="D449" s="259"/>
      <c r="E449" s="70"/>
      <c r="F449" s="178"/>
      <c r="G449" s="166"/>
      <c r="H449" s="197"/>
      <c r="K449" s="121"/>
      <c r="L449" s="259"/>
      <c r="M449" s="259"/>
      <c r="N449" s="70"/>
      <c r="O449" s="178"/>
      <c r="P449" s="166"/>
      <c r="Q449" s="197"/>
      <c r="R449" s="78"/>
      <c r="S449" s="54"/>
      <c r="T449" s="121"/>
      <c r="U449" s="259"/>
      <c r="V449" s="259"/>
      <c r="W449" s="70"/>
      <c r="X449" s="178"/>
      <c r="Y449" s="166"/>
      <c r="Z449" s="197"/>
      <c r="AA449" s="38"/>
      <c r="AK449" s="28"/>
      <c r="AL449" s="28"/>
      <c r="AM449" s="28"/>
      <c r="AN449" s="29"/>
      <c r="AO449" s="28"/>
    </row>
    <row r="450" spans="1:41" ht="14.1" customHeight="1">
      <c r="A450" s="105"/>
      <c r="B450" s="92"/>
      <c r="C450" s="274"/>
      <c r="D450" s="275"/>
      <c r="E450" s="276"/>
      <c r="F450" s="179"/>
      <c r="G450" s="166"/>
      <c r="H450" s="198"/>
      <c r="K450" s="92"/>
      <c r="L450" s="274"/>
      <c r="M450" s="275"/>
      <c r="N450" s="276"/>
      <c r="O450" s="179"/>
      <c r="P450" s="166"/>
      <c r="Q450" s="198"/>
      <c r="R450" s="78"/>
      <c r="S450" s="54"/>
      <c r="T450" s="92"/>
      <c r="U450" s="274"/>
      <c r="V450" s="275"/>
      <c r="W450" s="276"/>
      <c r="X450" s="179"/>
      <c r="Y450" s="166"/>
      <c r="Z450" s="198"/>
      <c r="AA450" s="38"/>
      <c r="AK450" s="28"/>
      <c r="AL450" s="28"/>
      <c r="AM450" s="28"/>
      <c r="AN450" s="29"/>
      <c r="AO450" s="28"/>
    </row>
    <row r="451" spans="1:41" ht="14.1" customHeight="1">
      <c r="A451" s="105"/>
      <c r="B451" s="92"/>
      <c r="C451" s="258"/>
      <c r="D451" s="258"/>
      <c r="E451" s="93"/>
      <c r="F451" s="180"/>
      <c r="G451" s="166"/>
      <c r="H451" s="198"/>
      <c r="K451" s="92"/>
      <c r="L451" s="258"/>
      <c r="M451" s="258"/>
      <c r="N451" s="93"/>
      <c r="O451" s="180"/>
      <c r="P451" s="166"/>
      <c r="Q451" s="198"/>
      <c r="R451" s="78"/>
      <c r="S451" s="54"/>
      <c r="T451" s="92"/>
      <c r="U451" s="258"/>
      <c r="V451" s="258"/>
      <c r="W451" s="93"/>
      <c r="X451" s="180"/>
      <c r="Y451" s="166"/>
      <c r="Z451" s="198"/>
      <c r="AA451" s="38"/>
      <c r="AK451" s="28"/>
      <c r="AL451" s="28"/>
      <c r="AM451" s="28"/>
      <c r="AN451" s="29"/>
      <c r="AO451" s="28"/>
    </row>
    <row r="452" spans="1:41" ht="13.7" customHeight="1">
      <c r="A452" s="105"/>
      <c r="B452" s="262"/>
      <c r="C452" s="263"/>
      <c r="D452" s="270"/>
      <c r="E452" s="270"/>
      <c r="F452" s="270"/>
      <c r="G452" s="270"/>
      <c r="H452" s="271"/>
      <c r="K452" s="262"/>
      <c r="L452" s="263"/>
      <c r="M452" s="270"/>
      <c r="N452" s="270"/>
      <c r="O452" s="270"/>
      <c r="P452" s="270"/>
      <c r="Q452" s="271"/>
      <c r="R452" s="78"/>
      <c r="S452" s="60"/>
      <c r="T452" s="262"/>
      <c r="U452" s="263"/>
      <c r="V452" s="270"/>
      <c r="W452" s="270"/>
      <c r="X452" s="270"/>
      <c r="Y452" s="270"/>
      <c r="Z452" s="271"/>
      <c r="AA452" s="38"/>
      <c r="AK452" s="28"/>
      <c r="AL452" s="28"/>
      <c r="AM452" s="28"/>
      <c r="AN452" s="29"/>
      <c r="AO452" s="28"/>
    </row>
    <row r="453" spans="1:41" ht="13.7" customHeight="1">
      <c r="A453" s="105"/>
      <c r="B453" s="69"/>
      <c r="C453" s="120"/>
      <c r="D453" s="270"/>
      <c r="E453" s="270"/>
      <c r="F453" s="270"/>
      <c r="G453" s="270"/>
      <c r="H453" s="272"/>
      <c r="K453" s="69"/>
      <c r="L453" s="120"/>
      <c r="M453" s="270"/>
      <c r="N453" s="270"/>
      <c r="O453" s="270"/>
      <c r="P453" s="270"/>
      <c r="Q453" s="272"/>
      <c r="R453" s="78"/>
      <c r="S453" s="61"/>
      <c r="T453" s="69"/>
      <c r="U453" s="120"/>
      <c r="V453" s="270"/>
      <c r="W453" s="270"/>
      <c r="X453" s="270"/>
      <c r="Y453" s="270"/>
      <c r="Z453" s="272"/>
      <c r="AA453" s="38"/>
      <c r="AK453" s="28"/>
      <c r="AL453" s="28"/>
      <c r="AM453" s="28"/>
      <c r="AN453" s="29"/>
      <c r="AO453" s="28"/>
    </row>
    <row r="454" spans="1:41" ht="13.7" customHeight="1">
      <c r="A454" s="105"/>
      <c r="B454" s="264"/>
      <c r="C454" s="265"/>
      <c r="D454" s="270"/>
      <c r="E454" s="270"/>
      <c r="F454" s="270"/>
      <c r="G454" s="270"/>
      <c r="H454" s="272"/>
      <c r="K454" s="264"/>
      <c r="L454" s="265"/>
      <c r="M454" s="270"/>
      <c r="N454" s="270"/>
      <c r="O454" s="270"/>
      <c r="P454" s="270"/>
      <c r="Q454" s="272"/>
      <c r="R454" s="78"/>
      <c r="S454" s="62"/>
      <c r="T454" s="264"/>
      <c r="U454" s="265"/>
      <c r="V454" s="270"/>
      <c r="W454" s="270"/>
      <c r="X454" s="270"/>
      <c r="Y454" s="270"/>
      <c r="Z454" s="272"/>
      <c r="AA454" s="38"/>
      <c r="AK454" s="28"/>
      <c r="AL454" s="28"/>
      <c r="AM454" s="28"/>
      <c r="AN454" s="29"/>
      <c r="AO454" s="28"/>
    </row>
    <row r="455" spans="1:41" ht="13.7" customHeight="1">
      <c r="A455" s="105"/>
      <c r="B455" s="266"/>
      <c r="C455" s="267"/>
      <c r="D455" s="270"/>
      <c r="E455" s="270"/>
      <c r="F455" s="270"/>
      <c r="G455" s="270"/>
      <c r="H455" s="272"/>
      <c r="K455" s="266"/>
      <c r="L455" s="267"/>
      <c r="M455" s="270"/>
      <c r="N455" s="270"/>
      <c r="O455" s="270"/>
      <c r="P455" s="270"/>
      <c r="Q455" s="272"/>
      <c r="R455" s="78"/>
      <c r="S455" s="62"/>
      <c r="T455" s="266"/>
      <c r="U455" s="267"/>
      <c r="V455" s="270"/>
      <c r="W455" s="270"/>
      <c r="X455" s="270"/>
      <c r="Y455" s="270"/>
      <c r="Z455" s="272"/>
      <c r="AA455" s="38"/>
      <c r="AK455" s="28"/>
      <c r="AL455" s="28"/>
      <c r="AM455" s="28"/>
      <c r="AN455" s="29"/>
      <c r="AO455" s="28"/>
    </row>
    <row r="456" spans="1:41" ht="13.7" customHeight="1">
      <c r="A456" s="105"/>
      <c r="B456" s="268"/>
      <c r="C456" s="269"/>
      <c r="D456" s="270"/>
      <c r="E456" s="270"/>
      <c r="F456" s="270"/>
      <c r="G456" s="270"/>
      <c r="H456" s="273"/>
      <c r="K456" s="268"/>
      <c r="L456" s="269"/>
      <c r="M456" s="270"/>
      <c r="N456" s="270"/>
      <c r="O456" s="270"/>
      <c r="P456" s="270"/>
      <c r="Q456" s="273"/>
      <c r="R456" s="78"/>
      <c r="S456" s="60"/>
      <c r="T456" s="268"/>
      <c r="U456" s="269"/>
      <c r="V456" s="270"/>
      <c r="W456" s="270"/>
      <c r="X456" s="270"/>
      <c r="Y456" s="270"/>
      <c r="Z456" s="273"/>
      <c r="AA456" s="38"/>
      <c r="AK456" s="28"/>
      <c r="AL456" s="28"/>
      <c r="AM456" s="28"/>
      <c r="AN456" s="29"/>
      <c r="AO456" s="28"/>
    </row>
    <row r="457" spans="1:41" ht="5.25" customHeight="1">
      <c r="A457" s="111"/>
      <c r="B457" s="40"/>
      <c r="C457" s="40"/>
      <c r="D457" s="63"/>
      <c r="E457" s="41"/>
      <c r="F457" s="181"/>
      <c r="G457" s="167"/>
      <c r="H457" s="199"/>
      <c r="I457" s="46"/>
      <c r="J457" s="47"/>
      <c r="K457" s="40"/>
      <c r="L457" s="40"/>
      <c r="M457" s="63"/>
      <c r="N457" s="41"/>
      <c r="O457" s="181"/>
      <c r="P457" s="167"/>
      <c r="Q457" s="199"/>
      <c r="R457" s="81"/>
      <c r="S457" s="60"/>
      <c r="T457" s="40"/>
      <c r="U457" s="40"/>
      <c r="V457" s="63"/>
      <c r="W457" s="41"/>
      <c r="X457" s="181"/>
      <c r="Y457" s="167"/>
      <c r="Z457" s="199"/>
      <c r="AA457" s="42"/>
      <c r="AK457" s="28"/>
      <c r="AL457" s="28"/>
      <c r="AM457" s="28"/>
      <c r="AN457" s="29"/>
      <c r="AO457" s="28"/>
    </row>
    <row r="458" spans="1:41" ht="5.25" customHeight="1">
      <c r="A458" s="97"/>
      <c r="B458" s="51"/>
      <c r="C458" s="51"/>
      <c r="D458" s="52"/>
      <c r="E458" s="53"/>
      <c r="F458" s="182"/>
      <c r="G458" s="164"/>
      <c r="H458" s="194"/>
      <c r="I458" s="34"/>
      <c r="J458" s="35"/>
      <c r="K458" s="51"/>
      <c r="L458" s="51"/>
      <c r="M458" s="52"/>
      <c r="N458" s="53"/>
      <c r="O458" s="182"/>
      <c r="P458" s="164"/>
      <c r="Q458" s="194"/>
      <c r="R458" s="76"/>
      <c r="S458" s="75"/>
      <c r="T458" s="51"/>
      <c r="U458" s="51"/>
      <c r="V458" s="52"/>
      <c r="W458" s="53"/>
      <c r="X458" s="182"/>
      <c r="Y458" s="164"/>
      <c r="Z458" s="194"/>
      <c r="AA458" s="34"/>
    </row>
    <row r="459" spans="1:41" s="101" customFormat="1" ht="14.1" customHeight="1">
      <c r="A459" s="100"/>
      <c r="B459" s="255"/>
      <c r="C459" s="256"/>
      <c r="D459" s="256"/>
      <c r="E459" s="256"/>
      <c r="F459" s="257"/>
      <c r="G459" s="165"/>
      <c r="H459" s="195"/>
      <c r="I459" s="36"/>
      <c r="J459" s="86"/>
      <c r="K459" s="255"/>
      <c r="L459" s="256"/>
      <c r="M459" s="256"/>
      <c r="N459" s="256"/>
      <c r="O459" s="257"/>
      <c r="P459" s="165"/>
      <c r="Q459" s="195"/>
      <c r="R459" s="77"/>
      <c r="S459" s="85"/>
      <c r="T459" s="255"/>
      <c r="U459" s="256"/>
      <c r="V459" s="256"/>
      <c r="W459" s="256"/>
      <c r="X459" s="257"/>
      <c r="Y459" s="165"/>
      <c r="Z459" s="195"/>
      <c r="AA459" s="36"/>
    </row>
    <row r="460" spans="1:41" s="101" customFormat="1" ht="14.1" customHeight="1">
      <c r="A460" s="100"/>
      <c r="B460" s="122"/>
      <c r="C460" s="260"/>
      <c r="D460" s="261"/>
      <c r="E460" s="261"/>
      <c r="F460" s="261"/>
      <c r="G460" s="165"/>
      <c r="H460" s="196"/>
      <c r="I460" s="36"/>
      <c r="J460" s="86"/>
      <c r="K460" s="122"/>
      <c r="L460" s="260"/>
      <c r="M460" s="261"/>
      <c r="N460" s="261"/>
      <c r="O460" s="261"/>
      <c r="P460" s="165"/>
      <c r="Q460" s="196"/>
      <c r="R460" s="77"/>
      <c r="S460" s="85"/>
      <c r="T460" s="122"/>
      <c r="U460" s="260"/>
      <c r="V460" s="261"/>
      <c r="W460" s="261"/>
      <c r="X460" s="261"/>
      <c r="Y460" s="165"/>
      <c r="Z460" s="196"/>
      <c r="AA460" s="36"/>
      <c r="AK460" s="26"/>
      <c r="AL460" s="26"/>
      <c r="AM460" s="26"/>
      <c r="AN460" s="26"/>
      <c r="AO460" s="26"/>
    </row>
    <row r="461" spans="1:41" ht="14.1" customHeight="1">
      <c r="A461" s="105"/>
      <c r="B461" s="121"/>
      <c r="C461" s="259"/>
      <c r="D461" s="259"/>
      <c r="E461" s="70"/>
      <c r="F461" s="178"/>
      <c r="G461" s="166"/>
      <c r="H461" s="197"/>
      <c r="K461" s="121"/>
      <c r="L461" s="259"/>
      <c r="M461" s="259"/>
      <c r="N461" s="70"/>
      <c r="O461" s="178"/>
      <c r="P461" s="166"/>
      <c r="Q461" s="197"/>
      <c r="R461" s="78"/>
      <c r="S461" s="54"/>
      <c r="T461" s="121"/>
      <c r="U461" s="259"/>
      <c r="V461" s="259"/>
      <c r="W461" s="70"/>
      <c r="X461" s="178"/>
      <c r="Y461" s="166"/>
      <c r="Z461" s="197"/>
      <c r="AA461" s="38"/>
      <c r="AK461" s="28"/>
      <c r="AL461" s="28"/>
      <c r="AM461" s="28"/>
      <c r="AN461" s="29"/>
      <c r="AO461" s="28"/>
    </row>
    <row r="462" spans="1:41" ht="14.1" customHeight="1">
      <c r="A462" s="105"/>
      <c r="B462" s="92"/>
      <c r="C462" s="274"/>
      <c r="D462" s="275"/>
      <c r="E462" s="276"/>
      <c r="F462" s="179"/>
      <c r="G462" s="166"/>
      <c r="H462" s="198"/>
      <c r="K462" s="92"/>
      <c r="L462" s="274"/>
      <c r="M462" s="275"/>
      <c r="N462" s="276"/>
      <c r="O462" s="179"/>
      <c r="P462" s="166"/>
      <c r="Q462" s="198"/>
      <c r="R462" s="78"/>
      <c r="S462" s="54"/>
      <c r="T462" s="92"/>
      <c r="U462" s="274"/>
      <c r="V462" s="275"/>
      <c r="W462" s="276"/>
      <c r="X462" s="179"/>
      <c r="Y462" s="166"/>
      <c r="Z462" s="198"/>
      <c r="AA462" s="38"/>
      <c r="AK462" s="28"/>
      <c r="AL462" s="28"/>
      <c r="AM462" s="28"/>
      <c r="AN462" s="29"/>
      <c r="AO462" s="28"/>
    </row>
    <row r="463" spans="1:41" ht="14.1" customHeight="1">
      <c r="A463" s="105"/>
      <c r="B463" s="92"/>
      <c r="C463" s="258"/>
      <c r="D463" s="258"/>
      <c r="E463" s="93"/>
      <c r="F463" s="180"/>
      <c r="G463" s="166"/>
      <c r="H463" s="198"/>
      <c r="K463" s="92"/>
      <c r="L463" s="258"/>
      <c r="M463" s="258"/>
      <c r="N463" s="93"/>
      <c r="O463" s="180"/>
      <c r="P463" s="166"/>
      <c r="Q463" s="198"/>
      <c r="R463" s="78"/>
      <c r="S463" s="54"/>
      <c r="T463" s="92"/>
      <c r="U463" s="258"/>
      <c r="V463" s="258"/>
      <c r="W463" s="93"/>
      <c r="X463" s="180"/>
      <c r="Y463" s="166"/>
      <c r="Z463" s="198"/>
      <c r="AA463" s="38"/>
      <c r="AK463" s="28"/>
      <c r="AL463" s="28"/>
      <c r="AM463" s="28"/>
      <c r="AN463" s="29"/>
      <c r="AO463" s="28"/>
    </row>
    <row r="464" spans="1:41" ht="13.7" customHeight="1">
      <c r="A464" s="105"/>
      <c r="B464" s="262"/>
      <c r="C464" s="263"/>
      <c r="D464" s="270"/>
      <c r="E464" s="270"/>
      <c r="F464" s="270"/>
      <c r="G464" s="270"/>
      <c r="H464" s="271"/>
      <c r="K464" s="262"/>
      <c r="L464" s="263"/>
      <c r="M464" s="270"/>
      <c r="N464" s="270"/>
      <c r="O464" s="270"/>
      <c r="P464" s="270"/>
      <c r="Q464" s="271"/>
      <c r="R464" s="78"/>
      <c r="S464" s="60"/>
      <c r="T464" s="262"/>
      <c r="U464" s="263"/>
      <c r="V464" s="270"/>
      <c r="W464" s="270"/>
      <c r="X464" s="270"/>
      <c r="Y464" s="270"/>
      <c r="Z464" s="271"/>
      <c r="AA464" s="38"/>
      <c r="AK464" s="28"/>
      <c r="AL464" s="28"/>
      <c r="AM464" s="28"/>
      <c r="AN464" s="29"/>
      <c r="AO464" s="28"/>
    </row>
    <row r="465" spans="1:41" ht="13.7" customHeight="1">
      <c r="A465" s="105"/>
      <c r="B465" s="69"/>
      <c r="C465" s="120"/>
      <c r="D465" s="270"/>
      <c r="E465" s="270"/>
      <c r="F465" s="270"/>
      <c r="G465" s="270"/>
      <c r="H465" s="272"/>
      <c r="K465" s="69"/>
      <c r="L465" s="120"/>
      <c r="M465" s="270"/>
      <c r="N465" s="270"/>
      <c r="O465" s="270"/>
      <c r="P465" s="270"/>
      <c r="Q465" s="272"/>
      <c r="R465" s="78"/>
      <c r="S465" s="61"/>
      <c r="T465" s="69"/>
      <c r="U465" s="120"/>
      <c r="V465" s="270"/>
      <c r="W465" s="270"/>
      <c r="X465" s="270"/>
      <c r="Y465" s="270"/>
      <c r="Z465" s="272"/>
      <c r="AA465" s="38"/>
      <c r="AK465" s="28"/>
      <c r="AL465" s="28"/>
      <c r="AM465" s="28"/>
      <c r="AN465" s="29"/>
      <c r="AO465" s="28"/>
    </row>
    <row r="466" spans="1:41" ht="13.7" customHeight="1">
      <c r="A466" s="105"/>
      <c r="B466" s="264"/>
      <c r="C466" s="265"/>
      <c r="D466" s="270"/>
      <c r="E466" s="270"/>
      <c r="F466" s="270"/>
      <c r="G466" s="270"/>
      <c r="H466" s="272"/>
      <c r="K466" s="264"/>
      <c r="L466" s="265"/>
      <c r="M466" s="270"/>
      <c r="N466" s="270"/>
      <c r="O466" s="270"/>
      <c r="P466" s="270"/>
      <c r="Q466" s="272"/>
      <c r="R466" s="78"/>
      <c r="S466" s="62"/>
      <c r="T466" s="264"/>
      <c r="U466" s="265"/>
      <c r="V466" s="270"/>
      <c r="W466" s="270"/>
      <c r="X466" s="270"/>
      <c r="Y466" s="270"/>
      <c r="Z466" s="272"/>
      <c r="AA466" s="38"/>
      <c r="AK466" s="28"/>
      <c r="AL466" s="28"/>
      <c r="AM466" s="28"/>
      <c r="AN466" s="29"/>
      <c r="AO466" s="28"/>
    </row>
    <row r="467" spans="1:41" ht="13.7" customHeight="1">
      <c r="A467" s="105"/>
      <c r="B467" s="266"/>
      <c r="C467" s="267"/>
      <c r="D467" s="270"/>
      <c r="E467" s="270"/>
      <c r="F467" s="270"/>
      <c r="G467" s="270"/>
      <c r="H467" s="272"/>
      <c r="K467" s="266"/>
      <c r="L467" s="267"/>
      <c r="M467" s="270"/>
      <c r="N467" s="270"/>
      <c r="O467" s="270"/>
      <c r="P467" s="270"/>
      <c r="Q467" s="272"/>
      <c r="R467" s="78"/>
      <c r="S467" s="62"/>
      <c r="T467" s="266"/>
      <c r="U467" s="267"/>
      <c r="V467" s="270"/>
      <c r="W467" s="270"/>
      <c r="X467" s="270"/>
      <c r="Y467" s="270"/>
      <c r="Z467" s="272"/>
      <c r="AA467" s="38"/>
      <c r="AK467" s="28"/>
      <c r="AL467" s="28"/>
      <c r="AM467" s="28"/>
      <c r="AN467" s="29"/>
      <c r="AO467" s="28"/>
    </row>
    <row r="468" spans="1:41" ht="13.7" customHeight="1">
      <c r="A468" s="105"/>
      <c r="B468" s="268"/>
      <c r="C468" s="269"/>
      <c r="D468" s="270"/>
      <c r="E468" s="270"/>
      <c r="F468" s="270"/>
      <c r="G468" s="270"/>
      <c r="H468" s="273"/>
      <c r="K468" s="268"/>
      <c r="L468" s="269"/>
      <c r="M468" s="270"/>
      <c r="N468" s="270"/>
      <c r="O468" s="270"/>
      <c r="P468" s="270"/>
      <c r="Q468" s="273"/>
      <c r="R468" s="78"/>
      <c r="S468" s="60"/>
      <c r="T468" s="268"/>
      <c r="U468" s="269"/>
      <c r="V468" s="270"/>
      <c r="W468" s="270"/>
      <c r="X468" s="270"/>
      <c r="Y468" s="270"/>
      <c r="Z468" s="273"/>
      <c r="AA468" s="38"/>
      <c r="AK468" s="28"/>
      <c r="AL468" s="28"/>
      <c r="AM468" s="28"/>
      <c r="AN468" s="29"/>
      <c r="AO468" s="28"/>
    </row>
    <row r="469" spans="1:41" ht="5.25" customHeight="1">
      <c r="A469" s="111"/>
      <c r="B469" s="40"/>
      <c r="C469" s="40"/>
      <c r="D469" s="63"/>
      <c r="E469" s="41"/>
      <c r="F469" s="181"/>
      <c r="G469" s="167"/>
      <c r="H469" s="199"/>
      <c r="I469" s="46"/>
      <c r="J469" s="47"/>
      <c r="K469" s="40"/>
      <c r="L469" s="40"/>
      <c r="M469" s="63"/>
      <c r="N469" s="41"/>
      <c r="O469" s="181"/>
      <c r="P469" s="167"/>
      <c r="Q469" s="199"/>
      <c r="R469" s="81"/>
      <c r="S469" s="60"/>
      <c r="T469" s="40"/>
      <c r="U469" s="40"/>
      <c r="V469" s="63"/>
      <c r="W469" s="41"/>
      <c r="X469" s="181"/>
      <c r="Y469" s="167"/>
      <c r="Z469" s="199"/>
      <c r="AA469" s="42"/>
      <c r="AK469" s="28"/>
      <c r="AL469" s="28"/>
      <c r="AM469" s="28"/>
      <c r="AN469" s="29"/>
      <c r="AO469" s="28"/>
    </row>
    <row r="470" spans="1:41" ht="5.25" customHeight="1">
      <c r="A470" s="97"/>
      <c r="B470" s="51"/>
      <c r="C470" s="51"/>
      <c r="D470" s="52"/>
      <c r="E470" s="53"/>
      <c r="F470" s="182"/>
      <c r="G470" s="164"/>
      <c r="H470" s="194"/>
      <c r="I470" s="34"/>
      <c r="J470" s="35"/>
      <c r="K470" s="51"/>
      <c r="L470" s="51"/>
      <c r="M470" s="52"/>
      <c r="N470" s="53"/>
      <c r="O470" s="182"/>
      <c r="P470" s="164"/>
      <c r="Q470" s="194"/>
      <c r="R470" s="76"/>
      <c r="S470" s="75"/>
      <c r="T470" s="51"/>
      <c r="U470" s="51"/>
      <c r="V470" s="52"/>
      <c r="W470" s="53"/>
      <c r="X470" s="182"/>
      <c r="Y470" s="164"/>
      <c r="Z470" s="194"/>
      <c r="AA470" s="34"/>
    </row>
    <row r="471" spans="1:41" s="101" customFormat="1" ht="14.1" customHeight="1">
      <c r="A471" s="100"/>
      <c r="B471" s="255"/>
      <c r="C471" s="256"/>
      <c r="D471" s="256"/>
      <c r="E471" s="256"/>
      <c r="F471" s="257"/>
      <c r="G471" s="165"/>
      <c r="H471" s="195"/>
      <c r="I471" s="36"/>
      <c r="J471" s="86"/>
      <c r="K471" s="255"/>
      <c r="L471" s="256"/>
      <c r="M471" s="256"/>
      <c r="N471" s="256"/>
      <c r="O471" s="257"/>
      <c r="P471" s="165"/>
      <c r="Q471" s="195"/>
      <c r="R471" s="77"/>
      <c r="S471" s="85"/>
      <c r="T471" s="255"/>
      <c r="U471" s="256"/>
      <c r="V471" s="256"/>
      <c r="W471" s="256"/>
      <c r="X471" s="257"/>
      <c r="Y471" s="165"/>
      <c r="Z471" s="195"/>
      <c r="AA471" s="36"/>
    </row>
    <row r="472" spans="1:41" s="101" customFormat="1" ht="14.1" customHeight="1">
      <c r="A472" s="100"/>
      <c r="B472" s="122"/>
      <c r="C472" s="260"/>
      <c r="D472" s="261"/>
      <c r="E472" s="261"/>
      <c r="F472" s="261"/>
      <c r="G472" s="165"/>
      <c r="H472" s="196"/>
      <c r="I472" s="36"/>
      <c r="J472" s="86"/>
      <c r="K472" s="122"/>
      <c r="L472" s="260"/>
      <c r="M472" s="261"/>
      <c r="N472" s="261"/>
      <c r="O472" s="261"/>
      <c r="P472" s="165"/>
      <c r="Q472" s="196"/>
      <c r="R472" s="77"/>
      <c r="S472" s="85"/>
      <c r="T472" s="122"/>
      <c r="U472" s="260"/>
      <c r="V472" s="261"/>
      <c r="W472" s="261"/>
      <c r="X472" s="261"/>
      <c r="Y472" s="165"/>
      <c r="Z472" s="196"/>
      <c r="AA472" s="36"/>
      <c r="AK472" s="26"/>
      <c r="AL472" s="26"/>
      <c r="AM472" s="26"/>
      <c r="AN472" s="26"/>
      <c r="AO472" s="26"/>
    </row>
    <row r="473" spans="1:41" ht="14.1" customHeight="1">
      <c r="A473" s="105"/>
      <c r="B473" s="121"/>
      <c r="C473" s="259"/>
      <c r="D473" s="259"/>
      <c r="E473" s="70"/>
      <c r="F473" s="178"/>
      <c r="G473" s="166"/>
      <c r="H473" s="197"/>
      <c r="K473" s="121"/>
      <c r="L473" s="259"/>
      <c r="M473" s="259"/>
      <c r="N473" s="70"/>
      <c r="O473" s="178"/>
      <c r="P473" s="166"/>
      <c r="Q473" s="197"/>
      <c r="R473" s="78"/>
      <c r="S473" s="54"/>
      <c r="T473" s="121"/>
      <c r="U473" s="259"/>
      <c r="V473" s="259"/>
      <c r="W473" s="70"/>
      <c r="X473" s="178"/>
      <c r="Y473" s="166"/>
      <c r="Z473" s="197"/>
      <c r="AA473" s="38"/>
      <c r="AK473" s="28"/>
      <c r="AL473" s="28"/>
      <c r="AM473" s="28"/>
      <c r="AN473" s="29"/>
      <c r="AO473" s="28"/>
    </row>
    <row r="474" spans="1:41" ht="14.1" customHeight="1">
      <c r="A474" s="105"/>
      <c r="B474" s="92"/>
      <c r="C474" s="274"/>
      <c r="D474" s="275"/>
      <c r="E474" s="276"/>
      <c r="F474" s="179"/>
      <c r="G474" s="166"/>
      <c r="H474" s="198"/>
      <c r="K474" s="92"/>
      <c r="L474" s="274"/>
      <c r="M474" s="275"/>
      <c r="N474" s="276"/>
      <c r="O474" s="179"/>
      <c r="P474" s="166"/>
      <c r="Q474" s="198"/>
      <c r="R474" s="78"/>
      <c r="S474" s="54"/>
      <c r="T474" s="92"/>
      <c r="U474" s="274"/>
      <c r="V474" s="275"/>
      <c r="W474" s="276"/>
      <c r="X474" s="179"/>
      <c r="Y474" s="166"/>
      <c r="Z474" s="198"/>
      <c r="AA474" s="38"/>
      <c r="AK474" s="28"/>
      <c r="AL474" s="28"/>
      <c r="AM474" s="28"/>
      <c r="AN474" s="29"/>
      <c r="AO474" s="28"/>
    </row>
    <row r="475" spans="1:41" ht="14.1" customHeight="1">
      <c r="A475" s="105"/>
      <c r="B475" s="92"/>
      <c r="C475" s="258"/>
      <c r="D475" s="258"/>
      <c r="E475" s="93"/>
      <c r="F475" s="180"/>
      <c r="G475" s="166"/>
      <c r="H475" s="198"/>
      <c r="K475" s="92"/>
      <c r="L475" s="258"/>
      <c r="M475" s="258"/>
      <c r="N475" s="93"/>
      <c r="O475" s="180"/>
      <c r="P475" s="166"/>
      <c r="Q475" s="198"/>
      <c r="R475" s="78"/>
      <c r="S475" s="54"/>
      <c r="T475" s="92"/>
      <c r="U475" s="258"/>
      <c r="V475" s="258"/>
      <c r="W475" s="93"/>
      <c r="X475" s="180"/>
      <c r="Y475" s="166"/>
      <c r="Z475" s="198"/>
      <c r="AA475" s="38"/>
      <c r="AK475" s="28"/>
      <c r="AL475" s="28"/>
      <c r="AM475" s="28"/>
      <c r="AN475" s="29"/>
      <c r="AO475" s="28"/>
    </row>
    <row r="476" spans="1:41" ht="14.1" customHeight="1">
      <c r="A476" s="105"/>
      <c r="B476" s="262"/>
      <c r="C476" s="263"/>
      <c r="D476" s="270"/>
      <c r="E476" s="270"/>
      <c r="F476" s="270"/>
      <c r="G476" s="270"/>
      <c r="H476" s="271"/>
      <c r="K476" s="262"/>
      <c r="L476" s="263"/>
      <c r="M476" s="270"/>
      <c r="N476" s="270"/>
      <c r="O476" s="270"/>
      <c r="P476" s="270"/>
      <c r="Q476" s="271"/>
      <c r="R476" s="78"/>
      <c r="S476" s="60"/>
      <c r="T476" s="262"/>
      <c r="U476" s="263"/>
      <c r="V476" s="270"/>
      <c r="W476" s="270"/>
      <c r="X476" s="270"/>
      <c r="Y476" s="270"/>
      <c r="Z476" s="271"/>
      <c r="AA476" s="38"/>
      <c r="AK476" s="28"/>
      <c r="AL476" s="28"/>
      <c r="AM476" s="28"/>
      <c r="AN476" s="29"/>
      <c r="AO476" s="28"/>
    </row>
    <row r="477" spans="1:41" ht="14.1" customHeight="1">
      <c r="A477" s="105"/>
      <c r="B477" s="69"/>
      <c r="C477" s="120"/>
      <c r="D477" s="270"/>
      <c r="E477" s="270"/>
      <c r="F477" s="270"/>
      <c r="G477" s="270"/>
      <c r="H477" s="272"/>
      <c r="K477" s="69"/>
      <c r="L477" s="120"/>
      <c r="M477" s="270"/>
      <c r="N477" s="270"/>
      <c r="O477" s="270"/>
      <c r="P477" s="270"/>
      <c r="Q477" s="272"/>
      <c r="R477" s="78"/>
      <c r="S477" s="61"/>
      <c r="T477" s="69"/>
      <c r="U477" s="120"/>
      <c r="V477" s="270"/>
      <c r="W477" s="270"/>
      <c r="X477" s="270"/>
      <c r="Y477" s="270"/>
      <c r="Z477" s="272"/>
      <c r="AA477" s="38"/>
      <c r="AK477" s="28"/>
      <c r="AL477" s="28"/>
      <c r="AM477" s="28"/>
      <c r="AN477" s="29"/>
      <c r="AO477" s="28"/>
    </row>
    <row r="478" spans="1:41" ht="14.1" customHeight="1">
      <c r="A478" s="105"/>
      <c r="B478" s="264"/>
      <c r="C478" s="265"/>
      <c r="D478" s="270"/>
      <c r="E478" s="270"/>
      <c r="F478" s="270"/>
      <c r="G478" s="270"/>
      <c r="H478" s="272"/>
      <c r="K478" s="264"/>
      <c r="L478" s="265"/>
      <c r="M478" s="270"/>
      <c r="N478" s="270"/>
      <c r="O478" s="270"/>
      <c r="P478" s="270"/>
      <c r="Q478" s="272"/>
      <c r="R478" s="78"/>
      <c r="S478" s="62"/>
      <c r="T478" s="264"/>
      <c r="U478" s="265"/>
      <c r="V478" s="270"/>
      <c r="W478" s="270"/>
      <c r="X478" s="270"/>
      <c r="Y478" s="270"/>
      <c r="Z478" s="272"/>
      <c r="AA478" s="38"/>
      <c r="AK478" s="28"/>
      <c r="AL478" s="28"/>
      <c r="AM478" s="28"/>
      <c r="AN478" s="29"/>
      <c r="AO478" s="28"/>
    </row>
    <row r="479" spans="1:41" ht="11.45" customHeight="1">
      <c r="A479" s="105"/>
      <c r="B479" s="266"/>
      <c r="C479" s="267"/>
      <c r="D479" s="270"/>
      <c r="E479" s="270"/>
      <c r="F479" s="270"/>
      <c r="G479" s="270"/>
      <c r="H479" s="272"/>
      <c r="K479" s="266"/>
      <c r="L479" s="267"/>
      <c r="M479" s="270"/>
      <c r="N479" s="270"/>
      <c r="O479" s="270"/>
      <c r="P479" s="270"/>
      <c r="Q479" s="272"/>
      <c r="R479" s="78"/>
      <c r="S479" s="62"/>
      <c r="T479" s="266"/>
      <c r="U479" s="267"/>
      <c r="V479" s="270"/>
      <c r="W479" s="270"/>
      <c r="X479" s="270"/>
      <c r="Y479" s="270"/>
      <c r="Z479" s="272"/>
      <c r="AA479" s="38"/>
      <c r="AK479" s="28"/>
      <c r="AL479" s="28"/>
      <c r="AM479" s="28"/>
      <c r="AN479" s="29"/>
      <c r="AO479" s="28"/>
    </row>
    <row r="480" spans="1:41" ht="15.2" customHeight="1">
      <c r="A480" s="105"/>
      <c r="B480" s="268"/>
      <c r="C480" s="269"/>
      <c r="D480" s="270"/>
      <c r="E480" s="270"/>
      <c r="F480" s="270"/>
      <c r="G480" s="270"/>
      <c r="H480" s="273"/>
      <c r="K480" s="268"/>
      <c r="L480" s="269"/>
      <c r="M480" s="270"/>
      <c r="N480" s="270"/>
      <c r="O480" s="270"/>
      <c r="P480" s="270"/>
      <c r="Q480" s="273"/>
      <c r="R480" s="78"/>
      <c r="S480" s="60"/>
      <c r="T480" s="268"/>
      <c r="U480" s="269"/>
      <c r="V480" s="270"/>
      <c r="W480" s="270"/>
      <c r="X480" s="270"/>
      <c r="Y480" s="270"/>
      <c r="Z480" s="273"/>
      <c r="AA480" s="38"/>
      <c r="AK480" s="28"/>
      <c r="AL480" s="28"/>
      <c r="AM480" s="28"/>
      <c r="AN480" s="29"/>
      <c r="AO480" s="28"/>
    </row>
    <row r="481" spans="1:41" ht="5.25" customHeight="1">
      <c r="A481" s="111"/>
      <c r="B481" s="40"/>
      <c r="C481" s="40"/>
      <c r="D481" s="63"/>
      <c r="E481" s="41"/>
      <c r="F481" s="181"/>
      <c r="G481" s="167"/>
      <c r="H481" s="199"/>
      <c r="I481" s="46"/>
      <c r="J481" s="47"/>
      <c r="K481" s="40"/>
      <c r="L481" s="40"/>
      <c r="M481" s="63"/>
      <c r="N481" s="41"/>
      <c r="O481" s="181"/>
      <c r="P481" s="167"/>
      <c r="Q481" s="199"/>
      <c r="R481" s="81"/>
      <c r="S481" s="60"/>
      <c r="T481" s="40"/>
      <c r="U481" s="40"/>
      <c r="V481" s="63"/>
      <c r="W481" s="41"/>
      <c r="X481" s="181"/>
      <c r="Y481" s="167"/>
      <c r="Z481" s="199"/>
      <c r="AA481" s="42"/>
      <c r="AK481" s="28"/>
      <c r="AL481" s="28"/>
      <c r="AM481" s="28"/>
      <c r="AN481" s="29"/>
      <c r="AO481" s="28"/>
    </row>
    <row r="482" spans="1:41" ht="5.25" customHeight="1">
      <c r="A482" s="97"/>
      <c r="B482" s="51"/>
      <c r="C482" s="51"/>
      <c r="D482" s="52"/>
      <c r="E482" s="53"/>
      <c r="F482" s="182"/>
      <c r="G482" s="164"/>
      <c r="H482" s="194"/>
      <c r="I482" s="34"/>
      <c r="J482" s="35"/>
      <c r="K482" s="51"/>
      <c r="L482" s="51"/>
      <c r="M482" s="52"/>
      <c r="N482" s="53"/>
      <c r="O482" s="182"/>
      <c r="P482" s="164"/>
      <c r="Q482" s="194"/>
      <c r="R482" s="76"/>
      <c r="S482" s="75"/>
      <c r="T482" s="51"/>
      <c r="U482" s="51"/>
      <c r="V482" s="52"/>
      <c r="W482" s="53"/>
      <c r="X482" s="182"/>
      <c r="Y482" s="164"/>
      <c r="Z482" s="194"/>
      <c r="AA482" s="34"/>
    </row>
    <row r="483" spans="1:41" s="101" customFormat="1" ht="14.1" customHeight="1">
      <c r="A483" s="100"/>
      <c r="B483" s="255"/>
      <c r="C483" s="256"/>
      <c r="D483" s="256"/>
      <c r="E483" s="256"/>
      <c r="F483" s="257"/>
      <c r="G483" s="165"/>
      <c r="H483" s="195"/>
      <c r="I483" s="36"/>
      <c r="J483" s="86"/>
      <c r="K483" s="255"/>
      <c r="L483" s="256"/>
      <c r="M483" s="256"/>
      <c r="N483" s="256"/>
      <c r="O483" s="257"/>
      <c r="P483" s="165"/>
      <c r="Q483" s="195"/>
      <c r="R483" s="77"/>
      <c r="S483" s="85"/>
      <c r="T483" s="255"/>
      <c r="U483" s="256"/>
      <c r="V483" s="256"/>
      <c r="W483" s="256"/>
      <c r="X483" s="257"/>
      <c r="Y483" s="165"/>
      <c r="Z483" s="195"/>
      <c r="AA483" s="36"/>
    </row>
    <row r="484" spans="1:41" s="101" customFormat="1" ht="14.1" customHeight="1">
      <c r="A484" s="100"/>
      <c r="B484" s="122"/>
      <c r="C484" s="260"/>
      <c r="D484" s="261"/>
      <c r="E484" s="261"/>
      <c r="F484" s="261"/>
      <c r="G484" s="165"/>
      <c r="H484" s="196"/>
      <c r="I484" s="36"/>
      <c r="J484" s="86"/>
      <c r="K484" s="122"/>
      <c r="L484" s="260"/>
      <c r="M484" s="261"/>
      <c r="N484" s="261"/>
      <c r="O484" s="261"/>
      <c r="P484" s="165"/>
      <c r="Q484" s="196"/>
      <c r="R484" s="77"/>
      <c r="S484" s="85"/>
      <c r="T484" s="122"/>
      <c r="U484" s="260"/>
      <c r="V484" s="261"/>
      <c r="W484" s="261"/>
      <c r="X484" s="261"/>
      <c r="Y484" s="165"/>
      <c r="Z484" s="196"/>
      <c r="AA484" s="36"/>
      <c r="AK484" s="26"/>
      <c r="AL484" s="26"/>
      <c r="AM484" s="26"/>
      <c r="AN484" s="26"/>
      <c r="AO484" s="26"/>
    </row>
    <row r="485" spans="1:41" ht="14.1" customHeight="1">
      <c r="A485" s="105"/>
      <c r="B485" s="121"/>
      <c r="C485" s="259"/>
      <c r="D485" s="259"/>
      <c r="E485" s="70"/>
      <c r="F485" s="178"/>
      <c r="G485" s="166"/>
      <c r="H485" s="197"/>
      <c r="K485" s="121"/>
      <c r="L485" s="259"/>
      <c r="M485" s="259"/>
      <c r="N485" s="70"/>
      <c r="O485" s="178"/>
      <c r="P485" s="166"/>
      <c r="Q485" s="197"/>
      <c r="R485" s="78"/>
      <c r="S485" s="54"/>
      <c r="T485" s="121"/>
      <c r="U485" s="259"/>
      <c r="V485" s="259"/>
      <c r="W485" s="70"/>
      <c r="X485" s="178"/>
      <c r="Y485" s="166"/>
      <c r="Z485" s="197"/>
      <c r="AA485" s="38"/>
      <c r="AK485" s="28"/>
      <c r="AL485" s="28"/>
      <c r="AM485" s="28"/>
      <c r="AN485" s="29"/>
      <c r="AO485" s="28"/>
    </row>
    <row r="486" spans="1:41" ht="14.1" customHeight="1">
      <c r="A486" s="105"/>
      <c r="B486" s="92"/>
      <c r="C486" s="274"/>
      <c r="D486" s="275"/>
      <c r="E486" s="276"/>
      <c r="F486" s="179"/>
      <c r="G486" s="166"/>
      <c r="H486" s="198"/>
      <c r="K486" s="92"/>
      <c r="L486" s="274"/>
      <c r="M486" s="275"/>
      <c r="N486" s="276"/>
      <c r="O486" s="179"/>
      <c r="P486" s="166"/>
      <c r="Q486" s="198"/>
      <c r="R486" s="78"/>
      <c r="S486" s="54"/>
      <c r="T486" s="92"/>
      <c r="U486" s="274"/>
      <c r="V486" s="275"/>
      <c r="W486" s="276"/>
      <c r="X486" s="179"/>
      <c r="Y486" s="166"/>
      <c r="Z486" s="198"/>
      <c r="AA486" s="38"/>
      <c r="AK486" s="28"/>
      <c r="AL486" s="28"/>
      <c r="AM486" s="28"/>
      <c r="AN486" s="29"/>
      <c r="AO486" s="28"/>
    </row>
    <row r="487" spans="1:41" ht="14.1" customHeight="1">
      <c r="A487" s="105"/>
      <c r="B487" s="92"/>
      <c r="C487" s="258"/>
      <c r="D487" s="258"/>
      <c r="E487" s="93"/>
      <c r="F487" s="180"/>
      <c r="G487" s="166"/>
      <c r="H487" s="198"/>
      <c r="K487" s="92"/>
      <c r="L487" s="258"/>
      <c r="M487" s="258"/>
      <c r="N487" s="93"/>
      <c r="O487" s="180"/>
      <c r="P487" s="166"/>
      <c r="Q487" s="198"/>
      <c r="R487" s="78"/>
      <c r="S487" s="54"/>
      <c r="T487" s="92"/>
      <c r="U487" s="258"/>
      <c r="V487" s="258"/>
      <c r="W487" s="93"/>
      <c r="X487" s="180"/>
      <c r="Y487" s="166"/>
      <c r="Z487" s="198"/>
      <c r="AA487" s="38"/>
      <c r="AK487" s="28"/>
      <c r="AL487" s="28"/>
      <c r="AM487" s="28"/>
      <c r="AN487" s="29"/>
      <c r="AO487" s="28"/>
    </row>
    <row r="488" spans="1:41" ht="13.7" customHeight="1">
      <c r="A488" s="105"/>
      <c r="B488" s="262"/>
      <c r="C488" s="263"/>
      <c r="D488" s="270"/>
      <c r="E488" s="270"/>
      <c r="F488" s="270"/>
      <c r="G488" s="270"/>
      <c r="H488" s="271"/>
      <c r="K488" s="262"/>
      <c r="L488" s="263"/>
      <c r="M488" s="270"/>
      <c r="N488" s="270"/>
      <c r="O488" s="270"/>
      <c r="P488" s="270"/>
      <c r="Q488" s="271"/>
      <c r="R488" s="78"/>
      <c r="S488" s="60"/>
      <c r="T488" s="262"/>
      <c r="U488" s="263"/>
      <c r="V488" s="270"/>
      <c r="W488" s="270"/>
      <c r="X488" s="270"/>
      <c r="Y488" s="270"/>
      <c r="Z488" s="271"/>
      <c r="AA488" s="38"/>
      <c r="AK488" s="28"/>
      <c r="AL488" s="28"/>
      <c r="AM488" s="28"/>
      <c r="AN488" s="29"/>
      <c r="AO488" s="28"/>
    </row>
    <row r="489" spans="1:41" ht="13.7" customHeight="1">
      <c r="A489" s="105"/>
      <c r="B489" s="69"/>
      <c r="C489" s="120"/>
      <c r="D489" s="270"/>
      <c r="E489" s="270"/>
      <c r="F489" s="270"/>
      <c r="G489" s="270"/>
      <c r="H489" s="272"/>
      <c r="K489" s="69"/>
      <c r="L489" s="120"/>
      <c r="M489" s="270"/>
      <c r="N489" s="270"/>
      <c r="O489" s="270"/>
      <c r="P489" s="270"/>
      <c r="Q489" s="272"/>
      <c r="R489" s="78"/>
      <c r="S489" s="61"/>
      <c r="T489" s="69"/>
      <c r="U489" s="120"/>
      <c r="V489" s="270"/>
      <c r="W489" s="270"/>
      <c r="X489" s="270"/>
      <c r="Y489" s="270"/>
      <c r="Z489" s="272"/>
      <c r="AA489" s="38"/>
      <c r="AK489" s="28"/>
      <c r="AL489" s="28"/>
      <c r="AM489" s="28"/>
      <c r="AN489" s="29"/>
      <c r="AO489" s="28"/>
    </row>
    <row r="490" spans="1:41" ht="13.7" customHeight="1">
      <c r="A490" s="105"/>
      <c r="B490" s="264"/>
      <c r="C490" s="265"/>
      <c r="D490" s="270"/>
      <c r="E490" s="270"/>
      <c r="F490" s="270"/>
      <c r="G490" s="270"/>
      <c r="H490" s="272"/>
      <c r="K490" s="264"/>
      <c r="L490" s="265"/>
      <c r="M490" s="270"/>
      <c r="N490" s="270"/>
      <c r="O490" s="270"/>
      <c r="P490" s="270"/>
      <c r="Q490" s="272"/>
      <c r="R490" s="78"/>
      <c r="S490" s="62"/>
      <c r="T490" s="264"/>
      <c r="U490" s="265"/>
      <c r="V490" s="270"/>
      <c r="W490" s="270"/>
      <c r="X490" s="270"/>
      <c r="Y490" s="270"/>
      <c r="Z490" s="272"/>
      <c r="AA490" s="38"/>
      <c r="AK490" s="28"/>
      <c r="AL490" s="28"/>
      <c r="AM490" s="28"/>
      <c r="AN490" s="29"/>
      <c r="AO490" s="28"/>
    </row>
    <row r="491" spans="1:41" ht="13.7" customHeight="1">
      <c r="A491" s="105"/>
      <c r="B491" s="266"/>
      <c r="C491" s="267"/>
      <c r="D491" s="270"/>
      <c r="E491" s="270"/>
      <c r="F491" s="270"/>
      <c r="G491" s="270"/>
      <c r="H491" s="272"/>
      <c r="K491" s="266"/>
      <c r="L491" s="267"/>
      <c r="M491" s="270"/>
      <c r="N491" s="270"/>
      <c r="O491" s="270"/>
      <c r="P491" s="270"/>
      <c r="Q491" s="272"/>
      <c r="R491" s="78"/>
      <c r="S491" s="62"/>
      <c r="T491" s="266"/>
      <c r="U491" s="267"/>
      <c r="V491" s="270"/>
      <c r="W491" s="270"/>
      <c r="X491" s="270"/>
      <c r="Y491" s="270"/>
      <c r="Z491" s="272"/>
      <c r="AA491" s="38"/>
      <c r="AK491" s="28"/>
      <c r="AL491" s="28"/>
      <c r="AM491" s="28"/>
      <c r="AN491" s="29"/>
      <c r="AO491" s="28"/>
    </row>
    <row r="492" spans="1:41" ht="13.7" customHeight="1">
      <c r="A492" s="105"/>
      <c r="B492" s="268"/>
      <c r="C492" s="269"/>
      <c r="D492" s="270"/>
      <c r="E492" s="270"/>
      <c r="F492" s="270"/>
      <c r="G492" s="270"/>
      <c r="H492" s="273"/>
      <c r="K492" s="268"/>
      <c r="L492" s="269"/>
      <c r="M492" s="270"/>
      <c r="N492" s="270"/>
      <c r="O492" s="270"/>
      <c r="P492" s="270"/>
      <c r="Q492" s="273"/>
      <c r="R492" s="78"/>
      <c r="S492" s="60"/>
      <c r="T492" s="268"/>
      <c r="U492" s="269"/>
      <c r="V492" s="270"/>
      <c r="W492" s="270"/>
      <c r="X492" s="270"/>
      <c r="Y492" s="270"/>
      <c r="Z492" s="273"/>
      <c r="AA492" s="38"/>
      <c r="AK492" s="28"/>
      <c r="AL492" s="28"/>
      <c r="AM492" s="28"/>
      <c r="AN492" s="29"/>
      <c r="AO492" s="28"/>
    </row>
    <row r="493" spans="1:41" ht="5.25" customHeight="1">
      <c r="A493" s="111"/>
      <c r="B493" s="40"/>
      <c r="C493" s="40"/>
      <c r="D493" s="63"/>
      <c r="E493" s="41"/>
      <c r="F493" s="181"/>
      <c r="G493" s="167"/>
      <c r="H493" s="199"/>
      <c r="I493" s="46"/>
      <c r="J493" s="47"/>
      <c r="K493" s="40"/>
      <c r="L493" s="40"/>
      <c r="M493" s="63"/>
      <c r="N493" s="41"/>
      <c r="O493" s="181"/>
      <c r="P493" s="167"/>
      <c r="Q493" s="199"/>
      <c r="R493" s="81"/>
      <c r="S493" s="60"/>
      <c r="T493" s="40"/>
      <c r="U493" s="40"/>
      <c r="V493" s="63"/>
      <c r="W493" s="41"/>
      <c r="X493" s="181"/>
      <c r="Y493" s="167"/>
      <c r="Z493" s="199"/>
      <c r="AA493" s="42"/>
      <c r="AK493" s="28"/>
      <c r="AL493" s="28"/>
      <c r="AM493" s="28"/>
      <c r="AN493" s="29"/>
      <c r="AO493" s="28"/>
    </row>
    <row r="494" spans="1:41" ht="5.25" customHeight="1">
      <c r="A494" s="97"/>
      <c r="B494" s="51"/>
      <c r="C494" s="51"/>
      <c r="D494" s="52"/>
      <c r="E494" s="53"/>
      <c r="F494" s="182"/>
      <c r="G494" s="164"/>
      <c r="H494" s="194"/>
      <c r="I494" s="34"/>
      <c r="J494" s="35"/>
      <c r="K494" s="51"/>
      <c r="L494" s="51"/>
      <c r="M494" s="52"/>
      <c r="N494" s="53"/>
      <c r="O494" s="182"/>
      <c r="P494" s="164"/>
      <c r="Q494" s="194"/>
      <c r="R494" s="76"/>
      <c r="S494" s="75"/>
      <c r="T494" s="51"/>
      <c r="U494" s="51"/>
      <c r="V494" s="52"/>
      <c r="W494" s="53"/>
      <c r="X494" s="182"/>
      <c r="Y494" s="164"/>
      <c r="Z494" s="194"/>
      <c r="AA494" s="34"/>
    </row>
    <row r="495" spans="1:41" s="101" customFormat="1" ht="14.1" customHeight="1">
      <c r="A495" s="100"/>
      <c r="B495" s="255"/>
      <c r="C495" s="256"/>
      <c r="D495" s="256"/>
      <c r="E495" s="256"/>
      <c r="F495" s="257"/>
      <c r="G495" s="165"/>
      <c r="H495" s="195"/>
      <c r="I495" s="36"/>
      <c r="J495" s="86"/>
      <c r="K495" s="255"/>
      <c r="L495" s="256"/>
      <c r="M495" s="256"/>
      <c r="N495" s="256"/>
      <c r="O495" s="257"/>
      <c r="P495" s="165"/>
      <c r="Q495" s="195"/>
      <c r="R495" s="77"/>
      <c r="S495" s="85"/>
      <c r="T495" s="255"/>
      <c r="U495" s="256"/>
      <c r="V495" s="256"/>
      <c r="W495" s="256"/>
      <c r="X495" s="257"/>
      <c r="Y495" s="165"/>
      <c r="Z495" s="195"/>
      <c r="AA495" s="36"/>
    </row>
    <row r="496" spans="1:41" s="101" customFormat="1" ht="14.1" customHeight="1">
      <c r="A496" s="100"/>
      <c r="B496" s="122"/>
      <c r="C496" s="260"/>
      <c r="D496" s="261"/>
      <c r="E496" s="261"/>
      <c r="F496" s="261"/>
      <c r="G496" s="165"/>
      <c r="H496" s="196"/>
      <c r="I496" s="36"/>
      <c r="J496" s="86"/>
      <c r="K496" s="122"/>
      <c r="L496" s="260"/>
      <c r="M496" s="261"/>
      <c r="N496" s="261"/>
      <c r="O496" s="261"/>
      <c r="P496" s="165"/>
      <c r="Q496" s="196"/>
      <c r="R496" s="77"/>
      <c r="S496" s="85"/>
      <c r="T496" s="122"/>
      <c r="U496" s="260"/>
      <c r="V496" s="261"/>
      <c r="W496" s="261"/>
      <c r="X496" s="261"/>
      <c r="Y496" s="165"/>
      <c r="Z496" s="196"/>
      <c r="AA496" s="36"/>
      <c r="AK496" s="26"/>
      <c r="AL496" s="26"/>
      <c r="AM496" s="26"/>
      <c r="AN496" s="26"/>
      <c r="AO496" s="26"/>
    </row>
    <row r="497" spans="1:41" ht="14.1" customHeight="1">
      <c r="A497" s="105"/>
      <c r="B497" s="121"/>
      <c r="C497" s="259"/>
      <c r="D497" s="259"/>
      <c r="E497" s="70"/>
      <c r="F497" s="178"/>
      <c r="G497" s="166"/>
      <c r="H497" s="197"/>
      <c r="K497" s="121"/>
      <c r="L497" s="259"/>
      <c r="M497" s="259"/>
      <c r="N497" s="70"/>
      <c r="O497" s="178"/>
      <c r="P497" s="166"/>
      <c r="Q497" s="197"/>
      <c r="R497" s="78"/>
      <c r="S497" s="54"/>
      <c r="T497" s="121"/>
      <c r="U497" s="259"/>
      <c r="V497" s="259"/>
      <c r="W497" s="70"/>
      <c r="X497" s="178"/>
      <c r="Y497" s="166"/>
      <c r="Z497" s="197"/>
      <c r="AA497" s="38"/>
      <c r="AK497" s="28"/>
      <c r="AL497" s="28"/>
      <c r="AM497" s="28"/>
      <c r="AN497" s="29"/>
      <c r="AO497" s="28"/>
    </row>
    <row r="498" spans="1:41" ht="14.1" customHeight="1">
      <c r="A498" s="105"/>
      <c r="B498" s="92"/>
      <c r="C498" s="274"/>
      <c r="D498" s="275"/>
      <c r="E498" s="276"/>
      <c r="F498" s="179"/>
      <c r="G498" s="166"/>
      <c r="H498" s="198"/>
      <c r="K498" s="92"/>
      <c r="L498" s="274"/>
      <c r="M498" s="275"/>
      <c r="N498" s="276"/>
      <c r="O498" s="179"/>
      <c r="P498" s="166"/>
      <c r="Q498" s="198"/>
      <c r="R498" s="78"/>
      <c r="S498" s="54"/>
      <c r="T498" s="92"/>
      <c r="U498" s="274"/>
      <c r="V498" s="275"/>
      <c r="W498" s="276"/>
      <c r="X498" s="179"/>
      <c r="Y498" s="166"/>
      <c r="Z498" s="198"/>
      <c r="AA498" s="38"/>
      <c r="AK498" s="28"/>
      <c r="AL498" s="28"/>
      <c r="AM498" s="28"/>
      <c r="AN498" s="29"/>
      <c r="AO498" s="28"/>
    </row>
    <row r="499" spans="1:41" ht="14.1" customHeight="1">
      <c r="A499" s="105"/>
      <c r="B499" s="92"/>
      <c r="C499" s="258"/>
      <c r="D499" s="258"/>
      <c r="E499" s="93"/>
      <c r="F499" s="180"/>
      <c r="G499" s="166"/>
      <c r="H499" s="198"/>
      <c r="K499" s="92"/>
      <c r="L499" s="258"/>
      <c r="M499" s="258"/>
      <c r="N499" s="93"/>
      <c r="O499" s="180"/>
      <c r="P499" s="166"/>
      <c r="Q499" s="198"/>
      <c r="R499" s="78"/>
      <c r="S499" s="54"/>
      <c r="T499" s="92"/>
      <c r="U499" s="258"/>
      <c r="V499" s="258"/>
      <c r="W499" s="93"/>
      <c r="X499" s="180"/>
      <c r="Y499" s="166"/>
      <c r="Z499" s="198"/>
      <c r="AA499" s="38"/>
      <c r="AK499" s="28"/>
      <c r="AL499" s="28"/>
      <c r="AM499" s="28"/>
      <c r="AN499" s="29"/>
      <c r="AO499" s="28"/>
    </row>
    <row r="500" spans="1:41" ht="13.7" customHeight="1">
      <c r="A500" s="105"/>
      <c r="B500" s="262"/>
      <c r="C500" s="263"/>
      <c r="D500" s="270"/>
      <c r="E500" s="270"/>
      <c r="F500" s="270"/>
      <c r="G500" s="270"/>
      <c r="H500" s="271"/>
      <c r="K500" s="262"/>
      <c r="L500" s="263"/>
      <c r="M500" s="270"/>
      <c r="N500" s="270"/>
      <c r="O500" s="270"/>
      <c r="P500" s="270"/>
      <c r="Q500" s="271"/>
      <c r="R500" s="78"/>
      <c r="S500" s="60"/>
      <c r="T500" s="262"/>
      <c r="U500" s="263"/>
      <c r="V500" s="270"/>
      <c r="W500" s="270"/>
      <c r="X500" s="270"/>
      <c r="Y500" s="270"/>
      <c r="Z500" s="271"/>
      <c r="AA500" s="38"/>
      <c r="AK500" s="28"/>
      <c r="AL500" s="28"/>
      <c r="AM500" s="28"/>
      <c r="AN500" s="29"/>
      <c r="AO500" s="28"/>
    </row>
    <row r="501" spans="1:41" ht="13.7" customHeight="1">
      <c r="A501" s="105"/>
      <c r="B501" s="69"/>
      <c r="C501" s="120"/>
      <c r="D501" s="270"/>
      <c r="E501" s="270"/>
      <c r="F501" s="270"/>
      <c r="G501" s="270"/>
      <c r="H501" s="272"/>
      <c r="K501" s="69"/>
      <c r="L501" s="120"/>
      <c r="M501" s="270"/>
      <c r="N501" s="270"/>
      <c r="O501" s="270"/>
      <c r="P501" s="270"/>
      <c r="Q501" s="272"/>
      <c r="R501" s="78"/>
      <c r="S501" s="61"/>
      <c r="T501" s="69"/>
      <c r="U501" s="120"/>
      <c r="V501" s="270"/>
      <c r="W501" s="270"/>
      <c r="X501" s="270"/>
      <c r="Y501" s="270"/>
      <c r="Z501" s="272"/>
      <c r="AA501" s="38"/>
      <c r="AK501" s="28"/>
      <c r="AL501" s="28"/>
      <c r="AM501" s="28"/>
      <c r="AN501" s="29"/>
      <c r="AO501" s="28"/>
    </row>
    <row r="502" spans="1:41" ht="13.7" customHeight="1">
      <c r="A502" s="105"/>
      <c r="B502" s="264"/>
      <c r="C502" s="265"/>
      <c r="D502" s="270"/>
      <c r="E502" s="270"/>
      <c r="F502" s="270"/>
      <c r="G502" s="270"/>
      <c r="H502" s="272"/>
      <c r="K502" s="264"/>
      <c r="L502" s="265"/>
      <c r="M502" s="270"/>
      <c r="N502" s="270"/>
      <c r="O502" s="270"/>
      <c r="P502" s="270"/>
      <c r="Q502" s="272"/>
      <c r="R502" s="78"/>
      <c r="S502" s="62"/>
      <c r="T502" s="264"/>
      <c r="U502" s="265"/>
      <c r="V502" s="270"/>
      <c r="W502" s="270"/>
      <c r="X502" s="270"/>
      <c r="Y502" s="270"/>
      <c r="Z502" s="272"/>
      <c r="AA502" s="38"/>
      <c r="AK502" s="28"/>
      <c r="AL502" s="28"/>
      <c r="AM502" s="28"/>
      <c r="AN502" s="29"/>
      <c r="AO502" s="28"/>
    </row>
    <row r="503" spans="1:41" ht="13.7" customHeight="1">
      <c r="A503" s="105"/>
      <c r="B503" s="266"/>
      <c r="C503" s="267"/>
      <c r="D503" s="270"/>
      <c r="E503" s="270"/>
      <c r="F503" s="270"/>
      <c r="G503" s="270"/>
      <c r="H503" s="272"/>
      <c r="K503" s="266"/>
      <c r="L503" s="267"/>
      <c r="M503" s="270"/>
      <c r="N503" s="270"/>
      <c r="O503" s="270"/>
      <c r="P503" s="270"/>
      <c r="Q503" s="272"/>
      <c r="R503" s="78"/>
      <c r="S503" s="62"/>
      <c r="T503" s="266"/>
      <c r="U503" s="267"/>
      <c r="V503" s="270"/>
      <c r="W503" s="270"/>
      <c r="X503" s="270"/>
      <c r="Y503" s="270"/>
      <c r="Z503" s="272"/>
      <c r="AA503" s="38"/>
      <c r="AK503" s="28"/>
      <c r="AL503" s="28"/>
      <c r="AM503" s="28"/>
      <c r="AN503" s="29"/>
      <c r="AO503" s="28"/>
    </row>
    <row r="504" spans="1:41" ht="13.7" customHeight="1">
      <c r="A504" s="105"/>
      <c r="B504" s="268"/>
      <c r="C504" s="269"/>
      <c r="D504" s="270"/>
      <c r="E504" s="270"/>
      <c r="F504" s="270"/>
      <c r="G504" s="270"/>
      <c r="H504" s="273"/>
      <c r="K504" s="268"/>
      <c r="L504" s="269"/>
      <c r="M504" s="270"/>
      <c r="N504" s="270"/>
      <c r="O504" s="270"/>
      <c r="P504" s="270"/>
      <c r="Q504" s="273"/>
      <c r="R504" s="78"/>
      <c r="S504" s="60"/>
      <c r="T504" s="268"/>
      <c r="U504" s="269"/>
      <c r="V504" s="270"/>
      <c r="W504" s="270"/>
      <c r="X504" s="270"/>
      <c r="Y504" s="270"/>
      <c r="Z504" s="273"/>
      <c r="AA504" s="38"/>
      <c r="AK504" s="28"/>
      <c r="AL504" s="28"/>
      <c r="AM504" s="28"/>
      <c r="AN504" s="29"/>
      <c r="AO504" s="28"/>
    </row>
    <row r="505" spans="1:41" ht="5.25" customHeight="1">
      <c r="A505" s="111"/>
      <c r="B505" s="40"/>
      <c r="C505" s="40"/>
      <c r="D505" s="63"/>
      <c r="E505" s="41"/>
      <c r="F505" s="181"/>
      <c r="G505" s="167"/>
      <c r="H505" s="199"/>
      <c r="I505" s="46"/>
      <c r="J505" s="47"/>
      <c r="K505" s="40"/>
      <c r="L505" s="40"/>
      <c r="M505" s="63"/>
      <c r="N505" s="41"/>
      <c r="O505" s="181"/>
      <c r="P505" s="167"/>
      <c r="Q505" s="199"/>
      <c r="R505" s="81"/>
      <c r="S505" s="60"/>
      <c r="T505" s="40"/>
      <c r="U505" s="40"/>
      <c r="V505" s="63"/>
      <c r="W505" s="41"/>
      <c r="X505" s="181"/>
      <c r="Y505" s="167"/>
      <c r="Z505" s="199"/>
      <c r="AA505" s="42"/>
      <c r="AK505" s="28"/>
      <c r="AL505" s="28"/>
      <c r="AM505" s="28"/>
      <c r="AN505" s="29"/>
      <c r="AO505" s="28"/>
    </row>
    <row r="506" spans="1:41" ht="5.25" customHeight="1">
      <c r="A506" s="97"/>
      <c r="B506" s="51"/>
      <c r="C506" s="51"/>
      <c r="D506" s="52"/>
      <c r="E506" s="53"/>
      <c r="F506" s="182"/>
      <c r="G506" s="164"/>
      <c r="H506" s="194"/>
      <c r="I506" s="34"/>
      <c r="J506" s="35"/>
      <c r="K506" s="51"/>
      <c r="L506" s="51"/>
      <c r="M506" s="52"/>
      <c r="N506" s="53"/>
      <c r="O506" s="182"/>
      <c r="P506" s="164"/>
      <c r="Q506" s="194"/>
      <c r="R506" s="76"/>
      <c r="S506" s="75"/>
      <c r="T506" s="51"/>
      <c r="U506" s="51"/>
      <c r="V506" s="52"/>
      <c r="W506" s="53"/>
      <c r="X506" s="182"/>
      <c r="Y506" s="164"/>
      <c r="Z506" s="194"/>
      <c r="AA506" s="34"/>
    </row>
    <row r="507" spans="1:41" s="101" customFormat="1" ht="14.1" customHeight="1">
      <c r="A507" s="100"/>
      <c r="B507" s="255"/>
      <c r="C507" s="256"/>
      <c r="D507" s="256"/>
      <c r="E507" s="256"/>
      <c r="F507" s="257"/>
      <c r="G507" s="165"/>
      <c r="H507" s="195"/>
      <c r="I507" s="36"/>
      <c r="J507" s="86"/>
      <c r="K507" s="255"/>
      <c r="L507" s="256"/>
      <c r="M507" s="256"/>
      <c r="N507" s="256"/>
      <c r="O507" s="257"/>
      <c r="P507" s="165"/>
      <c r="Q507" s="195"/>
      <c r="R507" s="77"/>
      <c r="S507" s="85"/>
      <c r="T507" s="255"/>
      <c r="U507" s="256"/>
      <c r="V507" s="256"/>
      <c r="W507" s="256"/>
      <c r="X507" s="257"/>
      <c r="Y507" s="165"/>
      <c r="Z507" s="195"/>
      <c r="AA507" s="36"/>
    </row>
    <row r="508" spans="1:41" s="101" customFormat="1" ht="14.1" customHeight="1">
      <c r="A508" s="100"/>
      <c r="B508" s="122"/>
      <c r="C508" s="260"/>
      <c r="D508" s="261"/>
      <c r="E508" s="261"/>
      <c r="F508" s="261"/>
      <c r="G508" s="165"/>
      <c r="H508" s="196"/>
      <c r="I508" s="36"/>
      <c r="J508" s="86"/>
      <c r="K508" s="122"/>
      <c r="L508" s="260"/>
      <c r="M508" s="261"/>
      <c r="N508" s="261"/>
      <c r="O508" s="261"/>
      <c r="P508" s="165"/>
      <c r="Q508" s="196"/>
      <c r="R508" s="77"/>
      <c r="S508" s="85"/>
      <c r="T508" s="122"/>
      <c r="U508" s="260"/>
      <c r="V508" s="261"/>
      <c r="W508" s="261"/>
      <c r="X508" s="261"/>
      <c r="Y508" s="165"/>
      <c r="Z508" s="196"/>
      <c r="AA508" s="36"/>
      <c r="AK508" s="26"/>
      <c r="AL508" s="26"/>
      <c r="AM508" s="26"/>
      <c r="AN508" s="26"/>
      <c r="AO508" s="26"/>
    </row>
    <row r="509" spans="1:41" ht="14.1" customHeight="1">
      <c r="A509" s="105"/>
      <c r="B509" s="121"/>
      <c r="C509" s="259"/>
      <c r="D509" s="259"/>
      <c r="E509" s="70"/>
      <c r="F509" s="178"/>
      <c r="G509" s="166"/>
      <c r="H509" s="197"/>
      <c r="K509" s="121"/>
      <c r="L509" s="259"/>
      <c r="M509" s="259"/>
      <c r="N509" s="70"/>
      <c r="O509" s="178"/>
      <c r="P509" s="166"/>
      <c r="Q509" s="197"/>
      <c r="R509" s="78"/>
      <c r="S509" s="54"/>
      <c r="T509" s="121"/>
      <c r="U509" s="259"/>
      <c r="V509" s="259"/>
      <c r="W509" s="70"/>
      <c r="X509" s="178"/>
      <c r="Y509" s="166"/>
      <c r="Z509" s="197"/>
      <c r="AA509" s="38"/>
      <c r="AK509" s="28"/>
      <c r="AL509" s="28"/>
      <c r="AM509" s="28"/>
      <c r="AN509" s="29"/>
      <c r="AO509" s="28"/>
    </row>
    <row r="510" spans="1:41" ht="14.1" customHeight="1">
      <c r="A510" s="105"/>
      <c r="B510" s="92"/>
      <c r="C510" s="274"/>
      <c r="D510" s="275"/>
      <c r="E510" s="276"/>
      <c r="F510" s="179"/>
      <c r="G510" s="166"/>
      <c r="H510" s="198"/>
      <c r="K510" s="92"/>
      <c r="L510" s="274"/>
      <c r="M510" s="275"/>
      <c r="N510" s="276"/>
      <c r="O510" s="179"/>
      <c r="P510" s="166"/>
      <c r="Q510" s="198"/>
      <c r="R510" s="78"/>
      <c r="S510" s="54"/>
      <c r="T510" s="92"/>
      <c r="U510" s="274"/>
      <c r="V510" s="275"/>
      <c r="W510" s="276"/>
      <c r="X510" s="179"/>
      <c r="Y510" s="166"/>
      <c r="Z510" s="198"/>
      <c r="AA510" s="38"/>
      <c r="AK510" s="28"/>
      <c r="AL510" s="28"/>
      <c r="AM510" s="28"/>
      <c r="AN510" s="29"/>
      <c r="AO510" s="28"/>
    </row>
    <row r="511" spans="1:41" ht="14.1" customHeight="1">
      <c r="A511" s="105"/>
      <c r="B511" s="92"/>
      <c r="C511" s="258"/>
      <c r="D511" s="258"/>
      <c r="E511" s="93"/>
      <c r="F511" s="180"/>
      <c r="G511" s="166"/>
      <c r="H511" s="198"/>
      <c r="K511" s="92"/>
      <c r="L511" s="258"/>
      <c r="M511" s="258"/>
      <c r="N511" s="93"/>
      <c r="O511" s="180"/>
      <c r="P511" s="166"/>
      <c r="Q511" s="198"/>
      <c r="R511" s="78"/>
      <c r="S511" s="54"/>
      <c r="T511" s="92"/>
      <c r="U511" s="258"/>
      <c r="V511" s="258"/>
      <c r="W511" s="93"/>
      <c r="X511" s="180"/>
      <c r="Y511" s="166"/>
      <c r="Z511" s="198"/>
      <c r="AA511" s="38"/>
      <c r="AK511" s="28"/>
      <c r="AL511" s="28"/>
      <c r="AM511" s="28"/>
      <c r="AN511" s="29"/>
      <c r="AO511" s="28"/>
    </row>
    <row r="512" spans="1:41" ht="14.1" customHeight="1">
      <c r="A512" s="105"/>
      <c r="B512" s="262"/>
      <c r="C512" s="263"/>
      <c r="D512" s="270"/>
      <c r="E512" s="270"/>
      <c r="F512" s="270"/>
      <c r="G512" s="270"/>
      <c r="H512" s="271"/>
      <c r="K512" s="262"/>
      <c r="L512" s="263"/>
      <c r="M512" s="270"/>
      <c r="N512" s="270"/>
      <c r="O512" s="270"/>
      <c r="P512" s="270"/>
      <c r="Q512" s="271"/>
      <c r="R512" s="78"/>
      <c r="S512" s="60"/>
      <c r="T512" s="262"/>
      <c r="U512" s="263"/>
      <c r="V512" s="270"/>
      <c r="W512" s="270"/>
      <c r="X512" s="270"/>
      <c r="Y512" s="270"/>
      <c r="Z512" s="271"/>
      <c r="AA512" s="38"/>
      <c r="AK512" s="28"/>
      <c r="AL512" s="28"/>
      <c r="AM512" s="28"/>
      <c r="AN512" s="29"/>
      <c r="AO512" s="28"/>
    </row>
    <row r="513" spans="1:41" ht="14.1" customHeight="1">
      <c r="A513" s="105"/>
      <c r="B513" s="69"/>
      <c r="C513" s="120"/>
      <c r="D513" s="270"/>
      <c r="E513" s="270"/>
      <c r="F513" s="270"/>
      <c r="G513" s="270"/>
      <c r="H513" s="272"/>
      <c r="K513" s="69"/>
      <c r="L513" s="120"/>
      <c r="M513" s="270"/>
      <c r="N513" s="270"/>
      <c r="O513" s="270"/>
      <c r="P513" s="270"/>
      <c r="Q513" s="272"/>
      <c r="R513" s="78"/>
      <c r="S513" s="61"/>
      <c r="T513" s="69"/>
      <c r="U513" s="120"/>
      <c r="V513" s="270"/>
      <c r="W513" s="270"/>
      <c r="X513" s="270"/>
      <c r="Y513" s="270"/>
      <c r="Z513" s="272"/>
      <c r="AA513" s="38"/>
      <c r="AK513" s="28"/>
      <c r="AL513" s="28"/>
      <c r="AM513" s="28"/>
      <c r="AN513" s="29"/>
      <c r="AO513" s="28"/>
    </row>
    <row r="514" spans="1:41" ht="14.1" customHeight="1">
      <c r="A514" s="105"/>
      <c r="B514" s="264"/>
      <c r="C514" s="265"/>
      <c r="D514" s="270"/>
      <c r="E514" s="270"/>
      <c r="F514" s="270"/>
      <c r="G514" s="270"/>
      <c r="H514" s="272"/>
      <c r="K514" s="264"/>
      <c r="L514" s="265"/>
      <c r="M514" s="270"/>
      <c r="N514" s="270"/>
      <c r="O514" s="270"/>
      <c r="P514" s="270"/>
      <c r="Q514" s="272"/>
      <c r="R514" s="78"/>
      <c r="S514" s="62"/>
      <c r="T514" s="264"/>
      <c r="U514" s="265"/>
      <c r="V514" s="270"/>
      <c r="W514" s="270"/>
      <c r="X514" s="270"/>
      <c r="Y514" s="270"/>
      <c r="Z514" s="272"/>
      <c r="AA514" s="38"/>
      <c r="AK514" s="28"/>
      <c r="AL514" s="28"/>
      <c r="AM514" s="28"/>
      <c r="AN514" s="29"/>
      <c r="AO514" s="28"/>
    </row>
    <row r="515" spans="1:41" ht="11.45" customHeight="1">
      <c r="A515" s="105"/>
      <c r="B515" s="266"/>
      <c r="C515" s="267"/>
      <c r="D515" s="270"/>
      <c r="E515" s="270"/>
      <c r="F515" s="270"/>
      <c r="G515" s="270"/>
      <c r="H515" s="272"/>
      <c r="K515" s="266"/>
      <c r="L515" s="267"/>
      <c r="M515" s="270"/>
      <c r="N515" s="270"/>
      <c r="O515" s="270"/>
      <c r="P515" s="270"/>
      <c r="Q515" s="272"/>
      <c r="R515" s="78"/>
      <c r="S515" s="62"/>
      <c r="T515" s="266"/>
      <c r="U515" s="267"/>
      <c r="V515" s="270"/>
      <c r="W515" s="270"/>
      <c r="X515" s="270"/>
      <c r="Y515" s="270"/>
      <c r="Z515" s="272"/>
      <c r="AA515" s="38"/>
      <c r="AK515" s="28"/>
      <c r="AL515" s="28"/>
      <c r="AM515" s="28"/>
      <c r="AN515" s="29"/>
      <c r="AO515" s="28"/>
    </row>
    <row r="516" spans="1:41" ht="15.2" customHeight="1">
      <c r="A516" s="105"/>
      <c r="B516" s="268"/>
      <c r="C516" s="269"/>
      <c r="D516" s="270"/>
      <c r="E516" s="270"/>
      <c r="F516" s="270"/>
      <c r="G516" s="270"/>
      <c r="H516" s="273"/>
      <c r="K516" s="268"/>
      <c r="L516" s="269"/>
      <c r="M516" s="270"/>
      <c r="N516" s="270"/>
      <c r="O516" s="270"/>
      <c r="P516" s="270"/>
      <c r="Q516" s="273"/>
      <c r="R516" s="78"/>
      <c r="S516" s="60"/>
      <c r="T516" s="268"/>
      <c r="U516" s="269"/>
      <c r="V516" s="270"/>
      <c r="W516" s="270"/>
      <c r="X516" s="270"/>
      <c r="Y516" s="270"/>
      <c r="Z516" s="273"/>
      <c r="AA516" s="38"/>
      <c r="AK516" s="28"/>
      <c r="AL516" s="28"/>
      <c r="AM516" s="28"/>
      <c r="AN516" s="29"/>
      <c r="AO516" s="28"/>
    </row>
    <row r="517" spans="1:41" ht="5.25" customHeight="1">
      <c r="A517" s="111"/>
      <c r="B517" s="40"/>
      <c r="C517" s="40"/>
      <c r="D517" s="63"/>
      <c r="E517" s="41"/>
      <c r="F517" s="181"/>
      <c r="G517" s="167"/>
      <c r="H517" s="199"/>
      <c r="I517" s="46"/>
      <c r="J517" s="47"/>
      <c r="K517" s="40"/>
      <c r="L517" s="40"/>
      <c r="M517" s="63"/>
      <c r="N517" s="41"/>
      <c r="O517" s="181"/>
      <c r="P517" s="167"/>
      <c r="Q517" s="199"/>
      <c r="R517" s="81"/>
      <c r="S517" s="60"/>
      <c r="T517" s="40"/>
      <c r="U517" s="40"/>
      <c r="V517" s="63"/>
      <c r="W517" s="41"/>
      <c r="X517" s="181"/>
      <c r="Y517" s="167"/>
      <c r="Z517" s="199"/>
      <c r="AA517" s="42"/>
      <c r="AK517" s="28"/>
      <c r="AL517" s="28"/>
      <c r="AM517" s="28"/>
      <c r="AN517" s="29"/>
      <c r="AO517" s="28"/>
    </row>
    <row r="518" spans="1:41" ht="5.25" customHeight="1">
      <c r="A518" s="97"/>
      <c r="B518" s="51"/>
      <c r="C518" s="51"/>
      <c r="D518" s="52"/>
      <c r="E518" s="53"/>
      <c r="F518" s="182"/>
      <c r="G518" s="164"/>
      <c r="H518" s="194"/>
      <c r="I518" s="34"/>
      <c r="J518" s="35"/>
      <c r="K518" s="51"/>
      <c r="L518" s="51"/>
      <c r="M518" s="52"/>
      <c r="N518" s="53"/>
      <c r="O518" s="182"/>
      <c r="P518" s="164"/>
      <c r="Q518" s="194"/>
      <c r="R518" s="76"/>
      <c r="S518" s="75"/>
      <c r="T518" s="51"/>
      <c r="U518" s="51"/>
      <c r="V518" s="52"/>
      <c r="W518" s="53"/>
      <c r="X518" s="182"/>
      <c r="Y518" s="164"/>
      <c r="Z518" s="194"/>
      <c r="AA518" s="34"/>
    </row>
    <row r="519" spans="1:41" s="101" customFormat="1" ht="14.1" customHeight="1">
      <c r="A519" s="100"/>
      <c r="B519" s="255"/>
      <c r="C519" s="256"/>
      <c r="D519" s="256"/>
      <c r="E519" s="256"/>
      <c r="F519" s="257"/>
      <c r="G519" s="165"/>
      <c r="H519" s="195"/>
      <c r="I519" s="36"/>
      <c r="J519" s="86"/>
      <c r="K519" s="255"/>
      <c r="L519" s="256"/>
      <c r="M519" s="256"/>
      <c r="N519" s="256"/>
      <c r="O519" s="257"/>
      <c r="P519" s="165"/>
      <c r="Q519" s="195"/>
      <c r="R519" s="77"/>
      <c r="S519" s="85"/>
      <c r="T519" s="255"/>
      <c r="U519" s="256"/>
      <c r="V519" s="256"/>
      <c r="W519" s="256"/>
      <c r="X519" s="257"/>
      <c r="Y519" s="165"/>
      <c r="Z519" s="195"/>
      <c r="AA519" s="36"/>
    </row>
    <row r="520" spans="1:41" s="101" customFormat="1" ht="14.1" customHeight="1">
      <c r="A520" s="100"/>
      <c r="B520" s="122"/>
      <c r="C520" s="260"/>
      <c r="D520" s="261"/>
      <c r="E520" s="261"/>
      <c r="F520" s="261"/>
      <c r="G520" s="165"/>
      <c r="H520" s="196"/>
      <c r="I520" s="36"/>
      <c r="J520" s="86"/>
      <c r="K520" s="122"/>
      <c r="L520" s="260"/>
      <c r="M520" s="261"/>
      <c r="N520" s="261"/>
      <c r="O520" s="261"/>
      <c r="P520" s="165"/>
      <c r="Q520" s="196"/>
      <c r="R520" s="77"/>
      <c r="S520" s="85"/>
      <c r="T520" s="122"/>
      <c r="U520" s="260"/>
      <c r="V520" s="261"/>
      <c r="W520" s="261"/>
      <c r="X520" s="261"/>
      <c r="Y520" s="165"/>
      <c r="Z520" s="196"/>
      <c r="AA520" s="36"/>
      <c r="AK520" s="26"/>
      <c r="AL520" s="26"/>
      <c r="AM520" s="26"/>
      <c r="AN520" s="26"/>
      <c r="AO520" s="26"/>
    </row>
    <row r="521" spans="1:41" ht="14.1" customHeight="1">
      <c r="A521" s="105"/>
      <c r="B521" s="121"/>
      <c r="C521" s="259"/>
      <c r="D521" s="259"/>
      <c r="E521" s="70"/>
      <c r="F521" s="178"/>
      <c r="G521" s="166"/>
      <c r="H521" s="197"/>
      <c r="K521" s="121"/>
      <c r="L521" s="259"/>
      <c r="M521" s="259"/>
      <c r="N521" s="70"/>
      <c r="O521" s="178"/>
      <c r="P521" s="166"/>
      <c r="Q521" s="197"/>
      <c r="R521" s="78"/>
      <c r="S521" s="54"/>
      <c r="T521" s="121"/>
      <c r="U521" s="259"/>
      <c r="V521" s="259"/>
      <c r="W521" s="70"/>
      <c r="X521" s="178"/>
      <c r="Y521" s="166"/>
      <c r="Z521" s="197"/>
      <c r="AA521" s="38"/>
      <c r="AK521" s="28"/>
      <c r="AL521" s="28"/>
      <c r="AM521" s="28"/>
      <c r="AN521" s="29"/>
      <c r="AO521" s="28"/>
    </row>
    <row r="522" spans="1:41" ht="14.1" customHeight="1">
      <c r="A522" s="105"/>
      <c r="B522" s="92"/>
      <c r="C522" s="274"/>
      <c r="D522" s="275"/>
      <c r="E522" s="276"/>
      <c r="F522" s="179"/>
      <c r="G522" s="166"/>
      <c r="H522" s="198"/>
      <c r="K522" s="92"/>
      <c r="L522" s="274"/>
      <c r="M522" s="275"/>
      <c r="N522" s="276"/>
      <c r="O522" s="179"/>
      <c r="P522" s="166"/>
      <c r="Q522" s="198"/>
      <c r="R522" s="78"/>
      <c r="S522" s="54"/>
      <c r="T522" s="92"/>
      <c r="U522" s="274"/>
      <c r="V522" s="275"/>
      <c r="W522" s="276"/>
      <c r="X522" s="179"/>
      <c r="Y522" s="166"/>
      <c r="Z522" s="198"/>
      <c r="AA522" s="38"/>
      <c r="AK522" s="28"/>
      <c r="AL522" s="28"/>
      <c r="AM522" s="28"/>
      <c r="AN522" s="29"/>
      <c r="AO522" s="28"/>
    </row>
    <row r="523" spans="1:41" ht="14.1" customHeight="1">
      <c r="A523" s="105"/>
      <c r="B523" s="92"/>
      <c r="C523" s="258"/>
      <c r="D523" s="258"/>
      <c r="E523" s="93"/>
      <c r="F523" s="180"/>
      <c r="G523" s="166"/>
      <c r="H523" s="198"/>
      <c r="K523" s="92"/>
      <c r="L523" s="258"/>
      <c r="M523" s="258"/>
      <c r="N523" s="93"/>
      <c r="O523" s="180"/>
      <c r="P523" s="166"/>
      <c r="Q523" s="198"/>
      <c r="R523" s="78"/>
      <c r="S523" s="54"/>
      <c r="T523" s="92"/>
      <c r="U523" s="258"/>
      <c r="V523" s="258"/>
      <c r="W523" s="93"/>
      <c r="X523" s="180"/>
      <c r="Y523" s="166"/>
      <c r="Z523" s="198"/>
      <c r="AA523" s="38"/>
      <c r="AK523" s="28"/>
      <c r="AL523" s="28"/>
      <c r="AM523" s="28"/>
      <c r="AN523" s="29"/>
      <c r="AO523" s="28"/>
    </row>
    <row r="524" spans="1:41" ht="13.7" customHeight="1">
      <c r="A524" s="105"/>
      <c r="B524" s="262"/>
      <c r="C524" s="263"/>
      <c r="D524" s="270"/>
      <c r="E524" s="270"/>
      <c r="F524" s="270"/>
      <c r="G524" s="270"/>
      <c r="H524" s="271"/>
      <c r="K524" s="262"/>
      <c r="L524" s="263"/>
      <c r="M524" s="270"/>
      <c r="N524" s="270"/>
      <c r="O524" s="270"/>
      <c r="P524" s="270"/>
      <c r="Q524" s="271"/>
      <c r="R524" s="78"/>
      <c r="S524" s="60"/>
      <c r="T524" s="262"/>
      <c r="U524" s="263"/>
      <c r="V524" s="270"/>
      <c r="W524" s="270"/>
      <c r="X524" s="270"/>
      <c r="Y524" s="270"/>
      <c r="Z524" s="271"/>
      <c r="AA524" s="38"/>
      <c r="AK524" s="28"/>
      <c r="AL524" s="28"/>
      <c r="AM524" s="28"/>
      <c r="AN524" s="29"/>
      <c r="AO524" s="28"/>
    </row>
    <row r="525" spans="1:41" ht="13.7" customHeight="1">
      <c r="A525" s="105"/>
      <c r="B525" s="69"/>
      <c r="C525" s="120"/>
      <c r="D525" s="270"/>
      <c r="E525" s="270"/>
      <c r="F525" s="270"/>
      <c r="G525" s="270"/>
      <c r="H525" s="272"/>
      <c r="K525" s="69"/>
      <c r="L525" s="120"/>
      <c r="M525" s="270"/>
      <c r="N525" s="270"/>
      <c r="O525" s="270"/>
      <c r="P525" s="270"/>
      <c r="Q525" s="272"/>
      <c r="R525" s="78"/>
      <c r="S525" s="61"/>
      <c r="T525" s="69"/>
      <c r="U525" s="120"/>
      <c r="V525" s="270"/>
      <c r="W525" s="270"/>
      <c r="X525" s="270"/>
      <c r="Y525" s="270"/>
      <c r="Z525" s="272"/>
      <c r="AA525" s="38"/>
      <c r="AK525" s="28"/>
      <c r="AL525" s="28"/>
      <c r="AM525" s="28"/>
      <c r="AN525" s="29"/>
      <c r="AO525" s="28"/>
    </row>
    <row r="526" spans="1:41" ht="13.7" customHeight="1">
      <c r="A526" s="105"/>
      <c r="B526" s="264"/>
      <c r="C526" s="265"/>
      <c r="D526" s="270"/>
      <c r="E526" s="270"/>
      <c r="F526" s="270"/>
      <c r="G526" s="270"/>
      <c r="H526" s="272"/>
      <c r="K526" s="264"/>
      <c r="L526" s="265"/>
      <c r="M526" s="270"/>
      <c r="N526" s="270"/>
      <c r="O526" s="270"/>
      <c r="P526" s="270"/>
      <c r="Q526" s="272"/>
      <c r="R526" s="78"/>
      <c r="S526" s="62"/>
      <c r="T526" s="264"/>
      <c r="U526" s="265"/>
      <c r="V526" s="270"/>
      <c r="W526" s="270"/>
      <c r="X526" s="270"/>
      <c r="Y526" s="270"/>
      <c r="Z526" s="272"/>
      <c r="AA526" s="38"/>
      <c r="AK526" s="28"/>
      <c r="AL526" s="28"/>
      <c r="AM526" s="28"/>
      <c r="AN526" s="29"/>
      <c r="AO526" s="28"/>
    </row>
    <row r="527" spans="1:41" ht="13.7" customHeight="1">
      <c r="A527" s="105"/>
      <c r="B527" s="266"/>
      <c r="C527" s="267"/>
      <c r="D527" s="270"/>
      <c r="E527" s="270"/>
      <c r="F527" s="270"/>
      <c r="G527" s="270"/>
      <c r="H527" s="272"/>
      <c r="K527" s="266"/>
      <c r="L527" s="267"/>
      <c r="M527" s="270"/>
      <c r="N527" s="270"/>
      <c r="O527" s="270"/>
      <c r="P527" s="270"/>
      <c r="Q527" s="272"/>
      <c r="R527" s="78"/>
      <c r="S527" s="62"/>
      <c r="T527" s="266"/>
      <c r="U527" s="267"/>
      <c r="V527" s="270"/>
      <c r="W527" s="270"/>
      <c r="X527" s="270"/>
      <c r="Y527" s="270"/>
      <c r="Z527" s="272"/>
      <c r="AA527" s="38"/>
      <c r="AK527" s="28"/>
      <c r="AL527" s="28"/>
      <c r="AM527" s="28"/>
      <c r="AN527" s="29"/>
      <c r="AO527" s="28"/>
    </row>
    <row r="528" spans="1:41" ht="13.7" customHeight="1">
      <c r="A528" s="105"/>
      <c r="B528" s="268"/>
      <c r="C528" s="269"/>
      <c r="D528" s="270"/>
      <c r="E528" s="270"/>
      <c r="F528" s="270"/>
      <c r="G528" s="270"/>
      <c r="H528" s="273"/>
      <c r="K528" s="268"/>
      <c r="L528" s="269"/>
      <c r="M528" s="270"/>
      <c r="N528" s="270"/>
      <c r="O528" s="270"/>
      <c r="P528" s="270"/>
      <c r="Q528" s="273"/>
      <c r="R528" s="78"/>
      <c r="S528" s="60"/>
      <c r="T528" s="268"/>
      <c r="U528" s="269"/>
      <c r="V528" s="270"/>
      <c r="W528" s="270"/>
      <c r="X528" s="270"/>
      <c r="Y528" s="270"/>
      <c r="Z528" s="273"/>
      <c r="AA528" s="38"/>
      <c r="AK528" s="28"/>
      <c r="AL528" s="28"/>
      <c r="AM528" s="28"/>
      <c r="AN528" s="29"/>
      <c r="AO528" s="28"/>
    </row>
    <row r="529" spans="1:41" ht="5.25" customHeight="1">
      <c r="A529" s="111"/>
      <c r="B529" s="40"/>
      <c r="C529" s="40"/>
      <c r="D529" s="63"/>
      <c r="E529" s="41"/>
      <c r="F529" s="181"/>
      <c r="G529" s="167"/>
      <c r="H529" s="199"/>
      <c r="I529" s="46"/>
      <c r="J529" s="47"/>
      <c r="K529" s="40"/>
      <c r="L529" s="40"/>
      <c r="M529" s="63"/>
      <c r="N529" s="41"/>
      <c r="O529" s="181"/>
      <c r="P529" s="167"/>
      <c r="Q529" s="199"/>
      <c r="R529" s="81"/>
      <c r="S529" s="60"/>
      <c r="T529" s="40"/>
      <c r="U529" s="40"/>
      <c r="V529" s="63"/>
      <c r="W529" s="41"/>
      <c r="X529" s="181"/>
      <c r="Y529" s="167"/>
      <c r="Z529" s="199"/>
      <c r="AA529" s="42"/>
      <c r="AK529" s="28"/>
      <c r="AL529" s="28"/>
      <c r="AM529" s="28"/>
      <c r="AN529" s="29"/>
      <c r="AO529" s="28"/>
    </row>
    <row r="530" spans="1:41" ht="5.25" customHeight="1">
      <c r="A530" s="97"/>
      <c r="B530" s="51"/>
      <c r="C530" s="51"/>
      <c r="D530" s="52"/>
      <c r="E530" s="53"/>
      <c r="F530" s="182"/>
      <c r="G530" s="164"/>
      <c r="H530" s="194"/>
      <c r="I530" s="34"/>
      <c r="J530" s="35"/>
      <c r="K530" s="51"/>
      <c r="L530" s="51"/>
      <c r="M530" s="52"/>
      <c r="N530" s="53"/>
      <c r="O530" s="182"/>
      <c r="P530" s="164"/>
      <c r="Q530" s="194"/>
      <c r="R530" s="76"/>
      <c r="S530" s="75"/>
      <c r="T530" s="51"/>
      <c r="U530" s="51"/>
      <c r="V530" s="52"/>
      <c r="W530" s="53"/>
      <c r="X530" s="182"/>
      <c r="Y530" s="164"/>
      <c r="Z530" s="194"/>
      <c r="AA530" s="34"/>
    </row>
    <row r="531" spans="1:41" s="101" customFormat="1" ht="14.1" customHeight="1">
      <c r="A531" s="100"/>
      <c r="B531" s="255"/>
      <c r="C531" s="256"/>
      <c r="D531" s="256"/>
      <c r="E531" s="256"/>
      <c r="F531" s="257"/>
      <c r="G531" s="165"/>
      <c r="H531" s="195"/>
      <c r="I531" s="36"/>
      <c r="J531" s="86"/>
      <c r="K531" s="255"/>
      <c r="L531" s="256"/>
      <c r="M531" s="256"/>
      <c r="N531" s="256"/>
      <c r="O531" s="257"/>
      <c r="P531" s="165"/>
      <c r="Q531" s="195"/>
      <c r="R531" s="77"/>
      <c r="S531" s="85"/>
      <c r="T531" s="255"/>
      <c r="U531" s="256"/>
      <c r="V531" s="256"/>
      <c r="W531" s="256"/>
      <c r="X531" s="257"/>
      <c r="Y531" s="165"/>
      <c r="Z531" s="195"/>
      <c r="AA531" s="36"/>
    </row>
    <row r="532" spans="1:41" s="101" customFormat="1" ht="14.1" customHeight="1">
      <c r="A532" s="100"/>
      <c r="B532" s="122"/>
      <c r="C532" s="260"/>
      <c r="D532" s="261"/>
      <c r="E532" s="261"/>
      <c r="F532" s="261"/>
      <c r="G532" s="165"/>
      <c r="H532" s="196"/>
      <c r="I532" s="36"/>
      <c r="J532" s="86"/>
      <c r="K532" s="122"/>
      <c r="L532" s="260"/>
      <c r="M532" s="261"/>
      <c r="N532" s="261"/>
      <c r="O532" s="261"/>
      <c r="P532" s="165"/>
      <c r="Q532" s="196"/>
      <c r="R532" s="77"/>
      <c r="S532" s="85"/>
      <c r="T532" s="122"/>
      <c r="U532" s="260"/>
      <c r="V532" s="261"/>
      <c r="W532" s="261"/>
      <c r="X532" s="261"/>
      <c r="Y532" s="165"/>
      <c r="Z532" s="196"/>
      <c r="AA532" s="36"/>
      <c r="AK532" s="26"/>
      <c r="AL532" s="26"/>
      <c r="AM532" s="26"/>
      <c r="AN532" s="26"/>
      <c r="AO532" s="26"/>
    </row>
    <row r="533" spans="1:41" ht="14.1" customHeight="1">
      <c r="A533" s="105"/>
      <c r="B533" s="121"/>
      <c r="C533" s="259"/>
      <c r="D533" s="259"/>
      <c r="E533" s="70"/>
      <c r="F533" s="178"/>
      <c r="G533" s="166"/>
      <c r="H533" s="197"/>
      <c r="K533" s="121"/>
      <c r="L533" s="259"/>
      <c r="M533" s="259"/>
      <c r="N533" s="70"/>
      <c r="O533" s="178"/>
      <c r="P533" s="166"/>
      <c r="Q533" s="197"/>
      <c r="R533" s="78"/>
      <c r="S533" s="54"/>
      <c r="T533" s="121"/>
      <c r="U533" s="259"/>
      <c r="V533" s="259"/>
      <c r="W533" s="70"/>
      <c r="X533" s="178"/>
      <c r="Y533" s="166"/>
      <c r="Z533" s="197"/>
      <c r="AA533" s="38"/>
      <c r="AK533" s="28"/>
      <c r="AL533" s="28"/>
      <c r="AM533" s="28"/>
      <c r="AN533" s="29"/>
      <c r="AO533" s="28"/>
    </row>
    <row r="534" spans="1:41" ht="14.1" customHeight="1">
      <c r="A534" s="105"/>
      <c r="B534" s="92"/>
      <c r="C534" s="274"/>
      <c r="D534" s="275"/>
      <c r="E534" s="276"/>
      <c r="F534" s="179"/>
      <c r="G534" s="166"/>
      <c r="H534" s="198"/>
      <c r="K534" s="92"/>
      <c r="L534" s="274"/>
      <c r="M534" s="275"/>
      <c r="N534" s="276"/>
      <c r="O534" s="179"/>
      <c r="P534" s="166"/>
      <c r="Q534" s="198"/>
      <c r="R534" s="78"/>
      <c r="S534" s="54"/>
      <c r="T534" s="92"/>
      <c r="U534" s="274"/>
      <c r="V534" s="275"/>
      <c r="W534" s="276"/>
      <c r="X534" s="179"/>
      <c r="Y534" s="166"/>
      <c r="Z534" s="198"/>
      <c r="AA534" s="38"/>
      <c r="AK534" s="28"/>
      <c r="AL534" s="28"/>
      <c r="AM534" s="28"/>
      <c r="AN534" s="29"/>
      <c r="AO534" s="28"/>
    </row>
    <row r="535" spans="1:41" ht="14.1" customHeight="1">
      <c r="A535" s="105"/>
      <c r="B535" s="92"/>
      <c r="C535" s="258"/>
      <c r="D535" s="258"/>
      <c r="E535" s="93"/>
      <c r="F535" s="180"/>
      <c r="G535" s="166"/>
      <c r="H535" s="198"/>
      <c r="K535" s="92"/>
      <c r="L535" s="258"/>
      <c r="M535" s="258"/>
      <c r="N535" s="93"/>
      <c r="O535" s="180"/>
      <c r="P535" s="166"/>
      <c r="Q535" s="198"/>
      <c r="R535" s="78"/>
      <c r="S535" s="54"/>
      <c r="T535" s="92"/>
      <c r="U535" s="258"/>
      <c r="V535" s="258"/>
      <c r="W535" s="93"/>
      <c r="X535" s="180"/>
      <c r="Y535" s="166"/>
      <c r="Z535" s="198"/>
      <c r="AA535" s="38"/>
      <c r="AK535" s="28"/>
      <c r="AL535" s="28"/>
      <c r="AM535" s="28"/>
      <c r="AN535" s="29"/>
      <c r="AO535" s="28"/>
    </row>
    <row r="536" spans="1:41" ht="13.7" customHeight="1">
      <c r="A536" s="105"/>
      <c r="B536" s="262"/>
      <c r="C536" s="263"/>
      <c r="D536" s="270"/>
      <c r="E536" s="270"/>
      <c r="F536" s="270"/>
      <c r="G536" s="270"/>
      <c r="H536" s="271"/>
      <c r="K536" s="262"/>
      <c r="L536" s="263"/>
      <c r="M536" s="270"/>
      <c r="N536" s="270"/>
      <c r="O536" s="270"/>
      <c r="P536" s="270"/>
      <c r="Q536" s="271"/>
      <c r="R536" s="78"/>
      <c r="S536" s="60"/>
      <c r="T536" s="262"/>
      <c r="U536" s="263"/>
      <c r="V536" s="270"/>
      <c r="W536" s="270"/>
      <c r="X536" s="270"/>
      <c r="Y536" s="270"/>
      <c r="Z536" s="271"/>
      <c r="AA536" s="38"/>
      <c r="AK536" s="28"/>
      <c r="AL536" s="28"/>
      <c r="AM536" s="28"/>
      <c r="AN536" s="29"/>
      <c r="AO536" s="28"/>
    </row>
    <row r="537" spans="1:41" ht="13.7" customHeight="1">
      <c r="A537" s="105"/>
      <c r="B537" s="69"/>
      <c r="C537" s="120"/>
      <c r="D537" s="270"/>
      <c r="E537" s="270"/>
      <c r="F537" s="270"/>
      <c r="G537" s="270"/>
      <c r="H537" s="272"/>
      <c r="K537" s="69"/>
      <c r="L537" s="120"/>
      <c r="M537" s="270"/>
      <c r="N537" s="270"/>
      <c r="O537" s="270"/>
      <c r="P537" s="270"/>
      <c r="Q537" s="272"/>
      <c r="R537" s="78"/>
      <c r="S537" s="61"/>
      <c r="T537" s="69"/>
      <c r="U537" s="120"/>
      <c r="V537" s="270"/>
      <c r="W537" s="270"/>
      <c r="X537" s="270"/>
      <c r="Y537" s="270"/>
      <c r="Z537" s="272"/>
      <c r="AA537" s="38"/>
      <c r="AK537" s="28"/>
      <c r="AL537" s="28"/>
      <c r="AM537" s="28"/>
      <c r="AN537" s="29"/>
      <c r="AO537" s="28"/>
    </row>
    <row r="538" spans="1:41" ht="13.7" customHeight="1">
      <c r="A538" s="105"/>
      <c r="B538" s="264"/>
      <c r="C538" s="265"/>
      <c r="D538" s="270"/>
      <c r="E538" s="270"/>
      <c r="F538" s="270"/>
      <c r="G538" s="270"/>
      <c r="H538" s="272"/>
      <c r="K538" s="264"/>
      <c r="L538" s="265"/>
      <c r="M538" s="270"/>
      <c r="N538" s="270"/>
      <c r="O538" s="270"/>
      <c r="P538" s="270"/>
      <c r="Q538" s="272"/>
      <c r="R538" s="78"/>
      <c r="S538" s="62"/>
      <c r="T538" s="264"/>
      <c r="U538" s="265"/>
      <c r="V538" s="270"/>
      <c r="W538" s="270"/>
      <c r="X538" s="270"/>
      <c r="Y538" s="270"/>
      <c r="Z538" s="272"/>
      <c r="AA538" s="38"/>
      <c r="AK538" s="28"/>
      <c r="AL538" s="28"/>
      <c r="AM538" s="28"/>
      <c r="AN538" s="29"/>
      <c r="AO538" s="28"/>
    </row>
    <row r="539" spans="1:41" ht="13.7" customHeight="1">
      <c r="A539" s="105"/>
      <c r="B539" s="266"/>
      <c r="C539" s="267"/>
      <c r="D539" s="270"/>
      <c r="E539" s="270"/>
      <c r="F539" s="270"/>
      <c r="G539" s="270"/>
      <c r="H539" s="272"/>
      <c r="K539" s="266"/>
      <c r="L539" s="267"/>
      <c r="M539" s="270"/>
      <c r="N539" s="270"/>
      <c r="O539" s="270"/>
      <c r="P539" s="270"/>
      <c r="Q539" s="272"/>
      <c r="R539" s="78"/>
      <c r="S539" s="62"/>
      <c r="T539" s="266"/>
      <c r="U539" s="267"/>
      <c r="V539" s="270"/>
      <c r="W539" s="270"/>
      <c r="X539" s="270"/>
      <c r="Y539" s="270"/>
      <c r="Z539" s="272"/>
      <c r="AA539" s="38"/>
      <c r="AK539" s="28"/>
      <c r="AL539" s="28"/>
      <c r="AM539" s="28"/>
      <c r="AN539" s="29"/>
      <c r="AO539" s="28"/>
    </row>
    <row r="540" spans="1:41" ht="13.7" customHeight="1">
      <c r="A540" s="105"/>
      <c r="B540" s="268"/>
      <c r="C540" s="269"/>
      <c r="D540" s="270"/>
      <c r="E540" s="270"/>
      <c r="F540" s="270"/>
      <c r="G540" s="270"/>
      <c r="H540" s="273"/>
      <c r="K540" s="268"/>
      <c r="L540" s="269"/>
      <c r="M540" s="270"/>
      <c r="N540" s="270"/>
      <c r="O540" s="270"/>
      <c r="P540" s="270"/>
      <c r="Q540" s="273"/>
      <c r="R540" s="78"/>
      <c r="S540" s="60"/>
      <c r="T540" s="268"/>
      <c r="U540" s="269"/>
      <c r="V540" s="270"/>
      <c r="W540" s="270"/>
      <c r="X540" s="270"/>
      <c r="Y540" s="270"/>
      <c r="Z540" s="273"/>
      <c r="AA540" s="38"/>
      <c r="AK540" s="28"/>
      <c r="AL540" s="28"/>
      <c r="AM540" s="28"/>
      <c r="AN540" s="29"/>
      <c r="AO540" s="28"/>
    </row>
    <row r="541" spans="1:41" ht="5.25" customHeight="1">
      <c r="A541" s="111"/>
      <c r="B541" s="40"/>
      <c r="C541" s="40"/>
      <c r="D541" s="63"/>
      <c r="E541" s="41"/>
      <c r="F541" s="181"/>
      <c r="G541" s="167"/>
      <c r="H541" s="199"/>
      <c r="I541" s="46"/>
      <c r="J541" s="47"/>
      <c r="K541" s="40"/>
      <c r="L541" s="40"/>
      <c r="M541" s="63"/>
      <c r="N541" s="41"/>
      <c r="O541" s="181"/>
      <c r="P541" s="167"/>
      <c r="Q541" s="199"/>
      <c r="R541" s="81"/>
      <c r="S541" s="60"/>
      <c r="T541" s="40"/>
      <c r="U541" s="40"/>
      <c r="V541" s="63"/>
      <c r="W541" s="41"/>
      <c r="X541" s="181"/>
      <c r="Y541" s="167"/>
      <c r="Z541" s="199"/>
      <c r="AA541" s="42"/>
      <c r="AK541" s="28"/>
      <c r="AL541" s="28"/>
      <c r="AM541" s="28"/>
      <c r="AN541" s="29"/>
      <c r="AO541" s="28"/>
    </row>
    <row r="542" spans="1:41" ht="5.25" customHeight="1">
      <c r="A542" s="97"/>
      <c r="B542" s="51"/>
      <c r="C542" s="51"/>
      <c r="D542" s="52"/>
      <c r="E542" s="53"/>
      <c r="F542" s="182"/>
      <c r="G542" s="164"/>
      <c r="H542" s="194"/>
      <c r="I542" s="34"/>
      <c r="J542" s="35"/>
      <c r="K542" s="51"/>
      <c r="L542" s="51"/>
      <c r="M542" s="52"/>
      <c r="N542" s="53"/>
      <c r="O542" s="182"/>
      <c r="P542" s="164"/>
      <c r="Q542" s="194"/>
      <c r="R542" s="76"/>
      <c r="S542" s="75"/>
      <c r="T542" s="51"/>
      <c r="U542" s="51"/>
      <c r="V542" s="52"/>
      <c r="W542" s="53"/>
      <c r="X542" s="182"/>
      <c r="Y542" s="164"/>
      <c r="Z542" s="194"/>
      <c r="AA542" s="34"/>
    </row>
    <row r="543" spans="1:41" s="101" customFormat="1" ht="14.1" customHeight="1">
      <c r="A543" s="100"/>
      <c r="B543" s="255"/>
      <c r="C543" s="256"/>
      <c r="D543" s="256"/>
      <c r="E543" s="256"/>
      <c r="F543" s="257"/>
      <c r="G543" s="165"/>
      <c r="H543" s="195"/>
      <c r="I543" s="36"/>
      <c r="J543" s="86"/>
      <c r="K543" s="255"/>
      <c r="L543" s="256"/>
      <c r="M543" s="256"/>
      <c r="N543" s="256"/>
      <c r="O543" s="257"/>
      <c r="P543" s="165"/>
      <c r="Q543" s="195"/>
      <c r="R543" s="77"/>
      <c r="S543" s="85"/>
      <c r="T543" s="255"/>
      <c r="U543" s="256"/>
      <c r="V543" s="256"/>
      <c r="W543" s="256"/>
      <c r="X543" s="257"/>
      <c r="Y543" s="165"/>
      <c r="Z543" s="195"/>
      <c r="AA543" s="36"/>
    </row>
    <row r="544" spans="1:41" s="101" customFormat="1" ht="14.1" customHeight="1">
      <c r="A544" s="100"/>
      <c r="B544" s="122"/>
      <c r="C544" s="260"/>
      <c r="D544" s="261"/>
      <c r="E544" s="261"/>
      <c r="F544" s="261"/>
      <c r="G544" s="165"/>
      <c r="H544" s="196"/>
      <c r="I544" s="36"/>
      <c r="J544" s="86"/>
      <c r="K544" s="122"/>
      <c r="L544" s="260"/>
      <c r="M544" s="261"/>
      <c r="N544" s="261"/>
      <c r="O544" s="261"/>
      <c r="P544" s="165"/>
      <c r="Q544" s="196"/>
      <c r="R544" s="77"/>
      <c r="S544" s="85"/>
      <c r="T544" s="122"/>
      <c r="U544" s="260"/>
      <c r="V544" s="261"/>
      <c r="W544" s="261"/>
      <c r="X544" s="261"/>
      <c r="Y544" s="165"/>
      <c r="Z544" s="196"/>
      <c r="AA544" s="36"/>
      <c r="AK544" s="26"/>
      <c r="AL544" s="26"/>
      <c r="AM544" s="26"/>
      <c r="AN544" s="26"/>
      <c r="AO544" s="26"/>
    </row>
    <row r="545" spans="1:41" ht="14.1" customHeight="1">
      <c r="A545" s="105"/>
      <c r="B545" s="121"/>
      <c r="C545" s="259"/>
      <c r="D545" s="259"/>
      <c r="E545" s="70"/>
      <c r="F545" s="178"/>
      <c r="G545" s="166"/>
      <c r="H545" s="197"/>
      <c r="K545" s="121"/>
      <c r="L545" s="259"/>
      <c r="M545" s="259"/>
      <c r="N545" s="70"/>
      <c r="O545" s="178"/>
      <c r="P545" s="166"/>
      <c r="Q545" s="197"/>
      <c r="R545" s="78"/>
      <c r="S545" s="54"/>
      <c r="T545" s="121"/>
      <c r="U545" s="259"/>
      <c r="V545" s="259"/>
      <c r="W545" s="70"/>
      <c r="X545" s="178"/>
      <c r="Y545" s="166"/>
      <c r="Z545" s="197"/>
      <c r="AA545" s="38"/>
      <c r="AK545" s="28"/>
      <c r="AL545" s="28"/>
      <c r="AM545" s="28"/>
      <c r="AN545" s="29"/>
      <c r="AO545" s="28"/>
    </row>
    <row r="546" spans="1:41" ht="14.1" customHeight="1">
      <c r="A546" s="105"/>
      <c r="B546" s="92"/>
      <c r="C546" s="274"/>
      <c r="D546" s="275"/>
      <c r="E546" s="276"/>
      <c r="F546" s="179"/>
      <c r="G546" s="166"/>
      <c r="H546" s="198"/>
      <c r="K546" s="92"/>
      <c r="L546" s="274"/>
      <c r="M546" s="275"/>
      <c r="N546" s="276"/>
      <c r="O546" s="179"/>
      <c r="P546" s="166"/>
      <c r="Q546" s="198"/>
      <c r="R546" s="78"/>
      <c r="S546" s="54"/>
      <c r="T546" s="92"/>
      <c r="U546" s="274"/>
      <c r="V546" s="275"/>
      <c r="W546" s="276"/>
      <c r="X546" s="179"/>
      <c r="Y546" s="166"/>
      <c r="Z546" s="198"/>
      <c r="AA546" s="38"/>
      <c r="AK546" s="28"/>
      <c r="AL546" s="28"/>
      <c r="AM546" s="28"/>
      <c r="AN546" s="29"/>
      <c r="AO546" s="28"/>
    </row>
    <row r="547" spans="1:41" ht="14.1" customHeight="1">
      <c r="A547" s="105"/>
      <c r="B547" s="92"/>
      <c r="C547" s="258"/>
      <c r="D547" s="258"/>
      <c r="E547" s="93"/>
      <c r="F547" s="180"/>
      <c r="G547" s="166"/>
      <c r="H547" s="198"/>
      <c r="K547" s="92"/>
      <c r="L547" s="258"/>
      <c r="M547" s="258"/>
      <c r="N547" s="93"/>
      <c r="O547" s="180"/>
      <c r="P547" s="166"/>
      <c r="Q547" s="198"/>
      <c r="R547" s="78"/>
      <c r="S547" s="54"/>
      <c r="T547" s="92"/>
      <c r="U547" s="258"/>
      <c r="V547" s="258"/>
      <c r="W547" s="93"/>
      <c r="X547" s="180"/>
      <c r="Y547" s="166"/>
      <c r="Z547" s="198"/>
      <c r="AA547" s="38"/>
      <c r="AK547" s="28"/>
      <c r="AL547" s="28"/>
      <c r="AM547" s="28"/>
      <c r="AN547" s="29"/>
      <c r="AO547" s="28"/>
    </row>
    <row r="548" spans="1:41" ht="14.1" customHeight="1">
      <c r="A548" s="105"/>
      <c r="B548" s="262"/>
      <c r="C548" s="263"/>
      <c r="D548" s="270"/>
      <c r="E548" s="270"/>
      <c r="F548" s="270"/>
      <c r="G548" s="270"/>
      <c r="H548" s="271"/>
      <c r="K548" s="262"/>
      <c r="L548" s="263"/>
      <c r="M548" s="270"/>
      <c r="N548" s="270"/>
      <c r="O548" s="270"/>
      <c r="P548" s="270"/>
      <c r="Q548" s="271"/>
      <c r="R548" s="78"/>
      <c r="S548" s="60"/>
      <c r="T548" s="262"/>
      <c r="U548" s="263"/>
      <c r="V548" s="270"/>
      <c r="W548" s="270"/>
      <c r="X548" s="270"/>
      <c r="Y548" s="270"/>
      <c r="Z548" s="271"/>
      <c r="AA548" s="38"/>
      <c r="AK548" s="28"/>
      <c r="AL548" s="28"/>
      <c r="AM548" s="28"/>
      <c r="AN548" s="29"/>
      <c r="AO548" s="28"/>
    </row>
    <row r="549" spans="1:41" ht="14.1" customHeight="1">
      <c r="A549" s="105"/>
      <c r="B549" s="69"/>
      <c r="C549" s="120"/>
      <c r="D549" s="270"/>
      <c r="E549" s="270"/>
      <c r="F549" s="270"/>
      <c r="G549" s="270"/>
      <c r="H549" s="272"/>
      <c r="K549" s="69"/>
      <c r="L549" s="120"/>
      <c r="M549" s="270"/>
      <c r="N549" s="270"/>
      <c r="O549" s="270"/>
      <c r="P549" s="270"/>
      <c r="Q549" s="272"/>
      <c r="R549" s="78"/>
      <c r="S549" s="61"/>
      <c r="T549" s="69"/>
      <c r="U549" s="120"/>
      <c r="V549" s="270"/>
      <c r="W549" s="270"/>
      <c r="X549" s="270"/>
      <c r="Y549" s="270"/>
      <c r="Z549" s="272"/>
      <c r="AA549" s="38"/>
      <c r="AK549" s="28"/>
      <c r="AL549" s="28"/>
      <c r="AM549" s="28"/>
      <c r="AN549" s="29"/>
      <c r="AO549" s="28"/>
    </row>
    <row r="550" spans="1:41" ht="14.1" customHeight="1">
      <c r="A550" s="105"/>
      <c r="B550" s="264"/>
      <c r="C550" s="265"/>
      <c r="D550" s="270"/>
      <c r="E550" s="270"/>
      <c r="F550" s="270"/>
      <c r="G550" s="270"/>
      <c r="H550" s="272"/>
      <c r="K550" s="264"/>
      <c r="L550" s="265"/>
      <c r="M550" s="270"/>
      <c r="N550" s="270"/>
      <c r="O550" s="270"/>
      <c r="P550" s="270"/>
      <c r="Q550" s="272"/>
      <c r="R550" s="78"/>
      <c r="S550" s="62"/>
      <c r="T550" s="264"/>
      <c r="U550" s="265"/>
      <c r="V550" s="270"/>
      <c r="W550" s="270"/>
      <c r="X550" s="270"/>
      <c r="Y550" s="270"/>
      <c r="Z550" s="272"/>
      <c r="AA550" s="38"/>
      <c r="AK550" s="28"/>
      <c r="AL550" s="28"/>
      <c r="AM550" s="28"/>
      <c r="AN550" s="29"/>
      <c r="AO550" s="28"/>
    </row>
    <row r="551" spans="1:41" ht="11.45" customHeight="1">
      <c r="A551" s="105"/>
      <c r="B551" s="266"/>
      <c r="C551" s="267"/>
      <c r="D551" s="270"/>
      <c r="E551" s="270"/>
      <c r="F551" s="270"/>
      <c r="G551" s="270"/>
      <c r="H551" s="272"/>
      <c r="K551" s="266"/>
      <c r="L551" s="267"/>
      <c r="M551" s="270"/>
      <c r="N551" s="270"/>
      <c r="O551" s="270"/>
      <c r="P551" s="270"/>
      <c r="Q551" s="272"/>
      <c r="R551" s="78"/>
      <c r="S551" s="62"/>
      <c r="T551" s="266"/>
      <c r="U551" s="267"/>
      <c r="V551" s="270"/>
      <c r="W551" s="270"/>
      <c r="X551" s="270"/>
      <c r="Y551" s="270"/>
      <c r="Z551" s="272"/>
      <c r="AA551" s="38"/>
      <c r="AK551" s="28"/>
      <c r="AL551" s="28"/>
      <c r="AM551" s="28"/>
      <c r="AN551" s="29"/>
      <c r="AO551" s="28"/>
    </row>
    <row r="552" spans="1:41" ht="15.2" customHeight="1">
      <c r="A552" s="105"/>
      <c r="B552" s="268"/>
      <c r="C552" s="269"/>
      <c r="D552" s="270"/>
      <c r="E552" s="270"/>
      <c r="F552" s="270"/>
      <c r="G552" s="270"/>
      <c r="H552" s="273"/>
      <c r="K552" s="268"/>
      <c r="L552" s="269"/>
      <c r="M552" s="270"/>
      <c r="N552" s="270"/>
      <c r="O552" s="270"/>
      <c r="P552" s="270"/>
      <c r="Q552" s="273"/>
      <c r="R552" s="78"/>
      <c r="S552" s="60"/>
      <c r="T552" s="268"/>
      <c r="U552" s="269"/>
      <c r="V552" s="270"/>
      <c r="W552" s="270"/>
      <c r="X552" s="270"/>
      <c r="Y552" s="270"/>
      <c r="Z552" s="273"/>
      <c r="AA552" s="38"/>
      <c r="AK552" s="28"/>
      <c r="AL552" s="28"/>
      <c r="AM552" s="28"/>
      <c r="AN552" s="29"/>
      <c r="AO552" s="28"/>
    </row>
    <row r="553" spans="1:41" ht="5.25" customHeight="1">
      <c r="A553" s="111"/>
      <c r="B553" s="40"/>
      <c r="C553" s="40"/>
      <c r="D553" s="63"/>
      <c r="E553" s="41"/>
      <c r="F553" s="181"/>
      <c r="G553" s="167"/>
      <c r="H553" s="199"/>
      <c r="I553" s="46"/>
      <c r="J553" s="47"/>
      <c r="K553" s="40"/>
      <c r="L553" s="40"/>
      <c r="M553" s="63"/>
      <c r="N553" s="41"/>
      <c r="O553" s="181"/>
      <c r="P553" s="167"/>
      <c r="Q553" s="199"/>
      <c r="R553" s="81"/>
      <c r="S553" s="60"/>
      <c r="T553" s="40"/>
      <c r="U553" s="40"/>
      <c r="V553" s="63"/>
      <c r="W553" s="41"/>
      <c r="X553" s="181"/>
      <c r="Y553" s="167"/>
      <c r="Z553" s="199"/>
      <c r="AA553" s="42"/>
      <c r="AK553" s="28"/>
      <c r="AL553" s="28"/>
      <c r="AM553" s="28"/>
      <c r="AN553" s="29"/>
      <c r="AO553" s="28"/>
    </row>
    <row r="554" spans="1:41" ht="5.25" customHeight="1">
      <c r="A554" s="97"/>
      <c r="B554" s="51"/>
      <c r="C554" s="51"/>
      <c r="D554" s="52"/>
      <c r="E554" s="53"/>
      <c r="F554" s="182"/>
      <c r="G554" s="164"/>
      <c r="H554" s="194"/>
      <c r="I554" s="34"/>
      <c r="J554" s="35"/>
      <c r="K554" s="51"/>
      <c r="L554" s="51"/>
      <c r="M554" s="52"/>
      <c r="N554" s="53"/>
      <c r="O554" s="182"/>
      <c r="P554" s="164"/>
      <c r="Q554" s="194"/>
      <c r="R554" s="76"/>
      <c r="S554" s="75"/>
      <c r="T554" s="51"/>
      <c r="U554" s="51"/>
      <c r="V554" s="52"/>
      <c r="W554" s="53"/>
      <c r="X554" s="182"/>
      <c r="Y554" s="164"/>
      <c r="Z554" s="194"/>
      <c r="AA554" s="34"/>
    </row>
    <row r="555" spans="1:41" s="101" customFormat="1" ht="14.1" customHeight="1">
      <c r="A555" s="100"/>
      <c r="B555" s="255"/>
      <c r="C555" s="256"/>
      <c r="D555" s="256"/>
      <c r="E555" s="256"/>
      <c r="F555" s="257"/>
      <c r="G555" s="165"/>
      <c r="H555" s="195"/>
      <c r="I555" s="36"/>
      <c r="J555" s="86"/>
      <c r="K555" s="255"/>
      <c r="L555" s="256"/>
      <c r="M555" s="256"/>
      <c r="N555" s="256"/>
      <c r="O555" s="257"/>
      <c r="P555" s="165"/>
      <c r="Q555" s="195"/>
      <c r="R555" s="77"/>
      <c r="S555" s="85"/>
      <c r="T555" s="255"/>
      <c r="U555" s="256"/>
      <c r="V555" s="256"/>
      <c r="W555" s="256"/>
      <c r="X555" s="257"/>
      <c r="Y555" s="165"/>
      <c r="Z555" s="195"/>
      <c r="AA555" s="36"/>
    </row>
    <row r="556" spans="1:41" s="101" customFormat="1" ht="14.1" customHeight="1">
      <c r="A556" s="100"/>
      <c r="B556" s="122"/>
      <c r="C556" s="260"/>
      <c r="D556" s="261"/>
      <c r="E556" s="261"/>
      <c r="F556" s="261"/>
      <c r="G556" s="165"/>
      <c r="H556" s="196"/>
      <c r="I556" s="36"/>
      <c r="J556" s="86"/>
      <c r="K556" s="122"/>
      <c r="L556" s="260"/>
      <c r="M556" s="261"/>
      <c r="N556" s="261"/>
      <c r="O556" s="261"/>
      <c r="P556" s="165"/>
      <c r="Q556" s="196"/>
      <c r="R556" s="77"/>
      <c r="S556" s="85"/>
      <c r="T556" s="122"/>
      <c r="U556" s="260"/>
      <c r="V556" s="261"/>
      <c r="W556" s="261"/>
      <c r="X556" s="261"/>
      <c r="Y556" s="165"/>
      <c r="Z556" s="196"/>
      <c r="AA556" s="36"/>
      <c r="AK556" s="26"/>
      <c r="AL556" s="26"/>
      <c r="AM556" s="26"/>
      <c r="AN556" s="26"/>
      <c r="AO556" s="26"/>
    </row>
    <row r="557" spans="1:41" ht="14.1" customHeight="1">
      <c r="A557" s="105"/>
      <c r="B557" s="121"/>
      <c r="C557" s="259"/>
      <c r="D557" s="259"/>
      <c r="E557" s="70"/>
      <c r="F557" s="178"/>
      <c r="G557" s="166"/>
      <c r="H557" s="197"/>
      <c r="K557" s="121"/>
      <c r="L557" s="259"/>
      <c r="M557" s="259"/>
      <c r="N557" s="70"/>
      <c r="O557" s="178"/>
      <c r="P557" s="166"/>
      <c r="Q557" s="197"/>
      <c r="R557" s="78"/>
      <c r="S557" s="54"/>
      <c r="T557" s="121"/>
      <c r="U557" s="259"/>
      <c r="V557" s="259"/>
      <c r="W557" s="70"/>
      <c r="X557" s="178"/>
      <c r="Y557" s="166"/>
      <c r="Z557" s="197"/>
      <c r="AA557" s="38"/>
      <c r="AK557" s="28"/>
      <c r="AL557" s="28"/>
      <c r="AM557" s="28"/>
      <c r="AN557" s="29"/>
      <c r="AO557" s="28"/>
    </row>
    <row r="558" spans="1:41" ht="14.1" customHeight="1">
      <c r="A558" s="105"/>
      <c r="B558" s="92"/>
      <c r="C558" s="274"/>
      <c r="D558" s="275"/>
      <c r="E558" s="276"/>
      <c r="F558" s="179"/>
      <c r="G558" s="166"/>
      <c r="H558" s="198"/>
      <c r="K558" s="92"/>
      <c r="L558" s="274"/>
      <c r="M558" s="275"/>
      <c r="N558" s="276"/>
      <c r="O558" s="179"/>
      <c r="P558" s="166"/>
      <c r="Q558" s="198"/>
      <c r="R558" s="78"/>
      <c r="S558" s="54"/>
      <c r="T558" s="92"/>
      <c r="U558" s="274"/>
      <c r="V558" s="275"/>
      <c r="W558" s="276"/>
      <c r="X558" s="179"/>
      <c r="Y558" s="166"/>
      <c r="Z558" s="198"/>
      <c r="AA558" s="38"/>
      <c r="AK558" s="28"/>
      <c r="AL558" s="28"/>
      <c r="AM558" s="28"/>
      <c r="AN558" s="29"/>
      <c r="AO558" s="28"/>
    </row>
    <row r="559" spans="1:41" ht="14.1" customHeight="1">
      <c r="A559" s="105"/>
      <c r="B559" s="92"/>
      <c r="C559" s="258"/>
      <c r="D559" s="258"/>
      <c r="E559" s="93"/>
      <c r="F559" s="180"/>
      <c r="G559" s="166"/>
      <c r="H559" s="198"/>
      <c r="K559" s="92"/>
      <c r="L559" s="258"/>
      <c r="M559" s="258"/>
      <c r="N559" s="93"/>
      <c r="O559" s="180"/>
      <c r="P559" s="166"/>
      <c r="Q559" s="198"/>
      <c r="R559" s="78"/>
      <c r="S559" s="54"/>
      <c r="T559" s="92"/>
      <c r="U559" s="258"/>
      <c r="V559" s="258"/>
      <c r="W559" s="93"/>
      <c r="X559" s="180"/>
      <c r="Y559" s="166"/>
      <c r="Z559" s="198"/>
      <c r="AA559" s="38"/>
      <c r="AK559" s="28"/>
      <c r="AL559" s="28"/>
      <c r="AM559" s="28"/>
      <c r="AN559" s="29"/>
      <c r="AO559" s="28"/>
    </row>
    <row r="560" spans="1:41" ht="13.7" customHeight="1">
      <c r="A560" s="105"/>
      <c r="B560" s="262"/>
      <c r="C560" s="263"/>
      <c r="D560" s="270"/>
      <c r="E560" s="270"/>
      <c r="F560" s="270"/>
      <c r="G560" s="270"/>
      <c r="H560" s="271"/>
      <c r="K560" s="262"/>
      <c r="L560" s="263"/>
      <c r="M560" s="270"/>
      <c r="N560" s="270"/>
      <c r="O560" s="270"/>
      <c r="P560" s="270"/>
      <c r="Q560" s="271"/>
      <c r="R560" s="78"/>
      <c r="S560" s="60"/>
      <c r="T560" s="262"/>
      <c r="U560" s="263"/>
      <c r="V560" s="270"/>
      <c r="W560" s="270"/>
      <c r="X560" s="270"/>
      <c r="Y560" s="270"/>
      <c r="Z560" s="271"/>
      <c r="AA560" s="38"/>
      <c r="AK560" s="28"/>
      <c r="AL560" s="28"/>
      <c r="AM560" s="28"/>
      <c r="AN560" s="29"/>
      <c r="AO560" s="28"/>
    </row>
    <row r="561" spans="1:41" ht="13.7" customHeight="1">
      <c r="A561" s="105"/>
      <c r="B561" s="69"/>
      <c r="C561" s="120"/>
      <c r="D561" s="270"/>
      <c r="E561" s="270"/>
      <c r="F561" s="270"/>
      <c r="G561" s="270"/>
      <c r="H561" s="272"/>
      <c r="K561" s="69"/>
      <c r="L561" s="120"/>
      <c r="M561" s="270"/>
      <c r="N561" s="270"/>
      <c r="O561" s="270"/>
      <c r="P561" s="270"/>
      <c r="Q561" s="272"/>
      <c r="R561" s="78"/>
      <c r="S561" s="61"/>
      <c r="T561" s="69"/>
      <c r="U561" s="120"/>
      <c r="V561" s="270"/>
      <c r="W561" s="270"/>
      <c r="X561" s="270"/>
      <c r="Y561" s="270"/>
      <c r="Z561" s="272"/>
      <c r="AA561" s="38"/>
      <c r="AK561" s="28"/>
      <c r="AL561" s="28"/>
      <c r="AM561" s="28"/>
      <c r="AN561" s="29"/>
      <c r="AO561" s="28"/>
    </row>
    <row r="562" spans="1:41" ht="13.7" customHeight="1">
      <c r="A562" s="105"/>
      <c r="B562" s="264"/>
      <c r="C562" s="265"/>
      <c r="D562" s="270"/>
      <c r="E562" s="270"/>
      <c r="F562" s="270"/>
      <c r="G562" s="270"/>
      <c r="H562" s="272"/>
      <c r="K562" s="264"/>
      <c r="L562" s="265"/>
      <c r="M562" s="270"/>
      <c r="N562" s="270"/>
      <c r="O562" s="270"/>
      <c r="P562" s="270"/>
      <c r="Q562" s="272"/>
      <c r="R562" s="78"/>
      <c r="S562" s="62"/>
      <c r="T562" s="264"/>
      <c r="U562" s="265"/>
      <c r="V562" s="270"/>
      <c r="W562" s="270"/>
      <c r="X562" s="270"/>
      <c r="Y562" s="270"/>
      <c r="Z562" s="272"/>
      <c r="AA562" s="38"/>
      <c r="AK562" s="28"/>
      <c r="AL562" s="28"/>
      <c r="AM562" s="28"/>
      <c r="AN562" s="29"/>
      <c r="AO562" s="28"/>
    </row>
    <row r="563" spans="1:41" ht="13.7" customHeight="1">
      <c r="A563" s="105"/>
      <c r="B563" s="266"/>
      <c r="C563" s="267"/>
      <c r="D563" s="270"/>
      <c r="E563" s="270"/>
      <c r="F563" s="270"/>
      <c r="G563" s="270"/>
      <c r="H563" s="272"/>
      <c r="K563" s="266"/>
      <c r="L563" s="267"/>
      <c r="M563" s="270"/>
      <c r="N563" s="270"/>
      <c r="O563" s="270"/>
      <c r="P563" s="270"/>
      <c r="Q563" s="272"/>
      <c r="R563" s="78"/>
      <c r="S563" s="62"/>
      <c r="T563" s="266"/>
      <c r="U563" s="267"/>
      <c r="V563" s="270"/>
      <c r="W563" s="270"/>
      <c r="X563" s="270"/>
      <c r="Y563" s="270"/>
      <c r="Z563" s="272"/>
      <c r="AA563" s="38"/>
      <c r="AK563" s="28"/>
      <c r="AL563" s="28"/>
      <c r="AM563" s="28"/>
      <c r="AN563" s="29"/>
      <c r="AO563" s="28"/>
    </row>
    <row r="564" spans="1:41" ht="13.7" customHeight="1">
      <c r="A564" s="105"/>
      <c r="B564" s="268"/>
      <c r="C564" s="269"/>
      <c r="D564" s="270"/>
      <c r="E564" s="270"/>
      <c r="F564" s="270"/>
      <c r="G564" s="270"/>
      <c r="H564" s="273"/>
      <c r="K564" s="268"/>
      <c r="L564" s="269"/>
      <c r="M564" s="270"/>
      <c r="N564" s="270"/>
      <c r="O564" s="270"/>
      <c r="P564" s="270"/>
      <c r="Q564" s="273"/>
      <c r="R564" s="78"/>
      <c r="S564" s="60"/>
      <c r="T564" s="268"/>
      <c r="U564" s="269"/>
      <c r="V564" s="270"/>
      <c r="W564" s="270"/>
      <c r="X564" s="270"/>
      <c r="Y564" s="270"/>
      <c r="Z564" s="273"/>
      <c r="AA564" s="38"/>
      <c r="AK564" s="28"/>
      <c r="AL564" s="28"/>
      <c r="AM564" s="28"/>
      <c r="AN564" s="29"/>
      <c r="AO564" s="28"/>
    </row>
    <row r="565" spans="1:41" ht="5.25" customHeight="1">
      <c r="A565" s="111"/>
      <c r="B565" s="40"/>
      <c r="C565" s="40"/>
      <c r="D565" s="63"/>
      <c r="E565" s="41"/>
      <c r="F565" s="181"/>
      <c r="G565" s="167"/>
      <c r="H565" s="199"/>
      <c r="I565" s="46"/>
      <c r="J565" s="47"/>
      <c r="K565" s="40"/>
      <c r="L565" s="40"/>
      <c r="M565" s="63"/>
      <c r="N565" s="41"/>
      <c r="O565" s="181"/>
      <c r="P565" s="167"/>
      <c r="Q565" s="199"/>
      <c r="R565" s="81"/>
      <c r="S565" s="60"/>
      <c r="T565" s="40"/>
      <c r="U565" s="40"/>
      <c r="V565" s="63"/>
      <c r="W565" s="41"/>
      <c r="X565" s="181"/>
      <c r="Y565" s="167"/>
      <c r="Z565" s="199"/>
      <c r="AA565" s="42"/>
      <c r="AK565" s="28"/>
      <c r="AL565" s="28"/>
      <c r="AM565" s="28"/>
      <c r="AN565" s="29"/>
      <c r="AO565" s="28"/>
    </row>
    <row r="566" spans="1:41" ht="5.25" customHeight="1">
      <c r="A566" s="97"/>
      <c r="B566" s="51"/>
      <c r="C566" s="51"/>
      <c r="D566" s="52"/>
      <c r="E566" s="53"/>
      <c r="F566" s="182"/>
      <c r="G566" s="164"/>
      <c r="H566" s="194"/>
      <c r="I566" s="34"/>
      <c r="J566" s="35"/>
      <c r="K566" s="51"/>
      <c r="L566" s="51"/>
      <c r="M566" s="52"/>
      <c r="N566" s="53"/>
      <c r="O566" s="182"/>
      <c r="P566" s="164"/>
      <c r="Q566" s="194"/>
      <c r="R566" s="76"/>
      <c r="S566" s="75"/>
      <c r="T566" s="51"/>
      <c r="U566" s="51"/>
      <c r="V566" s="52"/>
      <c r="W566" s="53"/>
      <c r="X566" s="182"/>
      <c r="Y566" s="164"/>
      <c r="Z566" s="194"/>
      <c r="AA566" s="34"/>
    </row>
    <row r="567" spans="1:41" s="101" customFormat="1" ht="14.1" customHeight="1">
      <c r="A567" s="100"/>
      <c r="B567" s="255"/>
      <c r="C567" s="256"/>
      <c r="D567" s="256"/>
      <c r="E567" s="256"/>
      <c r="F567" s="257"/>
      <c r="G567" s="165"/>
      <c r="H567" s="195"/>
      <c r="I567" s="36"/>
      <c r="J567" s="86"/>
      <c r="K567" s="255"/>
      <c r="L567" s="256"/>
      <c r="M567" s="256"/>
      <c r="N567" s="256"/>
      <c r="O567" s="257"/>
      <c r="P567" s="165"/>
      <c r="Q567" s="195"/>
      <c r="R567" s="77"/>
      <c r="S567" s="85"/>
      <c r="T567" s="255"/>
      <c r="U567" s="256"/>
      <c r="V567" s="256"/>
      <c r="W567" s="256"/>
      <c r="X567" s="257"/>
      <c r="Y567" s="165"/>
      <c r="Z567" s="195"/>
      <c r="AA567" s="36"/>
    </row>
    <row r="568" spans="1:41" s="101" customFormat="1" ht="14.1" customHeight="1">
      <c r="A568" s="100"/>
      <c r="B568" s="122"/>
      <c r="C568" s="260"/>
      <c r="D568" s="261"/>
      <c r="E568" s="261"/>
      <c r="F568" s="261"/>
      <c r="G568" s="165"/>
      <c r="H568" s="196"/>
      <c r="I568" s="36"/>
      <c r="J568" s="86"/>
      <c r="K568" s="122"/>
      <c r="L568" s="260"/>
      <c r="M568" s="261"/>
      <c r="N568" s="261"/>
      <c r="O568" s="261"/>
      <c r="P568" s="165"/>
      <c r="Q568" s="196"/>
      <c r="R568" s="77"/>
      <c r="S568" s="85"/>
      <c r="T568" s="122"/>
      <c r="U568" s="260"/>
      <c r="V568" s="261"/>
      <c r="W568" s="261"/>
      <c r="X568" s="261"/>
      <c r="Y568" s="165"/>
      <c r="Z568" s="196"/>
      <c r="AA568" s="36"/>
      <c r="AK568" s="26"/>
      <c r="AL568" s="26"/>
      <c r="AM568" s="26"/>
      <c r="AN568" s="26"/>
      <c r="AO568" s="26"/>
    </row>
    <row r="569" spans="1:41" ht="14.1" customHeight="1">
      <c r="A569" s="105"/>
      <c r="B569" s="121"/>
      <c r="C569" s="259"/>
      <c r="D569" s="259"/>
      <c r="E569" s="70"/>
      <c r="F569" s="178"/>
      <c r="G569" s="166"/>
      <c r="H569" s="197"/>
      <c r="K569" s="121"/>
      <c r="L569" s="259"/>
      <c r="M569" s="259"/>
      <c r="N569" s="70"/>
      <c r="O569" s="178"/>
      <c r="P569" s="166"/>
      <c r="Q569" s="197"/>
      <c r="R569" s="78"/>
      <c r="S569" s="54"/>
      <c r="T569" s="121"/>
      <c r="U569" s="259"/>
      <c r="V569" s="259"/>
      <c r="W569" s="70"/>
      <c r="X569" s="178"/>
      <c r="Y569" s="166"/>
      <c r="Z569" s="197"/>
      <c r="AA569" s="38"/>
      <c r="AK569" s="28"/>
      <c r="AL569" s="28"/>
      <c r="AM569" s="28"/>
      <c r="AN569" s="29"/>
      <c r="AO569" s="28"/>
    </row>
    <row r="570" spans="1:41" ht="14.1" customHeight="1">
      <c r="A570" s="105"/>
      <c r="B570" s="92"/>
      <c r="C570" s="274"/>
      <c r="D570" s="275"/>
      <c r="E570" s="276"/>
      <c r="F570" s="179"/>
      <c r="G570" s="166"/>
      <c r="H570" s="198"/>
      <c r="K570" s="92"/>
      <c r="L570" s="274"/>
      <c r="M570" s="275"/>
      <c r="N570" s="276"/>
      <c r="O570" s="179"/>
      <c r="P570" s="166"/>
      <c r="Q570" s="198"/>
      <c r="R570" s="78"/>
      <c r="S570" s="54"/>
      <c r="T570" s="92"/>
      <c r="U570" s="274"/>
      <c r="V570" s="275"/>
      <c r="W570" s="276"/>
      <c r="X570" s="179"/>
      <c r="Y570" s="166"/>
      <c r="Z570" s="198"/>
      <c r="AA570" s="38"/>
      <c r="AK570" s="28"/>
      <c r="AL570" s="28"/>
      <c r="AM570" s="28"/>
      <c r="AN570" s="29"/>
      <c r="AO570" s="28"/>
    </row>
    <row r="571" spans="1:41" ht="14.1" customHeight="1">
      <c r="A571" s="105"/>
      <c r="B571" s="92"/>
      <c r="C571" s="258"/>
      <c r="D571" s="258"/>
      <c r="E571" s="93"/>
      <c r="F571" s="180"/>
      <c r="G571" s="166"/>
      <c r="H571" s="198"/>
      <c r="K571" s="92"/>
      <c r="L571" s="258"/>
      <c r="M571" s="258"/>
      <c r="N571" s="93"/>
      <c r="O571" s="180"/>
      <c r="P571" s="166"/>
      <c r="Q571" s="198"/>
      <c r="R571" s="78"/>
      <c r="S571" s="54"/>
      <c r="T571" s="92"/>
      <c r="U571" s="258"/>
      <c r="V571" s="258"/>
      <c r="W571" s="93"/>
      <c r="X571" s="180"/>
      <c r="Y571" s="166"/>
      <c r="Z571" s="198"/>
      <c r="AA571" s="38"/>
      <c r="AK571" s="28"/>
      <c r="AL571" s="28"/>
      <c r="AM571" s="28"/>
      <c r="AN571" s="29"/>
      <c r="AO571" s="28"/>
    </row>
    <row r="572" spans="1:41" ht="13.7" customHeight="1">
      <c r="A572" s="105"/>
      <c r="B572" s="262"/>
      <c r="C572" s="263"/>
      <c r="D572" s="270"/>
      <c r="E572" s="270"/>
      <c r="F572" s="270"/>
      <c r="G572" s="270"/>
      <c r="H572" s="271"/>
      <c r="K572" s="262"/>
      <c r="L572" s="263"/>
      <c r="M572" s="270"/>
      <c r="N572" s="270"/>
      <c r="O572" s="270"/>
      <c r="P572" s="270"/>
      <c r="Q572" s="271"/>
      <c r="R572" s="78"/>
      <c r="S572" s="60"/>
      <c r="T572" s="262"/>
      <c r="U572" s="263"/>
      <c r="V572" s="270"/>
      <c r="W572" s="270"/>
      <c r="X572" s="270"/>
      <c r="Y572" s="270"/>
      <c r="Z572" s="271"/>
      <c r="AA572" s="38"/>
      <c r="AK572" s="28"/>
      <c r="AL572" s="28"/>
      <c r="AM572" s="28"/>
      <c r="AN572" s="29"/>
      <c r="AO572" s="28"/>
    </row>
    <row r="573" spans="1:41" ht="13.7" customHeight="1">
      <c r="A573" s="105"/>
      <c r="B573" s="69"/>
      <c r="C573" s="120"/>
      <c r="D573" s="270"/>
      <c r="E573" s="270"/>
      <c r="F573" s="270"/>
      <c r="G573" s="270"/>
      <c r="H573" s="272"/>
      <c r="K573" s="69"/>
      <c r="L573" s="120"/>
      <c r="M573" s="270"/>
      <c r="N573" s="270"/>
      <c r="O573" s="270"/>
      <c r="P573" s="270"/>
      <c r="Q573" s="272"/>
      <c r="R573" s="78"/>
      <c r="S573" s="61"/>
      <c r="T573" s="69"/>
      <c r="U573" s="120"/>
      <c r="V573" s="270"/>
      <c r="W573" s="270"/>
      <c r="X573" s="270"/>
      <c r="Y573" s="270"/>
      <c r="Z573" s="272"/>
      <c r="AA573" s="38"/>
      <c r="AK573" s="28"/>
      <c r="AL573" s="28"/>
      <c r="AM573" s="28"/>
      <c r="AN573" s="29"/>
      <c r="AO573" s="28"/>
    </row>
    <row r="574" spans="1:41" ht="13.7" customHeight="1">
      <c r="A574" s="105"/>
      <c r="B574" s="264"/>
      <c r="C574" s="265"/>
      <c r="D574" s="270"/>
      <c r="E574" s="270"/>
      <c r="F574" s="270"/>
      <c r="G574" s="270"/>
      <c r="H574" s="272"/>
      <c r="K574" s="264"/>
      <c r="L574" s="265"/>
      <c r="M574" s="270"/>
      <c r="N574" s="270"/>
      <c r="O574" s="270"/>
      <c r="P574" s="270"/>
      <c r="Q574" s="272"/>
      <c r="R574" s="78"/>
      <c r="S574" s="62"/>
      <c r="T574" s="264"/>
      <c r="U574" s="265"/>
      <c r="V574" s="270"/>
      <c r="W574" s="270"/>
      <c r="X574" s="270"/>
      <c r="Y574" s="270"/>
      <c r="Z574" s="272"/>
      <c r="AA574" s="38"/>
      <c r="AK574" s="28"/>
      <c r="AL574" s="28"/>
      <c r="AM574" s="28"/>
      <c r="AN574" s="29"/>
      <c r="AO574" s="28"/>
    </row>
    <row r="575" spans="1:41" ht="13.7" customHeight="1">
      <c r="A575" s="105"/>
      <c r="B575" s="266"/>
      <c r="C575" s="267"/>
      <c r="D575" s="270"/>
      <c r="E575" s="270"/>
      <c r="F575" s="270"/>
      <c r="G575" s="270"/>
      <c r="H575" s="272"/>
      <c r="K575" s="266"/>
      <c r="L575" s="267"/>
      <c r="M575" s="270"/>
      <c r="N575" s="270"/>
      <c r="O575" s="270"/>
      <c r="P575" s="270"/>
      <c r="Q575" s="272"/>
      <c r="R575" s="78"/>
      <c r="S575" s="62"/>
      <c r="T575" s="266"/>
      <c r="U575" s="267"/>
      <c r="V575" s="270"/>
      <c r="W575" s="270"/>
      <c r="X575" s="270"/>
      <c r="Y575" s="270"/>
      <c r="Z575" s="272"/>
      <c r="AA575" s="38"/>
      <c r="AK575" s="28"/>
      <c r="AL575" s="28"/>
      <c r="AM575" s="28"/>
      <c r="AN575" s="29"/>
      <c r="AO575" s="28"/>
    </row>
    <row r="576" spans="1:41" ht="13.7" customHeight="1">
      <c r="A576" s="105"/>
      <c r="B576" s="268"/>
      <c r="C576" s="269"/>
      <c r="D576" s="270"/>
      <c r="E576" s="270"/>
      <c r="F576" s="270"/>
      <c r="G576" s="270"/>
      <c r="H576" s="273"/>
      <c r="K576" s="268"/>
      <c r="L576" s="269"/>
      <c r="M576" s="270"/>
      <c r="N576" s="270"/>
      <c r="O576" s="270"/>
      <c r="P576" s="270"/>
      <c r="Q576" s="273"/>
      <c r="R576" s="78"/>
      <c r="S576" s="60"/>
      <c r="T576" s="268"/>
      <c r="U576" s="269"/>
      <c r="V576" s="270"/>
      <c r="W576" s="270"/>
      <c r="X576" s="270"/>
      <c r="Y576" s="270"/>
      <c r="Z576" s="273"/>
      <c r="AA576" s="38"/>
      <c r="AK576" s="28"/>
      <c r="AL576" s="28"/>
      <c r="AM576" s="28"/>
      <c r="AN576" s="29"/>
      <c r="AO576" s="28"/>
    </row>
    <row r="577" spans="1:41" ht="5.25" customHeight="1">
      <c r="A577" s="111"/>
      <c r="B577" s="40"/>
      <c r="C577" s="40"/>
      <c r="D577" s="63"/>
      <c r="E577" s="41"/>
      <c r="F577" s="181"/>
      <c r="G577" s="167"/>
      <c r="H577" s="199"/>
      <c r="I577" s="46"/>
      <c r="J577" s="47"/>
      <c r="K577" s="40"/>
      <c r="L577" s="40"/>
      <c r="M577" s="63"/>
      <c r="N577" s="41"/>
      <c r="O577" s="181"/>
      <c r="P577" s="167"/>
      <c r="Q577" s="199"/>
      <c r="R577" s="81"/>
      <c r="S577" s="60"/>
      <c r="T577" s="40"/>
      <c r="U577" s="40"/>
      <c r="V577" s="63"/>
      <c r="W577" s="41"/>
      <c r="X577" s="181"/>
      <c r="Y577" s="167"/>
      <c r="Z577" s="199"/>
      <c r="AA577" s="42"/>
      <c r="AK577" s="28"/>
      <c r="AL577" s="28"/>
      <c r="AM577" s="28"/>
      <c r="AN577" s="29"/>
      <c r="AO577" s="28"/>
    </row>
    <row r="578" spans="1:41" ht="5.25" customHeight="1">
      <c r="A578" s="97"/>
      <c r="B578" s="51"/>
      <c r="C578" s="51"/>
      <c r="D578" s="52"/>
      <c r="E578" s="53"/>
      <c r="F578" s="182"/>
      <c r="G578" s="164"/>
      <c r="H578" s="194"/>
      <c r="I578" s="34"/>
      <c r="J578" s="35"/>
      <c r="K578" s="51"/>
      <c r="L578" s="51"/>
      <c r="M578" s="52"/>
      <c r="N578" s="53"/>
      <c r="O578" s="182"/>
      <c r="P578" s="164"/>
      <c r="Q578" s="194"/>
      <c r="R578" s="76"/>
      <c r="S578" s="75"/>
      <c r="T578" s="51"/>
      <c r="U578" s="51"/>
      <c r="V578" s="52"/>
      <c r="W578" s="53"/>
      <c r="X578" s="182"/>
      <c r="Y578" s="164"/>
      <c r="Z578" s="194"/>
      <c r="AA578" s="34"/>
    </row>
    <row r="579" spans="1:41" s="101" customFormat="1" ht="14.1" customHeight="1">
      <c r="A579" s="100"/>
      <c r="B579" s="255"/>
      <c r="C579" s="256"/>
      <c r="D579" s="256"/>
      <c r="E579" s="256"/>
      <c r="F579" s="257"/>
      <c r="G579" s="165"/>
      <c r="H579" s="195"/>
      <c r="I579" s="36"/>
      <c r="J579" s="86"/>
      <c r="K579" s="255"/>
      <c r="L579" s="256"/>
      <c r="M579" s="256"/>
      <c r="N579" s="256"/>
      <c r="O579" s="257"/>
      <c r="P579" s="165"/>
      <c r="Q579" s="195"/>
      <c r="R579" s="77"/>
      <c r="S579" s="85"/>
      <c r="T579" s="255"/>
      <c r="U579" s="256"/>
      <c r="V579" s="256"/>
      <c r="W579" s="256"/>
      <c r="X579" s="257"/>
      <c r="Y579" s="165"/>
      <c r="Z579" s="195"/>
      <c r="AA579" s="36"/>
    </row>
    <row r="580" spans="1:41" s="101" customFormat="1" ht="14.1" customHeight="1">
      <c r="A580" s="100"/>
      <c r="B580" s="122"/>
      <c r="C580" s="260"/>
      <c r="D580" s="261"/>
      <c r="E580" s="261"/>
      <c r="F580" s="261"/>
      <c r="G580" s="165"/>
      <c r="H580" s="196"/>
      <c r="I580" s="36"/>
      <c r="J580" s="86"/>
      <c r="K580" s="122"/>
      <c r="L580" s="260"/>
      <c r="M580" s="261"/>
      <c r="N580" s="261"/>
      <c r="O580" s="261"/>
      <c r="P580" s="165"/>
      <c r="Q580" s="196"/>
      <c r="R580" s="77"/>
      <c r="S580" s="85"/>
      <c r="T580" s="122"/>
      <c r="U580" s="260"/>
      <c r="V580" s="261"/>
      <c r="W580" s="261"/>
      <c r="X580" s="261"/>
      <c r="Y580" s="165"/>
      <c r="Z580" s="196"/>
      <c r="AA580" s="36"/>
      <c r="AK580" s="26"/>
      <c r="AL580" s="26"/>
      <c r="AM580" s="26"/>
      <c r="AN580" s="26"/>
      <c r="AO580" s="26"/>
    </row>
    <row r="581" spans="1:41" ht="14.1" customHeight="1">
      <c r="A581" s="105"/>
      <c r="B581" s="121"/>
      <c r="C581" s="259"/>
      <c r="D581" s="259"/>
      <c r="E581" s="70"/>
      <c r="F581" s="178"/>
      <c r="G581" s="166"/>
      <c r="H581" s="197"/>
      <c r="K581" s="121"/>
      <c r="L581" s="259"/>
      <c r="M581" s="259"/>
      <c r="N581" s="70"/>
      <c r="O581" s="178"/>
      <c r="P581" s="166"/>
      <c r="Q581" s="197"/>
      <c r="R581" s="78"/>
      <c r="S581" s="54"/>
      <c r="T581" s="121"/>
      <c r="U581" s="259"/>
      <c r="V581" s="259"/>
      <c r="W581" s="70"/>
      <c r="X581" s="178"/>
      <c r="Y581" s="166"/>
      <c r="Z581" s="197"/>
      <c r="AA581" s="38"/>
      <c r="AK581" s="28"/>
      <c r="AL581" s="28"/>
      <c r="AM581" s="28"/>
      <c r="AN581" s="29"/>
      <c r="AO581" s="28"/>
    </row>
    <row r="582" spans="1:41" ht="14.1" customHeight="1">
      <c r="A582" s="105"/>
      <c r="B582" s="92"/>
      <c r="C582" s="274"/>
      <c r="D582" s="275"/>
      <c r="E582" s="276"/>
      <c r="F582" s="179"/>
      <c r="G582" s="166"/>
      <c r="H582" s="198"/>
      <c r="K582" s="92"/>
      <c r="L582" s="274"/>
      <c r="M582" s="275"/>
      <c r="N582" s="276"/>
      <c r="O582" s="179"/>
      <c r="P582" s="166"/>
      <c r="Q582" s="198"/>
      <c r="R582" s="78"/>
      <c r="S582" s="54"/>
      <c r="T582" s="92"/>
      <c r="U582" s="274"/>
      <c r="V582" s="275"/>
      <c r="W582" s="276"/>
      <c r="X582" s="179"/>
      <c r="Y582" s="166"/>
      <c r="Z582" s="198"/>
      <c r="AA582" s="38"/>
      <c r="AK582" s="28"/>
      <c r="AL582" s="28"/>
      <c r="AM582" s="28"/>
      <c r="AN582" s="29"/>
      <c r="AO582" s="28"/>
    </row>
    <row r="583" spans="1:41" ht="14.1" customHeight="1">
      <c r="A583" s="105"/>
      <c r="B583" s="92"/>
      <c r="C583" s="258"/>
      <c r="D583" s="258"/>
      <c r="E583" s="93"/>
      <c r="F583" s="180"/>
      <c r="G583" s="166"/>
      <c r="H583" s="198"/>
      <c r="K583" s="92"/>
      <c r="L583" s="258"/>
      <c r="M583" s="258"/>
      <c r="N583" s="93"/>
      <c r="O583" s="180"/>
      <c r="P583" s="166"/>
      <c r="Q583" s="198"/>
      <c r="R583" s="78"/>
      <c r="S583" s="54"/>
      <c r="T583" s="92"/>
      <c r="U583" s="258"/>
      <c r="V583" s="258"/>
      <c r="W583" s="93"/>
      <c r="X583" s="180"/>
      <c r="Y583" s="166"/>
      <c r="Z583" s="198"/>
      <c r="AA583" s="38"/>
      <c r="AK583" s="28"/>
      <c r="AL583" s="28"/>
      <c r="AM583" s="28"/>
      <c r="AN583" s="29"/>
      <c r="AO583" s="28"/>
    </row>
    <row r="584" spans="1:41" ht="14.1" customHeight="1">
      <c r="A584" s="105"/>
      <c r="B584" s="262"/>
      <c r="C584" s="263"/>
      <c r="D584" s="270"/>
      <c r="E584" s="270"/>
      <c r="F584" s="270"/>
      <c r="G584" s="270"/>
      <c r="H584" s="271"/>
      <c r="K584" s="262"/>
      <c r="L584" s="263"/>
      <c r="M584" s="270"/>
      <c r="N584" s="270"/>
      <c r="O584" s="270"/>
      <c r="P584" s="270"/>
      <c r="Q584" s="271"/>
      <c r="R584" s="78"/>
      <c r="S584" s="60"/>
      <c r="T584" s="262"/>
      <c r="U584" s="263"/>
      <c r="V584" s="270"/>
      <c r="W584" s="270"/>
      <c r="X584" s="270"/>
      <c r="Y584" s="270"/>
      <c r="Z584" s="271"/>
      <c r="AA584" s="38"/>
      <c r="AK584" s="28"/>
      <c r="AL584" s="28"/>
      <c r="AM584" s="28"/>
      <c r="AN584" s="29"/>
      <c r="AO584" s="28"/>
    </row>
    <row r="585" spans="1:41" ht="14.1" customHeight="1">
      <c r="A585" s="105"/>
      <c r="B585" s="69"/>
      <c r="C585" s="120"/>
      <c r="D585" s="270"/>
      <c r="E585" s="270"/>
      <c r="F585" s="270"/>
      <c r="G585" s="270"/>
      <c r="H585" s="272"/>
      <c r="K585" s="69"/>
      <c r="L585" s="120"/>
      <c r="M585" s="270"/>
      <c r="N585" s="270"/>
      <c r="O585" s="270"/>
      <c r="P585" s="270"/>
      <c r="Q585" s="272"/>
      <c r="R585" s="78"/>
      <c r="S585" s="61"/>
      <c r="T585" s="69"/>
      <c r="U585" s="120"/>
      <c r="V585" s="270"/>
      <c r="W585" s="270"/>
      <c r="X585" s="270"/>
      <c r="Y585" s="270"/>
      <c r="Z585" s="272"/>
      <c r="AA585" s="38"/>
      <c r="AK585" s="28"/>
      <c r="AL585" s="28"/>
      <c r="AM585" s="28"/>
      <c r="AN585" s="29"/>
      <c r="AO585" s="28"/>
    </row>
    <row r="586" spans="1:41" ht="14.1" customHeight="1">
      <c r="A586" s="105"/>
      <c r="B586" s="264"/>
      <c r="C586" s="265"/>
      <c r="D586" s="270"/>
      <c r="E586" s="270"/>
      <c r="F586" s="270"/>
      <c r="G586" s="270"/>
      <c r="H586" s="272"/>
      <c r="K586" s="264"/>
      <c r="L586" s="265"/>
      <c r="M586" s="270"/>
      <c r="N586" s="270"/>
      <c r="O586" s="270"/>
      <c r="P586" s="270"/>
      <c r="Q586" s="272"/>
      <c r="R586" s="78"/>
      <c r="S586" s="62"/>
      <c r="T586" s="264"/>
      <c r="U586" s="265"/>
      <c r="V586" s="270"/>
      <c r="W586" s="270"/>
      <c r="X586" s="270"/>
      <c r="Y586" s="270"/>
      <c r="Z586" s="272"/>
      <c r="AA586" s="38"/>
      <c r="AK586" s="28"/>
      <c r="AL586" s="28"/>
      <c r="AM586" s="28"/>
      <c r="AN586" s="29"/>
      <c r="AO586" s="28"/>
    </row>
    <row r="587" spans="1:41" ht="11.45" customHeight="1">
      <c r="A587" s="105"/>
      <c r="B587" s="266"/>
      <c r="C587" s="267"/>
      <c r="D587" s="270"/>
      <c r="E587" s="270"/>
      <c r="F587" s="270"/>
      <c r="G587" s="270"/>
      <c r="H587" s="272"/>
      <c r="K587" s="266"/>
      <c r="L587" s="267"/>
      <c r="M587" s="270"/>
      <c r="N587" s="270"/>
      <c r="O587" s="270"/>
      <c r="P587" s="270"/>
      <c r="Q587" s="272"/>
      <c r="R587" s="78"/>
      <c r="S587" s="62"/>
      <c r="T587" s="266"/>
      <c r="U587" s="267"/>
      <c r="V587" s="270"/>
      <c r="W587" s="270"/>
      <c r="X587" s="270"/>
      <c r="Y587" s="270"/>
      <c r="Z587" s="272"/>
      <c r="AA587" s="38"/>
      <c r="AK587" s="28"/>
      <c r="AL587" s="28"/>
      <c r="AM587" s="28"/>
      <c r="AN587" s="29"/>
      <c r="AO587" s="28"/>
    </row>
    <row r="588" spans="1:41" ht="15.2" customHeight="1">
      <c r="A588" s="105"/>
      <c r="B588" s="268"/>
      <c r="C588" s="269"/>
      <c r="D588" s="270"/>
      <c r="E588" s="270"/>
      <c r="F588" s="270"/>
      <c r="G588" s="270"/>
      <c r="H588" s="273"/>
      <c r="K588" s="268"/>
      <c r="L588" s="269"/>
      <c r="M588" s="270"/>
      <c r="N588" s="270"/>
      <c r="O588" s="270"/>
      <c r="P588" s="270"/>
      <c r="Q588" s="273"/>
      <c r="R588" s="78"/>
      <c r="S588" s="60"/>
      <c r="T588" s="268"/>
      <c r="U588" s="269"/>
      <c r="V588" s="270"/>
      <c r="W588" s="270"/>
      <c r="X588" s="270"/>
      <c r="Y588" s="270"/>
      <c r="Z588" s="273"/>
      <c r="AA588" s="38"/>
      <c r="AK588" s="28"/>
      <c r="AL588" s="28"/>
      <c r="AM588" s="28"/>
      <c r="AN588" s="29"/>
      <c r="AO588" s="28"/>
    </row>
    <row r="589" spans="1:41" ht="5.25" customHeight="1">
      <c r="A589" s="111"/>
      <c r="B589" s="40"/>
      <c r="C589" s="40"/>
      <c r="D589" s="63"/>
      <c r="E589" s="41"/>
      <c r="F589" s="181"/>
      <c r="G589" s="167"/>
      <c r="H589" s="199"/>
      <c r="I589" s="46"/>
      <c r="J589" s="47"/>
      <c r="K589" s="40"/>
      <c r="L589" s="40"/>
      <c r="M589" s="63"/>
      <c r="N589" s="41"/>
      <c r="O589" s="181"/>
      <c r="P589" s="167"/>
      <c r="Q589" s="199"/>
      <c r="R589" s="81"/>
      <c r="S589" s="60"/>
      <c r="T589" s="40"/>
      <c r="U589" s="40"/>
      <c r="V589" s="63"/>
      <c r="W589" s="41"/>
      <c r="X589" s="181"/>
      <c r="Y589" s="167"/>
      <c r="Z589" s="199"/>
      <c r="AA589" s="42"/>
      <c r="AK589" s="28"/>
      <c r="AL589" s="28"/>
      <c r="AM589" s="28"/>
      <c r="AN589" s="29"/>
      <c r="AO589" s="28"/>
    </row>
    <row r="590" spans="1:41" ht="5.25" customHeight="1">
      <c r="A590" s="97"/>
      <c r="B590" s="51"/>
      <c r="C590" s="51"/>
      <c r="D590" s="52"/>
      <c r="E590" s="53"/>
      <c r="F590" s="182"/>
      <c r="G590" s="164"/>
      <c r="H590" s="194"/>
      <c r="I590" s="34"/>
      <c r="J590" s="35"/>
      <c r="K590" s="51"/>
      <c r="L590" s="51"/>
      <c r="M590" s="52"/>
      <c r="N590" s="53"/>
      <c r="O590" s="182"/>
      <c r="P590" s="164"/>
      <c r="Q590" s="194"/>
      <c r="R590" s="76"/>
      <c r="S590" s="75"/>
      <c r="T590" s="51"/>
      <c r="U590" s="51"/>
      <c r="V590" s="52"/>
      <c r="W590" s="53"/>
      <c r="X590" s="182"/>
      <c r="Y590" s="164"/>
      <c r="Z590" s="194"/>
      <c r="AA590" s="34"/>
    </row>
    <row r="591" spans="1:41" s="101" customFormat="1" ht="14.1" customHeight="1">
      <c r="A591" s="100"/>
      <c r="B591" s="255"/>
      <c r="C591" s="256"/>
      <c r="D591" s="256"/>
      <c r="E591" s="256"/>
      <c r="F591" s="257"/>
      <c r="G591" s="165"/>
      <c r="H591" s="195"/>
      <c r="I591" s="36"/>
      <c r="J591" s="86"/>
      <c r="K591" s="255"/>
      <c r="L591" s="256"/>
      <c r="M591" s="256"/>
      <c r="N591" s="256"/>
      <c r="O591" s="257"/>
      <c r="P591" s="165"/>
      <c r="Q591" s="195"/>
      <c r="R591" s="77"/>
      <c r="S591" s="85"/>
      <c r="T591" s="255"/>
      <c r="U591" s="256"/>
      <c r="V591" s="256"/>
      <c r="W591" s="256"/>
      <c r="X591" s="257"/>
      <c r="Y591" s="165"/>
      <c r="Z591" s="195"/>
      <c r="AA591" s="36"/>
    </row>
    <row r="592" spans="1:41" s="101" customFormat="1" ht="14.1" customHeight="1">
      <c r="A592" s="100"/>
      <c r="B592" s="122"/>
      <c r="C592" s="260"/>
      <c r="D592" s="261"/>
      <c r="E592" s="261"/>
      <c r="F592" s="261"/>
      <c r="G592" s="165"/>
      <c r="H592" s="196"/>
      <c r="I592" s="36"/>
      <c r="J592" s="86"/>
      <c r="K592" s="122"/>
      <c r="L592" s="260"/>
      <c r="M592" s="261"/>
      <c r="N592" s="261"/>
      <c r="O592" s="261"/>
      <c r="P592" s="165"/>
      <c r="Q592" s="196"/>
      <c r="R592" s="77"/>
      <c r="S592" s="85"/>
      <c r="T592" s="122"/>
      <c r="U592" s="260"/>
      <c r="V592" s="261"/>
      <c r="W592" s="261"/>
      <c r="X592" s="261"/>
      <c r="Y592" s="165"/>
      <c r="Z592" s="196"/>
      <c r="AA592" s="36"/>
      <c r="AK592" s="26"/>
      <c r="AL592" s="26"/>
      <c r="AM592" s="26"/>
      <c r="AN592" s="26"/>
      <c r="AO592" s="26"/>
    </row>
    <row r="593" spans="1:41" ht="14.1" customHeight="1">
      <c r="A593" s="105"/>
      <c r="B593" s="121"/>
      <c r="C593" s="259"/>
      <c r="D593" s="259"/>
      <c r="E593" s="70"/>
      <c r="F593" s="178"/>
      <c r="G593" s="166"/>
      <c r="H593" s="197"/>
      <c r="K593" s="121"/>
      <c r="L593" s="259"/>
      <c r="M593" s="259"/>
      <c r="N593" s="70"/>
      <c r="O593" s="178"/>
      <c r="P593" s="166"/>
      <c r="Q593" s="197"/>
      <c r="R593" s="78"/>
      <c r="S593" s="54"/>
      <c r="T593" s="121"/>
      <c r="U593" s="259"/>
      <c r="V593" s="259"/>
      <c r="W593" s="70"/>
      <c r="X593" s="178"/>
      <c r="Y593" s="166"/>
      <c r="Z593" s="197"/>
      <c r="AA593" s="38"/>
      <c r="AK593" s="28"/>
      <c r="AL593" s="28"/>
      <c r="AM593" s="28"/>
      <c r="AN593" s="29"/>
      <c r="AO593" s="28"/>
    </row>
    <row r="594" spans="1:41" ht="14.1" customHeight="1">
      <c r="A594" s="105"/>
      <c r="B594" s="92"/>
      <c r="C594" s="274"/>
      <c r="D594" s="275"/>
      <c r="E594" s="276"/>
      <c r="F594" s="179"/>
      <c r="G594" s="166"/>
      <c r="H594" s="198"/>
      <c r="K594" s="92"/>
      <c r="L594" s="274"/>
      <c r="M594" s="275"/>
      <c r="N594" s="276"/>
      <c r="O594" s="179"/>
      <c r="P594" s="166"/>
      <c r="Q594" s="198"/>
      <c r="R594" s="78"/>
      <c r="S594" s="54"/>
      <c r="T594" s="92"/>
      <c r="U594" s="274"/>
      <c r="V594" s="275"/>
      <c r="W594" s="276"/>
      <c r="X594" s="179"/>
      <c r="Y594" s="166"/>
      <c r="Z594" s="198"/>
      <c r="AA594" s="38"/>
      <c r="AK594" s="28"/>
      <c r="AL594" s="28"/>
      <c r="AM594" s="28"/>
      <c r="AN594" s="29"/>
      <c r="AO594" s="28"/>
    </row>
    <row r="595" spans="1:41" ht="14.1" customHeight="1">
      <c r="A595" s="105"/>
      <c r="B595" s="92"/>
      <c r="C595" s="258"/>
      <c r="D595" s="258"/>
      <c r="E595" s="93"/>
      <c r="F595" s="180"/>
      <c r="G595" s="166"/>
      <c r="H595" s="198"/>
      <c r="K595" s="92"/>
      <c r="L595" s="258"/>
      <c r="M595" s="258"/>
      <c r="N595" s="93"/>
      <c r="O595" s="180"/>
      <c r="P595" s="166"/>
      <c r="Q595" s="198"/>
      <c r="R595" s="78"/>
      <c r="S595" s="54"/>
      <c r="T595" s="92"/>
      <c r="U595" s="258"/>
      <c r="V595" s="258"/>
      <c r="W595" s="93"/>
      <c r="X595" s="180"/>
      <c r="Y595" s="166"/>
      <c r="Z595" s="198"/>
      <c r="AA595" s="38"/>
      <c r="AK595" s="28"/>
      <c r="AL595" s="28"/>
      <c r="AM595" s="28"/>
      <c r="AN595" s="29"/>
      <c r="AO595" s="28"/>
    </row>
    <row r="596" spans="1:41" ht="13.7" customHeight="1">
      <c r="A596" s="105"/>
      <c r="B596" s="262"/>
      <c r="C596" s="263"/>
      <c r="D596" s="270"/>
      <c r="E596" s="270"/>
      <c r="F596" s="270"/>
      <c r="G596" s="270"/>
      <c r="H596" s="271"/>
      <c r="K596" s="262"/>
      <c r="L596" s="263"/>
      <c r="M596" s="270"/>
      <c r="N596" s="270"/>
      <c r="O596" s="270"/>
      <c r="P596" s="270"/>
      <c r="Q596" s="271"/>
      <c r="R596" s="78"/>
      <c r="S596" s="60"/>
      <c r="T596" s="262"/>
      <c r="U596" s="263"/>
      <c r="V596" s="270"/>
      <c r="W596" s="270"/>
      <c r="X596" s="270"/>
      <c r="Y596" s="270"/>
      <c r="Z596" s="271"/>
      <c r="AA596" s="38"/>
      <c r="AK596" s="28"/>
      <c r="AL596" s="28"/>
      <c r="AM596" s="28"/>
      <c r="AN596" s="29"/>
      <c r="AO596" s="28"/>
    </row>
    <row r="597" spans="1:41" ht="13.7" customHeight="1">
      <c r="A597" s="105"/>
      <c r="B597" s="69"/>
      <c r="C597" s="120"/>
      <c r="D597" s="270"/>
      <c r="E597" s="270"/>
      <c r="F597" s="270"/>
      <c r="G597" s="270"/>
      <c r="H597" s="272"/>
      <c r="K597" s="69"/>
      <c r="L597" s="120"/>
      <c r="M597" s="270"/>
      <c r="N597" s="270"/>
      <c r="O597" s="270"/>
      <c r="P597" s="270"/>
      <c r="Q597" s="272"/>
      <c r="R597" s="78"/>
      <c r="S597" s="61"/>
      <c r="T597" s="69"/>
      <c r="U597" s="120"/>
      <c r="V597" s="270"/>
      <c r="W597" s="270"/>
      <c r="X597" s="270"/>
      <c r="Y597" s="270"/>
      <c r="Z597" s="272"/>
      <c r="AA597" s="38"/>
      <c r="AK597" s="28"/>
      <c r="AL597" s="28"/>
      <c r="AM597" s="28"/>
      <c r="AN597" s="29"/>
      <c r="AO597" s="28"/>
    </row>
    <row r="598" spans="1:41" ht="13.7" customHeight="1">
      <c r="A598" s="105"/>
      <c r="B598" s="264"/>
      <c r="C598" s="265"/>
      <c r="D598" s="270"/>
      <c r="E598" s="270"/>
      <c r="F598" s="270"/>
      <c r="G598" s="270"/>
      <c r="H598" s="272"/>
      <c r="K598" s="264"/>
      <c r="L598" s="265"/>
      <c r="M598" s="270"/>
      <c r="N598" s="270"/>
      <c r="O598" s="270"/>
      <c r="P598" s="270"/>
      <c r="Q598" s="272"/>
      <c r="R598" s="78"/>
      <c r="S598" s="62"/>
      <c r="T598" s="264"/>
      <c r="U598" s="265"/>
      <c r="V598" s="270"/>
      <c r="W598" s="270"/>
      <c r="X598" s="270"/>
      <c r="Y598" s="270"/>
      <c r="Z598" s="272"/>
      <c r="AA598" s="38"/>
      <c r="AK598" s="28"/>
      <c r="AL598" s="28"/>
      <c r="AM598" s="28"/>
      <c r="AN598" s="29"/>
      <c r="AO598" s="28"/>
    </row>
    <row r="599" spans="1:41" ht="13.7" customHeight="1">
      <c r="A599" s="105"/>
      <c r="B599" s="266"/>
      <c r="C599" s="267"/>
      <c r="D599" s="270"/>
      <c r="E599" s="270"/>
      <c r="F599" s="270"/>
      <c r="G599" s="270"/>
      <c r="H599" s="272"/>
      <c r="K599" s="266"/>
      <c r="L599" s="267"/>
      <c r="M599" s="270"/>
      <c r="N599" s="270"/>
      <c r="O599" s="270"/>
      <c r="P599" s="270"/>
      <c r="Q599" s="272"/>
      <c r="R599" s="78"/>
      <c r="S599" s="62"/>
      <c r="T599" s="266"/>
      <c r="U599" s="267"/>
      <c r="V599" s="270"/>
      <c r="W599" s="270"/>
      <c r="X599" s="270"/>
      <c r="Y599" s="270"/>
      <c r="Z599" s="272"/>
      <c r="AA599" s="38"/>
      <c r="AK599" s="28"/>
      <c r="AL599" s="28"/>
      <c r="AM599" s="28"/>
      <c r="AN599" s="29"/>
      <c r="AO599" s="28"/>
    </row>
    <row r="600" spans="1:41" ht="13.7" customHeight="1">
      <c r="A600" s="105"/>
      <c r="B600" s="268"/>
      <c r="C600" s="269"/>
      <c r="D600" s="270"/>
      <c r="E600" s="270"/>
      <c r="F600" s="270"/>
      <c r="G600" s="270"/>
      <c r="H600" s="273"/>
      <c r="K600" s="268"/>
      <c r="L600" s="269"/>
      <c r="M600" s="270"/>
      <c r="N600" s="270"/>
      <c r="O600" s="270"/>
      <c r="P600" s="270"/>
      <c r="Q600" s="273"/>
      <c r="R600" s="78"/>
      <c r="S600" s="60"/>
      <c r="T600" s="268"/>
      <c r="U600" s="269"/>
      <c r="V600" s="270"/>
      <c r="W600" s="270"/>
      <c r="X600" s="270"/>
      <c r="Y600" s="270"/>
      <c r="Z600" s="273"/>
      <c r="AA600" s="38"/>
      <c r="AK600" s="28"/>
      <c r="AL600" s="28"/>
      <c r="AM600" s="28"/>
      <c r="AN600" s="29"/>
      <c r="AO600" s="28"/>
    </row>
    <row r="601" spans="1:41" ht="5.25" customHeight="1">
      <c r="A601" s="111"/>
      <c r="B601" s="40"/>
      <c r="C601" s="40"/>
      <c r="D601" s="63"/>
      <c r="E601" s="41"/>
      <c r="F601" s="181"/>
      <c r="G601" s="167"/>
      <c r="H601" s="199"/>
      <c r="I601" s="46"/>
      <c r="J601" s="47"/>
      <c r="K601" s="40"/>
      <c r="L601" s="40"/>
      <c r="M601" s="63"/>
      <c r="N601" s="41"/>
      <c r="O601" s="181"/>
      <c r="P601" s="167"/>
      <c r="Q601" s="199"/>
      <c r="R601" s="81"/>
      <c r="S601" s="60"/>
      <c r="T601" s="40"/>
      <c r="U601" s="40"/>
      <c r="V601" s="63"/>
      <c r="W601" s="41"/>
      <c r="X601" s="181"/>
      <c r="Y601" s="167"/>
      <c r="Z601" s="199"/>
      <c r="AA601" s="42"/>
      <c r="AK601" s="28"/>
      <c r="AL601" s="28"/>
      <c r="AM601" s="28"/>
      <c r="AN601" s="29"/>
      <c r="AO601" s="28"/>
    </row>
    <row r="602" spans="1:41" ht="5.25" customHeight="1">
      <c r="A602" s="97"/>
      <c r="B602" s="51"/>
      <c r="C602" s="51"/>
      <c r="D602" s="52"/>
      <c r="E602" s="53"/>
      <c r="F602" s="182"/>
      <c r="G602" s="164"/>
      <c r="H602" s="194"/>
      <c r="I602" s="34"/>
      <c r="J602" s="35"/>
      <c r="K602" s="51"/>
      <c r="L602" s="51"/>
      <c r="M602" s="52"/>
      <c r="N602" s="53"/>
      <c r="O602" s="182"/>
      <c r="P602" s="164"/>
      <c r="Q602" s="194"/>
      <c r="R602" s="76"/>
      <c r="S602" s="75"/>
      <c r="T602" s="51"/>
      <c r="U602" s="51"/>
      <c r="V602" s="52"/>
      <c r="W602" s="53"/>
      <c r="X602" s="182"/>
      <c r="Y602" s="164"/>
      <c r="Z602" s="194"/>
      <c r="AA602" s="34"/>
    </row>
    <row r="603" spans="1:41" s="101" customFormat="1" ht="14.1" customHeight="1">
      <c r="A603" s="100"/>
      <c r="B603" s="255"/>
      <c r="C603" s="256"/>
      <c r="D603" s="256"/>
      <c r="E603" s="256"/>
      <c r="F603" s="257"/>
      <c r="G603" s="165"/>
      <c r="H603" s="195"/>
      <c r="I603" s="36"/>
      <c r="J603" s="86"/>
      <c r="K603" s="255"/>
      <c r="L603" s="256"/>
      <c r="M603" s="256"/>
      <c r="N603" s="256"/>
      <c r="O603" s="257"/>
      <c r="P603" s="165"/>
      <c r="Q603" s="195"/>
      <c r="R603" s="77"/>
      <c r="S603" s="85"/>
      <c r="T603" s="255"/>
      <c r="U603" s="256"/>
      <c r="V603" s="256"/>
      <c r="W603" s="256"/>
      <c r="X603" s="257"/>
      <c r="Y603" s="165"/>
      <c r="Z603" s="195"/>
      <c r="AA603" s="36"/>
    </row>
    <row r="604" spans="1:41" s="101" customFormat="1" ht="14.1" customHeight="1">
      <c r="A604" s="100"/>
      <c r="B604" s="122"/>
      <c r="C604" s="260"/>
      <c r="D604" s="261"/>
      <c r="E604" s="261"/>
      <c r="F604" s="261"/>
      <c r="G604" s="165"/>
      <c r="H604" s="196"/>
      <c r="I604" s="36"/>
      <c r="J604" s="86"/>
      <c r="K604" s="122"/>
      <c r="L604" s="260"/>
      <c r="M604" s="261"/>
      <c r="N604" s="261"/>
      <c r="O604" s="261"/>
      <c r="P604" s="165"/>
      <c r="Q604" s="196"/>
      <c r="R604" s="77"/>
      <c r="S604" s="85"/>
      <c r="T604" s="122"/>
      <c r="U604" s="260"/>
      <c r="V604" s="261"/>
      <c r="W604" s="261"/>
      <c r="X604" s="261"/>
      <c r="Y604" s="165"/>
      <c r="Z604" s="196"/>
      <c r="AA604" s="36"/>
      <c r="AK604" s="26"/>
      <c r="AL604" s="26"/>
      <c r="AM604" s="26"/>
      <c r="AN604" s="26"/>
      <c r="AO604" s="26"/>
    </row>
    <row r="605" spans="1:41" ht="14.1" customHeight="1">
      <c r="A605" s="105"/>
      <c r="B605" s="121"/>
      <c r="C605" s="259"/>
      <c r="D605" s="259"/>
      <c r="E605" s="70"/>
      <c r="F605" s="178"/>
      <c r="G605" s="166"/>
      <c r="H605" s="197"/>
      <c r="K605" s="121"/>
      <c r="L605" s="259"/>
      <c r="M605" s="259"/>
      <c r="N605" s="70"/>
      <c r="O605" s="178"/>
      <c r="P605" s="166"/>
      <c r="Q605" s="197"/>
      <c r="R605" s="78"/>
      <c r="S605" s="54"/>
      <c r="T605" s="121"/>
      <c r="U605" s="259"/>
      <c r="V605" s="259"/>
      <c r="W605" s="70"/>
      <c r="X605" s="178"/>
      <c r="Y605" s="166"/>
      <c r="Z605" s="197"/>
      <c r="AA605" s="38"/>
      <c r="AK605" s="28"/>
      <c r="AL605" s="28"/>
      <c r="AM605" s="28"/>
      <c r="AN605" s="29"/>
      <c r="AO605" s="28"/>
    </row>
    <row r="606" spans="1:41" ht="14.1" customHeight="1">
      <c r="A606" s="105"/>
      <c r="B606" s="92"/>
      <c r="C606" s="274"/>
      <c r="D606" s="275"/>
      <c r="E606" s="276"/>
      <c r="F606" s="179"/>
      <c r="G606" s="166"/>
      <c r="H606" s="198"/>
      <c r="K606" s="92"/>
      <c r="L606" s="274"/>
      <c r="M606" s="275"/>
      <c r="N606" s="276"/>
      <c r="O606" s="179"/>
      <c r="P606" s="166"/>
      <c r="Q606" s="198"/>
      <c r="R606" s="78"/>
      <c r="S606" s="54"/>
      <c r="T606" s="92"/>
      <c r="U606" s="274"/>
      <c r="V606" s="275"/>
      <c r="W606" s="276"/>
      <c r="X606" s="179"/>
      <c r="Y606" s="166"/>
      <c r="Z606" s="198"/>
      <c r="AA606" s="38"/>
      <c r="AK606" s="28"/>
      <c r="AL606" s="28"/>
      <c r="AM606" s="28"/>
      <c r="AN606" s="29"/>
      <c r="AO606" s="28"/>
    </row>
    <row r="607" spans="1:41" ht="14.1" customHeight="1">
      <c r="A607" s="105"/>
      <c r="B607" s="92"/>
      <c r="C607" s="258"/>
      <c r="D607" s="258"/>
      <c r="E607" s="93"/>
      <c r="F607" s="180"/>
      <c r="G607" s="166"/>
      <c r="H607" s="198"/>
      <c r="K607" s="92"/>
      <c r="L607" s="258"/>
      <c r="M607" s="258"/>
      <c r="N607" s="93"/>
      <c r="O607" s="180"/>
      <c r="P607" s="166"/>
      <c r="Q607" s="198"/>
      <c r="R607" s="78"/>
      <c r="S607" s="54"/>
      <c r="T607" s="92"/>
      <c r="U607" s="258"/>
      <c r="V607" s="258"/>
      <c r="W607" s="93"/>
      <c r="X607" s="180"/>
      <c r="Y607" s="166"/>
      <c r="Z607" s="198"/>
      <c r="AA607" s="38"/>
      <c r="AK607" s="28"/>
      <c r="AL607" s="28"/>
      <c r="AM607" s="28"/>
      <c r="AN607" s="29"/>
      <c r="AO607" s="28"/>
    </row>
    <row r="608" spans="1:41" ht="13.7" customHeight="1">
      <c r="A608" s="105"/>
      <c r="B608" s="262"/>
      <c r="C608" s="263"/>
      <c r="D608" s="270"/>
      <c r="E608" s="270"/>
      <c r="F608" s="270"/>
      <c r="G608" s="270"/>
      <c r="H608" s="271"/>
      <c r="K608" s="262"/>
      <c r="L608" s="263"/>
      <c r="M608" s="270"/>
      <c r="N608" s="270"/>
      <c r="O608" s="270"/>
      <c r="P608" s="270"/>
      <c r="Q608" s="271"/>
      <c r="R608" s="78"/>
      <c r="S608" s="60"/>
      <c r="T608" s="262"/>
      <c r="U608" s="263"/>
      <c r="V608" s="270"/>
      <c r="W608" s="270"/>
      <c r="X608" s="270"/>
      <c r="Y608" s="270"/>
      <c r="Z608" s="271"/>
      <c r="AA608" s="38"/>
      <c r="AK608" s="28"/>
      <c r="AL608" s="28"/>
      <c r="AM608" s="28"/>
      <c r="AN608" s="29"/>
      <c r="AO608" s="28"/>
    </row>
    <row r="609" spans="1:41" ht="13.7" customHeight="1">
      <c r="A609" s="105"/>
      <c r="B609" s="69"/>
      <c r="C609" s="120"/>
      <c r="D609" s="270"/>
      <c r="E609" s="270"/>
      <c r="F609" s="270"/>
      <c r="G609" s="270"/>
      <c r="H609" s="272"/>
      <c r="K609" s="69"/>
      <c r="L609" s="120"/>
      <c r="M609" s="270"/>
      <c r="N609" s="270"/>
      <c r="O609" s="270"/>
      <c r="P609" s="270"/>
      <c r="Q609" s="272"/>
      <c r="R609" s="78"/>
      <c r="S609" s="61"/>
      <c r="T609" s="69"/>
      <c r="U609" s="120"/>
      <c r="V609" s="270"/>
      <c r="W609" s="270"/>
      <c r="X609" s="270"/>
      <c r="Y609" s="270"/>
      <c r="Z609" s="272"/>
      <c r="AA609" s="38"/>
      <c r="AK609" s="28"/>
      <c r="AL609" s="28"/>
      <c r="AM609" s="28"/>
      <c r="AN609" s="29"/>
      <c r="AO609" s="28"/>
    </row>
    <row r="610" spans="1:41" ht="13.7" customHeight="1">
      <c r="A610" s="105"/>
      <c r="B610" s="264"/>
      <c r="C610" s="265"/>
      <c r="D610" s="270"/>
      <c r="E610" s="270"/>
      <c r="F610" s="270"/>
      <c r="G610" s="270"/>
      <c r="H610" s="272"/>
      <c r="K610" s="264"/>
      <c r="L610" s="265"/>
      <c r="M610" s="270"/>
      <c r="N610" s="270"/>
      <c r="O610" s="270"/>
      <c r="P610" s="270"/>
      <c r="Q610" s="272"/>
      <c r="R610" s="78"/>
      <c r="S610" s="62"/>
      <c r="T610" s="264"/>
      <c r="U610" s="265"/>
      <c r="V610" s="270"/>
      <c r="W610" s="270"/>
      <c r="X610" s="270"/>
      <c r="Y610" s="270"/>
      <c r="Z610" s="272"/>
      <c r="AA610" s="38"/>
      <c r="AK610" s="28"/>
      <c r="AL610" s="28"/>
      <c r="AM610" s="28"/>
      <c r="AN610" s="29"/>
      <c r="AO610" s="28"/>
    </row>
    <row r="611" spans="1:41" ht="13.7" customHeight="1">
      <c r="A611" s="105"/>
      <c r="B611" s="266"/>
      <c r="C611" s="267"/>
      <c r="D611" s="270"/>
      <c r="E611" s="270"/>
      <c r="F611" s="270"/>
      <c r="G611" s="270"/>
      <c r="H611" s="272"/>
      <c r="K611" s="266"/>
      <c r="L611" s="267"/>
      <c r="M611" s="270"/>
      <c r="N611" s="270"/>
      <c r="O611" s="270"/>
      <c r="P611" s="270"/>
      <c r="Q611" s="272"/>
      <c r="R611" s="78"/>
      <c r="S611" s="62"/>
      <c r="T611" s="266"/>
      <c r="U611" s="267"/>
      <c r="V611" s="270"/>
      <c r="W611" s="270"/>
      <c r="X611" s="270"/>
      <c r="Y611" s="270"/>
      <c r="Z611" s="272"/>
      <c r="AA611" s="38"/>
      <c r="AK611" s="28"/>
      <c r="AL611" s="28"/>
      <c r="AM611" s="28"/>
      <c r="AN611" s="29"/>
      <c r="AO611" s="28"/>
    </row>
    <row r="612" spans="1:41" ht="13.7" customHeight="1">
      <c r="A612" s="105"/>
      <c r="B612" s="268"/>
      <c r="C612" s="269"/>
      <c r="D612" s="270"/>
      <c r="E612" s="270"/>
      <c r="F612" s="270"/>
      <c r="G612" s="270"/>
      <c r="H612" s="273"/>
      <c r="K612" s="268"/>
      <c r="L612" s="269"/>
      <c r="M612" s="270"/>
      <c r="N612" s="270"/>
      <c r="O612" s="270"/>
      <c r="P612" s="270"/>
      <c r="Q612" s="273"/>
      <c r="R612" s="78"/>
      <c r="S612" s="60"/>
      <c r="T612" s="268"/>
      <c r="U612" s="269"/>
      <c r="V612" s="270"/>
      <c r="W612" s="270"/>
      <c r="X612" s="270"/>
      <c r="Y612" s="270"/>
      <c r="Z612" s="273"/>
      <c r="AA612" s="38"/>
      <c r="AK612" s="28"/>
      <c r="AL612" s="28"/>
      <c r="AM612" s="28"/>
      <c r="AN612" s="29"/>
      <c r="AO612" s="28"/>
    </row>
    <row r="613" spans="1:41" ht="5.25" customHeight="1">
      <c r="A613" s="111"/>
      <c r="B613" s="40"/>
      <c r="C613" s="40"/>
      <c r="D613" s="63"/>
      <c r="E613" s="41"/>
      <c r="F613" s="181"/>
      <c r="G613" s="167"/>
      <c r="H613" s="199"/>
      <c r="I613" s="46"/>
      <c r="J613" s="47"/>
      <c r="K613" s="40"/>
      <c r="L613" s="40"/>
      <c r="M613" s="63"/>
      <c r="N613" s="41"/>
      <c r="O613" s="181"/>
      <c r="P613" s="167"/>
      <c r="Q613" s="199"/>
      <c r="R613" s="81"/>
      <c r="S613" s="60"/>
      <c r="T613" s="40"/>
      <c r="U613" s="40"/>
      <c r="V613" s="63"/>
      <c r="W613" s="41"/>
      <c r="X613" s="181"/>
      <c r="Y613" s="167"/>
      <c r="Z613" s="199"/>
      <c r="AA613" s="42"/>
      <c r="AK613" s="28"/>
      <c r="AL613" s="28"/>
      <c r="AM613" s="28"/>
      <c r="AN613" s="29"/>
      <c r="AO613" s="28"/>
    </row>
    <row r="614" spans="1:41" ht="5.25" customHeight="1">
      <c r="A614" s="97"/>
      <c r="B614" s="51"/>
      <c r="C614" s="51"/>
      <c r="D614" s="52"/>
      <c r="E614" s="53"/>
      <c r="F614" s="182"/>
      <c r="G614" s="164"/>
      <c r="H614" s="194"/>
      <c r="I614" s="34"/>
      <c r="J614" s="35"/>
      <c r="K614" s="51"/>
      <c r="L614" s="51"/>
      <c r="M614" s="52"/>
      <c r="N614" s="53"/>
      <c r="O614" s="182"/>
      <c r="P614" s="164"/>
      <c r="Q614" s="194"/>
      <c r="R614" s="76"/>
      <c r="S614" s="75"/>
      <c r="T614" s="51"/>
      <c r="U614" s="51"/>
      <c r="V614" s="52"/>
      <c r="W614" s="53"/>
      <c r="X614" s="182"/>
      <c r="Y614" s="164"/>
      <c r="Z614" s="194"/>
      <c r="AA614" s="34"/>
    </row>
    <row r="615" spans="1:41" s="101" customFormat="1" ht="14.1" customHeight="1">
      <c r="A615" s="100"/>
      <c r="B615" s="255"/>
      <c r="C615" s="256"/>
      <c r="D615" s="256"/>
      <c r="E615" s="256"/>
      <c r="F615" s="257"/>
      <c r="G615" s="165"/>
      <c r="H615" s="195"/>
      <c r="I615" s="36"/>
      <c r="J615" s="86"/>
      <c r="K615" s="255"/>
      <c r="L615" s="256"/>
      <c r="M615" s="256"/>
      <c r="N615" s="256"/>
      <c r="O615" s="257"/>
      <c r="P615" s="165"/>
      <c r="Q615" s="195"/>
      <c r="R615" s="77"/>
      <c r="S615" s="85"/>
      <c r="T615" s="255"/>
      <c r="U615" s="256"/>
      <c r="V615" s="256"/>
      <c r="W615" s="256"/>
      <c r="X615" s="257"/>
      <c r="Y615" s="165"/>
      <c r="Z615" s="195"/>
      <c r="AA615" s="36"/>
    </row>
    <row r="616" spans="1:41" s="101" customFormat="1" ht="14.1" customHeight="1">
      <c r="A616" s="100"/>
      <c r="B616" s="122"/>
      <c r="C616" s="260"/>
      <c r="D616" s="261"/>
      <c r="E616" s="261"/>
      <c r="F616" s="261"/>
      <c r="G616" s="165"/>
      <c r="H616" s="196"/>
      <c r="I616" s="36"/>
      <c r="J616" s="86"/>
      <c r="K616" s="122"/>
      <c r="L616" s="260"/>
      <c r="M616" s="261"/>
      <c r="N616" s="261"/>
      <c r="O616" s="261"/>
      <c r="P616" s="165"/>
      <c r="Q616" s="196"/>
      <c r="R616" s="77"/>
      <c r="S616" s="85"/>
      <c r="T616" s="122"/>
      <c r="U616" s="260"/>
      <c r="V616" s="261"/>
      <c r="W616" s="261"/>
      <c r="X616" s="261"/>
      <c r="Y616" s="165"/>
      <c r="Z616" s="196"/>
      <c r="AA616" s="36"/>
      <c r="AK616" s="26"/>
      <c r="AL616" s="26"/>
      <c r="AM616" s="26"/>
      <c r="AN616" s="26"/>
      <c r="AO616" s="26"/>
    </row>
    <row r="617" spans="1:41" ht="14.1" customHeight="1">
      <c r="A617" s="105"/>
      <c r="B617" s="121"/>
      <c r="C617" s="259"/>
      <c r="D617" s="259"/>
      <c r="E617" s="70"/>
      <c r="F617" s="178"/>
      <c r="G617" s="166"/>
      <c r="H617" s="197"/>
      <c r="K617" s="121"/>
      <c r="L617" s="259"/>
      <c r="M617" s="259"/>
      <c r="N617" s="70"/>
      <c r="O617" s="178"/>
      <c r="P617" s="166"/>
      <c r="Q617" s="197"/>
      <c r="R617" s="78"/>
      <c r="S617" s="54"/>
      <c r="T617" s="121"/>
      <c r="U617" s="259"/>
      <c r="V617" s="259"/>
      <c r="W617" s="70"/>
      <c r="X617" s="178"/>
      <c r="Y617" s="166"/>
      <c r="Z617" s="197"/>
      <c r="AA617" s="38"/>
      <c r="AK617" s="28"/>
      <c r="AL617" s="28"/>
      <c r="AM617" s="28"/>
      <c r="AN617" s="29"/>
      <c r="AO617" s="28"/>
    </row>
    <row r="618" spans="1:41" ht="14.1" customHeight="1">
      <c r="A618" s="105"/>
      <c r="B618" s="92"/>
      <c r="C618" s="274"/>
      <c r="D618" s="275"/>
      <c r="E618" s="276"/>
      <c r="F618" s="179"/>
      <c r="G618" s="166"/>
      <c r="H618" s="198"/>
      <c r="K618" s="92"/>
      <c r="L618" s="274"/>
      <c r="M618" s="275"/>
      <c r="N618" s="276"/>
      <c r="O618" s="179"/>
      <c r="P618" s="166"/>
      <c r="Q618" s="198"/>
      <c r="R618" s="78"/>
      <c r="S618" s="54"/>
      <c r="T618" s="92"/>
      <c r="U618" s="274"/>
      <c r="V618" s="275"/>
      <c r="W618" s="276"/>
      <c r="X618" s="179"/>
      <c r="Y618" s="166"/>
      <c r="Z618" s="198"/>
      <c r="AA618" s="38"/>
      <c r="AK618" s="28"/>
      <c r="AL618" s="28"/>
      <c r="AM618" s="28"/>
      <c r="AN618" s="29"/>
      <c r="AO618" s="28"/>
    </row>
    <row r="619" spans="1:41" ht="14.1" customHeight="1">
      <c r="A619" s="105"/>
      <c r="B619" s="92"/>
      <c r="C619" s="258"/>
      <c r="D619" s="258"/>
      <c r="E619" s="93"/>
      <c r="F619" s="180"/>
      <c r="G619" s="166"/>
      <c r="H619" s="198"/>
      <c r="K619" s="92"/>
      <c r="L619" s="258"/>
      <c r="M619" s="258"/>
      <c r="N619" s="93"/>
      <c r="O619" s="180"/>
      <c r="P619" s="166"/>
      <c r="Q619" s="198"/>
      <c r="R619" s="78"/>
      <c r="S619" s="54"/>
      <c r="T619" s="92"/>
      <c r="U619" s="258"/>
      <c r="V619" s="258"/>
      <c r="W619" s="93"/>
      <c r="X619" s="180"/>
      <c r="Y619" s="166"/>
      <c r="Z619" s="198"/>
      <c r="AA619" s="38"/>
      <c r="AK619" s="28"/>
      <c r="AL619" s="28"/>
      <c r="AM619" s="28"/>
      <c r="AN619" s="29"/>
      <c r="AO619" s="28"/>
    </row>
    <row r="620" spans="1:41" ht="14.1" customHeight="1">
      <c r="A620" s="105"/>
      <c r="B620" s="262"/>
      <c r="C620" s="263"/>
      <c r="D620" s="270"/>
      <c r="E620" s="270"/>
      <c r="F620" s="270"/>
      <c r="G620" s="270"/>
      <c r="H620" s="271"/>
      <c r="K620" s="262"/>
      <c r="L620" s="263"/>
      <c r="M620" s="270"/>
      <c r="N620" s="270"/>
      <c r="O620" s="270"/>
      <c r="P620" s="270"/>
      <c r="Q620" s="271"/>
      <c r="R620" s="78"/>
      <c r="S620" s="60"/>
      <c r="T620" s="262"/>
      <c r="U620" s="263"/>
      <c r="V620" s="270"/>
      <c r="W620" s="270"/>
      <c r="X620" s="270"/>
      <c r="Y620" s="270"/>
      <c r="Z620" s="271"/>
      <c r="AA620" s="38"/>
      <c r="AK620" s="28"/>
      <c r="AL620" s="28"/>
      <c r="AM620" s="28"/>
      <c r="AN620" s="29"/>
      <c r="AO620" s="28"/>
    </row>
    <row r="621" spans="1:41" ht="14.1" customHeight="1">
      <c r="A621" s="105"/>
      <c r="B621" s="69"/>
      <c r="C621" s="120"/>
      <c r="D621" s="270"/>
      <c r="E621" s="270"/>
      <c r="F621" s="270"/>
      <c r="G621" s="270"/>
      <c r="H621" s="272"/>
      <c r="K621" s="69"/>
      <c r="L621" s="120"/>
      <c r="M621" s="270"/>
      <c r="N621" s="270"/>
      <c r="O621" s="270"/>
      <c r="P621" s="270"/>
      <c r="Q621" s="272"/>
      <c r="R621" s="78"/>
      <c r="S621" s="61"/>
      <c r="T621" s="69"/>
      <c r="U621" s="120"/>
      <c r="V621" s="270"/>
      <c r="W621" s="270"/>
      <c r="X621" s="270"/>
      <c r="Y621" s="270"/>
      <c r="Z621" s="272"/>
      <c r="AA621" s="38"/>
      <c r="AK621" s="28"/>
      <c r="AL621" s="28"/>
      <c r="AM621" s="28"/>
      <c r="AN621" s="29"/>
      <c r="AO621" s="28"/>
    </row>
    <row r="622" spans="1:41" ht="14.1" customHeight="1">
      <c r="A622" s="105"/>
      <c r="B622" s="264"/>
      <c r="C622" s="265"/>
      <c r="D622" s="270"/>
      <c r="E622" s="270"/>
      <c r="F622" s="270"/>
      <c r="G622" s="270"/>
      <c r="H622" s="272"/>
      <c r="K622" s="264"/>
      <c r="L622" s="265"/>
      <c r="M622" s="270"/>
      <c r="N622" s="270"/>
      <c r="O622" s="270"/>
      <c r="P622" s="270"/>
      <c r="Q622" s="272"/>
      <c r="R622" s="78"/>
      <c r="S622" s="62"/>
      <c r="T622" s="264"/>
      <c r="U622" s="265"/>
      <c r="V622" s="270"/>
      <c r="W622" s="270"/>
      <c r="X622" s="270"/>
      <c r="Y622" s="270"/>
      <c r="Z622" s="272"/>
      <c r="AA622" s="38"/>
      <c r="AK622" s="28"/>
      <c r="AL622" s="28"/>
      <c r="AM622" s="28"/>
      <c r="AN622" s="29"/>
      <c r="AO622" s="28"/>
    </row>
    <row r="623" spans="1:41" ht="11.45" customHeight="1">
      <c r="A623" s="105"/>
      <c r="B623" s="266"/>
      <c r="C623" s="267"/>
      <c r="D623" s="270"/>
      <c r="E623" s="270"/>
      <c r="F623" s="270"/>
      <c r="G623" s="270"/>
      <c r="H623" s="272"/>
      <c r="K623" s="266"/>
      <c r="L623" s="267"/>
      <c r="M623" s="270"/>
      <c r="N623" s="270"/>
      <c r="O623" s="270"/>
      <c r="P623" s="270"/>
      <c r="Q623" s="272"/>
      <c r="R623" s="78"/>
      <c r="S623" s="62"/>
      <c r="T623" s="266"/>
      <c r="U623" s="267"/>
      <c r="V623" s="270"/>
      <c r="W623" s="270"/>
      <c r="X623" s="270"/>
      <c r="Y623" s="270"/>
      <c r="Z623" s="272"/>
      <c r="AA623" s="38"/>
      <c r="AK623" s="28"/>
      <c r="AL623" s="28"/>
      <c r="AM623" s="28"/>
      <c r="AN623" s="29"/>
      <c r="AO623" s="28"/>
    </row>
    <row r="624" spans="1:41" ht="15.2" customHeight="1">
      <c r="A624" s="105"/>
      <c r="B624" s="268"/>
      <c r="C624" s="269"/>
      <c r="D624" s="270"/>
      <c r="E624" s="270"/>
      <c r="F624" s="270"/>
      <c r="G624" s="270"/>
      <c r="H624" s="273"/>
      <c r="K624" s="268"/>
      <c r="L624" s="269"/>
      <c r="M624" s="270"/>
      <c r="N624" s="270"/>
      <c r="O624" s="270"/>
      <c r="P624" s="270"/>
      <c r="Q624" s="273"/>
      <c r="R624" s="78"/>
      <c r="S624" s="60"/>
      <c r="T624" s="268"/>
      <c r="U624" s="269"/>
      <c r="V624" s="270"/>
      <c r="W624" s="270"/>
      <c r="X624" s="270"/>
      <c r="Y624" s="270"/>
      <c r="Z624" s="273"/>
      <c r="AA624" s="38"/>
      <c r="AK624" s="28"/>
      <c r="AL624" s="28"/>
      <c r="AM624" s="28"/>
      <c r="AN624" s="29"/>
      <c r="AO624" s="28"/>
    </row>
    <row r="625" spans="1:41" ht="5.25" customHeight="1">
      <c r="A625" s="111"/>
      <c r="B625" s="40"/>
      <c r="C625" s="40"/>
      <c r="D625" s="63"/>
      <c r="E625" s="41"/>
      <c r="F625" s="181"/>
      <c r="G625" s="167"/>
      <c r="H625" s="199"/>
      <c r="I625" s="46"/>
      <c r="J625" s="47"/>
      <c r="K625" s="40"/>
      <c r="L625" s="40"/>
      <c r="M625" s="63"/>
      <c r="N625" s="41"/>
      <c r="O625" s="181"/>
      <c r="P625" s="167"/>
      <c r="Q625" s="199"/>
      <c r="R625" s="81"/>
      <c r="S625" s="60"/>
      <c r="T625" s="40"/>
      <c r="U625" s="40"/>
      <c r="V625" s="63"/>
      <c r="W625" s="41"/>
      <c r="X625" s="181"/>
      <c r="Y625" s="167"/>
      <c r="Z625" s="199"/>
      <c r="AA625" s="42"/>
      <c r="AK625" s="28"/>
      <c r="AL625" s="28"/>
      <c r="AM625" s="28"/>
      <c r="AN625" s="29"/>
      <c r="AO625" s="28"/>
    </row>
    <row r="626" spans="1:41" ht="5.25" customHeight="1">
      <c r="A626" s="97"/>
      <c r="B626" s="51"/>
      <c r="C626" s="51"/>
      <c r="D626" s="52"/>
      <c r="E626" s="53"/>
      <c r="F626" s="182"/>
      <c r="G626" s="164"/>
      <c r="H626" s="194"/>
      <c r="I626" s="34"/>
      <c r="J626" s="35"/>
      <c r="K626" s="51"/>
      <c r="L626" s="51"/>
      <c r="M626" s="52"/>
      <c r="N626" s="53"/>
      <c r="O626" s="182"/>
      <c r="P626" s="164"/>
      <c r="Q626" s="194"/>
      <c r="R626" s="76"/>
      <c r="S626" s="75"/>
      <c r="T626" s="51"/>
      <c r="U626" s="51"/>
      <c r="V626" s="52"/>
      <c r="W626" s="53"/>
      <c r="X626" s="182"/>
      <c r="Y626" s="164"/>
      <c r="Z626" s="194"/>
      <c r="AA626" s="34"/>
    </row>
    <row r="627" spans="1:41" s="101" customFormat="1" ht="14.1" customHeight="1">
      <c r="A627" s="100"/>
      <c r="B627" s="255"/>
      <c r="C627" s="256"/>
      <c r="D627" s="256"/>
      <c r="E627" s="256"/>
      <c r="F627" s="257"/>
      <c r="G627" s="165"/>
      <c r="H627" s="195"/>
      <c r="I627" s="36"/>
      <c r="J627" s="86"/>
      <c r="K627" s="255"/>
      <c r="L627" s="256"/>
      <c r="M627" s="256"/>
      <c r="N627" s="256"/>
      <c r="O627" s="257"/>
      <c r="P627" s="165"/>
      <c r="Q627" s="195"/>
      <c r="R627" s="77"/>
      <c r="S627" s="85"/>
      <c r="T627" s="255"/>
      <c r="U627" s="256"/>
      <c r="V627" s="256"/>
      <c r="W627" s="256"/>
      <c r="X627" s="257"/>
      <c r="Y627" s="165"/>
      <c r="Z627" s="195"/>
      <c r="AA627" s="36"/>
    </row>
    <row r="628" spans="1:41" s="101" customFormat="1" ht="14.1" customHeight="1">
      <c r="A628" s="100"/>
      <c r="B628" s="122"/>
      <c r="C628" s="260"/>
      <c r="D628" s="261"/>
      <c r="E628" s="261"/>
      <c r="F628" s="261"/>
      <c r="G628" s="165"/>
      <c r="H628" s="196"/>
      <c r="I628" s="36"/>
      <c r="J628" s="86"/>
      <c r="K628" s="122"/>
      <c r="L628" s="260"/>
      <c r="M628" s="261"/>
      <c r="N628" s="261"/>
      <c r="O628" s="261"/>
      <c r="P628" s="165"/>
      <c r="Q628" s="196"/>
      <c r="R628" s="77"/>
      <c r="S628" s="85"/>
      <c r="T628" s="122"/>
      <c r="U628" s="260"/>
      <c r="V628" s="261"/>
      <c r="W628" s="261"/>
      <c r="X628" s="261"/>
      <c r="Y628" s="165"/>
      <c r="Z628" s="196"/>
      <c r="AA628" s="36"/>
      <c r="AK628" s="26"/>
      <c r="AL628" s="26"/>
      <c r="AM628" s="26"/>
      <c r="AN628" s="26"/>
      <c r="AO628" s="26"/>
    </row>
    <row r="629" spans="1:41" ht="14.1" customHeight="1">
      <c r="A629" s="105"/>
      <c r="B629" s="121"/>
      <c r="C629" s="259"/>
      <c r="D629" s="259"/>
      <c r="E629" s="70"/>
      <c r="F629" s="178"/>
      <c r="G629" s="166"/>
      <c r="H629" s="197"/>
      <c r="K629" s="121"/>
      <c r="L629" s="259"/>
      <c r="M629" s="259"/>
      <c r="N629" s="70"/>
      <c r="O629" s="178"/>
      <c r="P629" s="166"/>
      <c r="Q629" s="197"/>
      <c r="R629" s="78"/>
      <c r="S629" s="54"/>
      <c r="T629" s="121"/>
      <c r="U629" s="259"/>
      <c r="V629" s="259"/>
      <c r="W629" s="70"/>
      <c r="X629" s="178"/>
      <c r="Y629" s="166"/>
      <c r="Z629" s="197"/>
      <c r="AA629" s="38"/>
      <c r="AK629" s="28"/>
      <c r="AL629" s="28"/>
      <c r="AM629" s="28"/>
      <c r="AN629" s="29"/>
      <c r="AO629" s="28"/>
    </row>
    <row r="630" spans="1:41" ht="14.1" customHeight="1">
      <c r="A630" s="105"/>
      <c r="B630" s="92"/>
      <c r="C630" s="274"/>
      <c r="D630" s="275"/>
      <c r="E630" s="276"/>
      <c r="F630" s="179"/>
      <c r="G630" s="166"/>
      <c r="H630" s="198"/>
      <c r="K630" s="92"/>
      <c r="L630" s="274"/>
      <c r="M630" s="275"/>
      <c r="N630" s="276"/>
      <c r="O630" s="179"/>
      <c r="P630" s="166"/>
      <c r="Q630" s="198"/>
      <c r="R630" s="78"/>
      <c r="S630" s="54"/>
      <c r="T630" s="92"/>
      <c r="U630" s="274"/>
      <c r="V630" s="275"/>
      <c r="W630" s="276"/>
      <c r="X630" s="179"/>
      <c r="Y630" s="166"/>
      <c r="Z630" s="198"/>
      <c r="AA630" s="38"/>
      <c r="AK630" s="28"/>
      <c r="AL630" s="28"/>
      <c r="AM630" s="28"/>
      <c r="AN630" s="29"/>
      <c r="AO630" s="28"/>
    </row>
    <row r="631" spans="1:41" ht="14.1" customHeight="1">
      <c r="A631" s="105"/>
      <c r="B631" s="92"/>
      <c r="C631" s="258"/>
      <c r="D631" s="258"/>
      <c r="E631" s="93"/>
      <c r="F631" s="180"/>
      <c r="G631" s="166"/>
      <c r="H631" s="198"/>
      <c r="K631" s="92"/>
      <c r="L631" s="258"/>
      <c r="M631" s="258"/>
      <c r="N631" s="93"/>
      <c r="O631" s="180"/>
      <c r="P631" s="166"/>
      <c r="Q631" s="198"/>
      <c r="R631" s="78"/>
      <c r="S631" s="54"/>
      <c r="T631" s="92"/>
      <c r="U631" s="258"/>
      <c r="V631" s="258"/>
      <c r="W631" s="93"/>
      <c r="X631" s="180"/>
      <c r="Y631" s="166"/>
      <c r="Z631" s="198"/>
      <c r="AA631" s="38"/>
      <c r="AK631" s="28"/>
      <c r="AL631" s="28"/>
      <c r="AM631" s="28"/>
      <c r="AN631" s="29"/>
      <c r="AO631" s="28"/>
    </row>
    <row r="632" spans="1:41" ht="13.7" customHeight="1">
      <c r="A632" s="105"/>
      <c r="B632" s="262"/>
      <c r="C632" s="263"/>
      <c r="D632" s="270"/>
      <c r="E632" s="270"/>
      <c r="F632" s="270"/>
      <c r="G632" s="270"/>
      <c r="H632" s="271"/>
      <c r="K632" s="262"/>
      <c r="L632" s="263"/>
      <c r="M632" s="270"/>
      <c r="N632" s="270"/>
      <c r="O632" s="270"/>
      <c r="P632" s="270"/>
      <c r="Q632" s="271"/>
      <c r="R632" s="78"/>
      <c r="S632" s="60"/>
      <c r="T632" s="262"/>
      <c r="U632" s="263"/>
      <c r="V632" s="270"/>
      <c r="W632" s="270"/>
      <c r="X632" s="270"/>
      <c r="Y632" s="270"/>
      <c r="Z632" s="271"/>
      <c r="AA632" s="38"/>
      <c r="AK632" s="28"/>
      <c r="AL632" s="28"/>
      <c r="AM632" s="28"/>
      <c r="AN632" s="29"/>
      <c r="AO632" s="28"/>
    </row>
    <row r="633" spans="1:41" ht="13.7" customHeight="1">
      <c r="A633" s="105"/>
      <c r="B633" s="69"/>
      <c r="C633" s="120"/>
      <c r="D633" s="270"/>
      <c r="E633" s="270"/>
      <c r="F633" s="270"/>
      <c r="G633" s="270"/>
      <c r="H633" s="272"/>
      <c r="K633" s="69"/>
      <c r="L633" s="120"/>
      <c r="M633" s="270"/>
      <c r="N633" s="270"/>
      <c r="O633" s="270"/>
      <c r="P633" s="270"/>
      <c r="Q633" s="272"/>
      <c r="R633" s="78"/>
      <c r="S633" s="61"/>
      <c r="T633" s="69"/>
      <c r="U633" s="120"/>
      <c r="V633" s="270"/>
      <c r="W633" s="270"/>
      <c r="X633" s="270"/>
      <c r="Y633" s="270"/>
      <c r="Z633" s="272"/>
      <c r="AA633" s="38"/>
      <c r="AK633" s="28"/>
      <c r="AL633" s="28"/>
      <c r="AM633" s="28"/>
      <c r="AN633" s="29"/>
      <c r="AO633" s="28"/>
    </row>
    <row r="634" spans="1:41" ht="13.7" customHeight="1">
      <c r="A634" s="105"/>
      <c r="B634" s="264"/>
      <c r="C634" s="265"/>
      <c r="D634" s="270"/>
      <c r="E634" s="270"/>
      <c r="F634" s="270"/>
      <c r="G634" s="270"/>
      <c r="H634" s="272"/>
      <c r="K634" s="264"/>
      <c r="L634" s="265"/>
      <c r="M634" s="270"/>
      <c r="N634" s="270"/>
      <c r="O634" s="270"/>
      <c r="P634" s="270"/>
      <c r="Q634" s="272"/>
      <c r="R634" s="78"/>
      <c r="S634" s="62"/>
      <c r="T634" s="264"/>
      <c r="U634" s="265"/>
      <c r="V634" s="270"/>
      <c r="W634" s="270"/>
      <c r="X634" s="270"/>
      <c r="Y634" s="270"/>
      <c r="Z634" s="272"/>
      <c r="AA634" s="38"/>
      <c r="AK634" s="28"/>
      <c r="AL634" s="28"/>
      <c r="AM634" s="28"/>
      <c r="AN634" s="29"/>
      <c r="AO634" s="28"/>
    </row>
    <row r="635" spans="1:41" ht="13.7" customHeight="1">
      <c r="A635" s="105"/>
      <c r="B635" s="266"/>
      <c r="C635" s="267"/>
      <c r="D635" s="270"/>
      <c r="E635" s="270"/>
      <c r="F635" s="270"/>
      <c r="G635" s="270"/>
      <c r="H635" s="272"/>
      <c r="K635" s="266"/>
      <c r="L635" s="267"/>
      <c r="M635" s="270"/>
      <c r="N635" s="270"/>
      <c r="O635" s="270"/>
      <c r="P635" s="270"/>
      <c r="Q635" s="272"/>
      <c r="R635" s="78"/>
      <c r="S635" s="62"/>
      <c r="T635" s="266"/>
      <c r="U635" s="267"/>
      <c r="V635" s="270"/>
      <c r="W635" s="270"/>
      <c r="X635" s="270"/>
      <c r="Y635" s="270"/>
      <c r="Z635" s="272"/>
      <c r="AA635" s="38"/>
      <c r="AK635" s="28"/>
      <c r="AL635" s="28"/>
      <c r="AM635" s="28"/>
      <c r="AN635" s="29"/>
      <c r="AO635" s="28"/>
    </row>
    <row r="636" spans="1:41" ht="13.7" customHeight="1">
      <c r="A636" s="105"/>
      <c r="B636" s="268"/>
      <c r="C636" s="269"/>
      <c r="D636" s="270"/>
      <c r="E636" s="270"/>
      <c r="F636" s="270"/>
      <c r="G636" s="270"/>
      <c r="H636" s="273"/>
      <c r="K636" s="268"/>
      <c r="L636" s="269"/>
      <c r="M636" s="270"/>
      <c r="N636" s="270"/>
      <c r="O636" s="270"/>
      <c r="P636" s="270"/>
      <c r="Q636" s="273"/>
      <c r="R636" s="78"/>
      <c r="S636" s="60"/>
      <c r="T636" s="268"/>
      <c r="U636" s="269"/>
      <c r="V636" s="270"/>
      <c r="W636" s="270"/>
      <c r="X636" s="270"/>
      <c r="Y636" s="270"/>
      <c r="Z636" s="273"/>
      <c r="AA636" s="38"/>
      <c r="AK636" s="28"/>
      <c r="AL636" s="28"/>
      <c r="AM636" s="28"/>
      <c r="AN636" s="29"/>
      <c r="AO636" s="28"/>
    </row>
    <row r="637" spans="1:41" ht="5.25" customHeight="1">
      <c r="A637" s="111"/>
      <c r="B637" s="40"/>
      <c r="C637" s="40"/>
      <c r="D637" s="63"/>
      <c r="E637" s="41"/>
      <c r="F637" s="181"/>
      <c r="G637" s="167"/>
      <c r="H637" s="199"/>
      <c r="I637" s="46"/>
      <c r="J637" s="47"/>
      <c r="K637" s="40"/>
      <c r="L637" s="40"/>
      <c r="M637" s="63"/>
      <c r="N637" s="41"/>
      <c r="O637" s="181"/>
      <c r="P637" s="167"/>
      <c r="Q637" s="199"/>
      <c r="R637" s="81"/>
      <c r="S637" s="60"/>
      <c r="T637" s="40"/>
      <c r="U637" s="40"/>
      <c r="V637" s="63"/>
      <c r="W637" s="41"/>
      <c r="X637" s="181"/>
      <c r="Y637" s="167"/>
      <c r="Z637" s="199"/>
      <c r="AA637" s="42"/>
      <c r="AK637" s="28"/>
      <c r="AL637" s="28"/>
      <c r="AM637" s="28"/>
      <c r="AN637" s="29"/>
      <c r="AO637" s="28"/>
    </row>
    <row r="638" spans="1:41" ht="5.25" customHeight="1">
      <c r="A638" s="97"/>
      <c r="B638" s="51"/>
      <c r="C638" s="51"/>
      <c r="D638" s="52"/>
      <c r="E638" s="53"/>
      <c r="F638" s="182"/>
      <c r="G638" s="164"/>
      <c r="H638" s="194"/>
      <c r="I638" s="34"/>
      <c r="J638" s="35"/>
      <c r="K638" s="51"/>
      <c r="L638" s="51"/>
      <c r="M638" s="52"/>
      <c r="N638" s="53"/>
      <c r="O638" s="182"/>
      <c r="P638" s="164"/>
      <c r="Q638" s="194"/>
      <c r="R638" s="76"/>
      <c r="S638" s="75"/>
      <c r="T638" s="51"/>
      <c r="U638" s="51"/>
      <c r="V638" s="52"/>
      <c r="W638" s="53"/>
      <c r="X638" s="182"/>
      <c r="Y638" s="164"/>
      <c r="Z638" s="194"/>
      <c r="AA638" s="34"/>
    </row>
    <row r="639" spans="1:41" s="101" customFormat="1" ht="14.1" customHeight="1">
      <c r="A639" s="100"/>
      <c r="B639" s="255"/>
      <c r="C639" s="256"/>
      <c r="D639" s="256"/>
      <c r="E639" s="256"/>
      <c r="F639" s="257"/>
      <c r="G639" s="165"/>
      <c r="H639" s="195"/>
      <c r="I639" s="36"/>
      <c r="J639" s="86"/>
      <c r="K639" s="255"/>
      <c r="L639" s="256"/>
      <c r="M639" s="256"/>
      <c r="N639" s="256"/>
      <c r="O639" s="257"/>
      <c r="P639" s="165"/>
      <c r="Q639" s="195"/>
      <c r="R639" s="77"/>
      <c r="S639" s="85"/>
      <c r="T639" s="255"/>
      <c r="U639" s="256"/>
      <c r="V639" s="256"/>
      <c r="W639" s="256"/>
      <c r="X639" s="257"/>
      <c r="Y639" s="165"/>
      <c r="Z639" s="195"/>
      <c r="AA639" s="36"/>
    </row>
    <row r="640" spans="1:41" s="101" customFormat="1" ht="14.1" customHeight="1">
      <c r="A640" s="100"/>
      <c r="B640" s="122"/>
      <c r="C640" s="260"/>
      <c r="D640" s="261"/>
      <c r="E640" s="261"/>
      <c r="F640" s="261"/>
      <c r="G640" s="165"/>
      <c r="H640" s="196"/>
      <c r="I640" s="36"/>
      <c r="J640" s="86"/>
      <c r="K640" s="122"/>
      <c r="L640" s="260"/>
      <c r="M640" s="261"/>
      <c r="N640" s="261"/>
      <c r="O640" s="261"/>
      <c r="P640" s="165"/>
      <c r="Q640" s="196"/>
      <c r="R640" s="77"/>
      <c r="S640" s="85"/>
      <c r="T640" s="122"/>
      <c r="U640" s="260"/>
      <c r="V640" s="261"/>
      <c r="W640" s="261"/>
      <c r="X640" s="261"/>
      <c r="Y640" s="165"/>
      <c r="Z640" s="196"/>
      <c r="AA640" s="36"/>
      <c r="AK640" s="26"/>
      <c r="AL640" s="26"/>
      <c r="AM640" s="26"/>
      <c r="AN640" s="26"/>
      <c r="AO640" s="26"/>
    </row>
    <row r="641" spans="1:41" ht="14.1" customHeight="1">
      <c r="A641" s="105"/>
      <c r="B641" s="121"/>
      <c r="C641" s="259"/>
      <c r="D641" s="259"/>
      <c r="E641" s="70"/>
      <c r="F641" s="178"/>
      <c r="G641" s="166"/>
      <c r="H641" s="197"/>
      <c r="K641" s="121"/>
      <c r="L641" s="259"/>
      <c r="M641" s="259"/>
      <c r="N641" s="70"/>
      <c r="O641" s="178"/>
      <c r="P641" s="166"/>
      <c r="Q641" s="197"/>
      <c r="R641" s="78"/>
      <c r="S641" s="54"/>
      <c r="T641" s="121"/>
      <c r="U641" s="259"/>
      <c r="V641" s="259"/>
      <c r="W641" s="70"/>
      <c r="X641" s="178"/>
      <c r="Y641" s="166"/>
      <c r="Z641" s="197"/>
      <c r="AA641" s="38"/>
      <c r="AK641" s="28"/>
      <c r="AL641" s="28"/>
      <c r="AM641" s="28"/>
      <c r="AN641" s="29"/>
      <c r="AO641" s="28"/>
    </row>
    <row r="642" spans="1:41" ht="14.1" customHeight="1">
      <c r="A642" s="105"/>
      <c r="B642" s="92"/>
      <c r="C642" s="274"/>
      <c r="D642" s="275"/>
      <c r="E642" s="276"/>
      <c r="F642" s="179"/>
      <c r="G642" s="166"/>
      <c r="H642" s="198"/>
      <c r="K642" s="92"/>
      <c r="L642" s="274"/>
      <c r="M642" s="275"/>
      <c r="N642" s="276"/>
      <c r="O642" s="179"/>
      <c r="P642" s="166"/>
      <c r="Q642" s="198"/>
      <c r="R642" s="78"/>
      <c r="S642" s="54"/>
      <c r="T642" s="92"/>
      <c r="U642" s="274"/>
      <c r="V642" s="275"/>
      <c r="W642" s="276"/>
      <c r="X642" s="179"/>
      <c r="Y642" s="166"/>
      <c r="Z642" s="198"/>
      <c r="AA642" s="38"/>
      <c r="AK642" s="28"/>
      <c r="AL642" s="28"/>
      <c r="AM642" s="28"/>
      <c r="AN642" s="29"/>
      <c r="AO642" s="28"/>
    </row>
    <row r="643" spans="1:41" ht="14.1" customHeight="1">
      <c r="A643" s="105"/>
      <c r="B643" s="92"/>
      <c r="C643" s="258"/>
      <c r="D643" s="258"/>
      <c r="E643" s="93"/>
      <c r="F643" s="180"/>
      <c r="G643" s="166"/>
      <c r="H643" s="198"/>
      <c r="K643" s="92"/>
      <c r="L643" s="258"/>
      <c r="M643" s="258"/>
      <c r="N643" s="93"/>
      <c r="O643" s="180"/>
      <c r="P643" s="166"/>
      <c r="Q643" s="198"/>
      <c r="R643" s="78"/>
      <c r="S643" s="54"/>
      <c r="T643" s="92"/>
      <c r="U643" s="258"/>
      <c r="V643" s="258"/>
      <c r="W643" s="93"/>
      <c r="X643" s="180"/>
      <c r="Y643" s="166"/>
      <c r="Z643" s="198"/>
      <c r="AA643" s="38"/>
      <c r="AK643" s="28"/>
      <c r="AL643" s="28"/>
      <c r="AM643" s="28"/>
      <c r="AN643" s="29"/>
      <c r="AO643" s="28"/>
    </row>
    <row r="644" spans="1:41" ht="13.7" customHeight="1">
      <c r="A644" s="105"/>
      <c r="B644" s="262"/>
      <c r="C644" s="263"/>
      <c r="D644" s="270"/>
      <c r="E644" s="270"/>
      <c r="F644" s="270"/>
      <c r="G644" s="270"/>
      <c r="H644" s="271"/>
      <c r="K644" s="262"/>
      <c r="L644" s="263"/>
      <c r="M644" s="270"/>
      <c r="N644" s="270"/>
      <c r="O644" s="270"/>
      <c r="P644" s="270"/>
      <c r="Q644" s="271"/>
      <c r="R644" s="78"/>
      <c r="S644" s="60"/>
      <c r="T644" s="262"/>
      <c r="U644" s="263"/>
      <c r="V644" s="270"/>
      <c r="W644" s="270"/>
      <c r="X644" s="270"/>
      <c r="Y644" s="270"/>
      <c r="Z644" s="271"/>
      <c r="AA644" s="38"/>
      <c r="AK644" s="28"/>
      <c r="AL644" s="28"/>
      <c r="AM644" s="28"/>
      <c r="AN644" s="29"/>
      <c r="AO644" s="28"/>
    </row>
    <row r="645" spans="1:41" ht="13.7" customHeight="1">
      <c r="A645" s="105"/>
      <c r="B645" s="69"/>
      <c r="C645" s="120"/>
      <c r="D645" s="270"/>
      <c r="E645" s="270"/>
      <c r="F645" s="270"/>
      <c r="G645" s="270"/>
      <c r="H645" s="272"/>
      <c r="K645" s="69"/>
      <c r="L645" s="120"/>
      <c r="M645" s="270"/>
      <c r="N645" s="270"/>
      <c r="O645" s="270"/>
      <c r="P645" s="270"/>
      <c r="Q645" s="272"/>
      <c r="R645" s="78"/>
      <c r="S645" s="61"/>
      <c r="T645" s="69"/>
      <c r="U645" s="120"/>
      <c r="V645" s="270"/>
      <c r="W645" s="270"/>
      <c r="X645" s="270"/>
      <c r="Y645" s="270"/>
      <c r="Z645" s="272"/>
      <c r="AA645" s="38"/>
      <c r="AK645" s="28"/>
      <c r="AL645" s="28"/>
      <c r="AM645" s="28"/>
      <c r="AN645" s="29"/>
      <c r="AO645" s="28"/>
    </row>
    <row r="646" spans="1:41" ht="13.7" customHeight="1">
      <c r="A646" s="105"/>
      <c r="B646" s="264"/>
      <c r="C646" s="265"/>
      <c r="D646" s="270"/>
      <c r="E646" s="270"/>
      <c r="F646" s="270"/>
      <c r="G646" s="270"/>
      <c r="H646" s="272"/>
      <c r="K646" s="264"/>
      <c r="L646" s="265"/>
      <c r="M646" s="270"/>
      <c r="N646" s="270"/>
      <c r="O646" s="270"/>
      <c r="P646" s="270"/>
      <c r="Q646" s="272"/>
      <c r="R646" s="78"/>
      <c r="S646" s="62"/>
      <c r="T646" s="264"/>
      <c r="U646" s="265"/>
      <c r="V646" s="270"/>
      <c r="W646" s="270"/>
      <c r="X646" s="270"/>
      <c r="Y646" s="270"/>
      <c r="Z646" s="272"/>
      <c r="AA646" s="38"/>
      <c r="AK646" s="28"/>
      <c r="AL646" s="28"/>
      <c r="AM646" s="28"/>
      <c r="AN646" s="29"/>
      <c r="AO646" s="28"/>
    </row>
    <row r="647" spans="1:41" ht="13.7" customHeight="1">
      <c r="A647" s="105"/>
      <c r="B647" s="266"/>
      <c r="C647" s="267"/>
      <c r="D647" s="270"/>
      <c r="E647" s="270"/>
      <c r="F647" s="270"/>
      <c r="G647" s="270"/>
      <c r="H647" s="272"/>
      <c r="K647" s="266"/>
      <c r="L647" s="267"/>
      <c r="M647" s="270"/>
      <c r="N647" s="270"/>
      <c r="O647" s="270"/>
      <c r="P647" s="270"/>
      <c r="Q647" s="272"/>
      <c r="R647" s="78"/>
      <c r="S647" s="62"/>
      <c r="T647" s="266"/>
      <c r="U647" s="267"/>
      <c r="V647" s="270"/>
      <c r="W647" s="270"/>
      <c r="X647" s="270"/>
      <c r="Y647" s="270"/>
      <c r="Z647" s="272"/>
      <c r="AA647" s="38"/>
      <c r="AK647" s="28"/>
      <c r="AL647" s="28"/>
      <c r="AM647" s="28"/>
      <c r="AN647" s="29"/>
      <c r="AO647" s="28"/>
    </row>
    <row r="648" spans="1:41" ht="13.7" customHeight="1">
      <c r="A648" s="105"/>
      <c r="B648" s="268"/>
      <c r="C648" s="269"/>
      <c r="D648" s="270"/>
      <c r="E648" s="270"/>
      <c r="F648" s="270"/>
      <c r="G648" s="270"/>
      <c r="H648" s="273"/>
      <c r="K648" s="268"/>
      <c r="L648" s="269"/>
      <c r="M648" s="270"/>
      <c r="N648" s="270"/>
      <c r="O648" s="270"/>
      <c r="P648" s="270"/>
      <c r="Q648" s="273"/>
      <c r="R648" s="78"/>
      <c r="S648" s="60"/>
      <c r="T648" s="268"/>
      <c r="U648" s="269"/>
      <c r="V648" s="270"/>
      <c r="W648" s="270"/>
      <c r="X648" s="270"/>
      <c r="Y648" s="270"/>
      <c r="Z648" s="273"/>
      <c r="AA648" s="38"/>
      <c r="AK648" s="28"/>
      <c r="AL648" s="28"/>
      <c r="AM648" s="28"/>
      <c r="AN648" s="29"/>
      <c r="AO648" s="28"/>
    </row>
    <row r="649" spans="1:41" ht="5.25" customHeight="1">
      <c r="A649" s="111"/>
      <c r="B649" s="40"/>
      <c r="C649" s="40"/>
      <c r="D649" s="63"/>
      <c r="E649" s="41"/>
      <c r="F649" s="181"/>
      <c r="G649" s="167"/>
      <c r="H649" s="199"/>
      <c r="I649" s="46"/>
      <c r="J649" s="47"/>
      <c r="K649" s="40"/>
      <c r="L649" s="40"/>
      <c r="M649" s="63"/>
      <c r="N649" s="41"/>
      <c r="O649" s="181"/>
      <c r="P649" s="167"/>
      <c r="Q649" s="199"/>
      <c r="R649" s="81"/>
      <c r="S649" s="60"/>
      <c r="T649" s="40"/>
      <c r="U649" s="40"/>
      <c r="V649" s="63"/>
      <c r="W649" s="41"/>
      <c r="X649" s="181"/>
      <c r="Y649" s="167"/>
      <c r="Z649" s="199"/>
      <c r="AA649" s="42"/>
      <c r="AK649" s="28"/>
      <c r="AL649" s="28"/>
      <c r="AM649" s="28"/>
      <c r="AN649" s="29"/>
      <c r="AO649" s="28"/>
    </row>
    <row r="650" spans="1:41" ht="5.25" customHeight="1">
      <c r="A650" s="97"/>
      <c r="B650" s="51"/>
      <c r="C650" s="51"/>
      <c r="D650" s="52"/>
      <c r="E650" s="53"/>
      <c r="F650" s="182"/>
      <c r="G650" s="164"/>
      <c r="H650" s="194"/>
      <c r="I650" s="34"/>
      <c r="J650" s="35"/>
      <c r="K650" s="51"/>
      <c r="L650" s="51"/>
      <c r="M650" s="52"/>
      <c r="N650" s="53"/>
      <c r="O650" s="182"/>
      <c r="P650" s="164"/>
      <c r="Q650" s="194"/>
      <c r="R650" s="76"/>
      <c r="S650" s="75"/>
      <c r="T650" s="51"/>
      <c r="U650" s="51"/>
      <c r="V650" s="52"/>
      <c r="W650" s="53"/>
      <c r="X650" s="182"/>
      <c r="Y650" s="164"/>
      <c r="Z650" s="194"/>
      <c r="AA650" s="34"/>
    </row>
    <row r="651" spans="1:41" s="101" customFormat="1" ht="14.1" customHeight="1">
      <c r="A651" s="100"/>
      <c r="B651" s="255"/>
      <c r="C651" s="256"/>
      <c r="D651" s="256"/>
      <c r="E651" s="256"/>
      <c r="F651" s="257"/>
      <c r="G651" s="165"/>
      <c r="H651" s="195"/>
      <c r="I651" s="36"/>
      <c r="J651" s="86"/>
      <c r="K651" s="255"/>
      <c r="L651" s="256"/>
      <c r="M651" s="256"/>
      <c r="N651" s="256"/>
      <c r="O651" s="257"/>
      <c r="P651" s="165"/>
      <c r="Q651" s="195"/>
      <c r="R651" s="77"/>
      <c r="S651" s="85"/>
      <c r="T651" s="255"/>
      <c r="U651" s="256"/>
      <c r="V651" s="256"/>
      <c r="W651" s="256"/>
      <c r="X651" s="257"/>
      <c r="Y651" s="165"/>
      <c r="Z651" s="195"/>
      <c r="AA651" s="36"/>
    </row>
    <row r="652" spans="1:41" s="101" customFormat="1" ht="14.1" customHeight="1">
      <c r="A652" s="100"/>
      <c r="B652" s="122"/>
      <c r="C652" s="260"/>
      <c r="D652" s="261"/>
      <c r="E652" s="261"/>
      <c r="F652" s="261"/>
      <c r="G652" s="165"/>
      <c r="H652" s="196"/>
      <c r="I652" s="36"/>
      <c r="J652" s="86"/>
      <c r="K652" s="122"/>
      <c r="L652" s="260"/>
      <c r="M652" s="261"/>
      <c r="N652" s="261"/>
      <c r="O652" s="261"/>
      <c r="P652" s="165"/>
      <c r="Q652" s="196"/>
      <c r="R652" s="77"/>
      <c r="S652" s="85"/>
      <c r="T652" s="122"/>
      <c r="U652" s="260"/>
      <c r="V652" s="261"/>
      <c r="W652" s="261"/>
      <c r="X652" s="261"/>
      <c r="Y652" s="165"/>
      <c r="Z652" s="196"/>
      <c r="AA652" s="36"/>
      <c r="AK652" s="26"/>
      <c r="AL652" s="26"/>
      <c r="AM652" s="26"/>
      <c r="AN652" s="26"/>
      <c r="AO652" s="26"/>
    </row>
    <row r="653" spans="1:41" ht="14.1" customHeight="1">
      <c r="A653" s="105"/>
      <c r="B653" s="121"/>
      <c r="C653" s="259"/>
      <c r="D653" s="259"/>
      <c r="E653" s="70"/>
      <c r="F653" s="178"/>
      <c r="G653" s="166"/>
      <c r="H653" s="197"/>
      <c r="K653" s="121"/>
      <c r="L653" s="259"/>
      <c r="M653" s="259"/>
      <c r="N653" s="70"/>
      <c r="O653" s="178"/>
      <c r="P653" s="166"/>
      <c r="Q653" s="197"/>
      <c r="R653" s="78"/>
      <c r="S653" s="54"/>
      <c r="T653" s="121"/>
      <c r="U653" s="259"/>
      <c r="V653" s="259"/>
      <c r="W653" s="70"/>
      <c r="X653" s="178"/>
      <c r="Y653" s="166"/>
      <c r="Z653" s="197"/>
      <c r="AA653" s="38"/>
      <c r="AK653" s="28"/>
      <c r="AL653" s="28"/>
      <c r="AM653" s="28"/>
      <c r="AN653" s="29"/>
      <c r="AO653" s="28"/>
    </row>
    <row r="654" spans="1:41" ht="14.1" customHeight="1">
      <c r="A654" s="105"/>
      <c r="B654" s="92"/>
      <c r="C654" s="274"/>
      <c r="D654" s="275"/>
      <c r="E654" s="276"/>
      <c r="F654" s="179"/>
      <c r="G654" s="166"/>
      <c r="H654" s="198"/>
      <c r="K654" s="92"/>
      <c r="L654" s="274"/>
      <c r="M654" s="275"/>
      <c r="N654" s="276"/>
      <c r="O654" s="179"/>
      <c r="P654" s="166"/>
      <c r="Q654" s="198"/>
      <c r="R654" s="78"/>
      <c r="S654" s="54"/>
      <c r="T654" s="92"/>
      <c r="U654" s="274"/>
      <c r="V654" s="275"/>
      <c r="W654" s="276"/>
      <c r="X654" s="179"/>
      <c r="Y654" s="166"/>
      <c r="Z654" s="198"/>
      <c r="AA654" s="38"/>
      <c r="AK654" s="28"/>
      <c r="AL654" s="28"/>
      <c r="AM654" s="28"/>
      <c r="AN654" s="29"/>
      <c r="AO654" s="28"/>
    </row>
    <row r="655" spans="1:41" ht="14.1" customHeight="1">
      <c r="A655" s="105"/>
      <c r="B655" s="92"/>
      <c r="C655" s="258"/>
      <c r="D655" s="258"/>
      <c r="E655" s="93"/>
      <c r="F655" s="180"/>
      <c r="G655" s="166"/>
      <c r="H655" s="198"/>
      <c r="K655" s="92"/>
      <c r="L655" s="258"/>
      <c r="M655" s="258"/>
      <c r="N655" s="93"/>
      <c r="O655" s="180"/>
      <c r="P655" s="166"/>
      <c r="Q655" s="198"/>
      <c r="R655" s="78"/>
      <c r="S655" s="54"/>
      <c r="T655" s="92"/>
      <c r="U655" s="258"/>
      <c r="V655" s="258"/>
      <c r="W655" s="93"/>
      <c r="X655" s="180"/>
      <c r="Y655" s="166"/>
      <c r="Z655" s="198"/>
      <c r="AA655" s="38"/>
      <c r="AK655" s="28"/>
      <c r="AL655" s="28"/>
      <c r="AM655" s="28"/>
      <c r="AN655" s="29"/>
      <c r="AO655" s="28"/>
    </row>
    <row r="656" spans="1:41" ht="14.1" customHeight="1">
      <c r="A656" s="105"/>
      <c r="B656" s="262"/>
      <c r="C656" s="263"/>
      <c r="D656" s="270"/>
      <c r="E656" s="270"/>
      <c r="F656" s="270"/>
      <c r="G656" s="270"/>
      <c r="H656" s="271"/>
      <c r="K656" s="262"/>
      <c r="L656" s="263"/>
      <c r="M656" s="270"/>
      <c r="N656" s="270"/>
      <c r="O656" s="270"/>
      <c r="P656" s="270"/>
      <c r="Q656" s="271"/>
      <c r="R656" s="78"/>
      <c r="S656" s="60"/>
      <c r="T656" s="262"/>
      <c r="U656" s="263"/>
      <c r="V656" s="270"/>
      <c r="W656" s="270"/>
      <c r="X656" s="270"/>
      <c r="Y656" s="270"/>
      <c r="Z656" s="271"/>
      <c r="AA656" s="38"/>
      <c r="AK656" s="28"/>
      <c r="AL656" s="28"/>
      <c r="AM656" s="28"/>
      <c r="AN656" s="29"/>
      <c r="AO656" s="28"/>
    </row>
    <row r="657" spans="1:41" ht="14.1" customHeight="1">
      <c r="A657" s="105"/>
      <c r="B657" s="69"/>
      <c r="C657" s="120"/>
      <c r="D657" s="270"/>
      <c r="E657" s="270"/>
      <c r="F657" s="270"/>
      <c r="G657" s="270"/>
      <c r="H657" s="272"/>
      <c r="K657" s="69"/>
      <c r="L657" s="120"/>
      <c r="M657" s="270"/>
      <c r="N657" s="270"/>
      <c r="O657" s="270"/>
      <c r="P657" s="270"/>
      <c r="Q657" s="272"/>
      <c r="R657" s="78"/>
      <c r="S657" s="61"/>
      <c r="T657" s="69"/>
      <c r="U657" s="120"/>
      <c r="V657" s="270"/>
      <c r="W657" s="270"/>
      <c r="X657" s="270"/>
      <c r="Y657" s="270"/>
      <c r="Z657" s="272"/>
      <c r="AA657" s="38"/>
      <c r="AK657" s="28"/>
      <c r="AL657" s="28"/>
      <c r="AM657" s="28"/>
      <c r="AN657" s="29"/>
      <c r="AO657" s="28"/>
    </row>
    <row r="658" spans="1:41" ht="14.1" customHeight="1">
      <c r="A658" s="105"/>
      <c r="B658" s="264"/>
      <c r="C658" s="265"/>
      <c r="D658" s="270"/>
      <c r="E658" s="270"/>
      <c r="F658" s="270"/>
      <c r="G658" s="270"/>
      <c r="H658" s="272"/>
      <c r="K658" s="264"/>
      <c r="L658" s="265"/>
      <c r="M658" s="270"/>
      <c r="N658" s="270"/>
      <c r="O658" s="270"/>
      <c r="P658" s="270"/>
      <c r="Q658" s="272"/>
      <c r="R658" s="78"/>
      <c r="S658" s="62"/>
      <c r="T658" s="264"/>
      <c r="U658" s="265"/>
      <c r="V658" s="270"/>
      <c r="W658" s="270"/>
      <c r="X658" s="270"/>
      <c r="Y658" s="270"/>
      <c r="Z658" s="272"/>
      <c r="AA658" s="38"/>
      <c r="AK658" s="28"/>
      <c r="AL658" s="28"/>
      <c r="AM658" s="28"/>
      <c r="AN658" s="29"/>
      <c r="AO658" s="28"/>
    </row>
    <row r="659" spans="1:41" ht="11.45" customHeight="1">
      <c r="A659" s="105"/>
      <c r="B659" s="266"/>
      <c r="C659" s="267"/>
      <c r="D659" s="270"/>
      <c r="E659" s="270"/>
      <c r="F659" s="270"/>
      <c r="G659" s="270"/>
      <c r="H659" s="272"/>
      <c r="K659" s="266"/>
      <c r="L659" s="267"/>
      <c r="M659" s="270"/>
      <c r="N659" s="270"/>
      <c r="O659" s="270"/>
      <c r="P659" s="270"/>
      <c r="Q659" s="272"/>
      <c r="R659" s="78"/>
      <c r="S659" s="62"/>
      <c r="T659" s="266"/>
      <c r="U659" s="267"/>
      <c r="V659" s="270"/>
      <c r="W659" s="270"/>
      <c r="X659" s="270"/>
      <c r="Y659" s="270"/>
      <c r="Z659" s="272"/>
      <c r="AA659" s="38"/>
      <c r="AK659" s="28"/>
      <c r="AL659" s="28"/>
      <c r="AM659" s="28"/>
      <c r="AN659" s="29"/>
      <c r="AO659" s="28"/>
    </row>
    <row r="660" spans="1:41" ht="15.2" customHeight="1">
      <c r="A660" s="105"/>
      <c r="B660" s="268"/>
      <c r="C660" s="269"/>
      <c r="D660" s="270"/>
      <c r="E660" s="270"/>
      <c r="F660" s="270"/>
      <c r="G660" s="270"/>
      <c r="H660" s="273"/>
      <c r="K660" s="268"/>
      <c r="L660" s="269"/>
      <c r="M660" s="270"/>
      <c r="N660" s="270"/>
      <c r="O660" s="270"/>
      <c r="P660" s="270"/>
      <c r="Q660" s="273"/>
      <c r="R660" s="78"/>
      <c r="S660" s="60"/>
      <c r="T660" s="268"/>
      <c r="U660" s="269"/>
      <c r="V660" s="270"/>
      <c r="W660" s="270"/>
      <c r="X660" s="270"/>
      <c r="Y660" s="270"/>
      <c r="Z660" s="273"/>
      <c r="AA660" s="38"/>
      <c r="AK660" s="28"/>
      <c r="AL660" s="28"/>
      <c r="AM660" s="28"/>
      <c r="AN660" s="29"/>
      <c r="AO660" s="28"/>
    </row>
    <row r="661" spans="1:41" ht="5.25" customHeight="1">
      <c r="A661" s="111"/>
      <c r="B661" s="40"/>
      <c r="C661" s="40"/>
      <c r="D661" s="63"/>
      <c r="E661" s="41"/>
      <c r="F661" s="181"/>
      <c r="G661" s="167"/>
      <c r="H661" s="199"/>
      <c r="I661" s="46"/>
      <c r="J661" s="47"/>
      <c r="K661" s="40"/>
      <c r="L661" s="40"/>
      <c r="M661" s="63"/>
      <c r="N661" s="41"/>
      <c r="O661" s="181"/>
      <c r="P661" s="167"/>
      <c r="Q661" s="199"/>
      <c r="R661" s="81"/>
      <c r="S661" s="60"/>
      <c r="T661" s="40"/>
      <c r="U661" s="40"/>
      <c r="V661" s="63"/>
      <c r="W661" s="41"/>
      <c r="X661" s="181"/>
      <c r="Y661" s="167"/>
      <c r="Z661" s="199"/>
      <c r="AA661" s="42"/>
      <c r="AK661" s="28"/>
      <c r="AL661" s="28"/>
      <c r="AM661" s="28"/>
      <c r="AN661" s="29"/>
      <c r="AO661" s="28"/>
    </row>
    <row r="662" spans="1:41" ht="5.25" customHeight="1">
      <c r="A662" s="97"/>
      <c r="B662" s="51"/>
      <c r="C662" s="51"/>
      <c r="D662" s="52"/>
      <c r="E662" s="53"/>
      <c r="F662" s="182"/>
      <c r="G662" s="164"/>
      <c r="H662" s="194"/>
      <c r="I662" s="34"/>
      <c r="J662" s="35"/>
      <c r="K662" s="51"/>
      <c r="L662" s="51"/>
      <c r="M662" s="52"/>
      <c r="N662" s="53"/>
      <c r="O662" s="182"/>
      <c r="P662" s="164"/>
      <c r="Q662" s="194"/>
      <c r="R662" s="76"/>
      <c r="S662" s="75"/>
      <c r="T662" s="51"/>
      <c r="U662" s="51"/>
      <c r="V662" s="52"/>
      <c r="W662" s="53"/>
      <c r="X662" s="182"/>
      <c r="Y662" s="164"/>
      <c r="Z662" s="194"/>
      <c r="AA662" s="34"/>
    </row>
    <row r="663" spans="1:41" s="101" customFormat="1" ht="14.1" customHeight="1">
      <c r="A663" s="100"/>
      <c r="B663" s="255"/>
      <c r="C663" s="256"/>
      <c r="D663" s="256"/>
      <c r="E663" s="256"/>
      <c r="F663" s="257"/>
      <c r="G663" s="165"/>
      <c r="H663" s="195"/>
      <c r="I663" s="36"/>
      <c r="J663" s="86"/>
      <c r="K663" s="255"/>
      <c r="L663" s="256"/>
      <c r="M663" s="256"/>
      <c r="N663" s="256"/>
      <c r="O663" s="257"/>
      <c r="P663" s="165"/>
      <c r="Q663" s="195"/>
      <c r="R663" s="77"/>
      <c r="S663" s="85"/>
      <c r="T663" s="255"/>
      <c r="U663" s="256"/>
      <c r="V663" s="256"/>
      <c r="W663" s="256"/>
      <c r="X663" s="257"/>
      <c r="Y663" s="165"/>
      <c r="Z663" s="195"/>
      <c r="AA663" s="36"/>
    </row>
    <row r="664" spans="1:41" s="101" customFormat="1" ht="14.1" customHeight="1">
      <c r="A664" s="100"/>
      <c r="B664" s="122"/>
      <c r="C664" s="260"/>
      <c r="D664" s="261"/>
      <c r="E664" s="261"/>
      <c r="F664" s="261"/>
      <c r="G664" s="165"/>
      <c r="H664" s="196"/>
      <c r="I664" s="36"/>
      <c r="J664" s="86"/>
      <c r="K664" s="122"/>
      <c r="L664" s="260"/>
      <c r="M664" s="261"/>
      <c r="N664" s="261"/>
      <c r="O664" s="261"/>
      <c r="P664" s="165"/>
      <c r="Q664" s="196"/>
      <c r="R664" s="77"/>
      <c r="S664" s="85"/>
      <c r="T664" s="122"/>
      <c r="U664" s="260"/>
      <c r="V664" s="261"/>
      <c r="W664" s="261"/>
      <c r="X664" s="261"/>
      <c r="Y664" s="165"/>
      <c r="Z664" s="196"/>
      <c r="AA664" s="36"/>
      <c r="AK664" s="26"/>
      <c r="AL664" s="26"/>
      <c r="AM664" s="26"/>
      <c r="AN664" s="26"/>
      <c r="AO664" s="26"/>
    </row>
    <row r="665" spans="1:41" ht="14.1" customHeight="1">
      <c r="A665" s="105"/>
      <c r="B665" s="121"/>
      <c r="C665" s="259"/>
      <c r="D665" s="259"/>
      <c r="E665" s="70"/>
      <c r="F665" s="178"/>
      <c r="G665" s="166"/>
      <c r="H665" s="197"/>
      <c r="K665" s="121"/>
      <c r="L665" s="259"/>
      <c r="M665" s="259"/>
      <c r="N665" s="70"/>
      <c r="O665" s="178"/>
      <c r="P665" s="166"/>
      <c r="Q665" s="197"/>
      <c r="R665" s="78"/>
      <c r="S665" s="54"/>
      <c r="T665" s="121"/>
      <c r="U665" s="259"/>
      <c r="V665" s="259"/>
      <c r="W665" s="70"/>
      <c r="X665" s="178"/>
      <c r="Y665" s="166"/>
      <c r="Z665" s="197"/>
      <c r="AA665" s="38"/>
      <c r="AK665" s="28"/>
      <c r="AL665" s="28"/>
      <c r="AM665" s="28"/>
      <c r="AN665" s="29"/>
      <c r="AO665" s="28"/>
    </row>
    <row r="666" spans="1:41" ht="14.1" customHeight="1">
      <c r="A666" s="105"/>
      <c r="B666" s="92"/>
      <c r="C666" s="274"/>
      <c r="D666" s="275"/>
      <c r="E666" s="276"/>
      <c r="F666" s="179"/>
      <c r="G666" s="166"/>
      <c r="H666" s="198"/>
      <c r="K666" s="92"/>
      <c r="L666" s="274"/>
      <c r="M666" s="275"/>
      <c r="N666" s="276"/>
      <c r="O666" s="179"/>
      <c r="P666" s="166"/>
      <c r="Q666" s="198"/>
      <c r="R666" s="78"/>
      <c r="S666" s="54"/>
      <c r="T666" s="92"/>
      <c r="U666" s="274"/>
      <c r="V666" s="275"/>
      <c r="W666" s="276"/>
      <c r="X666" s="179"/>
      <c r="Y666" s="166"/>
      <c r="Z666" s="198"/>
      <c r="AA666" s="38"/>
      <c r="AK666" s="28"/>
      <c r="AL666" s="28"/>
      <c r="AM666" s="28"/>
      <c r="AN666" s="29"/>
      <c r="AO666" s="28"/>
    </row>
    <row r="667" spans="1:41" ht="14.1" customHeight="1">
      <c r="A667" s="105"/>
      <c r="B667" s="92"/>
      <c r="C667" s="258"/>
      <c r="D667" s="258"/>
      <c r="E667" s="93"/>
      <c r="F667" s="180"/>
      <c r="G667" s="166"/>
      <c r="H667" s="198"/>
      <c r="K667" s="92"/>
      <c r="L667" s="258"/>
      <c r="M667" s="258"/>
      <c r="N667" s="93"/>
      <c r="O667" s="180"/>
      <c r="P667" s="166"/>
      <c r="Q667" s="198"/>
      <c r="R667" s="78"/>
      <c r="S667" s="54"/>
      <c r="T667" s="92"/>
      <c r="U667" s="258"/>
      <c r="V667" s="258"/>
      <c r="W667" s="93"/>
      <c r="X667" s="180"/>
      <c r="Y667" s="166"/>
      <c r="Z667" s="198"/>
      <c r="AA667" s="38"/>
      <c r="AK667" s="28"/>
      <c r="AL667" s="28"/>
      <c r="AM667" s="28"/>
      <c r="AN667" s="29"/>
      <c r="AO667" s="28"/>
    </row>
    <row r="668" spans="1:41" ht="13.7" customHeight="1">
      <c r="A668" s="105"/>
      <c r="B668" s="262"/>
      <c r="C668" s="263"/>
      <c r="D668" s="270"/>
      <c r="E668" s="270"/>
      <c r="F668" s="270"/>
      <c r="G668" s="270"/>
      <c r="H668" s="271"/>
      <c r="K668" s="262"/>
      <c r="L668" s="263"/>
      <c r="M668" s="270"/>
      <c r="N668" s="270"/>
      <c r="O668" s="270"/>
      <c r="P668" s="270"/>
      <c r="Q668" s="271"/>
      <c r="R668" s="78"/>
      <c r="S668" s="60"/>
      <c r="T668" s="262"/>
      <c r="U668" s="263"/>
      <c r="V668" s="270"/>
      <c r="W668" s="270"/>
      <c r="X668" s="270"/>
      <c r="Y668" s="270"/>
      <c r="Z668" s="271"/>
      <c r="AA668" s="38"/>
      <c r="AK668" s="28"/>
      <c r="AL668" s="28"/>
      <c r="AM668" s="28"/>
      <c r="AN668" s="29"/>
      <c r="AO668" s="28"/>
    </row>
    <row r="669" spans="1:41" ht="13.7" customHeight="1">
      <c r="A669" s="105"/>
      <c r="B669" s="69"/>
      <c r="C669" s="120"/>
      <c r="D669" s="270"/>
      <c r="E669" s="270"/>
      <c r="F669" s="270"/>
      <c r="G669" s="270"/>
      <c r="H669" s="272"/>
      <c r="K669" s="69"/>
      <c r="L669" s="120"/>
      <c r="M669" s="270"/>
      <c r="N669" s="270"/>
      <c r="O669" s="270"/>
      <c r="P669" s="270"/>
      <c r="Q669" s="272"/>
      <c r="R669" s="78"/>
      <c r="S669" s="61"/>
      <c r="T669" s="69"/>
      <c r="U669" s="120"/>
      <c r="V669" s="270"/>
      <c r="W669" s="270"/>
      <c r="X669" s="270"/>
      <c r="Y669" s="270"/>
      <c r="Z669" s="272"/>
      <c r="AA669" s="38"/>
      <c r="AK669" s="28"/>
      <c r="AL669" s="28"/>
      <c r="AM669" s="28"/>
      <c r="AN669" s="29"/>
      <c r="AO669" s="28"/>
    </row>
    <row r="670" spans="1:41" ht="13.7" customHeight="1">
      <c r="A670" s="105"/>
      <c r="B670" s="264"/>
      <c r="C670" s="265"/>
      <c r="D670" s="270"/>
      <c r="E670" s="270"/>
      <c r="F670" s="270"/>
      <c r="G670" s="270"/>
      <c r="H670" s="272"/>
      <c r="K670" s="264"/>
      <c r="L670" s="265"/>
      <c r="M670" s="270"/>
      <c r="N670" s="270"/>
      <c r="O670" s="270"/>
      <c r="P670" s="270"/>
      <c r="Q670" s="272"/>
      <c r="R670" s="78"/>
      <c r="S670" s="62"/>
      <c r="T670" s="264"/>
      <c r="U670" s="265"/>
      <c r="V670" s="270"/>
      <c r="W670" s="270"/>
      <c r="X670" s="270"/>
      <c r="Y670" s="270"/>
      <c r="Z670" s="272"/>
      <c r="AA670" s="38"/>
      <c r="AK670" s="28"/>
      <c r="AL670" s="28"/>
      <c r="AM670" s="28"/>
      <c r="AN670" s="29"/>
      <c r="AO670" s="28"/>
    </row>
    <row r="671" spans="1:41" ht="13.7" customHeight="1">
      <c r="A671" s="105"/>
      <c r="B671" s="266"/>
      <c r="C671" s="267"/>
      <c r="D671" s="270"/>
      <c r="E671" s="270"/>
      <c r="F671" s="270"/>
      <c r="G671" s="270"/>
      <c r="H671" s="272"/>
      <c r="K671" s="266"/>
      <c r="L671" s="267"/>
      <c r="M671" s="270"/>
      <c r="N671" s="270"/>
      <c r="O671" s="270"/>
      <c r="P671" s="270"/>
      <c r="Q671" s="272"/>
      <c r="R671" s="78"/>
      <c r="S671" s="62"/>
      <c r="T671" s="266"/>
      <c r="U671" s="267"/>
      <c r="V671" s="270"/>
      <c r="W671" s="270"/>
      <c r="X671" s="270"/>
      <c r="Y671" s="270"/>
      <c r="Z671" s="272"/>
      <c r="AA671" s="38"/>
      <c r="AK671" s="28"/>
      <c r="AL671" s="28"/>
      <c r="AM671" s="28"/>
      <c r="AN671" s="29"/>
      <c r="AO671" s="28"/>
    </row>
    <row r="672" spans="1:41" ht="13.7" customHeight="1">
      <c r="A672" s="105"/>
      <c r="B672" s="268"/>
      <c r="C672" s="269"/>
      <c r="D672" s="270"/>
      <c r="E672" s="270"/>
      <c r="F672" s="270"/>
      <c r="G672" s="270"/>
      <c r="H672" s="273"/>
      <c r="K672" s="268"/>
      <c r="L672" s="269"/>
      <c r="M672" s="270"/>
      <c r="N672" s="270"/>
      <c r="O672" s="270"/>
      <c r="P672" s="270"/>
      <c r="Q672" s="273"/>
      <c r="R672" s="78"/>
      <c r="S672" s="60"/>
      <c r="T672" s="268"/>
      <c r="U672" s="269"/>
      <c r="V672" s="270"/>
      <c r="W672" s="270"/>
      <c r="X672" s="270"/>
      <c r="Y672" s="270"/>
      <c r="Z672" s="273"/>
      <c r="AA672" s="38"/>
      <c r="AK672" s="28"/>
      <c r="AL672" s="28"/>
      <c r="AM672" s="28"/>
      <c r="AN672" s="29"/>
      <c r="AO672" s="28"/>
    </row>
    <row r="673" spans="1:41" ht="5.25" customHeight="1">
      <c r="A673" s="111"/>
      <c r="B673" s="40"/>
      <c r="C673" s="40"/>
      <c r="D673" s="63"/>
      <c r="E673" s="41"/>
      <c r="F673" s="181"/>
      <c r="G673" s="167"/>
      <c r="H673" s="199"/>
      <c r="I673" s="46"/>
      <c r="J673" s="47"/>
      <c r="K673" s="40"/>
      <c r="L673" s="40"/>
      <c r="M673" s="63"/>
      <c r="N673" s="41"/>
      <c r="O673" s="181"/>
      <c r="P673" s="167"/>
      <c r="Q673" s="199"/>
      <c r="R673" s="81"/>
      <c r="S673" s="60"/>
      <c r="T673" s="40"/>
      <c r="U673" s="40"/>
      <c r="V673" s="63"/>
      <c r="W673" s="41"/>
      <c r="X673" s="181"/>
      <c r="Y673" s="167"/>
      <c r="Z673" s="199"/>
      <c r="AA673" s="42"/>
      <c r="AK673" s="28"/>
      <c r="AL673" s="28"/>
      <c r="AM673" s="28"/>
      <c r="AN673" s="29"/>
      <c r="AO673" s="28"/>
    </row>
    <row r="674" spans="1:41" ht="5.25" customHeight="1">
      <c r="A674" s="97"/>
      <c r="B674" s="51"/>
      <c r="C674" s="51"/>
      <c r="D674" s="52"/>
      <c r="E674" s="53"/>
      <c r="F674" s="182"/>
      <c r="G674" s="164"/>
      <c r="H674" s="194"/>
      <c r="I674" s="34"/>
      <c r="J674" s="35"/>
      <c r="K674" s="51"/>
      <c r="L674" s="51"/>
      <c r="M674" s="52"/>
      <c r="N674" s="53"/>
      <c r="O674" s="182"/>
      <c r="P674" s="164"/>
      <c r="Q674" s="194"/>
      <c r="R674" s="76"/>
      <c r="S674" s="75"/>
      <c r="T674" s="51"/>
      <c r="U674" s="51"/>
      <c r="V674" s="52"/>
      <c r="W674" s="53"/>
      <c r="X674" s="182"/>
      <c r="Y674" s="164"/>
      <c r="Z674" s="194"/>
      <c r="AA674" s="34"/>
    </row>
    <row r="675" spans="1:41" s="101" customFormat="1" ht="14.1" customHeight="1">
      <c r="A675" s="100"/>
      <c r="B675" s="255"/>
      <c r="C675" s="256"/>
      <c r="D675" s="256"/>
      <c r="E675" s="256"/>
      <c r="F675" s="257"/>
      <c r="G675" s="165"/>
      <c r="H675" s="195"/>
      <c r="I675" s="36"/>
      <c r="J675" s="86"/>
      <c r="K675" s="255"/>
      <c r="L675" s="256"/>
      <c r="M675" s="256"/>
      <c r="N675" s="256"/>
      <c r="O675" s="257"/>
      <c r="P675" s="165"/>
      <c r="Q675" s="195"/>
      <c r="R675" s="77"/>
      <c r="S675" s="85"/>
      <c r="T675" s="255"/>
      <c r="U675" s="256"/>
      <c r="V675" s="256"/>
      <c r="W675" s="256"/>
      <c r="X675" s="257"/>
      <c r="Y675" s="165"/>
      <c r="Z675" s="195"/>
      <c r="AA675" s="36"/>
    </row>
    <row r="676" spans="1:41" s="101" customFormat="1" ht="14.1" customHeight="1">
      <c r="A676" s="100"/>
      <c r="B676" s="122"/>
      <c r="C676" s="260"/>
      <c r="D676" s="261"/>
      <c r="E676" s="261"/>
      <c r="F676" s="261"/>
      <c r="G676" s="165"/>
      <c r="H676" s="196"/>
      <c r="I676" s="36"/>
      <c r="J676" s="86"/>
      <c r="K676" s="122"/>
      <c r="L676" s="260"/>
      <c r="M676" s="261"/>
      <c r="N676" s="261"/>
      <c r="O676" s="261"/>
      <c r="P676" s="165"/>
      <c r="Q676" s="196"/>
      <c r="R676" s="77"/>
      <c r="S676" s="85"/>
      <c r="T676" s="122"/>
      <c r="U676" s="260"/>
      <c r="V676" s="261"/>
      <c r="W676" s="261"/>
      <c r="X676" s="261"/>
      <c r="Y676" s="165"/>
      <c r="Z676" s="196"/>
      <c r="AA676" s="36"/>
      <c r="AK676" s="26"/>
      <c r="AL676" s="26"/>
      <c r="AM676" s="26"/>
      <c r="AN676" s="26"/>
      <c r="AO676" s="26"/>
    </row>
    <row r="677" spans="1:41" ht="14.1" customHeight="1">
      <c r="A677" s="105"/>
      <c r="B677" s="121"/>
      <c r="C677" s="259"/>
      <c r="D677" s="259"/>
      <c r="E677" s="70"/>
      <c r="F677" s="178"/>
      <c r="G677" s="166"/>
      <c r="H677" s="197"/>
      <c r="K677" s="121"/>
      <c r="L677" s="259"/>
      <c r="M677" s="259"/>
      <c r="N677" s="70"/>
      <c r="O677" s="178"/>
      <c r="P677" s="166"/>
      <c r="Q677" s="197"/>
      <c r="R677" s="78"/>
      <c r="S677" s="54"/>
      <c r="T677" s="121"/>
      <c r="U677" s="259"/>
      <c r="V677" s="259"/>
      <c r="W677" s="70"/>
      <c r="X677" s="178"/>
      <c r="Y677" s="166"/>
      <c r="Z677" s="197"/>
      <c r="AA677" s="38"/>
      <c r="AK677" s="28"/>
      <c r="AL677" s="28"/>
      <c r="AM677" s="28"/>
      <c r="AN677" s="29"/>
      <c r="AO677" s="28"/>
    </row>
    <row r="678" spans="1:41" ht="14.1" customHeight="1">
      <c r="A678" s="105"/>
      <c r="B678" s="92"/>
      <c r="C678" s="274"/>
      <c r="D678" s="275"/>
      <c r="E678" s="276"/>
      <c r="F678" s="179"/>
      <c r="G678" s="166"/>
      <c r="H678" s="198"/>
      <c r="K678" s="92"/>
      <c r="L678" s="274"/>
      <c r="M678" s="275"/>
      <c r="N678" s="276"/>
      <c r="O678" s="179"/>
      <c r="P678" s="166"/>
      <c r="Q678" s="198"/>
      <c r="R678" s="78"/>
      <c r="S678" s="54"/>
      <c r="T678" s="92"/>
      <c r="U678" s="274"/>
      <c r="V678" s="275"/>
      <c r="W678" s="276"/>
      <c r="X678" s="179"/>
      <c r="Y678" s="166"/>
      <c r="Z678" s="198"/>
      <c r="AA678" s="38"/>
      <c r="AK678" s="28"/>
      <c r="AL678" s="28"/>
      <c r="AM678" s="28"/>
      <c r="AN678" s="29"/>
      <c r="AO678" s="28"/>
    </row>
    <row r="679" spans="1:41" ht="14.1" customHeight="1">
      <c r="A679" s="105"/>
      <c r="B679" s="92"/>
      <c r="C679" s="258"/>
      <c r="D679" s="258"/>
      <c r="E679" s="93"/>
      <c r="F679" s="180"/>
      <c r="G679" s="166"/>
      <c r="H679" s="198"/>
      <c r="K679" s="92"/>
      <c r="L679" s="258"/>
      <c r="M679" s="258"/>
      <c r="N679" s="93"/>
      <c r="O679" s="180"/>
      <c r="P679" s="166"/>
      <c r="Q679" s="198"/>
      <c r="R679" s="78"/>
      <c r="S679" s="54"/>
      <c r="T679" s="92"/>
      <c r="U679" s="258"/>
      <c r="V679" s="258"/>
      <c r="W679" s="93"/>
      <c r="X679" s="180"/>
      <c r="Y679" s="166"/>
      <c r="Z679" s="198"/>
      <c r="AA679" s="38"/>
      <c r="AK679" s="28"/>
      <c r="AL679" s="28"/>
      <c r="AM679" s="28"/>
      <c r="AN679" s="29"/>
      <c r="AO679" s="28"/>
    </row>
    <row r="680" spans="1:41" ht="13.7" customHeight="1">
      <c r="A680" s="105"/>
      <c r="B680" s="262"/>
      <c r="C680" s="263"/>
      <c r="D680" s="270"/>
      <c r="E680" s="270"/>
      <c r="F680" s="270"/>
      <c r="G680" s="270"/>
      <c r="H680" s="271"/>
      <c r="K680" s="262"/>
      <c r="L680" s="263"/>
      <c r="M680" s="270"/>
      <c r="N680" s="270"/>
      <c r="O680" s="270"/>
      <c r="P680" s="270"/>
      <c r="Q680" s="271"/>
      <c r="R680" s="78"/>
      <c r="S680" s="60"/>
      <c r="T680" s="262"/>
      <c r="U680" s="263"/>
      <c r="V680" s="270"/>
      <c r="W680" s="270"/>
      <c r="X680" s="270"/>
      <c r="Y680" s="270"/>
      <c r="Z680" s="271"/>
      <c r="AA680" s="38"/>
      <c r="AK680" s="28"/>
      <c r="AL680" s="28"/>
      <c r="AM680" s="28"/>
      <c r="AN680" s="29"/>
      <c r="AO680" s="28"/>
    </row>
    <row r="681" spans="1:41" ht="13.7" customHeight="1">
      <c r="A681" s="105"/>
      <c r="B681" s="69"/>
      <c r="C681" s="120"/>
      <c r="D681" s="270"/>
      <c r="E681" s="270"/>
      <c r="F681" s="270"/>
      <c r="G681" s="270"/>
      <c r="H681" s="272"/>
      <c r="K681" s="69"/>
      <c r="L681" s="120"/>
      <c r="M681" s="270"/>
      <c r="N681" s="270"/>
      <c r="O681" s="270"/>
      <c r="P681" s="270"/>
      <c r="Q681" s="272"/>
      <c r="R681" s="78"/>
      <c r="S681" s="61"/>
      <c r="T681" s="69"/>
      <c r="U681" s="120"/>
      <c r="V681" s="270"/>
      <c r="W681" s="270"/>
      <c r="X681" s="270"/>
      <c r="Y681" s="270"/>
      <c r="Z681" s="272"/>
      <c r="AA681" s="38"/>
      <c r="AK681" s="28"/>
      <c r="AL681" s="28"/>
      <c r="AM681" s="28"/>
      <c r="AN681" s="29"/>
      <c r="AO681" s="28"/>
    </row>
    <row r="682" spans="1:41" ht="13.7" customHeight="1">
      <c r="A682" s="105"/>
      <c r="B682" s="264"/>
      <c r="C682" s="265"/>
      <c r="D682" s="270"/>
      <c r="E682" s="270"/>
      <c r="F682" s="270"/>
      <c r="G682" s="270"/>
      <c r="H682" s="272"/>
      <c r="K682" s="264"/>
      <c r="L682" s="265"/>
      <c r="M682" s="270"/>
      <c r="N682" s="270"/>
      <c r="O682" s="270"/>
      <c r="P682" s="270"/>
      <c r="Q682" s="272"/>
      <c r="R682" s="78"/>
      <c r="S682" s="62"/>
      <c r="T682" s="264"/>
      <c r="U682" s="265"/>
      <c r="V682" s="270"/>
      <c r="W682" s="270"/>
      <c r="X682" s="270"/>
      <c r="Y682" s="270"/>
      <c r="Z682" s="272"/>
      <c r="AA682" s="38"/>
      <c r="AK682" s="28"/>
      <c r="AL682" s="28"/>
      <c r="AM682" s="28"/>
      <c r="AN682" s="29"/>
      <c r="AO682" s="28"/>
    </row>
    <row r="683" spans="1:41" ht="13.7" customHeight="1">
      <c r="A683" s="105"/>
      <c r="B683" s="266"/>
      <c r="C683" s="267"/>
      <c r="D683" s="270"/>
      <c r="E683" s="270"/>
      <c r="F683" s="270"/>
      <c r="G683" s="270"/>
      <c r="H683" s="272"/>
      <c r="K683" s="266"/>
      <c r="L683" s="267"/>
      <c r="M683" s="270"/>
      <c r="N683" s="270"/>
      <c r="O683" s="270"/>
      <c r="P683" s="270"/>
      <c r="Q683" s="272"/>
      <c r="R683" s="78"/>
      <c r="S683" s="62"/>
      <c r="T683" s="266"/>
      <c r="U683" s="267"/>
      <c r="V683" s="270"/>
      <c r="W683" s="270"/>
      <c r="X683" s="270"/>
      <c r="Y683" s="270"/>
      <c r="Z683" s="272"/>
      <c r="AA683" s="38"/>
      <c r="AK683" s="28"/>
      <c r="AL683" s="28"/>
      <c r="AM683" s="28"/>
      <c r="AN683" s="29"/>
      <c r="AO683" s="28"/>
    </row>
    <row r="684" spans="1:41" ht="13.7" customHeight="1">
      <c r="A684" s="105"/>
      <c r="B684" s="268"/>
      <c r="C684" s="269"/>
      <c r="D684" s="270"/>
      <c r="E684" s="270"/>
      <c r="F684" s="270"/>
      <c r="G684" s="270"/>
      <c r="H684" s="273"/>
      <c r="K684" s="268"/>
      <c r="L684" s="269"/>
      <c r="M684" s="270"/>
      <c r="N684" s="270"/>
      <c r="O684" s="270"/>
      <c r="P684" s="270"/>
      <c r="Q684" s="273"/>
      <c r="R684" s="78"/>
      <c r="S684" s="60"/>
      <c r="T684" s="268"/>
      <c r="U684" s="269"/>
      <c r="V684" s="270"/>
      <c r="W684" s="270"/>
      <c r="X684" s="270"/>
      <c r="Y684" s="270"/>
      <c r="Z684" s="273"/>
      <c r="AA684" s="38"/>
      <c r="AK684" s="28"/>
      <c r="AL684" s="28"/>
      <c r="AM684" s="28"/>
      <c r="AN684" s="29"/>
      <c r="AO684" s="28"/>
    </row>
    <row r="685" spans="1:41" ht="5.25" customHeight="1">
      <c r="A685" s="111"/>
      <c r="B685" s="40"/>
      <c r="C685" s="40"/>
      <c r="D685" s="63"/>
      <c r="E685" s="41"/>
      <c r="F685" s="181"/>
      <c r="G685" s="167"/>
      <c r="H685" s="199"/>
      <c r="I685" s="46"/>
      <c r="J685" s="47"/>
      <c r="K685" s="40"/>
      <c r="L685" s="40"/>
      <c r="M685" s="63"/>
      <c r="N685" s="41"/>
      <c r="O685" s="181"/>
      <c r="P685" s="167"/>
      <c r="Q685" s="199"/>
      <c r="R685" s="81"/>
      <c r="S685" s="60"/>
      <c r="T685" s="40"/>
      <c r="U685" s="40"/>
      <c r="V685" s="63"/>
      <c r="W685" s="41"/>
      <c r="X685" s="181"/>
      <c r="Y685" s="167"/>
      <c r="Z685" s="199"/>
      <c r="AA685" s="42"/>
      <c r="AK685" s="28"/>
      <c r="AL685" s="28"/>
      <c r="AM685" s="28"/>
      <c r="AN685" s="29"/>
      <c r="AO685" s="28"/>
    </row>
    <row r="686" spans="1:41" ht="5.25" customHeight="1">
      <c r="A686" s="97"/>
      <c r="B686" s="51"/>
      <c r="C686" s="51"/>
      <c r="D686" s="52"/>
      <c r="E686" s="53"/>
      <c r="F686" s="182"/>
      <c r="G686" s="164"/>
      <c r="H686" s="194"/>
      <c r="I686" s="34"/>
      <c r="J686" s="35"/>
      <c r="K686" s="51"/>
      <c r="L686" s="51"/>
      <c r="M686" s="52"/>
      <c r="N686" s="53"/>
      <c r="O686" s="182"/>
      <c r="P686" s="164"/>
      <c r="Q686" s="194"/>
      <c r="R686" s="76"/>
      <c r="S686" s="75"/>
      <c r="T686" s="51"/>
      <c r="U686" s="51"/>
      <c r="V686" s="52"/>
      <c r="W686" s="53"/>
      <c r="X686" s="182"/>
      <c r="Y686" s="164"/>
      <c r="Z686" s="194"/>
      <c r="AA686" s="34"/>
    </row>
    <row r="687" spans="1:41" s="101" customFormat="1" ht="14.1" customHeight="1">
      <c r="A687" s="100"/>
      <c r="B687" s="255"/>
      <c r="C687" s="256"/>
      <c r="D687" s="256"/>
      <c r="E687" s="256"/>
      <c r="F687" s="257"/>
      <c r="G687" s="165"/>
      <c r="H687" s="195"/>
      <c r="I687" s="36"/>
      <c r="J687" s="86"/>
      <c r="K687" s="255"/>
      <c r="L687" s="256"/>
      <c r="M687" s="256"/>
      <c r="N687" s="256"/>
      <c r="O687" s="257"/>
      <c r="P687" s="165"/>
      <c r="Q687" s="195"/>
      <c r="R687" s="77"/>
      <c r="S687" s="85"/>
      <c r="T687" s="255"/>
      <c r="U687" s="256"/>
      <c r="V687" s="256"/>
      <c r="W687" s="256"/>
      <c r="X687" s="257"/>
      <c r="Y687" s="165"/>
      <c r="Z687" s="195"/>
      <c r="AA687" s="36"/>
    </row>
    <row r="688" spans="1:41" s="101" customFormat="1" ht="14.1" customHeight="1">
      <c r="A688" s="100"/>
      <c r="B688" s="122"/>
      <c r="C688" s="260"/>
      <c r="D688" s="261"/>
      <c r="E688" s="261"/>
      <c r="F688" s="261"/>
      <c r="G688" s="165"/>
      <c r="H688" s="196"/>
      <c r="I688" s="36"/>
      <c r="J688" s="86"/>
      <c r="K688" s="122"/>
      <c r="L688" s="260"/>
      <c r="M688" s="261"/>
      <c r="N688" s="261"/>
      <c r="O688" s="261"/>
      <c r="P688" s="165"/>
      <c r="Q688" s="196"/>
      <c r="R688" s="77"/>
      <c r="S688" s="85"/>
      <c r="T688" s="122"/>
      <c r="U688" s="260"/>
      <c r="V688" s="261"/>
      <c r="W688" s="261"/>
      <c r="X688" s="261"/>
      <c r="Y688" s="165"/>
      <c r="Z688" s="196"/>
      <c r="AA688" s="36"/>
      <c r="AK688" s="26"/>
      <c r="AL688" s="26"/>
      <c r="AM688" s="26"/>
      <c r="AN688" s="26"/>
      <c r="AO688" s="26"/>
    </row>
    <row r="689" spans="1:41" ht="14.1" customHeight="1">
      <c r="A689" s="105"/>
      <c r="B689" s="121"/>
      <c r="C689" s="259"/>
      <c r="D689" s="259"/>
      <c r="E689" s="70"/>
      <c r="F689" s="178"/>
      <c r="G689" s="166"/>
      <c r="H689" s="197"/>
      <c r="K689" s="121"/>
      <c r="L689" s="259"/>
      <c r="M689" s="259"/>
      <c r="N689" s="70"/>
      <c r="O689" s="178"/>
      <c r="P689" s="166"/>
      <c r="Q689" s="197"/>
      <c r="R689" s="78"/>
      <c r="S689" s="54"/>
      <c r="T689" s="121"/>
      <c r="U689" s="259"/>
      <c r="V689" s="259"/>
      <c r="W689" s="70"/>
      <c r="X689" s="178"/>
      <c r="Y689" s="166"/>
      <c r="Z689" s="197"/>
      <c r="AA689" s="38"/>
      <c r="AK689" s="28"/>
      <c r="AL689" s="28"/>
      <c r="AM689" s="28"/>
      <c r="AN689" s="29"/>
      <c r="AO689" s="28"/>
    </row>
    <row r="690" spans="1:41" ht="14.1" customHeight="1">
      <c r="A690" s="105"/>
      <c r="B690" s="92"/>
      <c r="C690" s="274"/>
      <c r="D690" s="275"/>
      <c r="E690" s="276"/>
      <c r="F690" s="179"/>
      <c r="G690" s="166"/>
      <c r="H690" s="198"/>
      <c r="K690" s="92"/>
      <c r="L690" s="274"/>
      <c r="M690" s="275"/>
      <c r="N690" s="276"/>
      <c r="O690" s="179"/>
      <c r="P690" s="166"/>
      <c r="Q690" s="198"/>
      <c r="R690" s="78"/>
      <c r="S690" s="54"/>
      <c r="T690" s="92"/>
      <c r="U690" s="274"/>
      <c r="V690" s="275"/>
      <c r="W690" s="276"/>
      <c r="X690" s="179"/>
      <c r="Y690" s="166"/>
      <c r="Z690" s="198"/>
      <c r="AA690" s="38"/>
      <c r="AK690" s="28"/>
      <c r="AL690" s="28"/>
      <c r="AM690" s="28"/>
      <c r="AN690" s="29"/>
      <c r="AO690" s="28"/>
    </row>
    <row r="691" spans="1:41" ht="14.1" customHeight="1">
      <c r="A691" s="105"/>
      <c r="B691" s="92"/>
      <c r="C691" s="258"/>
      <c r="D691" s="258"/>
      <c r="E691" s="93"/>
      <c r="F691" s="180"/>
      <c r="G691" s="166"/>
      <c r="H691" s="198"/>
      <c r="K691" s="92"/>
      <c r="L691" s="258"/>
      <c r="M691" s="258"/>
      <c r="N691" s="93"/>
      <c r="O691" s="180"/>
      <c r="P691" s="166"/>
      <c r="Q691" s="198"/>
      <c r="R691" s="78"/>
      <c r="S691" s="54"/>
      <c r="T691" s="92"/>
      <c r="U691" s="258"/>
      <c r="V691" s="258"/>
      <c r="W691" s="93"/>
      <c r="X691" s="180"/>
      <c r="Y691" s="166"/>
      <c r="Z691" s="198"/>
      <c r="AA691" s="38"/>
      <c r="AK691" s="28"/>
      <c r="AL691" s="28"/>
      <c r="AM691" s="28"/>
      <c r="AN691" s="29"/>
      <c r="AO691" s="28"/>
    </row>
    <row r="692" spans="1:41" ht="14.1" customHeight="1">
      <c r="A692" s="105"/>
      <c r="B692" s="262"/>
      <c r="C692" s="263"/>
      <c r="D692" s="270"/>
      <c r="E692" s="270"/>
      <c r="F692" s="270"/>
      <c r="G692" s="270"/>
      <c r="H692" s="271"/>
      <c r="K692" s="262"/>
      <c r="L692" s="263"/>
      <c r="M692" s="270"/>
      <c r="N692" s="270"/>
      <c r="O692" s="270"/>
      <c r="P692" s="270"/>
      <c r="Q692" s="271"/>
      <c r="R692" s="78"/>
      <c r="S692" s="60"/>
      <c r="T692" s="262"/>
      <c r="U692" s="263"/>
      <c r="V692" s="270"/>
      <c r="W692" s="270"/>
      <c r="X692" s="270"/>
      <c r="Y692" s="270"/>
      <c r="Z692" s="271"/>
      <c r="AA692" s="38"/>
      <c r="AK692" s="28"/>
      <c r="AL692" s="28"/>
      <c r="AM692" s="28"/>
      <c r="AN692" s="29"/>
      <c r="AO692" s="28"/>
    </row>
    <row r="693" spans="1:41" ht="14.1" customHeight="1">
      <c r="A693" s="105"/>
      <c r="B693" s="69"/>
      <c r="C693" s="120"/>
      <c r="D693" s="270"/>
      <c r="E693" s="270"/>
      <c r="F693" s="270"/>
      <c r="G693" s="270"/>
      <c r="H693" s="272"/>
      <c r="K693" s="69"/>
      <c r="L693" s="120"/>
      <c r="M693" s="270"/>
      <c r="N693" s="270"/>
      <c r="O693" s="270"/>
      <c r="P693" s="270"/>
      <c r="Q693" s="272"/>
      <c r="R693" s="78"/>
      <c r="S693" s="61"/>
      <c r="T693" s="69"/>
      <c r="U693" s="120"/>
      <c r="V693" s="270"/>
      <c r="W693" s="270"/>
      <c r="X693" s="270"/>
      <c r="Y693" s="270"/>
      <c r="Z693" s="272"/>
      <c r="AA693" s="38"/>
      <c r="AK693" s="28"/>
      <c r="AL693" s="28"/>
      <c r="AM693" s="28"/>
      <c r="AN693" s="29"/>
      <c r="AO693" s="28"/>
    </row>
    <row r="694" spans="1:41" ht="14.1" customHeight="1">
      <c r="A694" s="105"/>
      <c r="B694" s="264"/>
      <c r="C694" s="265"/>
      <c r="D694" s="270"/>
      <c r="E694" s="270"/>
      <c r="F694" s="270"/>
      <c r="G694" s="270"/>
      <c r="H694" s="272"/>
      <c r="K694" s="264"/>
      <c r="L694" s="265"/>
      <c r="M694" s="270"/>
      <c r="N694" s="270"/>
      <c r="O694" s="270"/>
      <c r="P694" s="270"/>
      <c r="Q694" s="272"/>
      <c r="R694" s="78"/>
      <c r="S694" s="62"/>
      <c r="T694" s="264"/>
      <c r="U694" s="265"/>
      <c r="V694" s="270"/>
      <c r="W694" s="270"/>
      <c r="X694" s="270"/>
      <c r="Y694" s="270"/>
      <c r="Z694" s="272"/>
      <c r="AA694" s="38"/>
      <c r="AK694" s="28"/>
      <c r="AL694" s="28"/>
      <c r="AM694" s="28"/>
      <c r="AN694" s="29"/>
      <c r="AO694" s="28"/>
    </row>
    <row r="695" spans="1:41" ht="11.45" customHeight="1">
      <c r="A695" s="105"/>
      <c r="B695" s="266"/>
      <c r="C695" s="267"/>
      <c r="D695" s="270"/>
      <c r="E695" s="270"/>
      <c r="F695" s="270"/>
      <c r="G695" s="270"/>
      <c r="H695" s="272"/>
      <c r="K695" s="266"/>
      <c r="L695" s="267"/>
      <c r="M695" s="270"/>
      <c r="N695" s="270"/>
      <c r="O695" s="270"/>
      <c r="P695" s="270"/>
      <c r="Q695" s="272"/>
      <c r="R695" s="78"/>
      <c r="S695" s="62"/>
      <c r="T695" s="266"/>
      <c r="U695" s="267"/>
      <c r="V695" s="270"/>
      <c r="W695" s="270"/>
      <c r="X695" s="270"/>
      <c r="Y695" s="270"/>
      <c r="Z695" s="272"/>
      <c r="AA695" s="38"/>
      <c r="AK695" s="28"/>
      <c r="AL695" s="28"/>
      <c r="AM695" s="28"/>
      <c r="AN695" s="29"/>
      <c r="AO695" s="28"/>
    </row>
    <row r="696" spans="1:41" ht="15.2" customHeight="1">
      <c r="A696" s="105"/>
      <c r="B696" s="268"/>
      <c r="C696" s="269"/>
      <c r="D696" s="270"/>
      <c r="E696" s="270"/>
      <c r="F696" s="270"/>
      <c r="G696" s="270"/>
      <c r="H696" s="273"/>
      <c r="K696" s="268"/>
      <c r="L696" s="269"/>
      <c r="M696" s="270"/>
      <c r="N696" s="270"/>
      <c r="O696" s="270"/>
      <c r="P696" s="270"/>
      <c r="Q696" s="273"/>
      <c r="R696" s="78"/>
      <c r="S696" s="60"/>
      <c r="T696" s="268"/>
      <c r="U696" s="269"/>
      <c r="V696" s="270"/>
      <c r="W696" s="270"/>
      <c r="X696" s="270"/>
      <c r="Y696" s="270"/>
      <c r="Z696" s="273"/>
      <c r="AA696" s="38"/>
      <c r="AK696" s="28"/>
      <c r="AL696" s="28"/>
      <c r="AM696" s="28"/>
      <c r="AN696" s="29"/>
      <c r="AO696" s="28"/>
    </row>
    <row r="697" spans="1:41" ht="5.25" customHeight="1">
      <c r="A697" s="111"/>
      <c r="B697" s="40"/>
      <c r="C697" s="40"/>
      <c r="D697" s="63"/>
      <c r="E697" s="41"/>
      <c r="F697" s="181"/>
      <c r="G697" s="167"/>
      <c r="H697" s="199"/>
      <c r="I697" s="46"/>
      <c r="J697" s="47"/>
      <c r="K697" s="40"/>
      <c r="L697" s="40"/>
      <c r="M697" s="63"/>
      <c r="N697" s="41"/>
      <c r="O697" s="181"/>
      <c r="P697" s="167"/>
      <c r="Q697" s="199"/>
      <c r="R697" s="81"/>
      <c r="S697" s="60"/>
      <c r="T697" s="40"/>
      <c r="U697" s="40"/>
      <c r="V697" s="63"/>
      <c r="W697" s="41"/>
      <c r="X697" s="181"/>
      <c r="Y697" s="167"/>
      <c r="Z697" s="199"/>
      <c r="AA697" s="42"/>
      <c r="AK697" s="28"/>
      <c r="AL697" s="28"/>
      <c r="AM697" s="28"/>
      <c r="AN697" s="29"/>
      <c r="AO697" s="28"/>
    </row>
    <row r="698" spans="1:41" ht="5.25" customHeight="1">
      <c r="A698" s="97"/>
      <c r="B698" s="51"/>
      <c r="C698" s="51"/>
      <c r="D698" s="52"/>
      <c r="E698" s="53"/>
      <c r="F698" s="182"/>
      <c r="G698" s="164"/>
      <c r="H698" s="194"/>
      <c r="I698" s="34"/>
      <c r="J698" s="35"/>
      <c r="K698" s="51"/>
      <c r="L698" s="51"/>
      <c r="M698" s="52"/>
      <c r="N698" s="53"/>
      <c r="O698" s="182"/>
      <c r="P698" s="164"/>
      <c r="Q698" s="194"/>
      <c r="R698" s="76"/>
      <c r="S698" s="75"/>
      <c r="T698" s="51"/>
      <c r="U698" s="51"/>
      <c r="V698" s="52"/>
      <c r="W698" s="53"/>
      <c r="X698" s="182"/>
      <c r="Y698" s="164"/>
      <c r="Z698" s="194"/>
      <c r="AA698" s="34"/>
    </row>
    <row r="699" spans="1:41" s="101" customFormat="1" ht="14.1" customHeight="1">
      <c r="A699" s="100"/>
      <c r="B699" s="255"/>
      <c r="C699" s="256"/>
      <c r="D699" s="256"/>
      <c r="E699" s="256"/>
      <c r="F699" s="257"/>
      <c r="G699" s="165"/>
      <c r="H699" s="195"/>
      <c r="I699" s="36"/>
      <c r="J699" s="86"/>
      <c r="K699" s="255"/>
      <c r="L699" s="256"/>
      <c r="M699" s="256"/>
      <c r="N699" s="256"/>
      <c r="O699" s="257"/>
      <c r="P699" s="165"/>
      <c r="Q699" s="195"/>
      <c r="R699" s="77"/>
      <c r="S699" s="85"/>
      <c r="T699" s="255"/>
      <c r="U699" s="256"/>
      <c r="V699" s="256"/>
      <c r="W699" s="256"/>
      <c r="X699" s="257"/>
      <c r="Y699" s="165"/>
      <c r="Z699" s="195"/>
      <c r="AA699" s="36"/>
    </row>
    <row r="700" spans="1:41" s="101" customFormat="1" ht="14.1" customHeight="1">
      <c r="A700" s="100"/>
      <c r="B700" s="122"/>
      <c r="C700" s="260"/>
      <c r="D700" s="261"/>
      <c r="E700" s="261"/>
      <c r="F700" s="261"/>
      <c r="G700" s="165"/>
      <c r="H700" s="196"/>
      <c r="I700" s="36"/>
      <c r="J700" s="86"/>
      <c r="K700" s="122"/>
      <c r="L700" s="260"/>
      <c r="M700" s="261"/>
      <c r="N700" s="261"/>
      <c r="O700" s="261"/>
      <c r="P700" s="165"/>
      <c r="Q700" s="196"/>
      <c r="R700" s="77"/>
      <c r="S700" s="85"/>
      <c r="T700" s="122"/>
      <c r="U700" s="260"/>
      <c r="V700" s="261"/>
      <c r="W700" s="261"/>
      <c r="X700" s="261"/>
      <c r="Y700" s="165"/>
      <c r="Z700" s="196"/>
      <c r="AA700" s="36"/>
      <c r="AK700" s="26"/>
      <c r="AL700" s="26"/>
      <c r="AM700" s="26"/>
      <c r="AN700" s="26"/>
      <c r="AO700" s="26"/>
    </row>
    <row r="701" spans="1:41" ht="14.1" customHeight="1">
      <c r="A701" s="105"/>
      <c r="B701" s="121"/>
      <c r="C701" s="259"/>
      <c r="D701" s="259"/>
      <c r="E701" s="70"/>
      <c r="F701" s="178"/>
      <c r="G701" s="166"/>
      <c r="H701" s="197"/>
      <c r="K701" s="121"/>
      <c r="L701" s="259"/>
      <c r="M701" s="259"/>
      <c r="N701" s="70"/>
      <c r="O701" s="178"/>
      <c r="P701" s="166"/>
      <c r="Q701" s="197"/>
      <c r="R701" s="78"/>
      <c r="S701" s="54"/>
      <c r="T701" s="121"/>
      <c r="U701" s="259"/>
      <c r="V701" s="259"/>
      <c r="W701" s="70"/>
      <c r="X701" s="178"/>
      <c r="Y701" s="166"/>
      <c r="Z701" s="197"/>
      <c r="AA701" s="38"/>
      <c r="AK701" s="28"/>
      <c r="AL701" s="28"/>
      <c r="AM701" s="28"/>
      <c r="AN701" s="29"/>
      <c r="AO701" s="28"/>
    </row>
    <row r="702" spans="1:41" ht="14.1" customHeight="1">
      <c r="A702" s="105"/>
      <c r="B702" s="92"/>
      <c r="C702" s="274"/>
      <c r="D702" s="275"/>
      <c r="E702" s="276"/>
      <c r="F702" s="179"/>
      <c r="G702" s="166"/>
      <c r="H702" s="198"/>
      <c r="K702" s="92"/>
      <c r="L702" s="274"/>
      <c r="M702" s="275"/>
      <c r="N702" s="276"/>
      <c r="O702" s="179"/>
      <c r="P702" s="166"/>
      <c r="Q702" s="198"/>
      <c r="R702" s="78"/>
      <c r="S702" s="54"/>
      <c r="T702" s="92"/>
      <c r="U702" s="274"/>
      <c r="V702" s="275"/>
      <c r="W702" s="276"/>
      <c r="X702" s="179"/>
      <c r="Y702" s="166"/>
      <c r="Z702" s="198"/>
      <c r="AA702" s="38"/>
      <c r="AK702" s="28"/>
      <c r="AL702" s="28"/>
      <c r="AM702" s="28"/>
      <c r="AN702" s="29"/>
      <c r="AO702" s="28"/>
    </row>
    <row r="703" spans="1:41" ht="14.1" customHeight="1">
      <c r="A703" s="105"/>
      <c r="B703" s="92"/>
      <c r="C703" s="258"/>
      <c r="D703" s="258"/>
      <c r="E703" s="93"/>
      <c r="F703" s="180"/>
      <c r="G703" s="166"/>
      <c r="H703" s="198"/>
      <c r="K703" s="92"/>
      <c r="L703" s="258"/>
      <c r="M703" s="258"/>
      <c r="N703" s="93"/>
      <c r="O703" s="180"/>
      <c r="P703" s="166"/>
      <c r="Q703" s="198"/>
      <c r="R703" s="78"/>
      <c r="S703" s="54"/>
      <c r="T703" s="92"/>
      <c r="U703" s="258"/>
      <c r="V703" s="258"/>
      <c r="W703" s="93"/>
      <c r="X703" s="180"/>
      <c r="Y703" s="166"/>
      <c r="Z703" s="198"/>
      <c r="AA703" s="38"/>
      <c r="AK703" s="28"/>
      <c r="AL703" s="28"/>
      <c r="AM703" s="28"/>
      <c r="AN703" s="29"/>
      <c r="AO703" s="28"/>
    </row>
    <row r="704" spans="1:41" ht="13.7" customHeight="1">
      <c r="A704" s="105"/>
      <c r="B704" s="262"/>
      <c r="C704" s="263"/>
      <c r="D704" s="270"/>
      <c r="E704" s="270"/>
      <c r="F704" s="270"/>
      <c r="G704" s="270"/>
      <c r="H704" s="271"/>
      <c r="K704" s="262"/>
      <c r="L704" s="263"/>
      <c r="M704" s="270"/>
      <c r="N704" s="270"/>
      <c r="O704" s="270"/>
      <c r="P704" s="270"/>
      <c r="Q704" s="271"/>
      <c r="R704" s="78"/>
      <c r="S704" s="60"/>
      <c r="T704" s="262"/>
      <c r="U704" s="263"/>
      <c r="V704" s="270"/>
      <c r="W704" s="270"/>
      <c r="X704" s="270"/>
      <c r="Y704" s="270"/>
      <c r="Z704" s="271"/>
      <c r="AA704" s="38"/>
      <c r="AK704" s="28"/>
      <c r="AL704" s="28"/>
      <c r="AM704" s="28"/>
      <c r="AN704" s="29"/>
      <c r="AO704" s="28"/>
    </row>
    <row r="705" spans="1:41" ht="13.7" customHeight="1">
      <c r="A705" s="105"/>
      <c r="B705" s="69"/>
      <c r="C705" s="120"/>
      <c r="D705" s="270"/>
      <c r="E705" s="270"/>
      <c r="F705" s="270"/>
      <c r="G705" s="270"/>
      <c r="H705" s="272"/>
      <c r="K705" s="69"/>
      <c r="L705" s="120"/>
      <c r="M705" s="270"/>
      <c r="N705" s="270"/>
      <c r="O705" s="270"/>
      <c r="P705" s="270"/>
      <c r="Q705" s="272"/>
      <c r="R705" s="78"/>
      <c r="S705" s="61"/>
      <c r="T705" s="69"/>
      <c r="U705" s="120"/>
      <c r="V705" s="270"/>
      <c r="W705" s="270"/>
      <c r="X705" s="270"/>
      <c r="Y705" s="270"/>
      <c r="Z705" s="272"/>
      <c r="AA705" s="38"/>
      <c r="AK705" s="28"/>
      <c r="AL705" s="28"/>
      <c r="AM705" s="28"/>
      <c r="AN705" s="29"/>
      <c r="AO705" s="28"/>
    </row>
    <row r="706" spans="1:41" ht="13.7" customHeight="1">
      <c r="A706" s="105"/>
      <c r="B706" s="264"/>
      <c r="C706" s="265"/>
      <c r="D706" s="270"/>
      <c r="E706" s="270"/>
      <c r="F706" s="270"/>
      <c r="G706" s="270"/>
      <c r="H706" s="272"/>
      <c r="K706" s="264"/>
      <c r="L706" s="265"/>
      <c r="M706" s="270"/>
      <c r="N706" s="270"/>
      <c r="O706" s="270"/>
      <c r="P706" s="270"/>
      <c r="Q706" s="272"/>
      <c r="R706" s="78"/>
      <c r="S706" s="62"/>
      <c r="T706" s="264"/>
      <c r="U706" s="265"/>
      <c r="V706" s="270"/>
      <c r="W706" s="270"/>
      <c r="X706" s="270"/>
      <c r="Y706" s="270"/>
      <c r="Z706" s="272"/>
      <c r="AA706" s="38"/>
      <c r="AK706" s="28"/>
      <c r="AL706" s="28"/>
      <c r="AM706" s="28"/>
      <c r="AN706" s="29"/>
      <c r="AO706" s="28"/>
    </row>
    <row r="707" spans="1:41" ht="13.7" customHeight="1">
      <c r="A707" s="105"/>
      <c r="B707" s="266"/>
      <c r="C707" s="267"/>
      <c r="D707" s="270"/>
      <c r="E707" s="270"/>
      <c r="F707" s="270"/>
      <c r="G707" s="270"/>
      <c r="H707" s="272"/>
      <c r="K707" s="266"/>
      <c r="L707" s="267"/>
      <c r="M707" s="270"/>
      <c r="N707" s="270"/>
      <c r="O707" s="270"/>
      <c r="P707" s="270"/>
      <c r="Q707" s="272"/>
      <c r="R707" s="78"/>
      <c r="S707" s="62"/>
      <c r="T707" s="266"/>
      <c r="U707" s="267"/>
      <c r="V707" s="270"/>
      <c r="W707" s="270"/>
      <c r="X707" s="270"/>
      <c r="Y707" s="270"/>
      <c r="Z707" s="272"/>
      <c r="AA707" s="38"/>
      <c r="AK707" s="28"/>
      <c r="AL707" s="28"/>
      <c r="AM707" s="28"/>
      <c r="AN707" s="29"/>
      <c r="AO707" s="28"/>
    </row>
    <row r="708" spans="1:41" ht="13.7" customHeight="1">
      <c r="A708" s="105"/>
      <c r="B708" s="268"/>
      <c r="C708" s="269"/>
      <c r="D708" s="270"/>
      <c r="E708" s="270"/>
      <c r="F708" s="270"/>
      <c r="G708" s="270"/>
      <c r="H708" s="273"/>
      <c r="K708" s="268"/>
      <c r="L708" s="269"/>
      <c r="M708" s="270"/>
      <c r="N708" s="270"/>
      <c r="O708" s="270"/>
      <c r="P708" s="270"/>
      <c r="Q708" s="273"/>
      <c r="R708" s="78"/>
      <c r="S708" s="60"/>
      <c r="T708" s="268"/>
      <c r="U708" s="269"/>
      <c r="V708" s="270"/>
      <c r="W708" s="270"/>
      <c r="X708" s="270"/>
      <c r="Y708" s="270"/>
      <c r="Z708" s="273"/>
      <c r="AA708" s="38"/>
      <c r="AK708" s="28"/>
      <c r="AL708" s="28"/>
      <c r="AM708" s="28"/>
      <c r="AN708" s="29"/>
      <c r="AO708" s="28"/>
    </row>
    <row r="709" spans="1:41" ht="5.25" customHeight="1">
      <c r="A709" s="111"/>
      <c r="B709" s="40"/>
      <c r="C709" s="40"/>
      <c r="D709" s="63"/>
      <c r="E709" s="41"/>
      <c r="F709" s="181"/>
      <c r="G709" s="167"/>
      <c r="H709" s="199"/>
      <c r="I709" s="46"/>
      <c r="J709" s="47"/>
      <c r="K709" s="40"/>
      <c r="L709" s="40"/>
      <c r="M709" s="63"/>
      <c r="N709" s="41"/>
      <c r="O709" s="181"/>
      <c r="P709" s="167"/>
      <c r="Q709" s="199"/>
      <c r="R709" s="81"/>
      <c r="S709" s="60"/>
      <c r="T709" s="40"/>
      <c r="U709" s="40"/>
      <c r="V709" s="63"/>
      <c r="W709" s="41"/>
      <c r="X709" s="181"/>
      <c r="Y709" s="167"/>
      <c r="Z709" s="199"/>
      <c r="AA709" s="42"/>
      <c r="AK709" s="28"/>
      <c r="AL709" s="28"/>
      <c r="AM709" s="28"/>
      <c r="AN709" s="29"/>
      <c r="AO709" s="28"/>
    </row>
    <row r="710" spans="1:41" ht="5.25" customHeight="1">
      <c r="A710" s="97"/>
      <c r="B710" s="51"/>
      <c r="C710" s="51"/>
      <c r="D710" s="52"/>
      <c r="E710" s="53"/>
      <c r="F710" s="182"/>
      <c r="G710" s="164"/>
      <c r="H710" s="194"/>
      <c r="I710" s="34"/>
      <c r="J710" s="35"/>
      <c r="K710" s="51"/>
      <c r="L710" s="51"/>
      <c r="M710" s="52"/>
      <c r="N710" s="53"/>
      <c r="O710" s="182"/>
      <c r="P710" s="164"/>
      <c r="Q710" s="194"/>
      <c r="R710" s="76"/>
      <c r="S710" s="75"/>
      <c r="T710" s="51"/>
      <c r="U710" s="51"/>
      <c r="V710" s="52"/>
      <c r="W710" s="53"/>
      <c r="X710" s="182"/>
      <c r="Y710" s="164"/>
      <c r="Z710" s="194"/>
      <c r="AA710" s="34"/>
    </row>
    <row r="711" spans="1:41" s="101" customFormat="1" ht="14.1" customHeight="1">
      <c r="A711" s="100"/>
      <c r="B711" s="255"/>
      <c r="C711" s="256"/>
      <c r="D711" s="256"/>
      <c r="E711" s="256"/>
      <c r="F711" s="257"/>
      <c r="G711" s="165"/>
      <c r="H711" s="195"/>
      <c r="I711" s="36"/>
      <c r="J711" s="86"/>
      <c r="K711" s="255"/>
      <c r="L711" s="256"/>
      <c r="M711" s="256"/>
      <c r="N711" s="256"/>
      <c r="O711" s="257"/>
      <c r="P711" s="165"/>
      <c r="Q711" s="195"/>
      <c r="R711" s="77"/>
      <c r="S711" s="85"/>
      <c r="T711" s="255"/>
      <c r="U711" s="256"/>
      <c r="V711" s="256"/>
      <c r="W711" s="256"/>
      <c r="X711" s="257"/>
      <c r="Y711" s="165"/>
      <c r="Z711" s="195"/>
      <c r="AA711" s="36"/>
    </row>
    <row r="712" spans="1:41" s="101" customFormat="1" ht="14.1" customHeight="1">
      <c r="A712" s="100"/>
      <c r="B712" s="122"/>
      <c r="C712" s="260"/>
      <c r="D712" s="261"/>
      <c r="E712" s="261"/>
      <c r="F712" s="261"/>
      <c r="G712" s="165"/>
      <c r="H712" s="196"/>
      <c r="I712" s="36"/>
      <c r="J712" s="86"/>
      <c r="K712" s="122"/>
      <c r="L712" s="260"/>
      <c r="M712" s="261"/>
      <c r="N712" s="261"/>
      <c r="O712" s="261"/>
      <c r="P712" s="165"/>
      <c r="Q712" s="196"/>
      <c r="R712" s="77"/>
      <c r="S712" s="85"/>
      <c r="T712" s="122"/>
      <c r="U712" s="260"/>
      <c r="V712" s="261"/>
      <c r="W712" s="261"/>
      <c r="X712" s="261"/>
      <c r="Y712" s="165"/>
      <c r="Z712" s="196"/>
      <c r="AA712" s="36"/>
      <c r="AK712" s="26"/>
      <c r="AL712" s="26"/>
      <c r="AM712" s="26"/>
      <c r="AN712" s="26"/>
      <c r="AO712" s="26"/>
    </row>
    <row r="713" spans="1:41" ht="14.1" customHeight="1">
      <c r="A713" s="105"/>
      <c r="B713" s="121"/>
      <c r="C713" s="259"/>
      <c r="D713" s="259"/>
      <c r="E713" s="70"/>
      <c r="F713" s="178"/>
      <c r="G713" s="166"/>
      <c r="H713" s="197"/>
      <c r="K713" s="121"/>
      <c r="L713" s="259"/>
      <c r="M713" s="259"/>
      <c r="N713" s="70"/>
      <c r="O713" s="178"/>
      <c r="P713" s="166"/>
      <c r="Q713" s="197"/>
      <c r="R713" s="78"/>
      <c r="S713" s="54"/>
      <c r="T713" s="121"/>
      <c r="U713" s="259"/>
      <c r="V713" s="259"/>
      <c r="W713" s="70"/>
      <c r="X713" s="178"/>
      <c r="Y713" s="166"/>
      <c r="Z713" s="197"/>
      <c r="AA713" s="38"/>
      <c r="AK713" s="28"/>
      <c r="AL713" s="28"/>
      <c r="AM713" s="28"/>
      <c r="AN713" s="29"/>
      <c r="AO713" s="28"/>
    </row>
    <row r="714" spans="1:41" ht="14.1" customHeight="1">
      <c r="A714" s="105"/>
      <c r="B714" s="92"/>
      <c r="C714" s="274"/>
      <c r="D714" s="275"/>
      <c r="E714" s="276"/>
      <c r="F714" s="179"/>
      <c r="G714" s="166"/>
      <c r="H714" s="198"/>
      <c r="K714" s="92"/>
      <c r="L714" s="274"/>
      <c r="M714" s="275"/>
      <c r="N714" s="276"/>
      <c r="O714" s="179"/>
      <c r="P714" s="166"/>
      <c r="Q714" s="198"/>
      <c r="R714" s="78"/>
      <c r="S714" s="54"/>
      <c r="T714" s="92"/>
      <c r="U714" s="274"/>
      <c r="V714" s="275"/>
      <c r="W714" s="276"/>
      <c r="X714" s="179"/>
      <c r="Y714" s="166"/>
      <c r="Z714" s="198"/>
      <c r="AA714" s="38"/>
      <c r="AK714" s="28"/>
      <c r="AL714" s="28"/>
      <c r="AM714" s="28"/>
      <c r="AN714" s="29"/>
      <c r="AO714" s="28"/>
    </row>
    <row r="715" spans="1:41" ht="14.1" customHeight="1">
      <c r="A715" s="105"/>
      <c r="B715" s="92"/>
      <c r="C715" s="258"/>
      <c r="D715" s="258"/>
      <c r="E715" s="93"/>
      <c r="F715" s="180"/>
      <c r="G715" s="166"/>
      <c r="H715" s="198"/>
      <c r="K715" s="92"/>
      <c r="L715" s="258"/>
      <c r="M715" s="258"/>
      <c r="N715" s="93"/>
      <c r="O715" s="180"/>
      <c r="P715" s="166"/>
      <c r="Q715" s="198"/>
      <c r="R715" s="78"/>
      <c r="S715" s="54"/>
      <c r="T715" s="92"/>
      <c r="U715" s="258"/>
      <c r="V715" s="258"/>
      <c r="W715" s="93"/>
      <c r="X715" s="180"/>
      <c r="Y715" s="166"/>
      <c r="Z715" s="198"/>
      <c r="AA715" s="38"/>
      <c r="AK715" s="28"/>
      <c r="AL715" s="28"/>
      <c r="AM715" s="28"/>
      <c r="AN715" s="29"/>
      <c r="AO715" s="28"/>
    </row>
    <row r="716" spans="1:41" ht="13.7" customHeight="1">
      <c r="A716" s="105"/>
      <c r="B716" s="262"/>
      <c r="C716" s="263"/>
      <c r="D716" s="270"/>
      <c r="E716" s="270"/>
      <c r="F716" s="270"/>
      <c r="G716" s="270"/>
      <c r="H716" s="271"/>
      <c r="K716" s="262"/>
      <c r="L716" s="263"/>
      <c r="M716" s="270"/>
      <c r="N716" s="270"/>
      <c r="O716" s="270"/>
      <c r="P716" s="270"/>
      <c r="Q716" s="271"/>
      <c r="R716" s="78"/>
      <c r="S716" s="60"/>
      <c r="T716" s="262"/>
      <c r="U716" s="263"/>
      <c r="V716" s="270"/>
      <c r="W716" s="270"/>
      <c r="X716" s="270"/>
      <c r="Y716" s="270"/>
      <c r="Z716" s="271"/>
      <c r="AA716" s="38"/>
      <c r="AK716" s="28"/>
      <c r="AL716" s="28"/>
      <c r="AM716" s="28"/>
      <c r="AN716" s="29"/>
      <c r="AO716" s="28"/>
    </row>
    <row r="717" spans="1:41" ht="13.7" customHeight="1">
      <c r="A717" s="105"/>
      <c r="B717" s="69"/>
      <c r="C717" s="120"/>
      <c r="D717" s="270"/>
      <c r="E717" s="270"/>
      <c r="F717" s="270"/>
      <c r="G717" s="270"/>
      <c r="H717" s="272"/>
      <c r="K717" s="69"/>
      <c r="L717" s="120"/>
      <c r="M717" s="270"/>
      <c r="N717" s="270"/>
      <c r="O717" s="270"/>
      <c r="P717" s="270"/>
      <c r="Q717" s="272"/>
      <c r="R717" s="78"/>
      <c r="S717" s="61"/>
      <c r="T717" s="69"/>
      <c r="U717" s="120"/>
      <c r="V717" s="270"/>
      <c r="W717" s="270"/>
      <c r="X717" s="270"/>
      <c r="Y717" s="270"/>
      <c r="Z717" s="272"/>
      <c r="AA717" s="38"/>
      <c r="AK717" s="28"/>
      <c r="AL717" s="28"/>
      <c r="AM717" s="28"/>
      <c r="AN717" s="29"/>
      <c r="AO717" s="28"/>
    </row>
    <row r="718" spans="1:41" ht="13.7" customHeight="1">
      <c r="A718" s="105"/>
      <c r="B718" s="264"/>
      <c r="C718" s="265"/>
      <c r="D718" s="270"/>
      <c r="E718" s="270"/>
      <c r="F718" s="270"/>
      <c r="G718" s="270"/>
      <c r="H718" s="272"/>
      <c r="K718" s="264"/>
      <c r="L718" s="265"/>
      <c r="M718" s="270"/>
      <c r="N718" s="270"/>
      <c r="O718" s="270"/>
      <c r="P718" s="270"/>
      <c r="Q718" s="272"/>
      <c r="R718" s="78"/>
      <c r="S718" s="62"/>
      <c r="T718" s="264"/>
      <c r="U718" s="265"/>
      <c r="V718" s="270"/>
      <c r="W718" s="270"/>
      <c r="X718" s="270"/>
      <c r="Y718" s="270"/>
      <c r="Z718" s="272"/>
      <c r="AA718" s="38"/>
      <c r="AK718" s="28"/>
      <c r="AL718" s="28"/>
      <c r="AM718" s="28"/>
      <c r="AN718" s="29"/>
      <c r="AO718" s="28"/>
    </row>
    <row r="719" spans="1:41" ht="13.7" customHeight="1">
      <c r="A719" s="105"/>
      <c r="B719" s="266"/>
      <c r="C719" s="267"/>
      <c r="D719" s="270"/>
      <c r="E719" s="270"/>
      <c r="F719" s="270"/>
      <c r="G719" s="270"/>
      <c r="H719" s="272"/>
      <c r="K719" s="266"/>
      <c r="L719" s="267"/>
      <c r="M719" s="270"/>
      <c r="N719" s="270"/>
      <c r="O719" s="270"/>
      <c r="P719" s="270"/>
      <c r="Q719" s="272"/>
      <c r="R719" s="78"/>
      <c r="S719" s="62"/>
      <c r="T719" s="266"/>
      <c r="U719" s="267"/>
      <c r="V719" s="270"/>
      <c r="W719" s="270"/>
      <c r="X719" s="270"/>
      <c r="Y719" s="270"/>
      <c r="Z719" s="272"/>
      <c r="AA719" s="38"/>
      <c r="AK719" s="28"/>
      <c r="AL719" s="28"/>
      <c r="AM719" s="28"/>
      <c r="AN719" s="29"/>
      <c r="AO719" s="28"/>
    </row>
    <row r="720" spans="1:41" ht="13.7" customHeight="1">
      <c r="A720" s="105"/>
      <c r="B720" s="268"/>
      <c r="C720" s="269"/>
      <c r="D720" s="270"/>
      <c r="E720" s="270"/>
      <c r="F720" s="270"/>
      <c r="G720" s="270"/>
      <c r="H720" s="273"/>
      <c r="K720" s="268"/>
      <c r="L720" s="269"/>
      <c r="M720" s="270"/>
      <c r="N720" s="270"/>
      <c r="O720" s="270"/>
      <c r="P720" s="270"/>
      <c r="Q720" s="273"/>
      <c r="R720" s="78"/>
      <c r="S720" s="60"/>
      <c r="T720" s="268"/>
      <c r="U720" s="269"/>
      <c r="V720" s="270"/>
      <c r="W720" s="270"/>
      <c r="X720" s="270"/>
      <c r="Y720" s="270"/>
      <c r="Z720" s="273"/>
      <c r="AA720" s="38"/>
      <c r="AK720" s="28"/>
      <c r="AL720" s="28"/>
      <c r="AM720" s="28"/>
      <c r="AN720" s="29"/>
      <c r="AO720" s="28"/>
    </row>
    <row r="721" spans="1:41" ht="5.25" customHeight="1">
      <c r="A721" s="111"/>
      <c r="B721" s="40"/>
      <c r="C721" s="40"/>
      <c r="D721" s="63"/>
      <c r="E721" s="41"/>
      <c r="F721" s="181"/>
      <c r="G721" s="167"/>
      <c r="H721" s="199"/>
      <c r="I721" s="46"/>
      <c r="J721" s="47"/>
      <c r="K721" s="40"/>
      <c r="L721" s="40"/>
      <c r="M721" s="63"/>
      <c r="N721" s="41"/>
      <c r="O721" s="181"/>
      <c r="P721" s="167"/>
      <c r="Q721" s="199"/>
      <c r="R721" s="81"/>
      <c r="S721" s="60"/>
      <c r="T721" s="40"/>
      <c r="U721" s="40"/>
      <c r="V721" s="63"/>
      <c r="W721" s="41"/>
      <c r="X721" s="181"/>
      <c r="Y721" s="167"/>
      <c r="Z721" s="199"/>
      <c r="AA721" s="42"/>
      <c r="AK721" s="28"/>
      <c r="AL721" s="28"/>
      <c r="AM721" s="28"/>
      <c r="AN721" s="29"/>
      <c r="AO721" s="28"/>
    </row>
    <row r="722" spans="1:41" ht="5.25" customHeight="1">
      <c r="A722" s="97"/>
      <c r="B722" s="51"/>
      <c r="C722" s="51"/>
      <c r="D722" s="52"/>
      <c r="E722" s="53"/>
      <c r="F722" s="182"/>
      <c r="G722" s="164"/>
      <c r="H722" s="194"/>
      <c r="I722" s="34"/>
      <c r="J722" s="35"/>
      <c r="K722" s="51"/>
      <c r="L722" s="51"/>
      <c r="M722" s="52"/>
      <c r="N722" s="53"/>
      <c r="O722" s="182"/>
      <c r="P722" s="164"/>
      <c r="Q722" s="194"/>
      <c r="R722" s="76"/>
      <c r="S722" s="75"/>
      <c r="T722" s="51"/>
      <c r="U722" s="51"/>
      <c r="V722" s="52"/>
      <c r="W722" s="53"/>
      <c r="X722" s="182"/>
      <c r="Y722" s="164"/>
      <c r="Z722" s="194"/>
      <c r="AA722" s="34"/>
    </row>
    <row r="723" spans="1:41" s="101" customFormat="1" ht="14.1" customHeight="1">
      <c r="A723" s="100"/>
      <c r="B723" s="255"/>
      <c r="C723" s="256"/>
      <c r="D723" s="256"/>
      <c r="E723" s="256"/>
      <c r="F723" s="257"/>
      <c r="G723" s="165"/>
      <c r="H723" s="195"/>
      <c r="I723" s="36"/>
      <c r="J723" s="86"/>
      <c r="K723" s="255"/>
      <c r="L723" s="256"/>
      <c r="M723" s="256"/>
      <c r="N723" s="256"/>
      <c r="O723" s="257"/>
      <c r="P723" s="165"/>
      <c r="Q723" s="195"/>
      <c r="R723" s="77"/>
      <c r="S723" s="85"/>
      <c r="T723" s="255"/>
      <c r="U723" s="256"/>
      <c r="V723" s="256"/>
      <c r="W723" s="256"/>
      <c r="X723" s="257"/>
      <c r="Y723" s="165"/>
      <c r="Z723" s="195"/>
      <c r="AA723" s="36"/>
    </row>
    <row r="724" spans="1:41" s="101" customFormat="1" ht="14.1" customHeight="1">
      <c r="A724" s="100"/>
      <c r="B724" s="122"/>
      <c r="C724" s="260"/>
      <c r="D724" s="261"/>
      <c r="E724" s="261"/>
      <c r="F724" s="261"/>
      <c r="G724" s="165"/>
      <c r="H724" s="196"/>
      <c r="I724" s="36"/>
      <c r="J724" s="86"/>
      <c r="K724" s="122"/>
      <c r="L724" s="260"/>
      <c r="M724" s="261"/>
      <c r="N724" s="261"/>
      <c r="O724" s="261"/>
      <c r="P724" s="165"/>
      <c r="Q724" s="196"/>
      <c r="R724" s="77"/>
      <c r="S724" s="85"/>
      <c r="T724" s="122"/>
      <c r="U724" s="260"/>
      <c r="V724" s="261"/>
      <c r="W724" s="261"/>
      <c r="X724" s="261"/>
      <c r="Y724" s="165"/>
      <c r="Z724" s="196"/>
      <c r="AA724" s="36"/>
      <c r="AK724" s="26"/>
      <c r="AL724" s="26"/>
      <c r="AM724" s="26"/>
      <c r="AN724" s="26"/>
      <c r="AO724" s="26"/>
    </row>
    <row r="725" spans="1:41" ht="14.1" customHeight="1">
      <c r="A725" s="105"/>
      <c r="B725" s="121"/>
      <c r="C725" s="259"/>
      <c r="D725" s="259"/>
      <c r="E725" s="70"/>
      <c r="F725" s="178"/>
      <c r="G725" s="166"/>
      <c r="H725" s="197"/>
      <c r="K725" s="121"/>
      <c r="L725" s="259"/>
      <c r="M725" s="259"/>
      <c r="N725" s="70"/>
      <c r="O725" s="178"/>
      <c r="P725" s="166"/>
      <c r="Q725" s="197"/>
      <c r="R725" s="78"/>
      <c r="S725" s="54"/>
      <c r="T725" s="121"/>
      <c r="U725" s="259"/>
      <c r="V725" s="259"/>
      <c r="W725" s="70"/>
      <c r="X725" s="178"/>
      <c r="Y725" s="166"/>
      <c r="Z725" s="197"/>
      <c r="AA725" s="38"/>
      <c r="AK725" s="28"/>
      <c r="AL725" s="28"/>
      <c r="AM725" s="28"/>
      <c r="AN725" s="29"/>
      <c r="AO725" s="28"/>
    </row>
    <row r="726" spans="1:41" ht="14.1" customHeight="1">
      <c r="A726" s="105"/>
      <c r="B726" s="92"/>
      <c r="C726" s="274"/>
      <c r="D726" s="275"/>
      <c r="E726" s="276"/>
      <c r="F726" s="179"/>
      <c r="G726" s="166"/>
      <c r="H726" s="198"/>
      <c r="K726" s="92"/>
      <c r="L726" s="274"/>
      <c r="M726" s="275"/>
      <c r="N726" s="276"/>
      <c r="O726" s="179"/>
      <c r="P726" s="166"/>
      <c r="Q726" s="198"/>
      <c r="R726" s="78"/>
      <c r="S726" s="54"/>
      <c r="T726" s="92"/>
      <c r="U726" s="274"/>
      <c r="V726" s="275"/>
      <c r="W726" s="276"/>
      <c r="X726" s="179"/>
      <c r="Y726" s="166"/>
      <c r="Z726" s="198"/>
      <c r="AA726" s="38"/>
      <c r="AK726" s="28"/>
      <c r="AL726" s="28"/>
      <c r="AM726" s="28"/>
      <c r="AN726" s="29"/>
      <c r="AO726" s="28"/>
    </row>
    <row r="727" spans="1:41" ht="14.1" customHeight="1">
      <c r="A727" s="105"/>
      <c r="B727" s="92"/>
      <c r="C727" s="258"/>
      <c r="D727" s="258"/>
      <c r="E727" s="93"/>
      <c r="F727" s="180"/>
      <c r="G727" s="166"/>
      <c r="H727" s="198"/>
      <c r="K727" s="92"/>
      <c r="L727" s="258"/>
      <c r="M727" s="258"/>
      <c r="N727" s="93"/>
      <c r="O727" s="180"/>
      <c r="P727" s="166"/>
      <c r="Q727" s="198"/>
      <c r="R727" s="78"/>
      <c r="S727" s="54"/>
      <c r="T727" s="92"/>
      <c r="U727" s="258"/>
      <c r="V727" s="258"/>
      <c r="W727" s="93"/>
      <c r="X727" s="180"/>
      <c r="Y727" s="166"/>
      <c r="Z727" s="198"/>
      <c r="AA727" s="38"/>
      <c r="AK727" s="28"/>
      <c r="AL727" s="28"/>
      <c r="AM727" s="28"/>
      <c r="AN727" s="29"/>
      <c r="AO727" s="28"/>
    </row>
    <row r="728" spans="1:41" ht="14.1" customHeight="1">
      <c r="A728" s="105"/>
      <c r="B728" s="262"/>
      <c r="C728" s="263"/>
      <c r="D728" s="270"/>
      <c r="E728" s="270"/>
      <c r="F728" s="270"/>
      <c r="G728" s="270"/>
      <c r="H728" s="271"/>
      <c r="K728" s="262"/>
      <c r="L728" s="263"/>
      <c r="M728" s="270"/>
      <c r="N728" s="270"/>
      <c r="O728" s="270"/>
      <c r="P728" s="270"/>
      <c r="Q728" s="271"/>
      <c r="R728" s="78"/>
      <c r="S728" s="60"/>
      <c r="T728" s="262"/>
      <c r="U728" s="263"/>
      <c r="V728" s="270"/>
      <c r="W728" s="270"/>
      <c r="X728" s="270"/>
      <c r="Y728" s="270"/>
      <c r="Z728" s="271"/>
      <c r="AA728" s="38"/>
      <c r="AK728" s="28"/>
      <c r="AL728" s="28"/>
      <c r="AM728" s="28"/>
      <c r="AN728" s="29"/>
      <c r="AO728" s="28"/>
    </row>
    <row r="729" spans="1:41" ht="14.1" customHeight="1">
      <c r="A729" s="105"/>
      <c r="B729" s="69"/>
      <c r="C729" s="120"/>
      <c r="D729" s="270"/>
      <c r="E729" s="270"/>
      <c r="F729" s="270"/>
      <c r="G729" s="270"/>
      <c r="H729" s="272"/>
      <c r="K729" s="69"/>
      <c r="L729" s="120"/>
      <c r="M729" s="270"/>
      <c r="N729" s="270"/>
      <c r="O729" s="270"/>
      <c r="P729" s="270"/>
      <c r="Q729" s="272"/>
      <c r="R729" s="78"/>
      <c r="S729" s="61"/>
      <c r="T729" s="69"/>
      <c r="U729" s="120"/>
      <c r="V729" s="270"/>
      <c r="W729" s="270"/>
      <c r="X729" s="270"/>
      <c r="Y729" s="270"/>
      <c r="Z729" s="272"/>
      <c r="AA729" s="38"/>
      <c r="AK729" s="28"/>
      <c r="AL729" s="28"/>
      <c r="AM729" s="28"/>
      <c r="AN729" s="29"/>
      <c r="AO729" s="28"/>
    </row>
    <row r="730" spans="1:41" ht="14.1" customHeight="1">
      <c r="A730" s="105"/>
      <c r="B730" s="264"/>
      <c r="C730" s="265"/>
      <c r="D730" s="270"/>
      <c r="E730" s="270"/>
      <c r="F730" s="270"/>
      <c r="G730" s="270"/>
      <c r="H730" s="272"/>
      <c r="K730" s="264"/>
      <c r="L730" s="265"/>
      <c r="M730" s="270"/>
      <c r="N730" s="270"/>
      <c r="O730" s="270"/>
      <c r="P730" s="270"/>
      <c r="Q730" s="272"/>
      <c r="R730" s="78"/>
      <c r="S730" s="62"/>
      <c r="T730" s="264"/>
      <c r="U730" s="265"/>
      <c r="V730" s="270"/>
      <c r="W730" s="270"/>
      <c r="X730" s="270"/>
      <c r="Y730" s="270"/>
      <c r="Z730" s="272"/>
      <c r="AA730" s="38"/>
      <c r="AK730" s="28"/>
      <c r="AL730" s="28"/>
      <c r="AM730" s="28"/>
      <c r="AN730" s="29"/>
      <c r="AO730" s="28"/>
    </row>
    <row r="731" spans="1:41" ht="11.45" customHeight="1">
      <c r="A731" s="105"/>
      <c r="B731" s="266"/>
      <c r="C731" s="267"/>
      <c r="D731" s="270"/>
      <c r="E731" s="270"/>
      <c r="F731" s="270"/>
      <c r="G731" s="270"/>
      <c r="H731" s="272"/>
      <c r="K731" s="266"/>
      <c r="L731" s="267"/>
      <c r="M731" s="270"/>
      <c r="N731" s="270"/>
      <c r="O731" s="270"/>
      <c r="P731" s="270"/>
      <c r="Q731" s="272"/>
      <c r="R731" s="78"/>
      <c r="S731" s="62"/>
      <c r="T731" s="266"/>
      <c r="U731" s="267"/>
      <c r="V731" s="270"/>
      <c r="W731" s="270"/>
      <c r="X731" s="270"/>
      <c r="Y731" s="270"/>
      <c r="Z731" s="272"/>
      <c r="AA731" s="38"/>
      <c r="AK731" s="28"/>
      <c r="AL731" s="28"/>
      <c r="AM731" s="28"/>
      <c r="AN731" s="29"/>
      <c r="AO731" s="28"/>
    </row>
    <row r="732" spans="1:41" ht="15.2" customHeight="1">
      <c r="A732" s="105"/>
      <c r="B732" s="268"/>
      <c r="C732" s="269"/>
      <c r="D732" s="270"/>
      <c r="E732" s="270"/>
      <c r="F732" s="270"/>
      <c r="G732" s="270"/>
      <c r="H732" s="273"/>
      <c r="K732" s="268"/>
      <c r="L732" s="269"/>
      <c r="M732" s="270"/>
      <c r="N732" s="270"/>
      <c r="O732" s="270"/>
      <c r="P732" s="270"/>
      <c r="Q732" s="273"/>
      <c r="R732" s="78"/>
      <c r="S732" s="60"/>
      <c r="T732" s="268"/>
      <c r="U732" s="269"/>
      <c r="V732" s="270"/>
      <c r="W732" s="270"/>
      <c r="X732" s="270"/>
      <c r="Y732" s="270"/>
      <c r="Z732" s="273"/>
      <c r="AA732" s="38"/>
      <c r="AK732" s="28"/>
      <c r="AL732" s="28"/>
      <c r="AM732" s="28"/>
      <c r="AN732" s="29"/>
      <c r="AO732" s="28"/>
    </row>
    <row r="733" spans="1:41" ht="5.25" customHeight="1">
      <c r="A733" s="111"/>
      <c r="B733" s="40"/>
      <c r="C733" s="40"/>
      <c r="D733" s="63"/>
      <c r="E733" s="41"/>
      <c r="F733" s="181"/>
      <c r="G733" s="167"/>
      <c r="H733" s="199"/>
      <c r="I733" s="46"/>
      <c r="J733" s="47"/>
      <c r="K733" s="40"/>
      <c r="L733" s="40"/>
      <c r="M733" s="63"/>
      <c r="N733" s="41"/>
      <c r="O733" s="181"/>
      <c r="P733" s="167"/>
      <c r="Q733" s="199"/>
      <c r="R733" s="81"/>
      <c r="S733" s="60"/>
      <c r="T733" s="40"/>
      <c r="U733" s="40"/>
      <c r="V733" s="63"/>
      <c r="W733" s="41"/>
      <c r="X733" s="181"/>
      <c r="Y733" s="167"/>
      <c r="Z733" s="199"/>
      <c r="AA733" s="42"/>
      <c r="AK733" s="28"/>
      <c r="AL733" s="28"/>
      <c r="AM733" s="28"/>
      <c r="AN733" s="29"/>
      <c r="AO733" s="28"/>
    </row>
    <row r="734" spans="1:41" ht="5.25" customHeight="1">
      <c r="A734" s="97"/>
      <c r="B734" s="51"/>
      <c r="C734" s="51"/>
      <c r="D734" s="52"/>
      <c r="E734" s="53"/>
      <c r="F734" s="182"/>
      <c r="G734" s="164"/>
      <c r="H734" s="194"/>
      <c r="I734" s="34"/>
      <c r="J734" s="35"/>
      <c r="K734" s="51"/>
      <c r="L734" s="51"/>
      <c r="M734" s="52"/>
      <c r="N734" s="53"/>
      <c r="O734" s="182"/>
      <c r="P734" s="164"/>
      <c r="Q734" s="194"/>
      <c r="R734" s="76"/>
      <c r="S734" s="75"/>
      <c r="T734" s="51"/>
      <c r="U734" s="51"/>
      <c r="V734" s="52"/>
      <c r="W734" s="53"/>
      <c r="X734" s="182"/>
      <c r="Y734" s="164"/>
      <c r="Z734" s="194"/>
      <c r="AA734" s="34"/>
    </row>
    <row r="735" spans="1:41" s="101" customFormat="1" ht="14.1" customHeight="1">
      <c r="A735" s="100"/>
      <c r="B735" s="255"/>
      <c r="C735" s="256"/>
      <c r="D735" s="256"/>
      <c r="E735" s="256"/>
      <c r="F735" s="257"/>
      <c r="G735" s="165"/>
      <c r="H735" s="195"/>
      <c r="I735" s="36"/>
      <c r="J735" s="86"/>
      <c r="K735" s="255"/>
      <c r="L735" s="256"/>
      <c r="M735" s="256"/>
      <c r="N735" s="256"/>
      <c r="O735" s="257"/>
      <c r="P735" s="165"/>
      <c r="Q735" s="195"/>
      <c r="R735" s="77"/>
      <c r="S735" s="85"/>
      <c r="T735" s="255"/>
      <c r="U735" s="256"/>
      <c r="V735" s="256"/>
      <c r="W735" s="256"/>
      <c r="X735" s="257"/>
      <c r="Y735" s="165"/>
      <c r="Z735" s="195"/>
      <c r="AA735" s="36"/>
    </row>
    <row r="736" spans="1:41" s="101" customFormat="1" ht="14.1" customHeight="1">
      <c r="A736" s="100"/>
      <c r="B736" s="122"/>
      <c r="C736" s="260"/>
      <c r="D736" s="261"/>
      <c r="E736" s="261"/>
      <c r="F736" s="261"/>
      <c r="G736" s="165"/>
      <c r="H736" s="196"/>
      <c r="I736" s="36"/>
      <c r="J736" s="86"/>
      <c r="K736" s="122"/>
      <c r="L736" s="260"/>
      <c r="M736" s="261"/>
      <c r="N736" s="261"/>
      <c r="O736" s="261"/>
      <c r="P736" s="165"/>
      <c r="Q736" s="196"/>
      <c r="R736" s="77"/>
      <c r="S736" s="85"/>
      <c r="T736" s="122"/>
      <c r="U736" s="260"/>
      <c r="V736" s="261"/>
      <c r="W736" s="261"/>
      <c r="X736" s="261"/>
      <c r="Y736" s="165"/>
      <c r="Z736" s="196"/>
      <c r="AA736" s="36"/>
      <c r="AK736" s="26"/>
      <c r="AL736" s="26"/>
      <c r="AM736" s="26"/>
      <c r="AN736" s="26"/>
      <c r="AO736" s="26"/>
    </row>
    <row r="737" spans="1:41" ht="14.1" customHeight="1">
      <c r="A737" s="105"/>
      <c r="B737" s="121"/>
      <c r="C737" s="259"/>
      <c r="D737" s="259"/>
      <c r="E737" s="70"/>
      <c r="F737" s="178"/>
      <c r="G737" s="166"/>
      <c r="H737" s="197"/>
      <c r="K737" s="121"/>
      <c r="L737" s="259"/>
      <c r="M737" s="259"/>
      <c r="N737" s="70"/>
      <c r="O737" s="178"/>
      <c r="P737" s="166"/>
      <c r="Q737" s="197"/>
      <c r="R737" s="78"/>
      <c r="S737" s="54"/>
      <c r="T737" s="121"/>
      <c r="U737" s="259"/>
      <c r="V737" s="259"/>
      <c r="W737" s="70"/>
      <c r="X737" s="178"/>
      <c r="Y737" s="166"/>
      <c r="Z737" s="197"/>
      <c r="AA737" s="38"/>
      <c r="AK737" s="28"/>
      <c r="AL737" s="28"/>
      <c r="AM737" s="28"/>
      <c r="AN737" s="29"/>
      <c r="AO737" s="28"/>
    </row>
    <row r="738" spans="1:41" ht="14.1" customHeight="1">
      <c r="A738" s="105"/>
      <c r="B738" s="92"/>
      <c r="C738" s="274"/>
      <c r="D738" s="275"/>
      <c r="E738" s="276"/>
      <c r="F738" s="179"/>
      <c r="G738" s="166"/>
      <c r="H738" s="198"/>
      <c r="K738" s="92"/>
      <c r="L738" s="274"/>
      <c r="M738" s="275"/>
      <c r="N738" s="276"/>
      <c r="O738" s="179"/>
      <c r="P738" s="166"/>
      <c r="Q738" s="198"/>
      <c r="R738" s="78"/>
      <c r="S738" s="54"/>
      <c r="T738" s="92"/>
      <c r="U738" s="274"/>
      <c r="V738" s="275"/>
      <c r="W738" s="276"/>
      <c r="X738" s="179"/>
      <c r="Y738" s="166"/>
      <c r="Z738" s="198"/>
      <c r="AA738" s="38"/>
      <c r="AK738" s="28"/>
      <c r="AL738" s="28"/>
      <c r="AM738" s="28"/>
      <c r="AN738" s="29"/>
      <c r="AO738" s="28"/>
    </row>
    <row r="739" spans="1:41" ht="14.1" customHeight="1">
      <c r="A739" s="105"/>
      <c r="B739" s="92"/>
      <c r="C739" s="258"/>
      <c r="D739" s="258"/>
      <c r="E739" s="93"/>
      <c r="F739" s="180"/>
      <c r="G739" s="166"/>
      <c r="H739" s="198"/>
      <c r="K739" s="92"/>
      <c r="L739" s="258"/>
      <c r="M739" s="258"/>
      <c r="N739" s="93"/>
      <c r="O739" s="180"/>
      <c r="P739" s="166"/>
      <c r="Q739" s="198"/>
      <c r="R739" s="78"/>
      <c r="S739" s="54"/>
      <c r="T739" s="92"/>
      <c r="U739" s="258"/>
      <c r="V739" s="258"/>
      <c r="W739" s="93"/>
      <c r="X739" s="180"/>
      <c r="Y739" s="166"/>
      <c r="Z739" s="198"/>
      <c r="AA739" s="38"/>
      <c r="AK739" s="28"/>
      <c r="AL739" s="28"/>
      <c r="AM739" s="28"/>
      <c r="AN739" s="29"/>
      <c r="AO739" s="28"/>
    </row>
    <row r="740" spans="1:41" ht="13.7" customHeight="1">
      <c r="A740" s="105"/>
      <c r="B740" s="262"/>
      <c r="C740" s="263"/>
      <c r="D740" s="270"/>
      <c r="E740" s="270"/>
      <c r="F740" s="270"/>
      <c r="G740" s="270"/>
      <c r="H740" s="271"/>
      <c r="K740" s="262"/>
      <c r="L740" s="263"/>
      <c r="M740" s="270"/>
      <c r="N740" s="270"/>
      <c r="O740" s="270"/>
      <c r="P740" s="270"/>
      <c r="Q740" s="271"/>
      <c r="R740" s="78"/>
      <c r="S740" s="60"/>
      <c r="T740" s="262"/>
      <c r="U740" s="263"/>
      <c r="V740" s="270"/>
      <c r="W740" s="270"/>
      <c r="X740" s="270"/>
      <c r="Y740" s="270"/>
      <c r="Z740" s="271"/>
      <c r="AA740" s="38"/>
      <c r="AK740" s="28"/>
      <c r="AL740" s="28"/>
      <c r="AM740" s="28"/>
      <c r="AN740" s="29"/>
      <c r="AO740" s="28"/>
    </row>
    <row r="741" spans="1:41" ht="13.7" customHeight="1">
      <c r="A741" s="105"/>
      <c r="B741" s="69"/>
      <c r="C741" s="120"/>
      <c r="D741" s="270"/>
      <c r="E741" s="270"/>
      <c r="F741" s="270"/>
      <c r="G741" s="270"/>
      <c r="H741" s="272"/>
      <c r="K741" s="69"/>
      <c r="L741" s="120"/>
      <c r="M741" s="270"/>
      <c r="N741" s="270"/>
      <c r="O741" s="270"/>
      <c r="P741" s="270"/>
      <c r="Q741" s="272"/>
      <c r="R741" s="78"/>
      <c r="S741" s="61"/>
      <c r="T741" s="69"/>
      <c r="U741" s="120"/>
      <c r="V741" s="270"/>
      <c r="W741" s="270"/>
      <c r="X741" s="270"/>
      <c r="Y741" s="270"/>
      <c r="Z741" s="272"/>
      <c r="AA741" s="38"/>
      <c r="AK741" s="28"/>
      <c r="AL741" s="28"/>
      <c r="AM741" s="28"/>
      <c r="AN741" s="29"/>
      <c r="AO741" s="28"/>
    </row>
    <row r="742" spans="1:41" ht="13.7" customHeight="1">
      <c r="A742" s="105"/>
      <c r="B742" s="264"/>
      <c r="C742" s="265"/>
      <c r="D742" s="270"/>
      <c r="E742" s="270"/>
      <c r="F742" s="270"/>
      <c r="G742" s="270"/>
      <c r="H742" s="272"/>
      <c r="K742" s="264"/>
      <c r="L742" s="265"/>
      <c r="M742" s="270"/>
      <c r="N742" s="270"/>
      <c r="O742" s="270"/>
      <c r="P742" s="270"/>
      <c r="Q742" s="272"/>
      <c r="R742" s="78"/>
      <c r="S742" s="62"/>
      <c r="T742" s="264"/>
      <c r="U742" s="265"/>
      <c r="V742" s="270"/>
      <c r="W742" s="270"/>
      <c r="X742" s="270"/>
      <c r="Y742" s="270"/>
      <c r="Z742" s="272"/>
      <c r="AA742" s="38"/>
      <c r="AK742" s="28"/>
      <c r="AL742" s="28"/>
      <c r="AM742" s="28"/>
      <c r="AN742" s="29"/>
      <c r="AO742" s="28"/>
    </row>
    <row r="743" spans="1:41" ht="13.7" customHeight="1">
      <c r="A743" s="105"/>
      <c r="B743" s="266"/>
      <c r="C743" s="267"/>
      <c r="D743" s="270"/>
      <c r="E743" s="270"/>
      <c r="F743" s="270"/>
      <c r="G743" s="270"/>
      <c r="H743" s="272"/>
      <c r="K743" s="266"/>
      <c r="L743" s="267"/>
      <c r="M743" s="270"/>
      <c r="N743" s="270"/>
      <c r="O743" s="270"/>
      <c r="P743" s="270"/>
      <c r="Q743" s="272"/>
      <c r="R743" s="78"/>
      <c r="S743" s="62"/>
      <c r="T743" s="266"/>
      <c r="U743" s="267"/>
      <c r="V743" s="270"/>
      <c r="W743" s="270"/>
      <c r="X743" s="270"/>
      <c r="Y743" s="270"/>
      <c r="Z743" s="272"/>
      <c r="AA743" s="38"/>
      <c r="AK743" s="28"/>
      <c r="AL743" s="28"/>
      <c r="AM743" s="28"/>
      <c r="AN743" s="29"/>
      <c r="AO743" s="28"/>
    </row>
    <row r="744" spans="1:41" ht="13.7" customHeight="1">
      <c r="A744" s="105"/>
      <c r="B744" s="268"/>
      <c r="C744" s="269"/>
      <c r="D744" s="270"/>
      <c r="E744" s="270"/>
      <c r="F744" s="270"/>
      <c r="G744" s="270"/>
      <c r="H744" s="273"/>
      <c r="K744" s="268"/>
      <c r="L744" s="269"/>
      <c r="M744" s="270"/>
      <c r="N744" s="270"/>
      <c r="O744" s="270"/>
      <c r="P744" s="270"/>
      <c r="Q744" s="273"/>
      <c r="R744" s="78"/>
      <c r="S744" s="60"/>
      <c r="T744" s="268"/>
      <c r="U744" s="269"/>
      <c r="V744" s="270"/>
      <c r="W744" s="270"/>
      <c r="X744" s="270"/>
      <c r="Y744" s="270"/>
      <c r="Z744" s="273"/>
      <c r="AA744" s="38"/>
      <c r="AK744" s="28"/>
      <c r="AL744" s="28"/>
      <c r="AM744" s="28"/>
      <c r="AN744" s="29"/>
      <c r="AO744" s="28"/>
    </row>
    <row r="745" spans="1:41" ht="5.25" customHeight="1">
      <c r="A745" s="111"/>
      <c r="B745" s="40"/>
      <c r="C745" s="40"/>
      <c r="D745" s="63"/>
      <c r="E745" s="41"/>
      <c r="F745" s="181"/>
      <c r="G745" s="167"/>
      <c r="H745" s="199"/>
      <c r="I745" s="46"/>
      <c r="J745" s="47"/>
      <c r="K745" s="40"/>
      <c r="L745" s="40"/>
      <c r="M745" s="63"/>
      <c r="N745" s="41"/>
      <c r="O745" s="181"/>
      <c r="P745" s="167"/>
      <c r="Q745" s="199"/>
      <c r="R745" s="81"/>
      <c r="S745" s="60"/>
      <c r="T745" s="40"/>
      <c r="U745" s="40"/>
      <c r="V745" s="63"/>
      <c r="W745" s="41"/>
      <c r="X745" s="181"/>
      <c r="Y745" s="167"/>
      <c r="Z745" s="199"/>
      <c r="AA745" s="42"/>
      <c r="AK745" s="28"/>
      <c r="AL745" s="28"/>
      <c r="AM745" s="28"/>
      <c r="AN745" s="29"/>
      <c r="AO745" s="28"/>
    </row>
    <row r="746" spans="1:41" ht="5.25" customHeight="1">
      <c r="A746" s="97"/>
      <c r="B746" s="51"/>
      <c r="C746" s="51"/>
      <c r="D746" s="52"/>
      <c r="E746" s="53"/>
      <c r="F746" s="182"/>
      <c r="G746" s="164"/>
      <c r="H746" s="194"/>
      <c r="I746" s="34"/>
      <c r="J746" s="35"/>
      <c r="K746" s="51"/>
      <c r="L746" s="51"/>
      <c r="M746" s="52"/>
      <c r="N746" s="53"/>
      <c r="O746" s="182"/>
      <c r="P746" s="164"/>
      <c r="Q746" s="194"/>
      <c r="R746" s="76"/>
      <c r="S746" s="75"/>
      <c r="T746" s="51"/>
      <c r="U746" s="51"/>
      <c r="V746" s="52"/>
      <c r="W746" s="53"/>
      <c r="X746" s="182"/>
      <c r="Y746" s="164"/>
      <c r="Z746" s="194"/>
      <c r="AA746" s="34"/>
    </row>
    <row r="747" spans="1:41" s="101" customFormat="1" ht="14.1" customHeight="1">
      <c r="A747" s="100"/>
      <c r="B747" s="255"/>
      <c r="C747" s="256"/>
      <c r="D747" s="256"/>
      <c r="E747" s="256"/>
      <c r="F747" s="257"/>
      <c r="G747" s="165"/>
      <c r="H747" s="195"/>
      <c r="I747" s="36"/>
      <c r="J747" s="86"/>
      <c r="K747" s="255"/>
      <c r="L747" s="256"/>
      <c r="M747" s="256"/>
      <c r="N747" s="256"/>
      <c r="O747" s="257"/>
      <c r="P747" s="165"/>
      <c r="Q747" s="195"/>
      <c r="R747" s="77"/>
      <c r="S747" s="85"/>
      <c r="T747" s="255"/>
      <c r="U747" s="256"/>
      <c r="V747" s="256"/>
      <c r="W747" s="256"/>
      <c r="X747" s="257"/>
      <c r="Y747" s="165"/>
      <c r="Z747" s="195"/>
      <c r="AA747" s="36"/>
    </row>
    <row r="748" spans="1:41" s="101" customFormat="1" ht="14.1" customHeight="1">
      <c r="A748" s="100"/>
      <c r="B748" s="122"/>
      <c r="C748" s="260"/>
      <c r="D748" s="261"/>
      <c r="E748" s="261"/>
      <c r="F748" s="261"/>
      <c r="G748" s="165"/>
      <c r="H748" s="196"/>
      <c r="I748" s="36"/>
      <c r="J748" s="86"/>
      <c r="K748" s="122"/>
      <c r="L748" s="260"/>
      <c r="M748" s="261"/>
      <c r="N748" s="261"/>
      <c r="O748" s="261"/>
      <c r="P748" s="165"/>
      <c r="Q748" s="196"/>
      <c r="R748" s="77"/>
      <c r="S748" s="85"/>
      <c r="T748" s="122"/>
      <c r="U748" s="260"/>
      <c r="V748" s="261"/>
      <c r="W748" s="261"/>
      <c r="X748" s="261"/>
      <c r="Y748" s="165"/>
      <c r="Z748" s="196"/>
      <c r="AA748" s="36"/>
      <c r="AK748" s="26"/>
      <c r="AL748" s="26"/>
      <c r="AM748" s="26"/>
      <c r="AN748" s="26"/>
      <c r="AO748" s="26"/>
    </row>
    <row r="749" spans="1:41" ht="14.1" customHeight="1">
      <c r="A749" s="105"/>
      <c r="B749" s="121"/>
      <c r="C749" s="259"/>
      <c r="D749" s="259"/>
      <c r="E749" s="70"/>
      <c r="F749" s="178"/>
      <c r="G749" s="166"/>
      <c r="H749" s="197"/>
      <c r="K749" s="121"/>
      <c r="L749" s="259"/>
      <c r="M749" s="259"/>
      <c r="N749" s="70"/>
      <c r="O749" s="178"/>
      <c r="P749" s="166"/>
      <c r="Q749" s="197"/>
      <c r="R749" s="78"/>
      <c r="S749" s="54"/>
      <c r="T749" s="121"/>
      <c r="U749" s="259"/>
      <c r="V749" s="259"/>
      <c r="W749" s="70"/>
      <c r="X749" s="178"/>
      <c r="Y749" s="166"/>
      <c r="Z749" s="197"/>
      <c r="AA749" s="38"/>
      <c r="AK749" s="28"/>
      <c r="AL749" s="28"/>
      <c r="AM749" s="28"/>
      <c r="AN749" s="29"/>
      <c r="AO749" s="28"/>
    </row>
    <row r="750" spans="1:41" ht="14.1" customHeight="1">
      <c r="A750" s="105"/>
      <c r="B750" s="92"/>
      <c r="C750" s="274"/>
      <c r="D750" s="275"/>
      <c r="E750" s="276"/>
      <c r="F750" s="179"/>
      <c r="G750" s="166"/>
      <c r="H750" s="198"/>
      <c r="K750" s="92"/>
      <c r="L750" s="274"/>
      <c r="M750" s="275"/>
      <c r="N750" s="276"/>
      <c r="O750" s="179"/>
      <c r="P750" s="166"/>
      <c r="Q750" s="198"/>
      <c r="R750" s="78"/>
      <c r="S750" s="54"/>
      <c r="T750" s="92"/>
      <c r="U750" s="274"/>
      <c r="V750" s="275"/>
      <c r="W750" s="276"/>
      <c r="X750" s="179"/>
      <c r="Y750" s="166"/>
      <c r="Z750" s="198"/>
      <c r="AA750" s="38"/>
      <c r="AK750" s="28"/>
      <c r="AL750" s="28"/>
      <c r="AM750" s="28"/>
      <c r="AN750" s="29"/>
      <c r="AO750" s="28"/>
    </row>
    <row r="751" spans="1:41" ht="14.1" customHeight="1">
      <c r="A751" s="105"/>
      <c r="B751" s="92"/>
      <c r="C751" s="258"/>
      <c r="D751" s="258"/>
      <c r="E751" s="93"/>
      <c r="F751" s="180"/>
      <c r="G751" s="166"/>
      <c r="H751" s="198"/>
      <c r="K751" s="92"/>
      <c r="L751" s="258"/>
      <c r="M751" s="258"/>
      <c r="N751" s="93"/>
      <c r="O751" s="180"/>
      <c r="P751" s="166"/>
      <c r="Q751" s="198"/>
      <c r="R751" s="78"/>
      <c r="S751" s="54"/>
      <c r="T751" s="92"/>
      <c r="U751" s="258"/>
      <c r="V751" s="258"/>
      <c r="W751" s="93"/>
      <c r="X751" s="180"/>
      <c r="Y751" s="166"/>
      <c r="Z751" s="198"/>
      <c r="AA751" s="38"/>
      <c r="AK751" s="28"/>
      <c r="AL751" s="28"/>
      <c r="AM751" s="28"/>
      <c r="AN751" s="29"/>
      <c r="AO751" s="28"/>
    </row>
    <row r="752" spans="1:41" ht="13.7" customHeight="1">
      <c r="A752" s="105"/>
      <c r="B752" s="262"/>
      <c r="C752" s="263"/>
      <c r="D752" s="270"/>
      <c r="E752" s="270"/>
      <c r="F752" s="270"/>
      <c r="G752" s="270"/>
      <c r="H752" s="271"/>
      <c r="K752" s="262"/>
      <c r="L752" s="263"/>
      <c r="M752" s="270"/>
      <c r="N752" s="270"/>
      <c r="O752" s="270"/>
      <c r="P752" s="270"/>
      <c r="Q752" s="271"/>
      <c r="R752" s="78"/>
      <c r="S752" s="60"/>
      <c r="T752" s="262"/>
      <c r="U752" s="263"/>
      <c r="V752" s="270"/>
      <c r="W752" s="270"/>
      <c r="X752" s="270"/>
      <c r="Y752" s="270"/>
      <c r="Z752" s="271"/>
      <c r="AA752" s="38"/>
      <c r="AK752" s="28"/>
      <c r="AL752" s="28"/>
      <c r="AM752" s="28"/>
      <c r="AN752" s="29"/>
      <c r="AO752" s="28"/>
    </row>
    <row r="753" spans="1:41" ht="13.7" customHeight="1">
      <c r="A753" s="105"/>
      <c r="B753" s="69"/>
      <c r="C753" s="120"/>
      <c r="D753" s="270"/>
      <c r="E753" s="270"/>
      <c r="F753" s="270"/>
      <c r="G753" s="270"/>
      <c r="H753" s="272"/>
      <c r="K753" s="69"/>
      <c r="L753" s="120"/>
      <c r="M753" s="270"/>
      <c r="N753" s="270"/>
      <c r="O753" s="270"/>
      <c r="P753" s="270"/>
      <c r="Q753" s="272"/>
      <c r="R753" s="78"/>
      <c r="S753" s="61"/>
      <c r="T753" s="69"/>
      <c r="U753" s="120"/>
      <c r="V753" s="270"/>
      <c r="W753" s="270"/>
      <c r="X753" s="270"/>
      <c r="Y753" s="270"/>
      <c r="Z753" s="272"/>
      <c r="AA753" s="38"/>
      <c r="AK753" s="28"/>
      <c r="AL753" s="28"/>
      <c r="AM753" s="28"/>
      <c r="AN753" s="29"/>
      <c r="AO753" s="28"/>
    </row>
    <row r="754" spans="1:41" ht="13.7" customHeight="1">
      <c r="A754" s="105"/>
      <c r="B754" s="264"/>
      <c r="C754" s="265"/>
      <c r="D754" s="270"/>
      <c r="E754" s="270"/>
      <c r="F754" s="270"/>
      <c r="G754" s="270"/>
      <c r="H754" s="272"/>
      <c r="K754" s="264"/>
      <c r="L754" s="265"/>
      <c r="M754" s="270"/>
      <c r="N754" s="270"/>
      <c r="O754" s="270"/>
      <c r="P754" s="270"/>
      <c r="Q754" s="272"/>
      <c r="R754" s="78"/>
      <c r="S754" s="62"/>
      <c r="T754" s="264"/>
      <c r="U754" s="265"/>
      <c r="V754" s="270"/>
      <c r="W754" s="270"/>
      <c r="X754" s="270"/>
      <c r="Y754" s="270"/>
      <c r="Z754" s="272"/>
      <c r="AA754" s="38"/>
      <c r="AK754" s="28"/>
      <c r="AL754" s="28"/>
      <c r="AM754" s="28"/>
      <c r="AN754" s="29"/>
      <c r="AO754" s="28"/>
    </row>
    <row r="755" spans="1:41" ht="13.7" customHeight="1">
      <c r="A755" s="105"/>
      <c r="B755" s="266"/>
      <c r="C755" s="267"/>
      <c r="D755" s="270"/>
      <c r="E755" s="270"/>
      <c r="F755" s="270"/>
      <c r="G755" s="270"/>
      <c r="H755" s="272"/>
      <c r="K755" s="266"/>
      <c r="L755" s="267"/>
      <c r="M755" s="270"/>
      <c r="N755" s="270"/>
      <c r="O755" s="270"/>
      <c r="P755" s="270"/>
      <c r="Q755" s="272"/>
      <c r="R755" s="78"/>
      <c r="S755" s="62"/>
      <c r="T755" s="266"/>
      <c r="U755" s="267"/>
      <c r="V755" s="270"/>
      <c r="W755" s="270"/>
      <c r="X755" s="270"/>
      <c r="Y755" s="270"/>
      <c r="Z755" s="272"/>
      <c r="AA755" s="38"/>
      <c r="AK755" s="28"/>
      <c r="AL755" s="28"/>
      <c r="AM755" s="28"/>
      <c r="AN755" s="29"/>
      <c r="AO755" s="28"/>
    </row>
    <row r="756" spans="1:41" ht="13.7" customHeight="1">
      <c r="A756" s="105"/>
      <c r="B756" s="268"/>
      <c r="C756" s="269"/>
      <c r="D756" s="270"/>
      <c r="E756" s="270"/>
      <c r="F756" s="270"/>
      <c r="G756" s="270"/>
      <c r="H756" s="273"/>
      <c r="K756" s="268"/>
      <c r="L756" s="269"/>
      <c r="M756" s="270"/>
      <c r="N756" s="270"/>
      <c r="O756" s="270"/>
      <c r="P756" s="270"/>
      <c r="Q756" s="273"/>
      <c r="R756" s="78"/>
      <c r="S756" s="60"/>
      <c r="T756" s="268"/>
      <c r="U756" s="269"/>
      <c r="V756" s="270"/>
      <c r="W756" s="270"/>
      <c r="X756" s="270"/>
      <c r="Y756" s="270"/>
      <c r="Z756" s="273"/>
      <c r="AA756" s="38"/>
      <c r="AK756" s="28"/>
      <c r="AL756" s="28"/>
      <c r="AM756" s="28"/>
      <c r="AN756" s="29"/>
      <c r="AO756" s="28"/>
    </row>
    <row r="757" spans="1:41" ht="5.25" customHeight="1">
      <c r="A757" s="111"/>
      <c r="B757" s="40"/>
      <c r="C757" s="40"/>
      <c r="D757" s="63"/>
      <c r="E757" s="41"/>
      <c r="F757" s="181"/>
      <c r="G757" s="167"/>
      <c r="H757" s="199"/>
      <c r="I757" s="46"/>
      <c r="J757" s="47"/>
      <c r="K757" s="40"/>
      <c r="L757" s="40"/>
      <c r="M757" s="63"/>
      <c r="N757" s="41"/>
      <c r="O757" s="181"/>
      <c r="P757" s="167"/>
      <c r="Q757" s="199"/>
      <c r="R757" s="81"/>
      <c r="S757" s="60"/>
      <c r="T757" s="40"/>
      <c r="U757" s="40"/>
      <c r="V757" s="63"/>
      <c r="W757" s="41"/>
      <c r="X757" s="181"/>
      <c r="Y757" s="167"/>
      <c r="Z757" s="199"/>
      <c r="AA757" s="42"/>
      <c r="AK757" s="28"/>
      <c r="AL757" s="28"/>
      <c r="AM757" s="28"/>
      <c r="AN757" s="29"/>
      <c r="AO757" s="28"/>
    </row>
    <row r="758" spans="1:41" ht="5.25" customHeight="1">
      <c r="A758" s="97"/>
      <c r="B758" s="51"/>
      <c r="C758" s="51"/>
      <c r="D758" s="52"/>
      <c r="E758" s="53"/>
      <c r="F758" s="182"/>
      <c r="G758" s="164"/>
      <c r="H758" s="194"/>
      <c r="I758" s="34"/>
      <c r="J758" s="35"/>
      <c r="K758" s="51"/>
      <c r="L758" s="51"/>
      <c r="M758" s="52"/>
      <c r="N758" s="53"/>
      <c r="O758" s="182"/>
      <c r="P758" s="164"/>
      <c r="Q758" s="194"/>
      <c r="R758" s="76"/>
      <c r="S758" s="75"/>
      <c r="T758" s="51"/>
      <c r="U758" s="51"/>
      <c r="V758" s="52"/>
      <c r="W758" s="53"/>
      <c r="X758" s="182"/>
      <c r="Y758" s="164"/>
      <c r="Z758" s="194"/>
      <c r="AA758" s="34"/>
    </row>
    <row r="759" spans="1:41" s="101" customFormat="1" ht="14.1" customHeight="1">
      <c r="A759" s="100"/>
      <c r="B759" s="255"/>
      <c r="C759" s="256"/>
      <c r="D759" s="256"/>
      <c r="E759" s="256"/>
      <c r="F759" s="257"/>
      <c r="G759" s="165"/>
      <c r="H759" s="195"/>
      <c r="I759" s="36"/>
      <c r="J759" s="86"/>
      <c r="K759" s="255"/>
      <c r="L759" s="256"/>
      <c r="M759" s="256"/>
      <c r="N759" s="256"/>
      <c r="O759" s="257"/>
      <c r="P759" s="165"/>
      <c r="Q759" s="195"/>
      <c r="R759" s="77"/>
      <c r="S759" s="85"/>
      <c r="T759" s="255"/>
      <c r="U759" s="256"/>
      <c r="V759" s="256"/>
      <c r="W759" s="256"/>
      <c r="X759" s="257"/>
      <c r="Y759" s="165"/>
      <c r="Z759" s="195"/>
      <c r="AA759" s="36"/>
    </row>
    <row r="760" spans="1:41" s="101" customFormat="1" ht="14.1" customHeight="1">
      <c r="A760" s="100"/>
      <c r="B760" s="122"/>
      <c r="C760" s="260"/>
      <c r="D760" s="261"/>
      <c r="E760" s="261"/>
      <c r="F760" s="261"/>
      <c r="G760" s="165"/>
      <c r="H760" s="196"/>
      <c r="I760" s="36"/>
      <c r="J760" s="86"/>
      <c r="K760" s="122"/>
      <c r="L760" s="260"/>
      <c r="M760" s="261"/>
      <c r="N760" s="261"/>
      <c r="O760" s="261"/>
      <c r="P760" s="165"/>
      <c r="Q760" s="196"/>
      <c r="R760" s="77"/>
      <c r="S760" s="85"/>
      <c r="T760" s="122"/>
      <c r="U760" s="260"/>
      <c r="V760" s="261"/>
      <c r="W760" s="261"/>
      <c r="X760" s="261"/>
      <c r="Y760" s="165"/>
      <c r="Z760" s="196"/>
      <c r="AA760" s="36"/>
      <c r="AK760" s="26"/>
      <c r="AL760" s="26"/>
      <c r="AM760" s="26"/>
      <c r="AN760" s="26"/>
      <c r="AO760" s="26"/>
    </row>
    <row r="761" spans="1:41" ht="14.1" customHeight="1">
      <c r="A761" s="105"/>
      <c r="B761" s="121"/>
      <c r="C761" s="259"/>
      <c r="D761" s="259"/>
      <c r="E761" s="70"/>
      <c r="F761" s="178"/>
      <c r="G761" s="166"/>
      <c r="H761" s="197"/>
      <c r="K761" s="121"/>
      <c r="L761" s="259"/>
      <c r="M761" s="259"/>
      <c r="N761" s="70"/>
      <c r="O761" s="178"/>
      <c r="P761" s="166"/>
      <c r="Q761" s="197"/>
      <c r="R761" s="78"/>
      <c r="S761" s="54"/>
      <c r="T761" s="121"/>
      <c r="U761" s="259"/>
      <c r="V761" s="259"/>
      <c r="W761" s="70"/>
      <c r="X761" s="178"/>
      <c r="Y761" s="166"/>
      <c r="Z761" s="197"/>
      <c r="AA761" s="38"/>
      <c r="AK761" s="28"/>
      <c r="AL761" s="28"/>
      <c r="AM761" s="28"/>
      <c r="AN761" s="29"/>
      <c r="AO761" s="28"/>
    </row>
    <row r="762" spans="1:41" ht="14.1" customHeight="1">
      <c r="A762" s="105"/>
      <c r="B762" s="92"/>
      <c r="C762" s="274"/>
      <c r="D762" s="275"/>
      <c r="E762" s="276"/>
      <c r="F762" s="179"/>
      <c r="G762" s="166"/>
      <c r="H762" s="198"/>
      <c r="K762" s="92"/>
      <c r="L762" s="274"/>
      <c r="M762" s="275"/>
      <c r="N762" s="276"/>
      <c r="O762" s="179"/>
      <c r="P762" s="166"/>
      <c r="Q762" s="198"/>
      <c r="R762" s="78"/>
      <c r="S762" s="54"/>
      <c r="T762" s="92"/>
      <c r="U762" s="274"/>
      <c r="V762" s="275"/>
      <c r="W762" s="276"/>
      <c r="X762" s="179"/>
      <c r="Y762" s="166"/>
      <c r="Z762" s="198"/>
      <c r="AA762" s="38"/>
      <c r="AK762" s="28"/>
      <c r="AL762" s="28"/>
      <c r="AM762" s="28"/>
      <c r="AN762" s="29"/>
      <c r="AO762" s="28"/>
    </row>
    <row r="763" spans="1:41" ht="14.1" customHeight="1">
      <c r="A763" s="105"/>
      <c r="B763" s="92"/>
      <c r="C763" s="258"/>
      <c r="D763" s="258"/>
      <c r="E763" s="93"/>
      <c r="F763" s="180"/>
      <c r="G763" s="166"/>
      <c r="H763" s="198"/>
      <c r="K763" s="92"/>
      <c r="L763" s="258"/>
      <c r="M763" s="258"/>
      <c r="N763" s="93"/>
      <c r="O763" s="180"/>
      <c r="P763" s="166"/>
      <c r="Q763" s="198"/>
      <c r="R763" s="78"/>
      <c r="S763" s="54"/>
      <c r="T763" s="92"/>
      <c r="U763" s="258"/>
      <c r="V763" s="258"/>
      <c r="W763" s="93"/>
      <c r="X763" s="180"/>
      <c r="Y763" s="166"/>
      <c r="Z763" s="198"/>
      <c r="AA763" s="38"/>
      <c r="AK763" s="28"/>
      <c r="AL763" s="28"/>
      <c r="AM763" s="28"/>
      <c r="AN763" s="29"/>
      <c r="AO763" s="28"/>
    </row>
    <row r="764" spans="1:41" ht="14.1" customHeight="1">
      <c r="A764" s="105"/>
      <c r="B764" s="262"/>
      <c r="C764" s="263"/>
      <c r="D764" s="270"/>
      <c r="E764" s="270"/>
      <c r="F764" s="270"/>
      <c r="G764" s="270"/>
      <c r="H764" s="271"/>
      <c r="K764" s="262"/>
      <c r="L764" s="263"/>
      <c r="M764" s="270"/>
      <c r="N764" s="270"/>
      <c r="O764" s="270"/>
      <c r="P764" s="270"/>
      <c r="Q764" s="271"/>
      <c r="R764" s="78"/>
      <c r="S764" s="60"/>
      <c r="T764" s="262"/>
      <c r="U764" s="263"/>
      <c r="V764" s="270"/>
      <c r="W764" s="270"/>
      <c r="X764" s="270"/>
      <c r="Y764" s="270"/>
      <c r="Z764" s="271"/>
      <c r="AA764" s="38"/>
      <c r="AK764" s="28"/>
      <c r="AL764" s="28"/>
      <c r="AM764" s="28"/>
      <c r="AN764" s="29"/>
      <c r="AO764" s="28"/>
    </row>
    <row r="765" spans="1:41" ht="14.1" customHeight="1">
      <c r="A765" s="105"/>
      <c r="B765" s="69"/>
      <c r="C765" s="120"/>
      <c r="D765" s="270"/>
      <c r="E765" s="270"/>
      <c r="F765" s="270"/>
      <c r="G765" s="270"/>
      <c r="H765" s="272"/>
      <c r="K765" s="69"/>
      <c r="L765" s="120"/>
      <c r="M765" s="270"/>
      <c r="N765" s="270"/>
      <c r="O765" s="270"/>
      <c r="P765" s="270"/>
      <c r="Q765" s="272"/>
      <c r="R765" s="78"/>
      <c r="S765" s="61"/>
      <c r="T765" s="69"/>
      <c r="U765" s="120"/>
      <c r="V765" s="270"/>
      <c r="W765" s="270"/>
      <c r="X765" s="270"/>
      <c r="Y765" s="270"/>
      <c r="Z765" s="272"/>
      <c r="AA765" s="38"/>
      <c r="AK765" s="28"/>
      <c r="AL765" s="28"/>
      <c r="AM765" s="28"/>
      <c r="AN765" s="29"/>
      <c r="AO765" s="28"/>
    </row>
    <row r="766" spans="1:41" ht="14.1" customHeight="1">
      <c r="A766" s="105"/>
      <c r="B766" s="264"/>
      <c r="C766" s="265"/>
      <c r="D766" s="270"/>
      <c r="E766" s="270"/>
      <c r="F766" s="270"/>
      <c r="G766" s="270"/>
      <c r="H766" s="272"/>
      <c r="K766" s="264"/>
      <c r="L766" s="265"/>
      <c r="M766" s="270"/>
      <c r="N766" s="270"/>
      <c r="O766" s="270"/>
      <c r="P766" s="270"/>
      <c r="Q766" s="272"/>
      <c r="R766" s="78"/>
      <c r="S766" s="62"/>
      <c r="T766" s="264"/>
      <c r="U766" s="265"/>
      <c r="V766" s="270"/>
      <c r="W766" s="270"/>
      <c r="X766" s="270"/>
      <c r="Y766" s="270"/>
      <c r="Z766" s="272"/>
      <c r="AA766" s="38"/>
      <c r="AK766" s="28"/>
      <c r="AL766" s="28"/>
      <c r="AM766" s="28"/>
      <c r="AN766" s="29"/>
      <c r="AO766" s="28"/>
    </row>
    <row r="767" spans="1:41" ht="11.45" customHeight="1">
      <c r="A767" s="105"/>
      <c r="B767" s="266"/>
      <c r="C767" s="267"/>
      <c r="D767" s="270"/>
      <c r="E767" s="270"/>
      <c r="F767" s="270"/>
      <c r="G767" s="270"/>
      <c r="H767" s="272"/>
      <c r="K767" s="266"/>
      <c r="L767" s="267"/>
      <c r="M767" s="270"/>
      <c r="N767" s="270"/>
      <c r="O767" s="270"/>
      <c r="P767" s="270"/>
      <c r="Q767" s="272"/>
      <c r="R767" s="78"/>
      <c r="S767" s="62"/>
      <c r="T767" s="266"/>
      <c r="U767" s="267"/>
      <c r="V767" s="270"/>
      <c r="W767" s="270"/>
      <c r="X767" s="270"/>
      <c r="Y767" s="270"/>
      <c r="Z767" s="272"/>
      <c r="AA767" s="38"/>
      <c r="AK767" s="28"/>
      <c r="AL767" s="28"/>
      <c r="AM767" s="28"/>
      <c r="AN767" s="29"/>
      <c r="AO767" s="28"/>
    </row>
    <row r="768" spans="1:41" ht="15.2" customHeight="1">
      <c r="A768" s="105"/>
      <c r="B768" s="268"/>
      <c r="C768" s="269"/>
      <c r="D768" s="270"/>
      <c r="E768" s="270"/>
      <c r="F768" s="270"/>
      <c r="G768" s="270"/>
      <c r="H768" s="273"/>
      <c r="K768" s="268"/>
      <c r="L768" s="269"/>
      <c r="M768" s="270"/>
      <c r="N768" s="270"/>
      <c r="O768" s="270"/>
      <c r="P768" s="270"/>
      <c r="Q768" s="273"/>
      <c r="R768" s="78"/>
      <c r="S768" s="60"/>
      <c r="T768" s="268"/>
      <c r="U768" s="269"/>
      <c r="V768" s="270"/>
      <c r="W768" s="270"/>
      <c r="X768" s="270"/>
      <c r="Y768" s="270"/>
      <c r="Z768" s="273"/>
      <c r="AA768" s="38"/>
      <c r="AK768" s="28"/>
      <c r="AL768" s="28"/>
      <c r="AM768" s="28"/>
      <c r="AN768" s="29"/>
      <c r="AO768" s="28"/>
    </row>
    <row r="769" spans="1:41" ht="5.25" customHeight="1">
      <c r="A769" s="111"/>
      <c r="B769" s="40"/>
      <c r="C769" s="40"/>
      <c r="D769" s="63"/>
      <c r="E769" s="41"/>
      <c r="F769" s="181"/>
      <c r="G769" s="167"/>
      <c r="H769" s="199"/>
      <c r="I769" s="46"/>
      <c r="J769" s="47"/>
      <c r="K769" s="40"/>
      <c r="L769" s="40"/>
      <c r="M769" s="63"/>
      <c r="N769" s="41"/>
      <c r="O769" s="181"/>
      <c r="P769" s="167"/>
      <c r="Q769" s="199"/>
      <c r="R769" s="81"/>
      <c r="S769" s="60"/>
      <c r="T769" s="40"/>
      <c r="U769" s="40"/>
      <c r="V769" s="63"/>
      <c r="W769" s="41"/>
      <c r="X769" s="181"/>
      <c r="Y769" s="167"/>
      <c r="Z769" s="199"/>
      <c r="AA769" s="42"/>
      <c r="AK769" s="28"/>
      <c r="AL769" s="28"/>
      <c r="AM769" s="28"/>
      <c r="AN769" s="29"/>
      <c r="AO769" s="28"/>
    </row>
    <row r="770" spans="1:41" ht="5.25" customHeight="1">
      <c r="A770" s="97"/>
      <c r="B770" s="51"/>
      <c r="C770" s="51"/>
      <c r="D770" s="52"/>
      <c r="E770" s="53"/>
      <c r="F770" s="182"/>
      <c r="G770" s="164"/>
      <c r="H770" s="194"/>
      <c r="I770" s="34"/>
      <c r="J770" s="35"/>
      <c r="K770" s="51"/>
      <c r="L770" s="51"/>
      <c r="M770" s="52"/>
      <c r="N770" s="53"/>
      <c r="O770" s="182"/>
      <c r="P770" s="164"/>
      <c r="Q770" s="194"/>
      <c r="R770" s="76"/>
      <c r="S770" s="75"/>
      <c r="T770" s="51"/>
      <c r="U770" s="51"/>
      <c r="V770" s="52"/>
      <c r="W770" s="53"/>
      <c r="X770" s="182"/>
      <c r="Y770" s="164"/>
      <c r="Z770" s="194"/>
      <c r="AA770" s="34"/>
    </row>
    <row r="771" spans="1:41" s="101" customFormat="1" ht="14.1" customHeight="1">
      <c r="A771" s="100"/>
      <c r="B771" s="255"/>
      <c r="C771" s="256"/>
      <c r="D771" s="256"/>
      <c r="E771" s="256"/>
      <c r="F771" s="257"/>
      <c r="G771" s="165"/>
      <c r="H771" s="195"/>
      <c r="I771" s="36"/>
      <c r="J771" s="86"/>
      <c r="K771" s="255"/>
      <c r="L771" s="256"/>
      <c r="M771" s="256"/>
      <c r="N771" s="256"/>
      <c r="O771" s="257"/>
      <c r="P771" s="165"/>
      <c r="Q771" s="195"/>
      <c r="R771" s="77"/>
      <c r="S771" s="85"/>
      <c r="T771" s="255"/>
      <c r="U771" s="256"/>
      <c r="V771" s="256"/>
      <c r="W771" s="256"/>
      <c r="X771" s="257"/>
      <c r="Y771" s="165"/>
      <c r="Z771" s="195"/>
      <c r="AA771" s="36"/>
    </row>
    <row r="772" spans="1:41" s="101" customFormat="1" ht="14.1" customHeight="1">
      <c r="A772" s="100"/>
      <c r="B772" s="122"/>
      <c r="C772" s="260"/>
      <c r="D772" s="261"/>
      <c r="E772" s="261"/>
      <c r="F772" s="261"/>
      <c r="G772" s="165"/>
      <c r="H772" s="196"/>
      <c r="I772" s="36"/>
      <c r="J772" s="86"/>
      <c r="K772" s="122"/>
      <c r="L772" s="260"/>
      <c r="M772" s="261"/>
      <c r="N772" s="261"/>
      <c r="O772" s="261"/>
      <c r="P772" s="165"/>
      <c r="Q772" s="196"/>
      <c r="R772" s="77"/>
      <c r="S772" s="85"/>
      <c r="T772" s="122"/>
      <c r="U772" s="260"/>
      <c r="V772" s="261"/>
      <c r="W772" s="261"/>
      <c r="X772" s="261"/>
      <c r="Y772" s="165"/>
      <c r="Z772" s="196"/>
      <c r="AA772" s="36"/>
      <c r="AK772" s="26"/>
      <c r="AL772" s="26"/>
      <c r="AM772" s="26"/>
      <c r="AN772" s="26"/>
      <c r="AO772" s="26"/>
    </row>
    <row r="773" spans="1:41" ht="14.1" customHeight="1">
      <c r="A773" s="105"/>
      <c r="B773" s="121"/>
      <c r="C773" s="259"/>
      <c r="D773" s="259"/>
      <c r="E773" s="70"/>
      <c r="F773" s="178"/>
      <c r="G773" s="166"/>
      <c r="H773" s="197"/>
      <c r="K773" s="121"/>
      <c r="L773" s="259"/>
      <c r="M773" s="259"/>
      <c r="N773" s="70"/>
      <c r="O773" s="178"/>
      <c r="P773" s="166"/>
      <c r="Q773" s="197"/>
      <c r="R773" s="78"/>
      <c r="S773" s="54"/>
      <c r="T773" s="121"/>
      <c r="U773" s="259"/>
      <c r="V773" s="259"/>
      <c r="W773" s="70"/>
      <c r="X773" s="178"/>
      <c r="Y773" s="166"/>
      <c r="Z773" s="197"/>
      <c r="AA773" s="38"/>
      <c r="AK773" s="28"/>
      <c r="AL773" s="28"/>
      <c r="AM773" s="28"/>
      <c r="AN773" s="29"/>
      <c r="AO773" s="28"/>
    </row>
    <row r="774" spans="1:41" ht="14.1" customHeight="1">
      <c r="A774" s="105"/>
      <c r="B774" s="92"/>
      <c r="C774" s="274"/>
      <c r="D774" s="275"/>
      <c r="E774" s="276"/>
      <c r="F774" s="179"/>
      <c r="G774" s="166"/>
      <c r="H774" s="198"/>
      <c r="K774" s="92"/>
      <c r="L774" s="274"/>
      <c r="M774" s="275"/>
      <c r="N774" s="276"/>
      <c r="O774" s="179"/>
      <c r="P774" s="166"/>
      <c r="Q774" s="198"/>
      <c r="R774" s="78"/>
      <c r="S774" s="54"/>
      <c r="T774" s="92"/>
      <c r="U774" s="274"/>
      <c r="V774" s="275"/>
      <c r="W774" s="276"/>
      <c r="X774" s="179"/>
      <c r="Y774" s="166"/>
      <c r="Z774" s="198"/>
      <c r="AA774" s="38"/>
      <c r="AK774" s="28"/>
      <c r="AL774" s="28"/>
      <c r="AM774" s="28"/>
      <c r="AN774" s="29"/>
      <c r="AO774" s="28"/>
    </row>
    <row r="775" spans="1:41" ht="14.1" customHeight="1">
      <c r="A775" s="105"/>
      <c r="B775" s="92"/>
      <c r="C775" s="258"/>
      <c r="D775" s="258"/>
      <c r="E775" s="93"/>
      <c r="F775" s="180"/>
      <c r="G775" s="166"/>
      <c r="H775" s="198"/>
      <c r="K775" s="92"/>
      <c r="L775" s="258"/>
      <c r="M775" s="258"/>
      <c r="N775" s="93"/>
      <c r="O775" s="180"/>
      <c r="P775" s="166"/>
      <c r="Q775" s="198"/>
      <c r="R775" s="78"/>
      <c r="S775" s="54"/>
      <c r="T775" s="92"/>
      <c r="U775" s="258"/>
      <c r="V775" s="258"/>
      <c r="W775" s="93"/>
      <c r="X775" s="180"/>
      <c r="Y775" s="166"/>
      <c r="Z775" s="198"/>
      <c r="AA775" s="38"/>
      <c r="AK775" s="28"/>
      <c r="AL775" s="28"/>
      <c r="AM775" s="28"/>
      <c r="AN775" s="29"/>
      <c r="AO775" s="28"/>
    </row>
    <row r="776" spans="1:41" ht="13.7" customHeight="1">
      <c r="A776" s="105"/>
      <c r="B776" s="262"/>
      <c r="C776" s="263"/>
      <c r="D776" s="270"/>
      <c r="E776" s="270"/>
      <c r="F776" s="270"/>
      <c r="G776" s="270"/>
      <c r="H776" s="271"/>
      <c r="K776" s="262"/>
      <c r="L776" s="263"/>
      <c r="M776" s="270"/>
      <c r="N776" s="270"/>
      <c r="O776" s="270"/>
      <c r="P776" s="270"/>
      <c r="Q776" s="271"/>
      <c r="R776" s="78"/>
      <c r="S776" s="60"/>
      <c r="T776" s="262"/>
      <c r="U776" s="263"/>
      <c r="V776" s="270"/>
      <c r="W776" s="270"/>
      <c r="X776" s="270"/>
      <c r="Y776" s="270"/>
      <c r="Z776" s="271"/>
      <c r="AA776" s="38"/>
      <c r="AK776" s="28"/>
      <c r="AL776" s="28"/>
      <c r="AM776" s="28"/>
      <c r="AN776" s="29"/>
      <c r="AO776" s="28"/>
    </row>
    <row r="777" spans="1:41" ht="13.7" customHeight="1">
      <c r="A777" s="105"/>
      <c r="B777" s="69"/>
      <c r="C777" s="120"/>
      <c r="D777" s="270"/>
      <c r="E777" s="270"/>
      <c r="F777" s="270"/>
      <c r="G777" s="270"/>
      <c r="H777" s="272"/>
      <c r="K777" s="69"/>
      <c r="L777" s="120"/>
      <c r="M777" s="270"/>
      <c r="N777" s="270"/>
      <c r="O777" s="270"/>
      <c r="P777" s="270"/>
      <c r="Q777" s="272"/>
      <c r="R777" s="78"/>
      <c r="S777" s="61"/>
      <c r="T777" s="69"/>
      <c r="U777" s="120"/>
      <c r="V777" s="270"/>
      <c r="W777" s="270"/>
      <c r="X777" s="270"/>
      <c r="Y777" s="270"/>
      <c r="Z777" s="272"/>
      <c r="AA777" s="38"/>
      <c r="AK777" s="28"/>
      <c r="AL777" s="28"/>
      <c r="AM777" s="28"/>
      <c r="AN777" s="29"/>
      <c r="AO777" s="28"/>
    </row>
    <row r="778" spans="1:41" ht="13.7" customHeight="1">
      <c r="A778" s="105"/>
      <c r="B778" s="264"/>
      <c r="C778" s="265"/>
      <c r="D778" s="270"/>
      <c r="E778" s="270"/>
      <c r="F778" s="270"/>
      <c r="G778" s="270"/>
      <c r="H778" s="272"/>
      <c r="K778" s="264"/>
      <c r="L778" s="265"/>
      <c r="M778" s="270"/>
      <c r="N778" s="270"/>
      <c r="O778" s="270"/>
      <c r="P778" s="270"/>
      <c r="Q778" s="272"/>
      <c r="R778" s="78"/>
      <c r="S778" s="62"/>
      <c r="T778" s="264"/>
      <c r="U778" s="265"/>
      <c r="V778" s="270"/>
      <c r="W778" s="270"/>
      <c r="X778" s="270"/>
      <c r="Y778" s="270"/>
      <c r="Z778" s="272"/>
      <c r="AA778" s="38"/>
      <c r="AK778" s="28"/>
      <c r="AL778" s="28"/>
      <c r="AM778" s="28"/>
      <c r="AN778" s="29"/>
      <c r="AO778" s="28"/>
    </row>
    <row r="779" spans="1:41" ht="13.7" customHeight="1">
      <c r="A779" s="105"/>
      <c r="B779" s="266"/>
      <c r="C779" s="267"/>
      <c r="D779" s="270"/>
      <c r="E779" s="270"/>
      <c r="F779" s="270"/>
      <c r="G779" s="270"/>
      <c r="H779" s="272"/>
      <c r="K779" s="266"/>
      <c r="L779" s="267"/>
      <c r="M779" s="270"/>
      <c r="N779" s="270"/>
      <c r="O779" s="270"/>
      <c r="P779" s="270"/>
      <c r="Q779" s="272"/>
      <c r="R779" s="78"/>
      <c r="S779" s="62"/>
      <c r="T779" s="266"/>
      <c r="U779" s="267"/>
      <c r="V779" s="270"/>
      <c r="W779" s="270"/>
      <c r="X779" s="270"/>
      <c r="Y779" s="270"/>
      <c r="Z779" s="272"/>
      <c r="AA779" s="38"/>
      <c r="AK779" s="28"/>
      <c r="AL779" s="28"/>
      <c r="AM779" s="28"/>
      <c r="AN779" s="29"/>
      <c r="AO779" s="28"/>
    </row>
    <row r="780" spans="1:41" ht="13.7" customHeight="1">
      <c r="A780" s="105"/>
      <c r="B780" s="268"/>
      <c r="C780" s="269"/>
      <c r="D780" s="270"/>
      <c r="E780" s="270"/>
      <c r="F780" s="270"/>
      <c r="G780" s="270"/>
      <c r="H780" s="273"/>
      <c r="K780" s="268"/>
      <c r="L780" s="269"/>
      <c r="M780" s="270"/>
      <c r="N780" s="270"/>
      <c r="O780" s="270"/>
      <c r="P780" s="270"/>
      <c r="Q780" s="273"/>
      <c r="R780" s="78"/>
      <c r="S780" s="60"/>
      <c r="T780" s="268"/>
      <c r="U780" s="269"/>
      <c r="V780" s="270"/>
      <c r="W780" s="270"/>
      <c r="X780" s="270"/>
      <c r="Y780" s="270"/>
      <c r="Z780" s="273"/>
      <c r="AA780" s="38"/>
      <c r="AK780" s="28"/>
      <c r="AL780" s="28"/>
      <c r="AM780" s="28"/>
      <c r="AN780" s="29"/>
      <c r="AO780" s="28"/>
    </row>
    <row r="781" spans="1:41" ht="5.25" customHeight="1">
      <c r="A781" s="111"/>
      <c r="B781" s="40"/>
      <c r="C781" s="40"/>
      <c r="D781" s="63"/>
      <c r="E781" s="41"/>
      <c r="F781" s="181"/>
      <c r="G781" s="167"/>
      <c r="H781" s="199"/>
      <c r="I781" s="46"/>
      <c r="J781" s="47"/>
      <c r="K781" s="40"/>
      <c r="L781" s="40"/>
      <c r="M781" s="63"/>
      <c r="N781" s="41"/>
      <c r="O781" s="181"/>
      <c r="P781" s="167"/>
      <c r="Q781" s="199"/>
      <c r="R781" s="81"/>
      <c r="S781" s="60"/>
      <c r="T781" s="40"/>
      <c r="U781" s="40"/>
      <c r="V781" s="63"/>
      <c r="W781" s="41"/>
      <c r="X781" s="181"/>
      <c r="Y781" s="167"/>
      <c r="Z781" s="199"/>
      <c r="AA781" s="42"/>
      <c r="AK781" s="28"/>
      <c r="AL781" s="28"/>
      <c r="AM781" s="28"/>
      <c r="AN781" s="29"/>
      <c r="AO781" s="28"/>
    </row>
    <row r="782" spans="1:41" ht="5.25" customHeight="1">
      <c r="A782" s="97"/>
      <c r="B782" s="51"/>
      <c r="C782" s="51"/>
      <c r="D782" s="52"/>
      <c r="E782" s="53"/>
      <c r="F782" s="182"/>
      <c r="G782" s="164"/>
      <c r="H782" s="194"/>
      <c r="I782" s="34"/>
      <c r="J782" s="35"/>
      <c r="K782" s="51"/>
      <c r="L782" s="51"/>
      <c r="M782" s="52"/>
      <c r="N782" s="53"/>
      <c r="O782" s="182"/>
      <c r="P782" s="164"/>
      <c r="Q782" s="194"/>
      <c r="R782" s="76"/>
      <c r="S782" s="75"/>
      <c r="T782" s="51"/>
      <c r="U782" s="51"/>
      <c r="V782" s="52"/>
      <c r="W782" s="53"/>
      <c r="X782" s="182"/>
      <c r="Y782" s="164"/>
      <c r="Z782" s="194"/>
      <c r="AA782" s="34"/>
    </row>
    <row r="783" spans="1:41" s="101" customFormat="1" ht="14.1" customHeight="1">
      <c r="A783" s="100"/>
      <c r="B783" s="255"/>
      <c r="C783" s="256"/>
      <c r="D783" s="256"/>
      <c r="E783" s="256"/>
      <c r="F783" s="257"/>
      <c r="G783" s="165"/>
      <c r="H783" s="195"/>
      <c r="I783" s="36"/>
      <c r="J783" s="86"/>
      <c r="K783" s="255"/>
      <c r="L783" s="256"/>
      <c r="M783" s="256"/>
      <c r="N783" s="256"/>
      <c r="O783" s="257"/>
      <c r="P783" s="165"/>
      <c r="Q783" s="195"/>
      <c r="R783" s="77"/>
      <c r="S783" s="85"/>
      <c r="T783" s="255"/>
      <c r="U783" s="256"/>
      <c r="V783" s="256"/>
      <c r="W783" s="256"/>
      <c r="X783" s="257"/>
      <c r="Y783" s="165"/>
      <c r="Z783" s="195"/>
      <c r="AA783" s="36"/>
    </row>
    <row r="784" spans="1:41" s="101" customFormat="1" ht="14.1" customHeight="1">
      <c r="A784" s="100"/>
      <c r="B784" s="122"/>
      <c r="C784" s="260"/>
      <c r="D784" s="261"/>
      <c r="E784" s="261"/>
      <c r="F784" s="261"/>
      <c r="G784" s="165"/>
      <c r="H784" s="196"/>
      <c r="I784" s="36"/>
      <c r="J784" s="86"/>
      <c r="K784" s="122"/>
      <c r="L784" s="260"/>
      <c r="M784" s="261"/>
      <c r="N784" s="261"/>
      <c r="O784" s="261"/>
      <c r="P784" s="165"/>
      <c r="Q784" s="196"/>
      <c r="R784" s="77"/>
      <c r="S784" s="85"/>
      <c r="T784" s="122"/>
      <c r="U784" s="260"/>
      <c r="V784" s="261"/>
      <c r="W784" s="261"/>
      <c r="X784" s="261"/>
      <c r="Y784" s="165"/>
      <c r="Z784" s="196"/>
      <c r="AA784" s="36"/>
      <c r="AK784" s="26"/>
      <c r="AL784" s="26"/>
      <c r="AM784" s="26"/>
      <c r="AN784" s="26"/>
      <c r="AO784" s="26"/>
    </row>
    <row r="785" spans="1:41" ht="14.1" customHeight="1">
      <c r="A785" s="105"/>
      <c r="B785" s="121"/>
      <c r="C785" s="259"/>
      <c r="D785" s="259"/>
      <c r="E785" s="70"/>
      <c r="F785" s="178"/>
      <c r="G785" s="166"/>
      <c r="H785" s="197"/>
      <c r="K785" s="121"/>
      <c r="L785" s="259"/>
      <c r="M785" s="259"/>
      <c r="N785" s="70"/>
      <c r="O785" s="178"/>
      <c r="P785" s="166"/>
      <c r="Q785" s="197"/>
      <c r="R785" s="78"/>
      <c r="S785" s="54"/>
      <c r="T785" s="121"/>
      <c r="U785" s="259"/>
      <c r="V785" s="259"/>
      <c r="W785" s="70"/>
      <c r="X785" s="178"/>
      <c r="Y785" s="166"/>
      <c r="Z785" s="197"/>
      <c r="AA785" s="38"/>
      <c r="AK785" s="28"/>
      <c r="AL785" s="28"/>
      <c r="AM785" s="28"/>
      <c r="AN785" s="29"/>
      <c r="AO785" s="28"/>
    </row>
    <row r="786" spans="1:41" ht="14.1" customHeight="1">
      <c r="A786" s="105"/>
      <c r="B786" s="92"/>
      <c r="C786" s="274"/>
      <c r="D786" s="275"/>
      <c r="E786" s="276"/>
      <c r="F786" s="179"/>
      <c r="G786" s="166"/>
      <c r="H786" s="198"/>
      <c r="K786" s="92"/>
      <c r="L786" s="274"/>
      <c r="M786" s="275"/>
      <c r="N786" s="276"/>
      <c r="O786" s="179"/>
      <c r="P786" s="166"/>
      <c r="Q786" s="198"/>
      <c r="R786" s="78"/>
      <c r="S786" s="54"/>
      <c r="T786" s="92"/>
      <c r="U786" s="274"/>
      <c r="V786" s="275"/>
      <c r="W786" s="276"/>
      <c r="X786" s="179"/>
      <c r="Y786" s="166"/>
      <c r="Z786" s="198"/>
      <c r="AA786" s="38"/>
      <c r="AK786" s="28"/>
      <c r="AL786" s="28"/>
      <c r="AM786" s="28"/>
      <c r="AN786" s="29"/>
      <c r="AO786" s="28"/>
    </row>
    <row r="787" spans="1:41" ht="14.1" customHeight="1">
      <c r="A787" s="105"/>
      <c r="B787" s="92"/>
      <c r="C787" s="258"/>
      <c r="D787" s="258"/>
      <c r="E787" s="93"/>
      <c r="F787" s="180"/>
      <c r="G787" s="166"/>
      <c r="H787" s="198"/>
      <c r="K787" s="92"/>
      <c r="L787" s="258"/>
      <c r="M787" s="258"/>
      <c r="N787" s="93"/>
      <c r="O787" s="180"/>
      <c r="P787" s="166"/>
      <c r="Q787" s="198"/>
      <c r="R787" s="78"/>
      <c r="S787" s="54"/>
      <c r="T787" s="92"/>
      <c r="U787" s="258"/>
      <c r="V787" s="258"/>
      <c r="W787" s="93"/>
      <c r="X787" s="180"/>
      <c r="Y787" s="166"/>
      <c r="Z787" s="198"/>
      <c r="AA787" s="38"/>
      <c r="AK787" s="28"/>
      <c r="AL787" s="28"/>
      <c r="AM787" s="28"/>
      <c r="AN787" s="29"/>
      <c r="AO787" s="28"/>
    </row>
    <row r="788" spans="1:41" ht="13.7" customHeight="1">
      <c r="A788" s="105"/>
      <c r="B788" s="262"/>
      <c r="C788" s="263"/>
      <c r="D788" s="270"/>
      <c r="E788" s="270"/>
      <c r="F788" s="270"/>
      <c r="G788" s="270"/>
      <c r="H788" s="271"/>
      <c r="K788" s="262"/>
      <c r="L788" s="263"/>
      <c r="M788" s="270"/>
      <c r="N788" s="270"/>
      <c r="O788" s="270"/>
      <c r="P788" s="270"/>
      <c r="Q788" s="271"/>
      <c r="R788" s="78"/>
      <c r="S788" s="60"/>
      <c r="T788" s="262"/>
      <c r="U788" s="263"/>
      <c r="V788" s="270"/>
      <c r="W788" s="270"/>
      <c r="X788" s="270"/>
      <c r="Y788" s="270"/>
      <c r="Z788" s="271"/>
      <c r="AA788" s="38"/>
      <c r="AK788" s="28"/>
      <c r="AL788" s="28"/>
      <c r="AM788" s="28"/>
      <c r="AN788" s="29"/>
      <c r="AO788" s="28"/>
    </row>
    <row r="789" spans="1:41" ht="13.7" customHeight="1">
      <c r="A789" s="105"/>
      <c r="B789" s="69"/>
      <c r="C789" s="120"/>
      <c r="D789" s="270"/>
      <c r="E789" s="270"/>
      <c r="F789" s="270"/>
      <c r="G789" s="270"/>
      <c r="H789" s="272"/>
      <c r="K789" s="69"/>
      <c r="L789" s="120"/>
      <c r="M789" s="270"/>
      <c r="N789" s="270"/>
      <c r="O789" s="270"/>
      <c r="P789" s="270"/>
      <c r="Q789" s="272"/>
      <c r="R789" s="78"/>
      <c r="S789" s="61"/>
      <c r="T789" s="69"/>
      <c r="U789" s="120"/>
      <c r="V789" s="270"/>
      <c r="W789" s="270"/>
      <c r="X789" s="270"/>
      <c r="Y789" s="270"/>
      <c r="Z789" s="272"/>
      <c r="AA789" s="38"/>
      <c r="AK789" s="28"/>
      <c r="AL789" s="28"/>
      <c r="AM789" s="28"/>
      <c r="AN789" s="29"/>
      <c r="AO789" s="28"/>
    </row>
    <row r="790" spans="1:41" ht="13.7" customHeight="1">
      <c r="A790" s="105"/>
      <c r="B790" s="264"/>
      <c r="C790" s="265"/>
      <c r="D790" s="270"/>
      <c r="E790" s="270"/>
      <c r="F790" s="270"/>
      <c r="G790" s="270"/>
      <c r="H790" s="272"/>
      <c r="K790" s="264"/>
      <c r="L790" s="265"/>
      <c r="M790" s="270"/>
      <c r="N790" s="270"/>
      <c r="O790" s="270"/>
      <c r="P790" s="270"/>
      <c r="Q790" s="272"/>
      <c r="R790" s="78"/>
      <c r="S790" s="62"/>
      <c r="T790" s="264"/>
      <c r="U790" s="265"/>
      <c r="V790" s="270"/>
      <c r="W790" s="270"/>
      <c r="X790" s="270"/>
      <c r="Y790" s="270"/>
      <c r="Z790" s="272"/>
      <c r="AA790" s="38"/>
      <c r="AK790" s="28"/>
      <c r="AL790" s="28"/>
      <c r="AM790" s="28"/>
      <c r="AN790" s="29"/>
      <c r="AO790" s="28"/>
    </row>
    <row r="791" spans="1:41" ht="13.7" customHeight="1">
      <c r="A791" s="105"/>
      <c r="B791" s="266"/>
      <c r="C791" s="267"/>
      <c r="D791" s="270"/>
      <c r="E791" s="270"/>
      <c r="F791" s="270"/>
      <c r="G791" s="270"/>
      <c r="H791" s="272"/>
      <c r="K791" s="266"/>
      <c r="L791" s="267"/>
      <c r="M791" s="270"/>
      <c r="N791" s="270"/>
      <c r="O791" s="270"/>
      <c r="P791" s="270"/>
      <c r="Q791" s="272"/>
      <c r="R791" s="78"/>
      <c r="S791" s="62"/>
      <c r="T791" s="266"/>
      <c r="U791" s="267"/>
      <c r="V791" s="270"/>
      <c r="W791" s="270"/>
      <c r="X791" s="270"/>
      <c r="Y791" s="270"/>
      <c r="Z791" s="272"/>
      <c r="AA791" s="38"/>
      <c r="AK791" s="28"/>
      <c r="AL791" s="28"/>
      <c r="AM791" s="28"/>
      <c r="AN791" s="29"/>
      <c r="AO791" s="28"/>
    </row>
    <row r="792" spans="1:41" ht="13.7" customHeight="1">
      <c r="A792" s="105"/>
      <c r="B792" s="268"/>
      <c r="C792" s="269"/>
      <c r="D792" s="270"/>
      <c r="E792" s="270"/>
      <c r="F792" s="270"/>
      <c r="G792" s="270"/>
      <c r="H792" s="273"/>
      <c r="K792" s="268"/>
      <c r="L792" s="269"/>
      <c r="M792" s="270"/>
      <c r="N792" s="270"/>
      <c r="O792" s="270"/>
      <c r="P792" s="270"/>
      <c r="Q792" s="273"/>
      <c r="R792" s="78"/>
      <c r="S792" s="60"/>
      <c r="T792" s="268"/>
      <c r="U792" s="269"/>
      <c r="V792" s="270"/>
      <c r="W792" s="270"/>
      <c r="X792" s="270"/>
      <c r="Y792" s="270"/>
      <c r="Z792" s="273"/>
      <c r="AA792" s="38"/>
      <c r="AK792" s="28"/>
      <c r="AL792" s="28"/>
      <c r="AM792" s="28"/>
      <c r="AN792" s="29"/>
      <c r="AO792" s="28"/>
    </row>
    <row r="793" spans="1:41" ht="5.25" customHeight="1">
      <c r="A793" s="111"/>
      <c r="B793" s="40"/>
      <c r="C793" s="40"/>
      <c r="D793" s="63"/>
      <c r="E793" s="41"/>
      <c r="F793" s="181"/>
      <c r="G793" s="167"/>
      <c r="H793" s="199"/>
      <c r="I793" s="46"/>
      <c r="J793" s="47"/>
      <c r="K793" s="40"/>
      <c r="L793" s="40"/>
      <c r="M793" s="63"/>
      <c r="N793" s="41"/>
      <c r="O793" s="181"/>
      <c r="P793" s="167"/>
      <c r="Q793" s="199"/>
      <c r="R793" s="81"/>
      <c r="S793" s="60"/>
      <c r="T793" s="40"/>
      <c r="U793" s="40"/>
      <c r="V793" s="63"/>
      <c r="W793" s="41"/>
      <c r="X793" s="181"/>
      <c r="Y793" s="167"/>
      <c r="Z793" s="199"/>
      <c r="AA793" s="42"/>
      <c r="AK793" s="28"/>
      <c r="AL793" s="28"/>
      <c r="AM793" s="28"/>
      <c r="AN793" s="29"/>
      <c r="AO793" s="28"/>
    </row>
    <row r="794" spans="1:41" ht="5.25" customHeight="1">
      <c r="A794" s="97"/>
      <c r="B794" s="51"/>
      <c r="C794" s="51"/>
      <c r="D794" s="52"/>
      <c r="E794" s="53"/>
      <c r="F794" s="182"/>
      <c r="G794" s="164"/>
      <c r="H794" s="194"/>
      <c r="I794" s="34"/>
      <c r="J794" s="35"/>
      <c r="K794" s="51"/>
      <c r="L794" s="51"/>
      <c r="M794" s="52"/>
      <c r="N794" s="53"/>
      <c r="O794" s="182"/>
      <c r="P794" s="164"/>
      <c r="Q794" s="194"/>
      <c r="R794" s="76"/>
      <c r="S794" s="75"/>
      <c r="T794" s="51"/>
      <c r="U794" s="51"/>
      <c r="V794" s="52"/>
      <c r="W794" s="53"/>
      <c r="X794" s="182"/>
      <c r="Y794" s="164"/>
      <c r="Z794" s="194"/>
      <c r="AA794" s="34"/>
    </row>
    <row r="795" spans="1:41" s="101" customFormat="1" ht="14.1" customHeight="1">
      <c r="A795" s="100"/>
      <c r="B795" s="255"/>
      <c r="C795" s="256"/>
      <c r="D795" s="256"/>
      <c r="E795" s="256"/>
      <c r="F795" s="257"/>
      <c r="G795" s="165"/>
      <c r="H795" s="195"/>
      <c r="I795" s="36"/>
      <c r="J795" s="86"/>
      <c r="K795" s="255"/>
      <c r="L795" s="256"/>
      <c r="M795" s="256"/>
      <c r="N795" s="256"/>
      <c r="O795" s="257"/>
      <c r="P795" s="165"/>
      <c r="Q795" s="195"/>
      <c r="R795" s="77"/>
      <c r="S795" s="85"/>
      <c r="T795" s="255"/>
      <c r="U795" s="256"/>
      <c r="V795" s="256"/>
      <c r="W795" s="256"/>
      <c r="X795" s="257"/>
      <c r="Y795" s="165"/>
      <c r="Z795" s="195"/>
      <c r="AA795" s="36"/>
    </row>
    <row r="796" spans="1:41" s="101" customFormat="1" ht="14.1" customHeight="1">
      <c r="A796" s="100"/>
      <c r="B796" s="122"/>
      <c r="C796" s="260"/>
      <c r="D796" s="261"/>
      <c r="E796" s="261"/>
      <c r="F796" s="261"/>
      <c r="G796" s="165"/>
      <c r="H796" s="196"/>
      <c r="I796" s="36"/>
      <c r="J796" s="86"/>
      <c r="K796" s="122"/>
      <c r="L796" s="260"/>
      <c r="M796" s="261"/>
      <c r="N796" s="261"/>
      <c r="O796" s="261"/>
      <c r="P796" s="165"/>
      <c r="Q796" s="196"/>
      <c r="R796" s="77"/>
      <c r="S796" s="85"/>
      <c r="T796" s="122"/>
      <c r="U796" s="260"/>
      <c r="V796" s="261"/>
      <c r="W796" s="261"/>
      <c r="X796" s="261"/>
      <c r="Y796" s="165"/>
      <c r="Z796" s="196"/>
      <c r="AA796" s="36"/>
      <c r="AK796" s="26"/>
      <c r="AL796" s="26"/>
      <c r="AM796" s="26"/>
      <c r="AN796" s="26"/>
      <c r="AO796" s="26"/>
    </row>
    <row r="797" spans="1:41" ht="14.1" customHeight="1">
      <c r="A797" s="105"/>
      <c r="B797" s="121"/>
      <c r="C797" s="259"/>
      <c r="D797" s="259"/>
      <c r="E797" s="70"/>
      <c r="F797" s="178"/>
      <c r="G797" s="166"/>
      <c r="H797" s="197"/>
      <c r="K797" s="121"/>
      <c r="L797" s="259"/>
      <c r="M797" s="259"/>
      <c r="N797" s="70"/>
      <c r="O797" s="178"/>
      <c r="P797" s="166"/>
      <c r="Q797" s="197"/>
      <c r="R797" s="78"/>
      <c r="S797" s="54"/>
      <c r="T797" s="121"/>
      <c r="U797" s="259"/>
      <c r="V797" s="259"/>
      <c r="W797" s="70"/>
      <c r="X797" s="178"/>
      <c r="Y797" s="166"/>
      <c r="Z797" s="197"/>
      <c r="AA797" s="38"/>
      <c r="AK797" s="28"/>
      <c r="AL797" s="28"/>
      <c r="AM797" s="28"/>
      <c r="AN797" s="29"/>
      <c r="AO797" s="28"/>
    </row>
    <row r="798" spans="1:41" ht="14.1" customHeight="1">
      <c r="A798" s="105"/>
      <c r="B798" s="92"/>
      <c r="C798" s="274"/>
      <c r="D798" s="275"/>
      <c r="E798" s="276"/>
      <c r="F798" s="179"/>
      <c r="G798" s="166"/>
      <c r="H798" s="198"/>
      <c r="K798" s="92"/>
      <c r="L798" s="274"/>
      <c r="M798" s="275"/>
      <c r="N798" s="276"/>
      <c r="O798" s="179"/>
      <c r="P798" s="166"/>
      <c r="Q798" s="198"/>
      <c r="R798" s="78"/>
      <c r="S798" s="54"/>
      <c r="T798" s="92"/>
      <c r="U798" s="259"/>
      <c r="V798" s="259"/>
      <c r="W798" s="107"/>
      <c r="X798" s="179"/>
      <c r="Y798" s="166"/>
      <c r="Z798" s="214"/>
      <c r="AA798" s="38"/>
      <c r="AK798" s="28"/>
      <c r="AL798" s="28"/>
      <c r="AM798" s="28"/>
      <c r="AN798" s="29"/>
      <c r="AO798" s="28"/>
    </row>
    <row r="799" spans="1:41" ht="14.1" customHeight="1">
      <c r="A799" s="105"/>
      <c r="B799" s="92"/>
      <c r="C799" s="258"/>
      <c r="D799" s="258"/>
      <c r="E799" s="93"/>
      <c r="F799" s="180"/>
      <c r="G799" s="166"/>
      <c r="H799" s="198"/>
      <c r="K799" s="92"/>
      <c r="L799" s="258"/>
      <c r="M799" s="258"/>
      <c r="N799" s="93"/>
      <c r="O799" s="180"/>
      <c r="P799" s="166"/>
      <c r="Q799" s="198"/>
      <c r="R799" s="78"/>
      <c r="S799" s="54"/>
      <c r="T799" s="92"/>
      <c r="U799" s="258"/>
      <c r="V799" s="258"/>
      <c r="W799" s="93"/>
      <c r="X799" s="180"/>
      <c r="Y799" s="166"/>
      <c r="Z799" s="214"/>
      <c r="AA799" s="38"/>
      <c r="AK799" s="28"/>
      <c r="AL799" s="28"/>
      <c r="AM799" s="28"/>
      <c r="AN799" s="29"/>
      <c r="AO799" s="28"/>
    </row>
    <row r="800" spans="1:41" ht="14.1" customHeight="1">
      <c r="A800" s="105"/>
      <c r="B800" s="262"/>
      <c r="C800" s="263"/>
      <c r="D800" s="270"/>
      <c r="E800" s="270"/>
      <c r="F800" s="270"/>
      <c r="G800" s="270"/>
      <c r="H800" s="271"/>
      <c r="K800" s="262"/>
      <c r="L800" s="263"/>
      <c r="M800" s="270"/>
      <c r="N800" s="270"/>
      <c r="O800" s="270"/>
      <c r="P800" s="270"/>
      <c r="Q800" s="271"/>
      <c r="R800" s="78"/>
      <c r="S800" s="60"/>
      <c r="T800" s="262"/>
      <c r="U800" s="263"/>
      <c r="V800" s="270"/>
      <c r="W800" s="270"/>
      <c r="X800" s="270"/>
      <c r="Y800" s="270"/>
      <c r="Z800" s="271"/>
      <c r="AA800" s="38"/>
      <c r="AK800" s="28"/>
      <c r="AL800" s="28"/>
      <c r="AM800" s="28"/>
      <c r="AN800" s="29"/>
      <c r="AO800" s="28"/>
    </row>
    <row r="801" spans="1:41" ht="14.1" customHeight="1">
      <c r="A801" s="105"/>
      <c r="B801" s="69"/>
      <c r="C801" s="120"/>
      <c r="D801" s="270"/>
      <c r="E801" s="270"/>
      <c r="F801" s="270"/>
      <c r="G801" s="270"/>
      <c r="H801" s="272"/>
      <c r="K801" s="69"/>
      <c r="L801" s="120"/>
      <c r="M801" s="270"/>
      <c r="N801" s="270"/>
      <c r="O801" s="270"/>
      <c r="P801" s="270"/>
      <c r="Q801" s="272"/>
      <c r="R801" s="78"/>
      <c r="S801" s="61"/>
      <c r="T801" s="69"/>
      <c r="U801" s="120"/>
      <c r="V801" s="270"/>
      <c r="W801" s="270"/>
      <c r="X801" s="270"/>
      <c r="Y801" s="270"/>
      <c r="Z801" s="272"/>
      <c r="AA801" s="38"/>
      <c r="AK801" s="28"/>
      <c r="AL801" s="28"/>
      <c r="AM801" s="28"/>
      <c r="AN801" s="29"/>
      <c r="AO801" s="28"/>
    </row>
    <row r="802" spans="1:41" ht="14.1" customHeight="1">
      <c r="A802" s="105"/>
      <c r="B802" s="264"/>
      <c r="C802" s="265"/>
      <c r="D802" s="270"/>
      <c r="E802" s="270"/>
      <c r="F802" s="270"/>
      <c r="G802" s="270"/>
      <c r="H802" s="272"/>
      <c r="K802" s="264"/>
      <c r="L802" s="265"/>
      <c r="M802" s="270"/>
      <c r="N802" s="270"/>
      <c r="O802" s="270"/>
      <c r="P802" s="270"/>
      <c r="Q802" s="272"/>
      <c r="R802" s="78"/>
      <c r="S802" s="62"/>
      <c r="T802" s="264"/>
      <c r="U802" s="265"/>
      <c r="V802" s="270"/>
      <c r="W802" s="270"/>
      <c r="X802" s="270"/>
      <c r="Y802" s="270"/>
      <c r="Z802" s="272"/>
      <c r="AA802" s="38"/>
      <c r="AK802" s="28"/>
      <c r="AL802" s="28"/>
      <c r="AM802" s="28"/>
      <c r="AN802" s="29"/>
      <c r="AO802" s="28"/>
    </row>
    <row r="803" spans="1:41" ht="11.45" customHeight="1">
      <c r="A803" s="105"/>
      <c r="B803" s="266"/>
      <c r="C803" s="267"/>
      <c r="D803" s="270"/>
      <c r="E803" s="270"/>
      <c r="F803" s="270"/>
      <c r="G803" s="270"/>
      <c r="H803" s="272"/>
      <c r="K803" s="266"/>
      <c r="L803" s="267"/>
      <c r="M803" s="270"/>
      <c r="N803" s="270"/>
      <c r="O803" s="270"/>
      <c r="P803" s="270"/>
      <c r="Q803" s="272"/>
      <c r="R803" s="78"/>
      <c r="S803" s="62"/>
      <c r="T803" s="266"/>
      <c r="U803" s="267"/>
      <c r="V803" s="270"/>
      <c r="W803" s="270"/>
      <c r="X803" s="270"/>
      <c r="Y803" s="270"/>
      <c r="Z803" s="272"/>
      <c r="AA803" s="38"/>
      <c r="AK803" s="28"/>
      <c r="AL803" s="28"/>
      <c r="AM803" s="28"/>
      <c r="AN803" s="29"/>
      <c r="AO803" s="28"/>
    </row>
    <row r="804" spans="1:41" ht="15.2" customHeight="1">
      <c r="A804" s="105"/>
      <c r="B804" s="268"/>
      <c r="C804" s="269"/>
      <c r="D804" s="270"/>
      <c r="E804" s="270"/>
      <c r="F804" s="270"/>
      <c r="G804" s="270"/>
      <c r="H804" s="273"/>
      <c r="K804" s="268"/>
      <c r="L804" s="269"/>
      <c r="M804" s="270"/>
      <c r="N804" s="270"/>
      <c r="O804" s="270"/>
      <c r="P804" s="270"/>
      <c r="Q804" s="273"/>
      <c r="R804" s="78"/>
      <c r="S804" s="60"/>
      <c r="T804" s="268"/>
      <c r="U804" s="269"/>
      <c r="V804" s="270"/>
      <c r="W804" s="270"/>
      <c r="X804" s="270"/>
      <c r="Y804" s="270"/>
      <c r="Z804" s="273"/>
      <c r="AA804" s="38"/>
      <c r="AK804" s="28"/>
      <c r="AL804" s="28"/>
      <c r="AM804" s="28"/>
      <c r="AN804" s="29"/>
      <c r="AO804" s="28"/>
    </row>
    <row r="805" spans="1:41" s="130" customFormat="1" ht="5.25" customHeight="1">
      <c r="A805" s="123"/>
      <c r="B805" s="124"/>
      <c r="C805" s="124"/>
      <c r="D805" s="125"/>
      <c r="E805" s="126"/>
      <c r="F805" s="183"/>
      <c r="G805" s="168"/>
      <c r="H805" s="200"/>
      <c r="I805" s="127"/>
      <c r="J805" s="95"/>
      <c r="K805" s="124"/>
      <c r="L805" s="124"/>
      <c r="M805" s="125"/>
      <c r="N805" s="126"/>
      <c r="O805" s="183"/>
      <c r="P805" s="168"/>
      <c r="Q805" s="200"/>
      <c r="R805" s="128"/>
      <c r="S805" s="62"/>
      <c r="T805" s="124"/>
      <c r="U805" s="124"/>
      <c r="V805" s="125"/>
      <c r="W805" s="126"/>
      <c r="X805" s="183"/>
      <c r="Y805" s="168"/>
      <c r="Z805" s="200"/>
      <c r="AA805" s="129"/>
      <c r="AK805" s="131"/>
      <c r="AL805" s="131"/>
      <c r="AM805" s="131"/>
      <c r="AN805" s="132"/>
      <c r="AO805" s="131"/>
    </row>
    <row r="806" spans="1:41" s="117" customFormat="1" ht="5.25" customHeight="1">
      <c r="B806" s="138"/>
      <c r="C806" s="138"/>
      <c r="D806" s="139"/>
      <c r="E806" s="140"/>
      <c r="F806" s="184"/>
      <c r="G806" s="169"/>
      <c r="H806" s="201"/>
      <c r="I806" s="62"/>
      <c r="J806" s="62"/>
      <c r="K806" s="138"/>
      <c r="L806" s="138"/>
      <c r="M806" s="139"/>
      <c r="N806" s="140"/>
      <c r="O806" s="184"/>
      <c r="P806" s="169"/>
      <c r="Q806" s="201"/>
      <c r="R806" s="62"/>
      <c r="S806" s="62"/>
      <c r="T806" s="138"/>
      <c r="U806" s="138"/>
      <c r="V806" s="139"/>
      <c r="W806" s="140"/>
      <c r="X806" s="184"/>
      <c r="Y806" s="169"/>
      <c r="Z806" s="201"/>
    </row>
    <row r="807" spans="1:41" s="117" customFormat="1" ht="14.1" customHeight="1">
      <c r="B807" s="279"/>
      <c r="C807" s="279"/>
      <c r="D807" s="279"/>
      <c r="E807" s="279"/>
      <c r="F807" s="279"/>
      <c r="G807" s="170"/>
      <c r="H807" s="202"/>
      <c r="I807" s="142"/>
      <c r="J807" s="142"/>
      <c r="K807" s="279"/>
      <c r="L807" s="279"/>
      <c r="M807" s="279"/>
      <c r="N807" s="279"/>
      <c r="O807" s="279"/>
      <c r="P807" s="170"/>
      <c r="Q807" s="202"/>
      <c r="R807" s="142"/>
      <c r="S807" s="142"/>
      <c r="T807" s="279"/>
      <c r="U807" s="279"/>
      <c r="V807" s="279"/>
      <c r="W807" s="279"/>
      <c r="X807" s="279"/>
      <c r="Y807" s="170"/>
      <c r="Z807" s="202"/>
    </row>
    <row r="808" spans="1:41" s="117" customFormat="1" ht="14.1" customHeight="1">
      <c r="B808" s="143"/>
      <c r="C808" s="281"/>
      <c r="D808" s="281"/>
      <c r="E808" s="281"/>
      <c r="F808" s="281"/>
      <c r="G808" s="170"/>
      <c r="H808" s="187"/>
      <c r="I808" s="142"/>
      <c r="J808" s="142"/>
      <c r="K808" s="143"/>
      <c r="L808" s="281"/>
      <c r="M808" s="281"/>
      <c r="N808" s="281"/>
      <c r="O808" s="281"/>
      <c r="P808" s="170"/>
      <c r="Q808" s="187"/>
      <c r="R808" s="142"/>
      <c r="S808" s="142"/>
      <c r="T808" s="143"/>
      <c r="U808" s="281"/>
      <c r="V808" s="281"/>
      <c r="W808" s="281"/>
      <c r="X808" s="281"/>
      <c r="Y808" s="170"/>
      <c r="Z808" s="187"/>
    </row>
    <row r="809" spans="1:41" s="117" customFormat="1" ht="14.1" customHeight="1">
      <c r="B809" s="144"/>
      <c r="C809" s="280"/>
      <c r="D809" s="280"/>
      <c r="E809" s="145"/>
      <c r="F809" s="185"/>
      <c r="G809" s="170"/>
      <c r="H809" s="187"/>
      <c r="I809" s="62"/>
      <c r="J809" s="62"/>
      <c r="K809" s="144"/>
      <c r="L809" s="280"/>
      <c r="M809" s="280"/>
      <c r="N809" s="145"/>
      <c r="O809" s="185"/>
      <c r="P809" s="170"/>
      <c r="Q809" s="187"/>
      <c r="R809" s="62"/>
      <c r="S809" s="62"/>
      <c r="T809" s="144"/>
      <c r="U809" s="280"/>
      <c r="V809" s="280"/>
      <c r="W809" s="145"/>
      <c r="X809" s="185"/>
      <c r="Y809" s="170"/>
      <c r="Z809" s="187"/>
    </row>
    <row r="810" spans="1:41" s="117" customFormat="1" ht="14.1" customHeight="1">
      <c r="B810" s="141"/>
      <c r="C810" s="280"/>
      <c r="D810" s="280"/>
      <c r="E810" s="62"/>
      <c r="F810" s="186"/>
      <c r="G810" s="170"/>
      <c r="H810" s="203"/>
      <c r="I810" s="62"/>
      <c r="J810" s="62"/>
      <c r="K810" s="141"/>
      <c r="L810" s="280"/>
      <c r="M810" s="280"/>
      <c r="N810" s="62"/>
      <c r="O810" s="186"/>
      <c r="P810" s="170"/>
      <c r="Q810" s="203"/>
      <c r="R810" s="62"/>
      <c r="S810" s="62"/>
      <c r="T810" s="141"/>
      <c r="U810" s="280"/>
      <c r="V810" s="280"/>
      <c r="W810" s="62"/>
      <c r="X810" s="186"/>
      <c r="Y810" s="170"/>
      <c r="Z810" s="203"/>
    </row>
    <row r="811" spans="1:41" s="117" customFormat="1" ht="14.1" customHeight="1">
      <c r="B811" s="141"/>
      <c r="C811" s="285"/>
      <c r="D811" s="285"/>
      <c r="E811" s="141"/>
      <c r="F811" s="187"/>
      <c r="G811" s="170"/>
      <c r="H811" s="203"/>
      <c r="I811" s="62"/>
      <c r="J811" s="62"/>
      <c r="K811" s="141"/>
      <c r="L811" s="285"/>
      <c r="M811" s="285"/>
      <c r="N811" s="141"/>
      <c r="O811" s="187"/>
      <c r="P811" s="170"/>
      <c r="Q811" s="203"/>
      <c r="R811" s="62"/>
      <c r="S811" s="62"/>
      <c r="T811" s="141"/>
      <c r="U811" s="285"/>
      <c r="V811" s="285"/>
      <c r="W811" s="141"/>
      <c r="X811" s="187"/>
      <c r="Y811" s="170"/>
      <c r="Z811" s="203"/>
    </row>
    <row r="812" spans="1:41" s="117" customFormat="1" ht="13.7" customHeight="1">
      <c r="B812" s="283"/>
      <c r="C812" s="283"/>
      <c r="D812" s="270"/>
      <c r="E812" s="270"/>
      <c r="F812" s="270"/>
      <c r="G812" s="270"/>
      <c r="H812" s="284"/>
      <c r="I812" s="62"/>
      <c r="J812" s="62"/>
      <c r="K812" s="283"/>
      <c r="L812" s="283"/>
      <c r="M812" s="270"/>
      <c r="N812" s="270"/>
      <c r="O812" s="270"/>
      <c r="P812" s="270"/>
      <c r="Q812" s="284"/>
      <c r="R812" s="62"/>
      <c r="S812" s="62"/>
      <c r="T812" s="283"/>
      <c r="U812" s="283"/>
      <c r="V812" s="270"/>
      <c r="W812" s="270"/>
      <c r="X812" s="270"/>
      <c r="Y812" s="270"/>
      <c r="Z812" s="284"/>
    </row>
    <row r="813" spans="1:41" s="117" customFormat="1" ht="13.7" customHeight="1">
      <c r="B813" s="146"/>
      <c r="C813" s="147"/>
      <c r="D813" s="270"/>
      <c r="E813" s="270"/>
      <c r="F813" s="270"/>
      <c r="G813" s="270"/>
      <c r="H813" s="284"/>
      <c r="I813" s="62"/>
      <c r="J813" s="62"/>
      <c r="K813" s="146"/>
      <c r="L813" s="147"/>
      <c r="M813" s="270"/>
      <c r="N813" s="270"/>
      <c r="O813" s="270"/>
      <c r="P813" s="270"/>
      <c r="Q813" s="284"/>
      <c r="R813" s="62"/>
      <c r="S813" s="62"/>
      <c r="T813" s="146"/>
      <c r="U813" s="147"/>
      <c r="V813" s="270"/>
      <c r="W813" s="270"/>
      <c r="X813" s="270"/>
      <c r="Y813" s="270"/>
      <c r="Z813" s="284"/>
    </row>
    <row r="814" spans="1:41" s="117" customFormat="1" ht="13.7" customHeight="1">
      <c r="B814" s="291"/>
      <c r="C814" s="291"/>
      <c r="D814" s="270"/>
      <c r="E814" s="270"/>
      <c r="F814" s="270"/>
      <c r="G814" s="270"/>
      <c r="H814" s="284"/>
      <c r="I814" s="62"/>
      <c r="J814" s="62"/>
      <c r="K814" s="291"/>
      <c r="L814" s="291"/>
      <c r="M814" s="270"/>
      <c r="N814" s="270"/>
      <c r="O814" s="270"/>
      <c r="P814" s="270"/>
      <c r="Q814" s="284"/>
      <c r="R814" s="62"/>
      <c r="S814" s="62"/>
      <c r="T814" s="291"/>
      <c r="U814" s="291"/>
      <c r="V814" s="270"/>
      <c r="W814" s="270"/>
      <c r="X814" s="270"/>
      <c r="Y814" s="270"/>
      <c r="Z814" s="284"/>
    </row>
    <row r="815" spans="1:41" s="117" customFormat="1" ht="13.7" customHeight="1">
      <c r="B815" s="291"/>
      <c r="C815" s="291"/>
      <c r="D815" s="270"/>
      <c r="E815" s="270"/>
      <c r="F815" s="270"/>
      <c r="G815" s="270"/>
      <c r="H815" s="284"/>
      <c r="I815" s="62"/>
      <c r="J815" s="62"/>
      <c r="K815" s="291"/>
      <c r="L815" s="291"/>
      <c r="M815" s="270"/>
      <c r="N815" s="270"/>
      <c r="O815" s="270"/>
      <c r="P815" s="270"/>
      <c r="Q815" s="284"/>
      <c r="R815" s="62"/>
      <c r="S815" s="62"/>
      <c r="T815" s="291"/>
      <c r="U815" s="291"/>
      <c r="V815" s="270"/>
      <c r="W815" s="270"/>
      <c r="X815" s="270"/>
      <c r="Y815" s="270"/>
      <c r="Z815" s="284"/>
    </row>
    <row r="816" spans="1:41" s="117" customFormat="1" ht="13.7" customHeight="1">
      <c r="B816" s="291"/>
      <c r="C816" s="291"/>
      <c r="D816" s="270"/>
      <c r="E816" s="270"/>
      <c r="F816" s="270"/>
      <c r="G816" s="270"/>
      <c r="H816" s="284"/>
      <c r="I816" s="62"/>
      <c r="J816" s="62"/>
      <c r="K816" s="291"/>
      <c r="L816" s="291"/>
      <c r="M816" s="270"/>
      <c r="N816" s="270"/>
      <c r="O816" s="270"/>
      <c r="P816" s="270"/>
      <c r="Q816" s="284"/>
      <c r="R816" s="62"/>
      <c r="S816" s="62"/>
      <c r="T816" s="291"/>
      <c r="U816" s="291"/>
      <c r="V816" s="270"/>
      <c r="W816" s="270"/>
      <c r="X816" s="270"/>
      <c r="Y816" s="270"/>
      <c r="Z816" s="284"/>
    </row>
    <row r="817" spans="2:26" s="117" customFormat="1" ht="5.25" customHeight="1">
      <c r="B817" s="138"/>
      <c r="C817" s="138"/>
      <c r="D817" s="139"/>
      <c r="E817" s="140"/>
      <c r="F817" s="188"/>
      <c r="G817" s="169"/>
      <c r="H817" s="204"/>
      <c r="I817" s="62"/>
      <c r="J817" s="62"/>
      <c r="K817" s="138"/>
      <c r="L817" s="138"/>
      <c r="M817" s="139"/>
      <c r="N817" s="140"/>
      <c r="O817" s="188"/>
      <c r="P817" s="169"/>
      <c r="Q817" s="204"/>
      <c r="R817" s="62"/>
      <c r="S817" s="62"/>
      <c r="T817" s="138"/>
      <c r="U817" s="138"/>
      <c r="V817" s="139"/>
      <c r="W817" s="140"/>
      <c r="X817" s="188"/>
      <c r="Y817" s="169"/>
      <c r="Z817" s="204"/>
    </row>
    <row r="818" spans="2:26" s="117" customFormat="1">
      <c r="B818" s="138"/>
      <c r="C818" s="138"/>
      <c r="D818" s="139"/>
      <c r="E818" s="140"/>
      <c r="F818" s="188"/>
      <c r="G818" s="169"/>
      <c r="H818" s="201"/>
      <c r="I818" s="62"/>
      <c r="J818" s="62"/>
      <c r="K818" s="138"/>
      <c r="L818" s="138"/>
      <c r="M818" s="139"/>
      <c r="N818" s="140"/>
      <c r="O818" s="184"/>
      <c r="P818" s="169"/>
      <c r="Q818" s="201"/>
      <c r="R818" s="62"/>
      <c r="S818" s="62"/>
      <c r="T818" s="138"/>
      <c r="U818" s="138"/>
      <c r="V818" s="139"/>
      <c r="W818" s="140"/>
      <c r="X818" s="184"/>
      <c r="Y818" s="169"/>
      <c r="Z818" s="201"/>
    </row>
    <row r="819" spans="2:26" s="117" customFormat="1">
      <c r="B819" s="133"/>
      <c r="C819" s="289"/>
      <c r="D819" s="289"/>
      <c r="E819" s="133"/>
      <c r="F819" s="175"/>
      <c r="G819" s="171"/>
      <c r="H819" s="205"/>
      <c r="I819" s="134"/>
      <c r="J819" s="135"/>
      <c r="K819" s="133"/>
      <c r="L819" s="289"/>
      <c r="M819" s="289"/>
      <c r="N819" s="133"/>
      <c r="O819" s="175"/>
      <c r="P819" s="171"/>
      <c r="Q819" s="205"/>
      <c r="R819" s="136"/>
      <c r="S819" s="137"/>
      <c r="T819" s="133"/>
      <c r="U819" s="289"/>
      <c r="V819" s="289"/>
      <c r="W819" s="133"/>
      <c r="X819" s="175"/>
      <c r="Y819" s="171"/>
      <c r="Z819" s="205"/>
    </row>
    <row r="820" spans="2:26" s="117" customFormat="1">
      <c r="B820" s="48"/>
      <c r="C820" s="290"/>
      <c r="D820" s="290"/>
      <c r="E820" s="48"/>
      <c r="F820" s="189"/>
      <c r="G820" s="172"/>
      <c r="H820" s="206"/>
      <c r="I820" s="36"/>
      <c r="J820" s="86"/>
      <c r="K820" s="48"/>
      <c r="L820" s="290"/>
      <c r="M820" s="290"/>
      <c r="N820" s="48"/>
      <c r="O820" s="189"/>
      <c r="P820" s="172"/>
      <c r="Q820" s="206"/>
      <c r="R820" s="77"/>
      <c r="S820" s="85"/>
      <c r="T820" s="48"/>
      <c r="U820" s="290"/>
      <c r="V820" s="290"/>
      <c r="W820" s="48"/>
      <c r="X820" s="189"/>
      <c r="Y820" s="172"/>
      <c r="Z820" s="206"/>
    </row>
    <row r="821" spans="2:26">
      <c r="B821" s="48"/>
      <c r="C821" s="282"/>
      <c r="D821" s="282"/>
      <c r="E821" s="70"/>
      <c r="F821" s="190"/>
      <c r="G821" s="172"/>
      <c r="H821" s="207"/>
      <c r="K821" s="48"/>
      <c r="L821" s="282"/>
      <c r="M821" s="282"/>
      <c r="N821" s="70"/>
      <c r="O821" s="190"/>
      <c r="P821" s="172"/>
      <c r="Q821" s="207"/>
      <c r="R821" s="78"/>
      <c r="S821" s="54"/>
      <c r="T821" s="48"/>
      <c r="U821" s="282"/>
      <c r="V821" s="282"/>
      <c r="W821" s="70"/>
      <c r="X821" s="190"/>
      <c r="Y821" s="172"/>
      <c r="Z821" s="207"/>
    </row>
    <row r="822" spans="2:26">
      <c r="B822" s="255"/>
      <c r="C822" s="256"/>
      <c r="D822" s="256"/>
      <c r="E822" s="257"/>
      <c r="F822" s="191"/>
      <c r="G822" s="172"/>
      <c r="H822" s="207"/>
      <c r="K822" s="255"/>
      <c r="L822" s="256"/>
      <c r="M822" s="256"/>
      <c r="N822" s="257"/>
      <c r="O822" s="191"/>
      <c r="P822" s="172"/>
      <c r="Q822" s="207"/>
      <c r="R822" s="78"/>
      <c r="S822" s="54"/>
      <c r="T822" s="255"/>
      <c r="U822" s="256"/>
      <c r="V822" s="256"/>
      <c r="W822" s="257"/>
      <c r="X822" s="191"/>
      <c r="Y822" s="172"/>
      <c r="Z822" s="207"/>
    </row>
    <row r="823" spans="2:26">
      <c r="B823" s="68"/>
      <c r="C823" s="286"/>
      <c r="D823" s="287"/>
      <c r="E823" s="287"/>
      <c r="F823" s="287"/>
      <c r="G823" s="287"/>
      <c r="H823" s="288"/>
      <c r="K823" s="68"/>
      <c r="L823" s="286"/>
      <c r="M823" s="287"/>
      <c r="N823" s="287"/>
      <c r="O823" s="287"/>
      <c r="P823" s="287"/>
      <c r="Q823" s="288"/>
      <c r="R823" s="78"/>
      <c r="S823" s="54"/>
      <c r="T823" s="68"/>
      <c r="U823" s="286"/>
      <c r="V823" s="287"/>
      <c r="W823" s="287"/>
      <c r="X823" s="287"/>
      <c r="Y823" s="287"/>
      <c r="Z823" s="288"/>
    </row>
    <row r="824" spans="2:26">
      <c r="B824" s="292"/>
      <c r="C824" s="293"/>
      <c r="D824" s="270"/>
      <c r="E824" s="270"/>
      <c r="F824" s="270"/>
      <c r="G824" s="294"/>
      <c r="H824" s="271"/>
      <c r="K824" s="292"/>
      <c r="L824" s="293"/>
      <c r="M824" s="270"/>
      <c r="N824" s="270"/>
      <c r="O824" s="270"/>
      <c r="P824" s="294"/>
      <c r="Q824" s="271"/>
      <c r="R824" s="78"/>
      <c r="S824" s="60"/>
      <c r="T824" s="292"/>
      <c r="U824" s="293"/>
      <c r="V824" s="270"/>
      <c r="W824" s="270"/>
      <c r="X824" s="270"/>
      <c r="Y824" s="294"/>
      <c r="Z824" s="271"/>
    </row>
    <row r="825" spans="2:26">
      <c r="B825" s="69"/>
      <c r="C825" s="71"/>
      <c r="D825" s="270"/>
      <c r="E825" s="270"/>
      <c r="F825" s="270"/>
      <c r="G825" s="294"/>
      <c r="H825" s="272"/>
      <c r="K825" s="69"/>
      <c r="L825" s="71"/>
      <c r="M825" s="270"/>
      <c r="N825" s="270"/>
      <c r="O825" s="270"/>
      <c r="P825" s="294"/>
      <c r="Q825" s="272"/>
      <c r="R825" s="78"/>
      <c r="S825" s="61"/>
      <c r="T825" s="69"/>
      <c r="U825" s="71"/>
      <c r="V825" s="270"/>
      <c r="W825" s="270"/>
      <c r="X825" s="270"/>
      <c r="Y825" s="294"/>
      <c r="Z825" s="272"/>
    </row>
    <row r="826" spans="2:26">
      <c r="B826" s="295"/>
      <c r="C826" s="296"/>
      <c r="D826" s="270"/>
      <c r="E826" s="270"/>
      <c r="F826" s="270"/>
      <c r="G826" s="294"/>
      <c r="H826" s="272"/>
      <c r="K826" s="295"/>
      <c r="L826" s="296"/>
      <c r="M826" s="270"/>
      <c r="N826" s="270"/>
      <c r="O826" s="270"/>
      <c r="P826" s="294"/>
      <c r="Q826" s="272"/>
      <c r="R826" s="78"/>
      <c r="S826" s="62"/>
      <c r="T826" s="295"/>
      <c r="U826" s="296"/>
      <c r="V826" s="270"/>
      <c r="W826" s="270"/>
      <c r="X826" s="270"/>
      <c r="Y826" s="294"/>
      <c r="Z826" s="272"/>
    </row>
    <row r="827" spans="2:26">
      <c r="B827" s="297"/>
      <c r="C827" s="291"/>
      <c r="D827" s="270"/>
      <c r="E827" s="270"/>
      <c r="F827" s="270"/>
      <c r="G827" s="294"/>
      <c r="H827" s="272"/>
      <c r="K827" s="297"/>
      <c r="L827" s="291"/>
      <c r="M827" s="270"/>
      <c r="N827" s="270"/>
      <c r="O827" s="270"/>
      <c r="P827" s="294"/>
      <c r="Q827" s="272"/>
      <c r="R827" s="78"/>
      <c r="S827" s="62"/>
      <c r="T827" s="297"/>
      <c r="U827" s="291"/>
      <c r="V827" s="270"/>
      <c r="W827" s="270"/>
      <c r="X827" s="270"/>
      <c r="Y827" s="294"/>
      <c r="Z827" s="272"/>
    </row>
    <row r="828" spans="2:26">
      <c r="B828" s="298"/>
      <c r="C828" s="299"/>
      <c r="D828" s="270"/>
      <c r="E828" s="270"/>
      <c r="F828" s="270"/>
      <c r="G828" s="294"/>
      <c r="H828" s="273"/>
      <c r="K828" s="298"/>
      <c r="L828" s="299"/>
      <c r="M828" s="270"/>
      <c r="N828" s="270"/>
      <c r="O828" s="270"/>
      <c r="P828" s="294"/>
      <c r="Q828" s="273"/>
      <c r="R828" s="78"/>
      <c r="S828" s="60"/>
      <c r="T828" s="298"/>
      <c r="U828" s="299"/>
      <c r="V828" s="270"/>
      <c r="W828" s="270"/>
      <c r="X828" s="270"/>
      <c r="Y828" s="294"/>
      <c r="Z828" s="273"/>
    </row>
    <row r="829" spans="2:26">
      <c r="B829" s="27"/>
      <c r="C829" s="27"/>
      <c r="D829" s="44"/>
      <c r="E829" s="45"/>
      <c r="F829" s="175"/>
      <c r="G829" s="163"/>
      <c r="H829" s="193"/>
      <c r="I829" s="46"/>
      <c r="J829" s="47"/>
      <c r="K829" s="27"/>
      <c r="L829" s="27"/>
      <c r="M829" s="44"/>
      <c r="N829" s="45"/>
      <c r="O829" s="211"/>
      <c r="P829" s="163"/>
      <c r="Q829" s="193"/>
      <c r="R829" s="81"/>
      <c r="S829" s="60"/>
      <c r="T829" s="27"/>
      <c r="U829" s="27"/>
      <c r="V829" s="44"/>
      <c r="W829" s="45"/>
      <c r="X829" s="211"/>
      <c r="Y829" s="163"/>
      <c r="Z829" s="193"/>
    </row>
    <row r="830" spans="2:26">
      <c r="B830" s="31"/>
      <c r="C830" s="31"/>
      <c r="D830" s="32"/>
      <c r="E830" s="33"/>
      <c r="F830" s="192"/>
      <c r="G830" s="173"/>
      <c r="H830" s="208"/>
      <c r="I830" s="34"/>
      <c r="J830" s="35"/>
      <c r="K830" s="31"/>
      <c r="L830" s="31"/>
      <c r="M830" s="32"/>
      <c r="N830" s="33"/>
      <c r="O830" s="212"/>
      <c r="P830" s="173"/>
      <c r="Q830" s="208"/>
      <c r="R830" s="76"/>
      <c r="S830" s="75"/>
      <c r="T830" s="31"/>
      <c r="U830" s="31"/>
      <c r="V830" s="32"/>
      <c r="W830" s="33"/>
      <c r="X830" s="212"/>
      <c r="Y830" s="173"/>
      <c r="Z830" s="208"/>
    </row>
    <row r="831" spans="2:26">
      <c r="B831" s="48"/>
      <c r="C831" s="300"/>
      <c r="D831" s="301"/>
      <c r="E831" s="48"/>
      <c r="G831" s="172"/>
      <c r="H831" s="206"/>
      <c r="I831" s="36"/>
      <c r="J831" s="86"/>
      <c r="K831" s="48"/>
      <c r="L831" s="302"/>
      <c r="M831" s="302"/>
      <c r="N831" s="48"/>
      <c r="O831" s="176"/>
      <c r="P831" s="172"/>
      <c r="Q831" s="206"/>
      <c r="R831" s="77"/>
      <c r="S831" s="85"/>
      <c r="T831" s="48"/>
      <c r="U831" s="302"/>
      <c r="V831" s="302"/>
      <c r="W831" s="48"/>
      <c r="X831" s="176"/>
      <c r="Y831" s="172"/>
      <c r="Z831" s="206"/>
    </row>
    <row r="832" spans="2:26">
      <c r="B832" s="48"/>
      <c r="C832" s="290"/>
      <c r="D832" s="290"/>
      <c r="E832" s="48"/>
      <c r="F832" s="189"/>
      <c r="G832" s="172"/>
      <c r="H832" s="206"/>
      <c r="I832" s="36"/>
      <c r="J832" s="86"/>
      <c r="K832" s="48"/>
      <c r="L832" s="290"/>
      <c r="M832" s="290"/>
      <c r="N832" s="48"/>
      <c r="O832" s="189"/>
      <c r="P832" s="172"/>
      <c r="Q832" s="206"/>
      <c r="R832" s="77"/>
      <c r="S832" s="85"/>
      <c r="T832" s="48"/>
      <c r="U832" s="290"/>
      <c r="V832" s="290"/>
      <c r="W832" s="48"/>
      <c r="X832" s="189"/>
      <c r="Y832" s="172"/>
      <c r="Z832" s="206"/>
    </row>
    <row r="833" spans="2:26">
      <c r="B833" s="48"/>
      <c r="C833" s="282"/>
      <c r="D833" s="282"/>
      <c r="E833" s="70"/>
      <c r="F833" s="190"/>
      <c r="G833" s="172"/>
      <c r="H833" s="207"/>
      <c r="K833" s="48"/>
      <c r="L833" s="282"/>
      <c r="M833" s="282"/>
      <c r="N833" s="70"/>
      <c r="O833" s="190"/>
      <c r="P833" s="172"/>
      <c r="Q833" s="207"/>
      <c r="R833" s="78"/>
      <c r="S833" s="54"/>
      <c r="T833" s="48"/>
      <c r="U833" s="282"/>
      <c r="V833" s="282"/>
      <c r="W833" s="70"/>
      <c r="X833" s="190"/>
      <c r="Y833" s="172"/>
      <c r="Z833" s="207"/>
    </row>
    <row r="834" spans="2:26">
      <c r="B834" s="255"/>
      <c r="C834" s="256"/>
      <c r="D834" s="256"/>
      <c r="E834" s="257"/>
      <c r="F834" s="191"/>
      <c r="G834" s="172"/>
      <c r="H834" s="207"/>
      <c r="K834" s="255"/>
      <c r="L834" s="256"/>
      <c r="M834" s="256"/>
      <c r="N834" s="257"/>
      <c r="O834" s="191"/>
      <c r="P834" s="172"/>
      <c r="Q834" s="207"/>
      <c r="R834" s="78"/>
      <c r="S834" s="54"/>
      <c r="T834" s="255"/>
      <c r="U834" s="256"/>
      <c r="V834" s="256"/>
      <c r="W834" s="257"/>
      <c r="X834" s="191"/>
      <c r="Y834" s="172"/>
      <c r="Z834" s="207"/>
    </row>
    <row r="835" spans="2:26">
      <c r="B835" s="68"/>
      <c r="C835" s="286"/>
      <c r="D835" s="287"/>
      <c r="E835" s="287"/>
      <c r="F835" s="287"/>
      <c r="G835" s="287"/>
      <c r="H835" s="288"/>
      <c r="K835" s="68"/>
      <c r="L835" s="286"/>
      <c r="M835" s="287"/>
      <c r="N835" s="287"/>
      <c r="O835" s="287"/>
      <c r="P835" s="287"/>
      <c r="Q835" s="288"/>
      <c r="R835" s="78"/>
      <c r="S835" s="54"/>
      <c r="T835" s="68"/>
      <c r="U835" s="286"/>
      <c r="V835" s="287"/>
      <c r="W835" s="287"/>
      <c r="X835" s="287"/>
      <c r="Y835" s="287"/>
      <c r="Z835" s="288"/>
    </row>
    <row r="836" spans="2:26">
      <c r="B836" s="292"/>
      <c r="C836" s="293"/>
      <c r="D836" s="270"/>
      <c r="E836" s="270"/>
      <c r="F836" s="270"/>
      <c r="G836" s="294"/>
      <c r="H836" s="271"/>
      <c r="K836" s="292"/>
      <c r="L836" s="293"/>
      <c r="M836" s="270"/>
      <c r="N836" s="270"/>
      <c r="O836" s="270"/>
      <c r="P836" s="294"/>
      <c r="Q836" s="271"/>
      <c r="R836" s="78"/>
      <c r="S836" s="60"/>
      <c r="T836" s="292"/>
      <c r="U836" s="293"/>
      <c r="V836" s="270"/>
      <c r="W836" s="270"/>
      <c r="X836" s="270"/>
      <c r="Y836" s="294"/>
      <c r="Z836" s="271"/>
    </row>
    <row r="837" spans="2:26">
      <c r="B837" s="69"/>
      <c r="C837" s="71"/>
      <c r="D837" s="270"/>
      <c r="E837" s="270"/>
      <c r="F837" s="270"/>
      <c r="G837" s="294"/>
      <c r="H837" s="272"/>
      <c r="K837" s="69"/>
      <c r="L837" s="71"/>
      <c r="M837" s="270"/>
      <c r="N837" s="270"/>
      <c r="O837" s="270"/>
      <c r="P837" s="294"/>
      <c r="Q837" s="272"/>
      <c r="R837" s="78"/>
      <c r="S837" s="61"/>
      <c r="T837" s="69"/>
      <c r="U837" s="71"/>
      <c r="V837" s="270"/>
      <c r="W837" s="270"/>
      <c r="X837" s="270"/>
      <c r="Y837" s="294"/>
      <c r="Z837" s="272"/>
    </row>
    <row r="838" spans="2:26">
      <c r="B838" s="295"/>
      <c r="C838" s="296"/>
      <c r="D838" s="270"/>
      <c r="E838" s="270"/>
      <c r="F838" s="270"/>
      <c r="G838" s="294"/>
      <c r="H838" s="272"/>
      <c r="K838" s="295"/>
      <c r="L838" s="296"/>
      <c r="M838" s="270"/>
      <c r="N838" s="270"/>
      <c r="O838" s="270"/>
      <c r="P838" s="294"/>
      <c r="Q838" s="272"/>
      <c r="R838" s="78"/>
      <c r="S838" s="62"/>
      <c r="T838" s="295"/>
      <c r="U838" s="296"/>
      <c r="V838" s="270"/>
      <c r="W838" s="270"/>
      <c r="X838" s="270"/>
      <c r="Y838" s="294"/>
      <c r="Z838" s="272"/>
    </row>
    <row r="839" spans="2:26">
      <c r="B839" s="297"/>
      <c r="C839" s="291"/>
      <c r="D839" s="270"/>
      <c r="E839" s="270"/>
      <c r="F839" s="270"/>
      <c r="G839" s="294"/>
      <c r="H839" s="272"/>
      <c r="K839" s="297"/>
      <c r="L839" s="291"/>
      <c r="M839" s="270"/>
      <c r="N839" s="270"/>
      <c r="O839" s="270"/>
      <c r="P839" s="294"/>
      <c r="Q839" s="272"/>
      <c r="R839" s="78"/>
      <c r="S839" s="62"/>
      <c r="T839" s="297"/>
      <c r="U839" s="291"/>
      <c r="V839" s="270"/>
      <c r="W839" s="270"/>
      <c r="X839" s="270"/>
      <c r="Y839" s="294"/>
      <c r="Z839" s="272"/>
    </row>
    <row r="840" spans="2:26">
      <c r="B840" s="298"/>
      <c r="C840" s="299"/>
      <c r="D840" s="270"/>
      <c r="E840" s="270"/>
      <c r="F840" s="270"/>
      <c r="G840" s="294"/>
      <c r="H840" s="273"/>
      <c r="K840" s="298"/>
      <c r="L840" s="299"/>
      <c r="M840" s="270"/>
      <c r="N840" s="270"/>
      <c r="O840" s="270"/>
      <c r="P840" s="294"/>
      <c r="Q840" s="273"/>
      <c r="R840" s="78"/>
      <c r="S840" s="60"/>
      <c r="T840" s="298"/>
      <c r="U840" s="299"/>
      <c r="V840" s="270"/>
      <c r="W840" s="270"/>
      <c r="X840" s="270"/>
      <c r="Y840" s="294"/>
      <c r="Z840" s="273"/>
    </row>
    <row r="841" spans="2:26">
      <c r="B841" s="72"/>
      <c r="C841" s="72"/>
      <c r="D841" s="63"/>
      <c r="E841" s="41"/>
      <c r="F841" s="181"/>
      <c r="G841" s="167"/>
      <c r="H841" s="209"/>
      <c r="I841" s="42"/>
      <c r="J841" s="43"/>
      <c r="K841" s="27"/>
      <c r="L841" s="27"/>
      <c r="M841" s="44"/>
      <c r="N841" s="45"/>
      <c r="O841" s="211"/>
      <c r="P841" s="163"/>
      <c r="Q841" s="193"/>
      <c r="R841" s="81"/>
      <c r="S841" s="60"/>
      <c r="T841" s="27"/>
      <c r="U841" s="27"/>
      <c r="V841" s="44"/>
      <c r="W841" s="45"/>
      <c r="X841" s="211"/>
      <c r="Y841" s="163"/>
      <c r="Z841" s="193"/>
    </row>
    <row r="842" spans="2:26">
      <c r="B842" s="31"/>
      <c r="C842" s="31"/>
      <c r="D842" s="32"/>
      <c r="E842" s="33"/>
      <c r="F842" s="192"/>
      <c r="G842" s="173"/>
      <c r="H842" s="208"/>
      <c r="I842" s="34"/>
      <c r="J842" s="35"/>
      <c r="K842" s="31"/>
      <c r="L842" s="31"/>
      <c r="M842" s="32"/>
      <c r="N842" s="33"/>
      <c r="O842" s="212"/>
      <c r="P842" s="173"/>
      <c r="Q842" s="208"/>
      <c r="R842" s="76"/>
      <c r="S842" s="75"/>
      <c r="T842" s="31"/>
      <c r="U842" s="31"/>
      <c r="V842" s="32"/>
      <c r="W842" s="33"/>
      <c r="X842" s="212"/>
      <c r="Y842" s="173"/>
      <c r="Z842" s="208"/>
    </row>
    <row r="843" spans="2:26">
      <c r="B843" s="48"/>
      <c r="C843" s="302"/>
      <c r="D843" s="302"/>
      <c r="E843" s="48"/>
      <c r="G843" s="172"/>
      <c r="H843" s="206"/>
      <c r="I843" s="36"/>
      <c r="J843" s="86"/>
      <c r="K843" s="48"/>
      <c r="L843" s="302"/>
      <c r="M843" s="302"/>
      <c r="N843" s="48"/>
      <c r="O843" s="176"/>
      <c r="P843" s="172"/>
      <c r="Q843" s="206"/>
      <c r="R843" s="77"/>
      <c r="S843" s="85"/>
      <c r="T843" s="48"/>
      <c r="U843" s="302"/>
      <c r="V843" s="302"/>
      <c r="W843" s="48"/>
      <c r="X843" s="176"/>
      <c r="Y843" s="172"/>
      <c r="Z843" s="206"/>
    </row>
    <row r="844" spans="2:26">
      <c r="B844" s="48"/>
      <c r="C844" s="290"/>
      <c r="D844" s="290"/>
      <c r="E844" s="48"/>
      <c r="F844" s="189"/>
      <c r="G844" s="172"/>
      <c r="H844" s="206"/>
      <c r="I844" s="36"/>
      <c r="J844" s="86"/>
      <c r="K844" s="48"/>
      <c r="L844" s="290"/>
      <c r="M844" s="290"/>
      <c r="N844" s="48"/>
      <c r="O844" s="189"/>
      <c r="P844" s="172"/>
      <c r="Q844" s="206"/>
      <c r="R844" s="77"/>
      <c r="S844" s="85"/>
      <c r="T844" s="48"/>
      <c r="U844" s="290"/>
      <c r="V844" s="290"/>
      <c r="W844" s="48"/>
      <c r="X844" s="189"/>
      <c r="Y844" s="172"/>
      <c r="Z844" s="206"/>
    </row>
    <row r="845" spans="2:26">
      <c r="B845" s="48"/>
      <c r="C845" s="282"/>
      <c r="D845" s="282"/>
      <c r="E845" s="70"/>
      <c r="F845" s="190"/>
      <c r="G845" s="172"/>
      <c r="H845" s="207"/>
      <c r="K845" s="48"/>
      <c r="L845" s="282"/>
      <c r="M845" s="282"/>
      <c r="N845" s="70"/>
      <c r="O845" s="190"/>
      <c r="P845" s="172"/>
      <c r="Q845" s="207"/>
      <c r="R845" s="78"/>
      <c r="S845" s="54"/>
      <c r="T845" s="48"/>
      <c r="U845" s="282"/>
      <c r="V845" s="282"/>
      <c r="W845" s="70"/>
      <c r="X845" s="190"/>
      <c r="Y845" s="172"/>
      <c r="Z845" s="207"/>
    </row>
    <row r="846" spans="2:26">
      <c r="B846" s="255"/>
      <c r="C846" s="256"/>
      <c r="D846" s="256"/>
      <c r="E846" s="257"/>
      <c r="F846" s="191"/>
      <c r="G846" s="172"/>
      <c r="H846" s="207"/>
      <c r="K846" s="255"/>
      <c r="L846" s="256"/>
      <c r="M846" s="256"/>
      <c r="N846" s="257"/>
      <c r="O846" s="191"/>
      <c r="P846" s="172"/>
      <c r="Q846" s="207"/>
      <c r="R846" s="78"/>
      <c r="S846" s="54"/>
      <c r="T846" s="255"/>
      <c r="U846" s="256"/>
      <c r="V846" s="256"/>
      <c r="W846" s="257"/>
      <c r="X846" s="191"/>
      <c r="Y846" s="172"/>
      <c r="Z846" s="207"/>
    </row>
    <row r="847" spans="2:26">
      <c r="B847" s="68"/>
      <c r="C847" s="286"/>
      <c r="D847" s="287"/>
      <c r="E847" s="287"/>
      <c r="F847" s="287"/>
      <c r="G847" s="287"/>
      <c r="H847" s="288"/>
      <c r="K847" s="68"/>
      <c r="L847" s="286"/>
      <c r="M847" s="287"/>
      <c r="N847" s="287"/>
      <c r="O847" s="287"/>
      <c r="P847" s="287"/>
      <c r="Q847" s="288"/>
      <c r="R847" s="78"/>
      <c r="S847" s="54"/>
      <c r="T847" s="68"/>
      <c r="U847" s="286"/>
      <c r="V847" s="287"/>
      <c r="W847" s="287"/>
      <c r="X847" s="287"/>
      <c r="Y847" s="287"/>
      <c r="Z847" s="288"/>
    </row>
    <row r="848" spans="2:26">
      <c r="B848" s="292"/>
      <c r="C848" s="293"/>
      <c r="D848" s="270"/>
      <c r="E848" s="270"/>
      <c r="F848" s="270"/>
      <c r="G848" s="294"/>
      <c r="H848" s="271"/>
      <c r="K848" s="292"/>
      <c r="L848" s="293"/>
      <c r="M848" s="270"/>
      <c r="N848" s="270"/>
      <c r="O848" s="270"/>
      <c r="P848" s="294"/>
      <c r="Q848" s="271"/>
      <c r="R848" s="78"/>
      <c r="S848" s="60"/>
      <c r="T848" s="292"/>
      <c r="U848" s="293"/>
      <c r="V848" s="270"/>
      <c r="W848" s="270"/>
      <c r="X848" s="270"/>
      <c r="Y848" s="294"/>
      <c r="Z848" s="271"/>
    </row>
    <row r="849" spans="2:26">
      <c r="B849" s="69"/>
      <c r="C849" s="71"/>
      <c r="D849" s="270"/>
      <c r="E849" s="270"/>
      <c r="F849" s="270"/>
      <c r="G849" s="294"/>
      <c r="H849" s="272"/>
      <c r="K849" s="69"/>
      <c r="L849" s="71"/>
      <c r="M849" s="270"/>
      <c r="N849" s="270"/>
      <c r="O849" s="270"/>
      <c r="P849" s="294"/>
      <c r="Q849" s="272"/>
      <c r="R849" s="78"/>
      <c r="S849" s="61"/>
      <c r="T849" s="69"/>
      <c r="U849" s="71"/>
      <c r="V849" s="270"/>
      <c r="W849" s="270"/>
      <c r="X849" s="270"/>
      <c r="Y849" s="294"/>
      <c r="Z849" s="272"/>
    </row>
    <row r="850" spans="2:26">
      <c r="B850" s="295"/>
      <c r="C850" s="296"/>
      <c r="D850" s="270"/>
      <c r="E850" s="270"/>
      <c r="F850" s="270"/>
      <c r="G850" s="294"/>
      <c r="H850" s="272"/>
      <c r="K850" s="295"/>
      <c r="L850" s="296"/>
      <c r="M850" s="270"/>
      <c r="N850" s="270"/>
      <c r="O850" s="270"/>
      <c r="P850" s="294"/>
      <c r="Q850" s="272"/>
      <c r="R850" s="78"/>
      <c r="S850" s="62"/>
      <c r="T850" s="295"/>
      <c r="U850" s="296"/>
      <c r="V850" s="270"/>
      <c r="W850" s="270"/>
      <c r="X850" s="270"/>
      <c r="Y850" s="294"/>
      <c r="Z850" s="272"/>
    </row>
    <row r="851" spans="2:26">
      <c r="B851" s="297"/>
      <c r="C851" s="291"/>
      <c r="D851" s="270"/>
      <c r="E851" s="270"/>
      <c r="F851" s="270"/>
      <c r="G851" s="294"/>
      <c r="H851" s="272"/>
      <c r="K851" s="297"/>
      <c r="L851" s="291"/>
      <c r="M851" s="270"/>
      <c r="N851" s="270"/>
      <c r="O851" s="270"/>
      <c r="P851" s="294"/>
      <c r="Q851" s="272"/>
      <c r="R851" s="78"/>
      <c r="S851" s="62"/>
      <c r="T851" s="297"/>
      <c r="U851" s="291"/>
      <c r="V851" s="270"/>
      <c r="W851" s="270"/>
      <c r="X851" s="270"/>
      <c r="Y851" s="294"/>
      <c r="Z851" s="272"/>
    </row>
    <row r="852" spans="2:26">
      <c r="B852" s="298"/>
      <c r="C852" s="299"/>
      <c r="D852" s="270"/>
      <c r="E852" s="270"/>
      <c r="F852" s="270"/>
      <c r="G852" s="294"/>
      <c r="H852" s="273"/>
      <c r="K852" s="298"/>
      <c r="L852" s="299"/>
      <c r="M852" s="270"/>
      <c r="N852" s="270"/>
      <c r="O852" s="270"/>
      <c r="P852" s="294"/>
      <c r="Q852" s="273"/>
      <c r="R852" s="78"/>
      <c r="S852" s="60"/>
      <c r="T852" s="298"/>
      <c r="U852" s="299"/>
      <c r="V852" s="270"/>
      <c r="W852" s="270"/>
      <c r="X852" s="270"/>
      <c r="Y852" s="294"/>
      <c r="Z852" s="273"/>
    </row>
    <row r="853" spans="2:26">
      <c r="B853" s="27"/>
      <c r="C853" s="27"/>
      <c r="D853" s="44"/>
      <c r="E853" s="45"/>
      <c r="F853" s="175"/>
      <c r="G853" s="163"/>
      <c r="H853" s="193"/>
      <c r="I853" s="46"/>
      <c r="J853" s="47"/>
      <c r="K853" s="27"/>
      <c r="L853" s="27"/>
      <c r="M853" s="44"/>
      <c r="N853" s="45"/>
      <c r="O853" s="211"/>
      <c r="P853" s="163"/>
      <c r="Q853" s="193"/>
      <c r="R853" s="81"/>
      <c r="S853" s="60"/>
      <c r="T853" s="27"/>
      <c r="U853" s="27"/>
      <c r="V853" s="44"/>
      <c r="W853" s="45"/>
      <c r="X853" s="211"/>
      <c r="Y853" s="163"/>
      <c r="Z853" s="193"/>
    </row>
    <row r="854" spans="2:26">
      <c r="B854" s="31"/>
      <c r="C854" s="31"/>
      <c r="D854" s="32"/>
      <c r="E854" s="33"/>
      <c r="F854" s="192"/>
      <c r="G854" s="173"/>
      <c r="H854" s="208"/>
      <c r="I854" s="34"/>
      <c r="J854" s="35"/>
      <c r="K854" s="31"/>
      <c r="L854" s="31"/>
      <c r="M854" s="32"/>
      <c r="N854" s="33"/>
      <c r="O854" s="212"/>
      <c r="P854" s="173"/>
      <c r="Q854" s="208"/>
      <c r="R854" s="76"/>
      <c r="S854" s="75"/>
      <c r="T854" s="31"/>
      <c r="U854" s="31"/>
      <c r="V854" s="32"/>
      <c r="W854" s="33"/>
      <c r="X854" s="212"/>
      <c r="Y854" s="173"/>
      <c r="Z854" s="208"/>
    </row>
    <row r="855" spans="2:26">
      <c r="B855" s="48"/>
      <c r="C855" s="302"/>
      <c r="D855" s="302"/>
      <c r="E855" s="48"/>
      <c r="G855" s="172"/>
      <c r="H855" s="206"/>
      <c r="I855" s="36"/>
      <c r="J855" s="86"/>
      <c r="K855" s="48"/>
      <c r="L855" s="302"/>
      <c r="M855" s="302"/>
      <c r="N855" s="48"/>
      <c r="O855" s="176"/>
      <c r="P855" s="172"/>
      <c r="Q855" s="206"/>
      <c r="R855" s="77"/>
      <c r="S855" s="85"/>
      <c r="T855" s="48"/>
      <c r="U855" s="302"/>
      <c r="V855" s="302"/>
      <c r="W855" s="48"/>
      <c r="X855" s="176"/>
      <c r="Y855" s="172"/>
      <c r="Z855" s="206"/>
    </row>
    <row r="856" spans="2:26">
      <c r="B856" s="48"/>
      <c r="C856" s="290"/>
      <c r="D856" s="290"/>
      <c r="E856" s="48"/>
      <c r="F856" s="189"/>
      <c r="G856" s="172"/>
      <c r="H856" s="206"/>
      <c r="I856" s="36"/>
      <c r="J856" s="86"/>
      <c r="K856" s="48"/>
      <c r="L856" s="290"/>
      <c r="M856" s="290"/>
      <c r="N856" s="48"/>
      <c r="O856" s="189"/>
      <c r="P856" s="172"/>
      <c r="Q856" s="206"/>
      <c r="R856" s="77"/>
      <c r="S856" s="85"/>
      <c r="T856" s="48"/>
      <c r="U856" s="290"/>
      <c r="V856" s="290"/>
      <c r="W856" s="48"/>
      <c r="X856" s="189"/>
      <c r="Y856" s="172"/>
      <c r="Z856" s="206"/>
    </row>
    <row r="857" spans="2:26">
      <c r="B857" s="48"/>
      <c r="C857" s="282"/>
      <c r="D857" s="282"/>
      <c r="E857" s="70"/>
      <c r="F857" s="190"/>
      <c r="G857" s="172"/>
      <c r="H857" s="207"/>
      <c r="K857" s="48"/>
      <c r="L857" s="282"/>
      <c r="M857" s="282"/>
      <c r="N857" s="70"/>
      <c r="O857" s="190"/>
      <c r="P857" s="172"/>
      <c r="Q857" s="207"/>
      <c r="R857" s="78"/>
      <c r="S857" s="54"/>
      <c r="T857" s="48"/>
      <c r="U857" s="282"/>
      <c r="V857" s="282"/>
      <c r="W857" s="70"/>
      <c r="X857" s="190"/>
      <c r="Y857" s="172"/>
      <c r="Z857" s="207"/>
    </row>
    <row r="858" spans="2:26">
      <c r="B858" s="255"/>
      <c r="C858" s="256"/>
      <c r="D858" s="256"/>
      <c r="E858" s="257"/>
      <c r="F858" s="191"/>
      <c r="G858" s="172"/>
      <c r="H858" s="207"/>
      <c r="K858" s="255"/>
      <c r="L858" s="256"/>
      <c r="M858" s="256"/>
      <c r="N858" s="257"/>
      <c r="O858" s="191"/>
      <c r="P858" s="172"/>
      <c r="Q858" s="207"/>
      <c r="R858" s="78"/>
      <c r="S858" s="54"/>
      <c r="T858" s="255"/>
      <c r="U858" s="256"/>
      <c r="V858" s="256"/>
      <c r="W858" s="257"/>
      <c r="X858" s="191"/>
      <c r="Y858" s="172"/>
      <c r="Z858" s="207"/>
    </row>
    <row r="859" spans="2:26">
      <c r="B859" s="68"/>
      <c r="C859" s="286"/>
      <c r="D859" s="287"/>
      <c r="E859" s="287"/>
      <c r="F859" s="287"/>
      <c r="G859" s="287"/>
      <c r="H859" s="288"/>
      <c r="K859" s="68"/>
      <c r="L859" s="286"/>
      <c r="M859" s="287"/>
      <c r="N859" s="287"/>
      <c r="O859" s="287"/>
      <c r="P859" s="287"/>
      <c r="Q859" s="288"/>
      <c r="R859" s="78"/>
      <c r="S859" s="54"/>
      <c r="T859" s="68"/>
      <c r="U859" s="286"/>
      <c r="V859" s="287"/>
      <c r="W859" s="287"/>
      <c r="X859" s="287"/>
      <c r="Y859" s="287"/>
      <c r="Z859" s="288"/>
    </row>
    <row r="860" spans="2:26">
      <c r="B860" s="292"/>
      <c r="C860" s="293"/>
      <c r="D860" s="270"/>
      <c r="E860" s="270"/>
      <c r="F860" s="270"/>
      <c r="G860" s="294"/>
      <c r="H860" s="271"/>
      <c r="K860" s="292"/>
      <c r="L860" s="293"/>
      <c r="M860" s="270"/>
      <c r="N860" s="270"/>
      <c r="O860" s="270"/>
      <c r="P860" s="294"/>
      <c r="Q860" s="271"/>
      <c r="R860" s="78"/>
      <c r="S860" s="60"/>
      <c r="T860" s="292"/>
      <c r="U860" s="293"/>
      <c r="V860" s="270"/>
      <c r="W860" s="270"/>
      <c r="X860" s="270"/>
      <c r="Y860" s="294"/>
      <c r="Z860" s="271"/>
    </row>
    <row r="861" spans="2:26">
      <c r="B861" s="69"/>
      <c r="C861" s="71"/>
      <c r="D861" s="270"/>
      <c r="E861" s="270"/>
      <c r="F861" s="270"/>
      <c r="G861" s="294"/>
      <c r="H861" s="272"/>
      <c r="K861" s="69"/>
      <c r="L861" s="71"/>
      <c r="M861" s="270"/>
      <c r="N861" s="270"/>
      <c r="O861" s="270"/>
      <c r="P861" s="294"/>
      <c r="Q861" s="272"/>
      <c r="R861" s="78"/>
      <c r="S861" s="61"/>
      <c r="T861" s="69"/>
      <c r="U861" s="71"/>
      <c r="V861" s="270"/>
      <c r="W861" s="270"/>
      <c r="X861" s="270"/>
      <c r="Y861" s="294"/>
      <c r="Z861" s="272"/>
    </row>
    <row r="862" spans="2:26">
      <c r="B862" s="295"/>
      <c r="C862" s="296"/>
      <c r="D862" s="270"/>
      <c r="E862" s="270"/>
      <c r="F862" s="270"/>
      <c r="G862" s="294"/>
      <c r="H862" s="272"/>
      <c r="K862" s="295"/>
      <c r="L862" s="296"/>
      <c r="M862" s="270"/>
      <c r="N862" s="270"/>
      <c r="O862" s="270"/>
      <c r="P862" s="294"/>
      <c r="Q862" s="272"/>
      <c r="R862" s="78"/>
      <c r="S862" s="62"/>
      <c r="T862" s="295"/>
      <c r="U862" s="296"/>
      <c r="V862" s="270"/>
      <c r="W862" s="270"/>
      <c r="X862" s="270"/>
      <c r="Y862" s="294"/>
      <c r="Z862" s="272"/>
    </row>
    <row r="863" spans="2:26">
      <c r="B863" s="297"/>
      <c r="C863" s="291"/>
      <c r="D863" s="270"/>
      <c r="E863" s="270"/>
      <c r="F863" s="270"/>
      <c r="G863" s="294"/>
      <c r="H863" s="272"/>
      <c r="K863" s="297"/>
      <c r="L863" s="291"/>
      <c r="M863" s="270"/>
      <c r="N863" s="270"/>
      <c r="O863" s="270"/>
      <c r="P863" s="294"/>
      <c r="Q863" s="272"/>
      <c r="R863" s="78"/>
      <c r="S863" s="62"/>
      <c r="T863" s="297"/>
      <c r="U863" s="291"/>
      <c r="V863" s="270"/>
      <c r="W863" s="270"/>
      <c r="X863" s="270"/>
      <c r="Y863" s="294"/>
      <c r="Z863" s="272"/>
    </row>
    <row r="864" spans="2:26">
      <c r="B864" s="298"/>
      <c r="C864" s="299"/>
      <c r="D864" s="270"/>
      <c r="E864" s="270"/>
      <c r="F864" s="270"/>
      <c r="G864" s="294"/>
      <c r="H864" s="273"/>
      <c r="K864" s="298"/>
      <c r="L864" s="299"/>
      <c r="M864" s="270"/>
      <c r="N864" s="270"/>
      <c r="O864" s="270"/>
      <c r="P864" s="294"/>
      <c r="Q864" s="273"/>
      <c r="R864" s="78"/>
      <c r="S864" s="60"/>
      <c r="T864" s="298"/>
      <c r="U864" s="299"/>
      <c r="V864" s="270"/>
      <c r="W864" s="270"/>
      <c r="X864" s="270"/>
      <c r="Y864" s="294"/>
      <c r="Z864" s="273"/>
    </row>
    <row r="865" spans="2:26">
      <c r="B865" s="27"/>
      <c r="C865" s="27"/>
      <c r="D865" s="44"/>
      <c r="E865" s="45"/>
      <c r="F865" s="175"/>
      <c r="G865" s="163"/>
      <c r="H865" s="193"/>
      <c r="I865" s="46"/>
      <c r="J865" s="47"/>
      <c r="K865" s="27"/>
      <c r="L865" s="27"/>
      <c r="M865" s="44"/>
      <c r="N865" s="45"/>
      <c r="O865" s="211"/>
      <c r="P865" s="163"/>
      <c r="Q865" s="193"/>
      <c r="R865" s="81"/>
      <c r="S865" s="60"/>
      <c r="T865" s="27"/>
      <c r="U865" s="27"/>
      <c r="V865" s="44"/>
      <c r="W865" s="45"/>
      <c r="X865" s="211"/>
      <c r="Y865" s="163"/>
      <c r="Z865" s="193"/>
    </row>
  </sheetData>
  <mergeCells count="1947">
    <mergeCell ref="C509:D509"/>
    <mergeCell ref="L509:M509"/>
    <mergeCell ref="U509:V509"/>
    <mergeCell ref="U498:W498"/>
    <mergeCell ref="C426:E426"/>
    <mergeCell ref="L426:N426"/>
    <mergeCell ref="U426:W426"/>
    <mergeCell ref="U438:W438"/>
    <mergeCell ref="L438:N438"/>
    <mergeCell ref="C438:E438"/>
    <mergeCell ref="C450:E450"/>
    <mergeCell ref="L450:N450"/>
    <mergeCell ref="U450:W450"/>
    <mergeCell ref="U462:W462"/>
    <mergeCell ref="L462:N462"/>
    <mergeCell ref="C462:E462"/>
    <mergeCell ref="C474:E474"/>
    <mergeCell ref="Q476:Q480"/>
    <mergeCell ref="T476:U476"/>
    <mergeCell ref="V476:Y480"/>
    <mergeCell ref="B478:C480"/>
    <mergeCell ref="B452:C452"/>
    <mergeCell ref="K452:L452"/>
    <mergeCell ref="T452:U452"/>
    <mergeCell ref="K464:L464"/>
    <mergeCell ref="M464:P468"/>
    <mergeCell ref="C463:D463"/>
    <mergeCell ref="L463:M463"/>
    <mergeCell ref="H488:H492"/>
    <mergeCell ref="C449:D449"/>
    <mergeCell ref="L449:M449"/>
    <mergeCell ref="U449:V449"/>
    <mergeCell ref="U486:W486"/>
    <mergeCell ref="L486:N486"/>
    <mergeCell ref="C486:E486"/>
    <mergeCell ref="U402:W402"/>
    <mergeCell ref="L402:N402"/>
    <mergeCell ref="C402:E402"/>
    <mergeCell ref="K358:L360"/>
    <mergeCell ref="T358:U360"/>
    <mergeCell ref="B356:C356"/>
    <mergeCell ref="D356:G360"/>
    <mergeCell ref="H356:H360"/>
    <mergeCell ref="K356:L356"/>
    <mergeCell ref="B394:C396"/>
    <mergeCell ref="C354:E354"/>
    <mergeCell ref="L354:N354"/>
    <mergeCell ref="U354:W354"/>
    <mergeCell ref="C366:E366"/>
    <mergeCell ref="L366:N366"/>
    <mergeCell ref="U366:W366"/>
    <mergeCell ref="U378:W378"/>
    <mergeCell ref="L378:N378"/>
    <mergeCell ref="C378:E378"/>
    <mergeCell ref="C390:E390"/>
    <mergeCell ref="U414:W414"/>
    <mergeCell ref="K476:L476"/>
    <mergeCell ref="C379:D379"/>
    <mergeCell ref="L379:M379"/>
    <mergeCell ref="B387:F387"/>
    <mergeCell ref="U379:V379"/>
    <mergeCell ref="U403:V403"/>
    <mergeCell ref="U425:V425"/>
    <mergeCell ref="C413:D413"/>
    <mergeCell ref="U306:W306"/>
    <mergeCell ref="U318:W318"/>
    <mergeCell ref="L318:N318"/>
    <mergeCell ref="C318:E318"/>
    <mergeCell ref="L294:N294"/>
    <mergeCell ref="C294:E294"/>
    <mergeCell ref="C306:E306"/>
    <mergeCell ref="L306:N306"/>
    <mergeCell ref="U256:X256"/>
    <mergeCell ref="K286:L288"/>
    <mergeCell ref="T286:U288"/>
    <mergeCell ref="C307:D307"/>
    <mergeCell ref="L307:M307"/>
    <mergeCell ref="C220:F220"/>
    <mergeCell ref="C223:D223"/>
    <mergeCell ref="U293:V293"/>
    <mergeCell ref="U244:X244"/>
    <mergeCell ref="U268:X268"/>
    <mergeCell ref="K238:L240"/>
    <mergeCell ref="T238:U240"/>
    <mergeCell ref="B236:C236"/>
    <mergeCell ref="D236:G240"/>
    <mergeCell ref="H236:H240"/>
    <mergeCell ref="K236:L236"/>
    <mergeCell ref="M236:P240"/>
    <mergeCell ref="Q236:Q240"/>
    <mergeCell ref="C271:D271"/>
    <mergeCell ref="L271:M271"/>
    <mergeCell ref="U271:V271"/>
    <mergeCell ref="B272:C272"/>
    <mergeCell ref="C282:E282"/>
    <mergeCell ref="B284:C284"/>
    <mergeCell ref="T226:U228"/>
    <mergeCell ref="T224:U224"/>
    <mergeCell ref="V224:Y228"/>
    <mergeCell ref="H212:H216"/>
    <mergeCell ref="K212:L212"/>
    <mergeCell ref="Q212:Q216"/>
    <mergeCell ref="C221:D221"/>
    <mergeCell ref="L221:M221"/>
    <mergeCell ref="U221:V221"/>
    <mergeCell ref="B219:F219"/>
    <mergeCell ref="K219:O219"/>
    <mergeCell ref="B200:C200"/>
    <mergeCell ref="C208:F208"/>
    <mergeCell ref="B226:C228"/>
    <mergeCell ref="U232:X232"/>
    <mergeCell ref="C233:D233"/>
    <mergeCell ref="L233:M233"/>
    <mergeCell ref="U233:V233"/>
    <mergeCell ref="C642:E642"/>
    <mergeCell ref="L642:N642"/>
    <mergeCell ref="U642:W642"/>
    <mergeCell ref="U630:W630"/>
    <mergeCell ref="L630:N630"/>
    <mergeCell ref="C630:E630"/>
    <mergeCell ref="C618:E618"/>
    <mergeCell ref="L618:N618"/>
    <mergeCell ref="U618:W618"/>
    <mergeCell ref="B651:F651"/>
    <mergeCell ref="K651:O651"/>
    <mergeCell ref="T651:X651"/>
    <mergeCell ref="C652:F652"/>
    <mergeCell ref="K639:O639"/>
    <mergeCell ref="T639:X639"/>
    <mergeCell ref="C640:F640"/>
    <mergeCell ref="L640:O640"/>
    <mergeCell ref="K632:L632"/>
    <mergeCell ref="M632:P636"/>
    <mergeCell ref="Q632:Q636"/>
    <mergeCell ref="T632:U632"/>
    <mergeCell ref="V632:Y636"/>
    <mergeCell ref="C629:D629"/>
    <mergeCell ref="L629:M629"/>
    <mergeCell ref="U629:V629"/>
    <mergeCell ref="B632:C632"/>
    <mergeCell ref="D632:G636"/>
    <mergeCell ref="H632:H636"/>
    <mergeCell ref="C114:E114"/>
    <mergeCell ref="U582:W582"/>
    <mergeCell ref="L582:N582"/>
    <mergeCell ref="C582:E582"/>
    <mergeCell ref="C570:E570"/>
    <mergeCell ref="L570:N570"/>
    <mergeCell ref="U570:W570"/>
    <mergeCell ref="U558:W558"/>
    <mergeCell ref="L558:N558"/>
    <mergeCell ref="C558:E558"/>
    <mergeCell ref="L798:N798"/>
    <mergeCell ref="C798:E798"/>
    <mergeCell ref="C786:E786"/>
    <mergeCell ref="L786:N786"/>
    <mergeCell ref="U786:W786"/>
    <mergeCell ref="U774:W774"/>
    <mergeCell ref="L774:N774"/>
    <mergeCell ref="C774:E774"/>
    <mergeCell ref="C762:E762"/>
    <mergeCell ref="L762:N762"/>
    <mergeCell ref="U762:W762"/>
    <mergeCell ref="U750:W750"/>
    <mergeCell ref="L750:N750"/>
    <mergeCell ref="C750:E750"/>
    <mergeCell ref="C738:E738"/>
    <mergeCell ref="L738:N738"/>
    <mergeCell ref="U738:W738"/>
    <mergeCell ref="U726:W726"/>
    <mergeCell ref="L726:N726"/>
    <mergeCell ref="C726:E726"/>
    <mergeCell ref="C714:E714"/>
    <mergeCell ref="L714:N714"/>
    <mergeCell ref="C546:E546"/>
    <mergeCell ref="L546:N546"/>
    <mergeCell ref="U546:W546"/>
    <mergeCell ref="L484:O484"/>
    <mergeCell ref="U173:V173"/>
    <mergeCell ref="Q512:Q516"/>
    <mergeCell ref="T512:U512"/>
    <mergeCell ref="V512:Y516"/>
    <mergeCell ref="H296:H300"/>
    <mergeCell ref="K296:L296"/>
    <mergeCell ref="M296:P300"/>
    <mergeCell ref="V452:Y456"/>
    <mergeCell ref="B507:F507"/>
    <mergeCell ref="K507:O507"/>
    <mergeCell ref="T507:X507"/>
    <mergeCell ref="U186:W186"/>
    <mergeCell ref="L186:N186"/>
    <mergeCell ref="C198:E198"/>
    <mergeCell ref="L198:N198"/>
    <mergeCell ref="U198:W198"/>
    <mergeCell ref="U210:W210"/>
    <mergeCell ref="V200:Y204"/>
    <mergeCell ref="B212:C212"/>
    <mergeCell ref="D212:G216"/>
    <mergeCell ref="M224:P228"/>
    <mergeCell ref="Q224:Q228"/>
    <mergeCell ref="C199:D199"/>
    <mergeCell ref="U235:V235"/>
    <mergeCell ref="U245:V245"/>
    <mergeCell ref="B243:F243"/>
    <mergeCell ref="C232:F232"/>
    <mergeCell ref="K226:L228"/>
    <mergeCell ref="L114:N114"/>
    <mergeCell ref="U114:W114"/>
    <mergeCell ref="U102:W102"/>
    <mergeCell ref="L102:N102"/>
    <mergeCell ref="C102:E102"/>
    <mergeCell ref="C90:E90"/>
    <mergeCell ref="L90:N90"/>
    <mergeCell ref="U90:W90"/>
    <mergeCell ref="U78:W78"/>
    <mergeCell ref="L78:N78"/>
    <mergeCell ref="C78:E78"/>
    <mergeCell ref="C66:E66"/>
    <mergeCell ref="L66:N66"/>
    <mergeCell ref="U66:W66"/>
    <mergeCell ref="U54:W54"/>
    <mergeCell ref="L54:N54"/>
    <mergeCell ref="C54:E54"/>
    <mergeCell ref="C103:D103"/>
    <mergeCell ref="B56:C56"/>
    <mergeCell ref="D56:G60"/>
    <mergeCell ref="H56:H60"/>
    <mergeCell ref="K56:L56"/>
    <mergeCell ref="M56:P60"/>
    <mergeCell ref="Q56:Q60"/>
    <mergeCell ref="T56:U56"/>
    <mergeCell ref="V56:Y60"/>
    <mergeCell ref="T58:U60"/>
    <mergeCell ref="D92:G96"/>
    <mergeCell ref="M68:P72"/>
    <mergeCell ref="Q68:Q72"/>
    <mergeCell ref="T68:U68"/>
    <mergeCell ref="U88:X88"/>
    <mergeCell ref="C855:D855"/>
    <mergeCell ref="L855:M855"/>
    <mergeCell ref="U855:V855"/>
    <mergeCell ref="C856:D856"/>
    <mergeCell ref="L856:M856"/>
    <mergeCell ref="U856:V856"/>
    <mergeCell ref="C857:D857"/>
    <mergeCell ref="L857:M857"/>
    <mergeCell ref="U857:V857"/>
    <mergeCell ref="C843:D843"/>
    <mergeCell ref="L843:M843"/>
    <mergeCell ref="U843:V843"/>
    <mergeCell ref="C844:D844"/>
    <mergeCell ref="L844:M844"/>
    <mergeCell ref="U844:V844"/>
    <mergeCell ref="C845:D845"/>
    <mergeCell ref="L845:M845"/>
    <mergeCell ref="U845:V845"/>
    <mergeCell ref="B846:E846"/>
    <mergeCell ref="K846:N846"/>
    <mergeCell ref="T846:W846"/>
    <mergeCell ref="C847:H847"/>
    <mergeCell ref="L847:Q847"/>
    <mergeCell ref="U847:Z847"/>
    <mergeCell ref="B848:C848"/>
    <mergeCell ref="D848:G852"/>
    <mergeCell ref="H848:H852"/>
    <mergeCell ref="K848:L848"/>
    <mergeCell ref="M848:P852"/>
    <mergeCell ref="Q848:Q852"/>
    <mergeCell ref="T848:U848"/>
    <mergeCell ref="V848:Y852"/>
    <mergeCell ref="B858:E858"/>
    <mergeCell ref="K858:N858"/>
    <mergeCell ref="T858:W858"/>
    <mergeCell ref="C859:H859"/>
    <mergeCell ref="L859:Q859"/>
    <mergeCell ref="U859:Z859"/>
    <mergeCell ref="B860:C860"/>
    <mergeCell ref="D860:G864"/>
    <mergeCell ref="H860:H864"/>
    <mergeCell ref="K860:L860"/>
    <mergeCell ref="M860:P864"/>
    <mergeCell ref="Q860:Q864"/>
    <mergeCell ref="T860:U860"/>
    <mergeCell ref="V860:Y864"/>
    <mergeCell ref="Z860:Z864"/>
    <mergeCell ref="B862:C864"/>
    <mergeCell ref="K862:L864"/>
    <mergeCell ref="T862:U864"/>
    <mergeCell ref="C831:D831"/>
    <mergeCell ref="L831:M831"/>
    <mergeCell ref="U831:V831"/>
    <mergeCell ref="C832:D832"/>
    <mergeCell ref="L832:M832"/>
    <mergeCell ref="U832:V832"/>
    <mergeCell ref="Z848:Z852"/>
    <mergeCell ref="B850:C852"/>
    <mergeCell ref="K850:L852"/>
    <mergeCell ref="T850:U852"/>
    <mergeCell ref="C833:D833"/>
    <mergeCell ref="L833:M833"/>
    <mergeCell ref="U833:V833"/>
    <mergeCell ref="B834:E834"/>
    <mergeCell ref="K834:N834"/>
    <mergeCell ref="T834:W834"/>
    <mergeCell ref="C835:H835"/>
    <mergeCell ref="L835:Q835"/>
    <mergeCell ref="U835:Z835"/>
    <mergeCell ref="B836:C836"/>
    <mergeCell ref="D836:G840"/>
    <mergeCell ref="H836:H840"/>
    <mergeCell ref="K836:L836"/>
    <mergeCell ref="M836:P840"/>
    <mergeCell ref="Q836:Q840"/>
    <mergeCell ref="T836:U836"/>
    <mergeCell ref="V836:Y840"/>
    <mergeCell ref="Z836:Z840"/>
    <mergeCell ref="B838:C840"/>
    <mergeCell ref="K838:L840"/>
    <mergeCell ref="T838:U840"/>
    <mergeCell ref="C823:H823"/>
    <mergeCell ref="L823:Q823"/>
    <mergeCell ref="U823:Z823"/>
    <mergeCell ref="C819:D819"/>
    <mergeCell ref="L819:M819"/>
    <mergeCell ref="U819:V819"/>
    <mergeCell ref="C820:D820"/>
    <mergeCell ref="L820:M820"/>
    <mergeCell ref="U820:V820"/>
    <mergeCell ref="Z812:Z816"/>
    <mergeCell ref="B814:C816"/>
    <mergeCell ref="K814:L816"/>
    <mergeCell ref="T814:U816"/>
    <mergeCell ref="B824:C824"/>
    <mergeCell ref="D824:G828"/>
    <mergeCell ref="H824:H828"/>
    <mergeCell ref="K824:L824"/>
    <mergeCell ref="M824:P828"/>
    <mergeCell ref="Q824:Q828"/>
    <mergeCell ref="T824:U824"/>
    <mergeCell ref="V824:Y828"/>
    <mergeCell ref="Z824:Z828"/>
    <mergeCell ref="B826:C828"/>
    <mergeCell ref="K826:L828"/>
    <mergeCell ref="T826:U828"/>
    <mergeCell ref="C810:D810"/>
    <mergeCell ref="L810:M810"/>
    <mergeCell ref="U810:V810"/>
    <mergeCell ref="U797:V797"/>
    <mergeCell ref="C821:D821"/>
    <mergeCell ref="L821:M821"/>
    <mergeCell ref="U821:V821"/>
    <mergeCell ref="B812:C812"/>
    <mergeCell ref="D812:G816"/>
    <mergeCell ref="H812:H816"/>
    <mergeCell ref="K812:L812"/>
    <mergeCell ref="M812:P816"/>
    <mergeCell ref="Q812:Q816"/>
    <mergeCell ref="T812:U812"/>
    <mergeCell ref="V812:Y816"/>
    <mergeCell ref="B822:E822"/>
    <mergeCell ref="K822:N822"/>
    <mergeCell ref="T822:W822"/>
    <mergeCell ref="B802:C804"/>
    <mergeCell ref="K802:L804"/>
    <mergeCell ref="C811:D811"/>
    <mergeCell ref="L811:M811"/>
    <mergeCell ref="U811:V811"/>
    <mergeCell ref="D776:G780"/>
    <mergeCell ref="H776:H780"/>
    <mergeCell ref="K776:L776"/>
    <mergeCell ref="M776:P780"/>
    <mergeCell ref="Q776:Q780"/>
    <mergeCell ref="C787:D787"/>
    <mergeCell ref="Z800:Z804"/>
    <mergeCell ref="T802:U804"/>
    <mergeCell ref="C809:D809"/>
    <mergeCell ref="L809:M809"/>
    <mergeCell ref="U809:V809"/>
    <mergeCell ref="B795:F795"/>
    <mergeCell ref="K795:O795"/>
    <mergeCell ref="T795:X795"/>
    <mergeCell ref="C796:F796"/>
    <mergeCell ref="L796:O796"/>
    <mergeCell ref="T807:X807"/>
    <mergeCell ref="C808:F808"/>
    <mergeCell ref="L808:O808"/>
    <mergeCell ref="U808:X808"/>
    <mergeCell ref="Z788:Z792"/>
    <mergeCell ref="B790:C792"/>
    <mergeCell ref="K790:L792"/>
    <mergeCell ref="T790:U792"/>
    <mergeCell ref="U796:X796"/>
    <mergeCell ref="U798:V798"/>
    <mergeCell ref="C799:D799"/>
    <mergeCell ref="L799:M799"/>
    <mergeCell ref="C785:D785"/>
    <mergeCell ref="L785:M785"/>
    <mergeCell ref="U785:V785"/>
    <mergeCell ref="B788:C788"/>
    <mergeCell ref="D788:G792"/>
    <mergeCell ref="H788:H792"/>
    <mergeCell ref="K788:L788"/>
    <mergeCell ref="M788:P792"/>
    <mergeCell ref="Q788:Q792"/>
    <mergeCell ref="T788:U788"/>
    <mergeCell ref="V788:Y792"/>
    <mergeCell ref="U799:V799"/>
    <mergeCell ref="B807:F807"/>
    <mergeCell ref="K807:O807"/>
    <mergeCell ref="C797:D797"/>
    <mergeCell ref="L797:M797"/>
    <mergeCell ref="B800:C800"/>
    <mergeCell ref="D800:G804"/>
    <mergeCell ref="H800:H804"/>
    <mergeCell ref="K800:L800"/>
    <mergeCell ref="M800:P804"/>
    <mergeCell ref="Q800:Q804"/>
    <mergeCell ref="U787:V787"/>
    <mergeCell ref="T800:U800"/>
    <mergeCell ref="V800:Y804"/>
    <mergeCell ref="B704:C704"/>
    <mergeCell ref="D704:G708"/>
    <mergeCell ref="H704:H708"/>
    <mergeCell ref="K704:L704"/>
    <mergeCell ref="M704:P708"/>
    <mergeCell ref="Q704:Q708"/>
    <mergeCell ref="T704:U704"/>
    <mergeCell ref="V704:Y708"/>
    <mergeCell ref="C703:D703"/>
    <mergeCell ref="U703:V703"/>
    <mergeCell ref="C713:D713"/>
    <mergeCell ref="L713:M713"/>
    <mergeCell ref="U713:V713"/>
    <mergeCell ref="U751:V751"/>
    <mergeCell ref="B759:F759"/>
    <mergeCell ref="K759:O759"/>
    <mergeCell ref="T759:X759"/>
    <mergeCell ref="L748:O748"/>
    <mergeCell ref="B752:C752"/>
    <mergeCell ref="D752:G756"/>
    <mergeCell ref="H752:H756"/>
    <mergeCell ref="K752:L752"/>
    <mergeCell ref="M752:P756"/>
    <mergeCell ref="Q752:Q756"/>
    <mergeCell ref="T752:U752"/>
    <mergeCell ref="L749:M749"/>
    <mergeCell ref="U749:V749"/>
    <mergeCell ref="C749:D749"/>
    <mergeCell ref="V752:Y756"/>
    <mergeCell ref="L689:M689"/>
    <mergeCell ref="U689:V689"/>
    <mergeCell ref="B692:C692"/>
    <mergeCell ref="U702:W702"/>
    <mergeCell ref="L702:N702"/>
    <mergeCell ref="C702:E702"/>
    <mergeCell ref="C690:E690"/>
    <mergeCell ref="L690:N690"/>
    <mergeCell ref="U690:W690"/>
    <mergeCell ref="C701:D701"/>
    <mergeCell ref="L701:M701"/>
    <mergeCell ref="U701:V701"/>
    <mergeCell ref="L700:O700"/>
    <mergeCell ref="B699:F699"/>
    <mergeCell ref="K699:O699"/>
    <mergeCell ref="T699:X699"/>
    <mergeCell ref="C700:F700"/>
    <mergeCell ref="M692:P696"/>
    <mergeCell ref="Q692:Q696"/>
    <mergeCell ref="T692:U692"/>
    <mergeCell ref="V692:Y696"/>
    <mergeCell ref="C666:E666"/>
    <mergeCell ref="L666:N666"/>
    <mergeCell ref="U666:W666"/>
    <mergeCell ref="U628:X628"/>
    <mergeCell ref="L619:M619"/>
    <mergeCell ref="U619:V619"/>
    <mergeCell ref="K620:L620"/>
    <mergeCell ref="M620:P624"/>
    <mergeCell ref="Q620:Q624"/>
    <mergeCell ref="B627:F627"/>
    <mergeCell ref="K627:O627"/>
    <mergeCell ref="T627:X627"/>
    <mergeCell ref="C628:F628"/>
    <mergeCell ref="L628:O628"/>
    <mergeCell ref="C643:D643"/>
    <mergeCell ref="L643:M643"/>
    <mergeCell ref="U643:V643"/>
    <mergeCell ref="B646:C648"/>
    <mergeCell ref="K646:L648"/>
    <mergeCell ref="B620:C620"/>
    <mergeCell ref="D620:G624"/>
    <mergeCell ref="H620:H624"/>
    <mergeCell ref="C641:D641"/>
    <mergeCell ref="L641:M641"/>
    <mergeCell ref="U641:V641"/>
    <mergeCell ref="B639:F639"/>
    <mergeCell ref="C631:D631"/>
    <mergeCell ref="L631:M631"/>
    <mergeCell ref="U631:V631"/>
    <mergeCell ref="U654:W654"/>
    <mergeCell ref="L654:N654"/>
    <mergeCell ref="C654:E654"/>
    <mergeCell ref="U616:X616"/>
    <mergeCell ref="C619:D619"/>
    <mergeCell ref="T620:U620"/>
    <mergeCell ref="V620:Y624"/>
    <mergeCell ref="K622:L624"/>
    <mergeCell ref="T622:U624"/>
    <mergeCell ref="C617:D617"/>
    <mergeCell ref="L617:M617"/>
    <mergeCell ref="U568:X568"/>
    <mergeCell ref="H560:H564"/>
    <mergeCell ref="K560:L560"/>
    <mergeCell ref="M560:P564"/>
    <mergeCell ref="Q560:Q564"/>
    <mergeCell ref="T560:U560"/>
    <mergeCell ref="V560:Y564"/>
    <mergeCell ref="B567:F567"/>
    <mergeCell ref="K567:O567"/>
    <mergeCell ref="T579:X579"/>
    <mergeCell ref="C580:F580"/>
    <mergeCell ref="L580:O580"/>
    <mergeCell ref="C592:F592"/>
    <mergeCell ref="T567:X567"/>
    <mergeCell ref="C568:F568"/>
    <mergeCell ref="L568:O568"/>
    <mergeCell ref="C571:D571"/>
    <mergeCell ref="L571:M571"/>
    <mergeCell ref="U571:V571"/>
    <mergeCell ref="C581:D581"/>
    <mergeCell ref="L581:M581"/>
    <mergeCell ref="U581:V581"/>
    <mergeCell ref="B584:C584"/>
    <mergeCell ref="D584:G588"/>
    <mergeCell ref="C559:D559"/>
    <mergeCell ref="L559:M559"/>
    <mergeCell ref="U559:V559"/>
    <mergeCell ref="U557:V557"/>
    <mergeCell ref="T538:U540"/>
    <mergeCell ref="B555:F555"/>
    <mergeCell ref="K555:O555"/>
    <mergeCell ref="T555:X555"/>
    <mergeCell ref="L544:O544"/>
    <mergeCell ref="U544:X544"/>
    <mergeCell ref="C547:D547"/>
    <mergeCell ref="L547:M547"/>
    <mergeCell ref="U547:V547"/>
    <mergeCell ref="B548:C548"/>
    <mergeCell ref="D548:G552"/>
    <mergeCell ref="H548:H552"/>
    <mergeCell ref="C545:D545"/>
    <mergeCell ref="L545:M545"/>
    <mergeCell ref="U545:V545"/>
    <mergeCell ref="C556:F556"/>
    <mergeCell ref="L556:O556"/>
    <mergeCell ref="U556:X556"/>
    <mergeCell ref="K548:L548"/>
    <mergeCell ref="M548:P552"/>
    <mergeCell ref="Q548:Q552"/>
    <mergeCell ref="T548:U548"/>
    <mergeCell ref="V548:Y552"/>
    <mergeCell ref="B543:F543"/>
    <mergeCell ref="K543:O543"/>
    <mergeCell ref="C557:D557"/>
    <mergeCell ref="L557:M557"/>
    <mergeCell ref="M536:P540"/>
    <mergeCell ref="Q536:Q540"/>
    <mergeCell ref="T322:U324"/>
    <mergeCell ref="B320:C320"/>
    <mergeCell ref="D320:G324"/>
    <mergeCell ref="H320:H324"/>
    <mergeCell ref="Q320:Q324"/>
    <mergeCell ref="B296:C296"/>
    <mergeCell ref="D296:G300"/>
    <mergeCell ref="U376:X376"/>
    <mergeCell ref="T368:U368"/>
    <mergeCell ref="T375:X375"/>
    <mergeCell ref="B358:C360"/>
    <mergeCell ref="H368:H372"/>
    <mergeCell ref="U532:X532"/>
    <mergeCell ref="C535:D535"/>
    <mergeCell ref="L535:M535"/>
    <mergeCell ref="U535:V535"/>
    <mergeCell ref="M512:P516"/>
    <mergeCell ref="B524:C524"/>
    <mergeCell ref="L522:N522"/>
    <mergeCell ref="C330:E330"/>
    <mergeCell ref="L330:N330"/>
    <mergeCell ref="U330:W330"/>
    <mergeCell ref="C319:D319"/>
    <mergeCell ref="K327:O327"/>
    <mergeCell ref="T327:X327"/>
    <mergeCell ref="C328:F328"/>
    <mergeCell ref="B322:C324"/>
    <mergeCell ref="K322:L324"/>
    <mergeCell ref="C377:D377"/>
    <mergeCell ref="L377:M377"/>
    <mergeCell ref="B370:C372"/>
    <mergeCell ref="Z392:Z396"/>
    <mergeCell ref="L389:M389"/>
    <mergeCell ref="B380:C380"/>
    <mergeCell ref="D380:G384"/>
    <mergeCell ref="C388:F388"/>
    <mergeCell ref="L388:O388"/>
    <mergeCell ref="U388:X388"/>
    <mergeCell ref="Z344:Z348"/>
    <mergeCell ref="B346:C348"/>
    <mergeCell ref="D344:G348"/>
    <mergeCell ref="H344:H348"/>
    <mergeCell ref="Z356:Z360"/>
    <mergeCell ref="K363:O363"/>
    <mergeCell ref="T363:X363"/>
    <mergeCell ref="C364:F364"/>
    <mergeCell ref="L364:O364"/>
    <mergeCell ref="U364:X364"/>
    <mergeCell ref="C367:D367"/>
    <mergeCell ref="L367:M367"/>
    <mergeCell ref="U367:V367"/>
    <mergeCell ref="B375:F375"/>
    <mergeCell ref="K375:O375"/>
    <mergeCell ref="U377:V377"/>
    <mergeCell ref="H380:H384"/>
    <mergeCell ref="K380:L380"/>
    <mergeCell ref="M380:P384"/>
    <mergeCell ref="Z368:Z372"/>
    <mergeCell ref="U353:V353"/>
    <mergeCell ref="K344:L344"/>
    <mergeCell ref="M344:P348"/>
    <mergeCell ref="Q344:Q348"/>
    <mergeCell ref="L390:N390"/>
    <mergeCell ref="Z380:Z384"/>
    <mergeCell ref="B382:C384"/>
    <mergeCell ref="K382:L384"/>
    <mergeCell ref="T382:U384"/>
    <mergeCell ref="T262:U264"/>
    <mergeCell ref="C259:D259"/>
    <mergeCell ref="L259:M259"/>
    <mergeCell ref="U259:V259"/>
    <mergeCell ref="U269:V269"/>
    <mergeCell ref="B368:C368"/>
    <mergeCell ref="D368:G372"/>
    <mergeCell ref="C352:F352"/>
    <mergeCell ref="B260:C260"/>
    <mergeCell ref="V272:Y276"/>
    <mergeCell ref="T303:X303"/>
    <mergeCell ref="C304:F304"/>
    <mergeCell ref="Z296:Z300"/>
    <mergeCell ref="M356:P360"/>
    <mergeCell ref="Q356:Q360"/>
    <mergeCell ref="C270:E270"/>
    <mergeCell ref="C280:F280"/>
    <mergeCell ref="C283:D283"/>
    <mergeCell ref="C268:F268"/>
    <mergeCell ref="V356:Y360"/>
    <mergeCell ref="K370:L372"/>
    <mergeCell ref="T370:U372"/>
    <mergeCell ref="V368:Y372"/>
    <mergeCell ref="C317:D317"/>
    <mergeCell ref="L317:M317"/>
    <mergeCell ref="U317:V317"/>
    <mergeCell ref="B298:C300"/>
    <mergeCell ref="K298:L300"/>
    <mergeCell ref="D284:G288"/>
    <mergeCell ref="H284:H288"/>
    <mergeCell ref="K284:L284"/>
    <mergeCell ref="M284:P288"/>
    <mergeCell ref="Q284:Q288"/>
    <mergeCell ref="T284:U284"/>
    <mergeCell ref="V284:Y288"/>
    <mergeCell ref="B231:F231"/>
    <mergeCell ref="U258:W258"/>
    <mergeCell ref="L258:N258"/>
    <mergeCell ref="C258:E258"/>
    <mergeCell ref="D260:G264"/>
    <mergeCell ref="C355:D355"/>
    <mergeCell ref="L355:M355"/>
    <mergeCell ref="U355:V355"/>
    <mergeCell ref="C293:D293"/>
    <mergeCell ref="L293:M293"/>
    <mergeCell ref="T255:X255"/>
    <mergeCell ref="C256:F256"/>
    <mergeCell ref="K243:O243"/>
    <mergeCell ref="T243:X243"/>
    <mergeCell ref="C244:F244"/>
    <mergeCell ref="L244:O244"/>
    <mergeCell ref="B267:F267"/>
    <mergeCell ref="K267:O267"/>
    <mergeCell ref="T267:X267"/>
    <mergeCell ref="B334:C336"/>
    <mergeCell ref="L341:M341"/>
    <mergeCell ref="T320:U320"/>
    <mergeCell ref="K308:L308"/>
    <mergeCell ref="K339:O339"/>
    <mergeCell ref="L283:M283"/>
    <mergeCell ref="Z236:Z240"/>
    <mergeCell ref="B238:C240"/>
    <mergeCell ref="Z320:Z324"/>
    <mergeCell ref="L328:O328"/>
    <mergeCell ref="U328:X328"/>
    <mergeCell ref="V320:Y324"/>
    <mergeCell ref="T344:U344"/>
    <mergeCell ref="V344:Y348"/>
    <mergeCell ref="H332:H336"/>
    <mergeCell ref="T298:U300"/>
    <mergeCell ref="H176:H180"/>
    <mergeCell ref="K248:L248"/>
    <mergeCell ref="M248:P252"/>
    <mergeCell ref="Q248:Q252"/>
    <mergeCell ref="T248:U248"/>
    <mergeCell ref="U184:X184"/>
    <mergeCell ref="V164:Y168"/>
    <mergeCell ref="M188:P192"/>
    <mergeCell ref="L211:M211"/>
    <mergeCell ref="U172:X172"/>
    <mergeCell ref="L223:M223"/>
    <mergeCell ref="U223:V223"/>
    <mergeCell ref="K231:O231"/>
    <mergeCell ref="H200:H204"/>
    <mergeCell ref="K200:L200"/>
    <mergeCell ref="Z332:Z336"/>
    <mergeCell ref="L319:M319"/>
    <mergeCell ref="U319:V319"/>
    <mergeCell ref="U270:W270"/>
    <mergeCell ref="L270:N270"/>
    <mergeCell ref="Z308:Z312"/>
    <mergeCell ref="T219:X219"/>
    <mergeCell ref="Z152:Z156"/>
    <mergeCell ref="Z176:Z180"/>
    <mergeCell ref="Z224:Z228"/>
    <mergeCell ref="Z200:Z204"/>
    <mergeCell ref="B202:C204"/>
    <mergeCell ref="L172:O172"/>
    <mergeCell ref="C160:F160"/>
    <mergeCell ref="L197:M197"/>
    <mergeCell ref="U197:V197"/>
    <mergeCell ref="L160:O160"/>
    <mergeCell ref="U160:X160"/>
    <mergeCell ref="Z188:Z192"/>
    <mergeCell ref="B190:C192"/>
    <mergeCell ref="K190:L192"/>
    <mergeCell ref="M164:P168"/>
    <mergeCell ref="Z164:Z168"/>
    <mergeCell ref="C163:D163"/>
    <mergeCell ref="L163:M163"/>
    <mergeCell ref="U163:V163"/>
    <mergeCell ref="B171:F171"/>
    <mergeCell ref="K171:O171"/>
    <mergeCell ref="T171:X171"/>
    <mergeCell ref="B166:C168"/>
    <mergeCell ref="C172:F172"/>
    <mergeCell ref="V188:Y192"/>
    <mergeCell ref="M212:P216"/>
    <mergeCell ref="L210:N210"/>
    <mergeCell ref="C210:E210"/>
    <mergeCell ref="C222:E222"/>
    <mergeCell ref="L222:N222"/>
    <mergeCell ref="U222:W222"/>
    <mergeCell ref="T200:U200"/>
    <mergeCell ref="U522:W522"/>
    <mergeCell ref="U510:W510"/>
    <mergeCell ref="L510:N510"/>
    <mergeCell ref="C510:E510"/>
    <mergeCell ref="C522:E522"/>
    <mergeCell ref="U534:W534"/>
    <mergeCell ref="L534:N534"/>
    <mergeCell ref="C534:E534"/>
    <mergeCell ref="T531:X531"/>
    <mergeCell ref="C532:F532"/>
    <mergeCell ref="U53:V53"/>
    <mergeCell ref="D44:G48"/>
    <mergeCell ref="H44:H48"/>
    <mergeCell ref="K68:L68"/>
    <mergeCell ref="C52:F52"/>
    <mergeCell ref="T87:X87"/>
    <mergeCell ref="C88:F88"/>
    <mergeCell ref="L88:O88"/>
    <mergeCell ref="U125:V125"/>
    <mergeCell ref="B128:C128"/>
    <mergeCell ref="D128:G132"/>
    <mergeCell ref="Q296:Q300"/>
    <mergeCell ref="U283:V283"/>
    <mergeCell ref="T296:U296"/>
    <mergeCell ref="V296:Y300"/>
    <mergeCell ref="D248:G252"/>
    <mergeCell ref="B279:F279"/>
    <mergeCell ref="K279:O279"/>
    <mergeCell ref="K202:L204"/>
    <mergeCell ref="T202:U204"/>
    <mergeCell ref="C247:D247"/>
    <mergeCell ref="L247:M247"/>
    <mergeCell ref="U511:V511"/>
    <mergeCell ref="B519:F519"/>
    <mergeCell ref="K519:O519"/>
    <mergeCell ref="T519:X519"/>
    <mergeCell ref="C520:F520"/>
    <mergeCell ref="C508:F508"/>
    <mergeCell ref="L508:O508"/>
    <mergeCell ref="U508:X508"/>
    <mergeCell ref="C511:D511"/>
    <mergeCell ref="L511:M511"/>
    <mergeCell ref="U124:X124"/>
    <mergeCell ref="H272:H276"/>
    <mergeCell ref="K272:L272"/>
    <mergeCell ref="V260:Y264"/>
    <mergeCell ref="T142:U144"/>
    <mergeCell ref="B142:C144"/>
    <mergeCell ref="H152:H156"/>
    <mergeCell ref="K152:L152"/>
    <mergeCell ref="M152:P156"/>
    <mergeCell ref="C185:D185"/>
    <mergeCell ref="B512:C512"/>
    <mergeCell ref="D512:G516"/>
    <mergeCell ref="K260:L260"/>
    <mergeCell ref="M260:P264"/>
    <mergeCell ref="T236:U236"/>
    <mergeCell ref="C235:D235"/>
    <mergeCell ref="L235:M235"/>
    <mergeCell ref="L282:N282"/>
    <mergeCell ref="U282:W282"/>
    <mergeCell ref="U294:W294"/>
    <mergeCell ref="C498:E498"/>
    <mergeCell ref="L498:N498"/>
    <mergeCell ref="L103:M103"/>
    <mergeCell ref="Z140:Z144"/>
    <mergeCell ref="U137:V137"/>
    <mergeCell ref="K111:O111"/>
    <mergeCell ref="T111:X111"/>
    <mergeCell ref="B99:F99"/>
    <mergeCell ref="K99:O99"/>
    <mergeCell ref="U67:V67"/>
    <mergeCell ref="B51:F51"/>
    <mergeCell ref="B32:C32"/>
    <mergeCell ref="D32:G36"/>
    <mergeCell ref="C41:D41"/>
    <mergeCell ref="B46:C48"/>
    <mergeCell ref="U41:V41"/>
    <mergeCell ref="L41:M41"/>
    <mergeCell ref="T32:U32"/>
    <mergeCell ref="C64:F64"/>
    <mergeCell ref="C67:D67"/>
    <mergeCell ref="K63:O63"/>
    <mergeCell ref="L64:O64"/>
    <mergeCell ref="L67:M67"/>
    <mergeCell ref="B44:C44"/>
    <mergeCell ref="C53:D53"/>
    <mergeCell ref="T51:X51"/>
    <mergeCell ref="U52:X52"/>
    <mergeCell ref="B63:F63"/>
    <mergeCell ref="L53:M53"/>
    <mergeCell ref="Z128:Z132"/>
    <mergeCell ref="K130:L132"/>
    <mergeCell ref="H80:H84"/>
    <mergeCell ref="C79:D79"/>
    <mergeCell ref="L79:M79"/>
    <mergeCell ref="L115:M115"/>
    <mergeCell ref="C269:D269"/>
    <mergeCell ref="L269:M269"/>
    <mergeCell ref="L232:O232"/>
    <mergeCell ref="Z116:Z120"/>
    <mergeCell ref="T44:U44"/>
    <mergeCell ref="K80:L80"/>
    <mergeCell ref="M80:P84"/>
    <mergeCell ref="K70:L72"/>
    <mergeCell ref="T70:U72"/>
    <mergeCell ref="B80:C80"/>
    <mergeCell ref="Q44:Q48"/>
    <mergeCell ref="B87:F87"/>
    <mergeCell ref="Z44:Z48"/>
    <mergeCell ref="Q80:Q84"/>
    <mergeCell ref="B75:F75"/>
    <mergeCell ref="K75:O75"/>
    <mergeCell ref="T75:X75"/>
    <mergeCell ref="C76:F76"/>
    <mergeCell ref="L76:O76"/>
    <mergeCell ref="B68:C68"/>
    <mergeCell ref="D68:G72"/>
    <mergeCell ref="H68:H72"/>
    <mergeCell ref="C100:F100"/>
    <mergeCell ref="C55:D55"/>
    <mergeCell ref="C91:D91"/>
    <mergeCell ref="L91:M91"/>
    <mergeCell ref="U91:V91"/>
    <mergeCell ref="U103:V103"/>
    <mergeCell ref="Z104:Z108"/>
    <mergeCell ref="Z68:Z72"/>
    <mergeCell ref="H116:H120"/>
    <mergeCell ref="K128:L128"/>
    <mergeCell ref="B207:F207"/>
    <mergeCell ref="K207:O207"/>
    <mergeCell ref="T207:X207"/>
    <mergeCell ref="B135:F135"/>
    <mergeCell ref="T116:U116"/>
    <mergeCell ref="V116:Y120"/>
    <mergeCell ref="B118:C120"/>
    <mergeCell ref="K118:L120"/>
    <mergeCell ref="K135:O135"/>
    <mergeCell ref="T135:X135"/>
    <mergeCell ref="C136:F136"/>
    <mergeCell ref="M116:P120"/>
    <mergeCell ref="Q116:Q120"/>
    <mergeCell ref="Q140:Q144"/>
    <mergeCell ref="K142:L144"/>
    <mergeCell ref="D140:G144"/>
    <mergeCell ref="K116:L116"/>
    <mergeCell ref="L148:O148"/>
    <mergeCell ref="U148:X148"/>
    <mergeCell ref="C151:D151"/>
    <mergeCell ref="C175:D175"/>
    <mergeCell ref="U149:V149"/>
    <mergeCell ref="M176:P180"/>
    <mergeCell ref="Q176:Q180"/>
    <mergeCell ref="U161:V161"/>
    <mergeCell ref="L199:M199"/>
    <mergeCell ref="L138:N138"/>
    <mergeCell ref="U138:W138"/>
    <mergeCell ref="U126:W126"/>
    <mergeCell ref="L126:N126"/>
    <mergeCell ref="C126:E126"/>
    <mergeCell ref="Q260:Q264"/>
    <mergeCell ref="T260:U260"/>
    <mergeCell ref="U257:V257"/>
    <mergeCell ref="U150:W150"/>
    <mergeCell ref="L150:N150"/>
    <mergeCell ref="C150:E150"/>
    <mergeCell ref="C138:E138"/>
    <mergeCell ref="M32:P36"/>
    <mergeCell ref="Q32:Q36"/>
    <mergeCell ref="K34:L36"/>
    <mergeCell ref="U89:V89"/>
    <mergeCell ref="L77:M77"/>
    <mergeCell ref="U77:V77"/>
    <mergeCell ref="T80:U80"/>
    <mergeCell ref="V80:Y84"/>
    <mergeCell ref="Z80:Z84"/>
    <mergeCell ref="T92:U92"/>
    <mergeCell ref="V92:Y96"/>
    <mergeCell ref="Z92:Z96"/>
    <mergeCell ref="K94:L96"/>
    <mergeCell ref="T94:U96"/>
    <mergeCell ref="Z56:Z60"/>
    <mergeCell ref="Z32:Z36"/>
    <mergeCell ref="T34:U36"/>
    <mergeCell ref="K82:L84"/>
    <mergeCell ref="T82:U84"/>
    <mergeCell ref="K87:O87"/>
    <mergeCell ref="U40:X40"/>
    <mergeCell ref="K44:L44"/>
    <mergeCell ref="M44:P48"/>
    <mergeCell ref="K51:O51"/>
    <mergeCell ref="L52:O52"/>
    <mergeCell ref="L55:M55"/>
    <mergeCell ref="V68:Y72"/>
    <mergeCell ref="B104:C104"/>
    <mergeCell ref="D104:G108"/>
    <mergeCell ref="H104:H108"/>
    <mergeCell ref="K104:L104"/>
    <mergeCell ref="M104:P108"/>
    <mergeCell ref="Q104:Q108"/>
    <mergeCell ref="T99:X99"/>
    <mergeCell ref="L100:O100"/>
    <mergeCell ref="U100:X100"/>
    <mergeCell ref="B92:C92"/>
    <mergeCell ref="H92:H96"/>
    <mergeCell ref="B111:F111"/>
    <mergeCell ref="C112:F112"/>
    <mergeCell ref="C31:D31"/>
    <mergeCell ref="B20:C20"/>
    <mergeCell ref="K92:L92"/>
    <mergeCell ref="U76:X76"/>
    <mergeCell ref="C77:D77"/>
    <mergeCell ref="V44:Y48"/>
    <mergeCell ref="U55:V55"/>
    <mergeCell ref="U79:V79"/>
    <mergeCell ref="H32:H36"/>
    <mergeCell ref="L101:M101"/>
    <mergeCell ref="U101:V101"/>
    <mergeCell ref="K58:L60"/>
    <mergeCell ref="K46:L48"/>
    <mergeCell ref="T46:U48"/>
    <mergeCell ref="B94:C96"/>
    <mergeCell ref="B58:C60"/>
    <mergeCell ref="L29:M29"/>
    <mergeCell ref="K32:L32"/>
    <mergeCell ref="Z248:Z252"/>
    <mergeCell ref="B250:C252"/>
    <mergeCell ref="K250:L252"/>
    <mergeCell ref="T250:U252"/>
    <mergeCell ref="C245:D245"/>
    <mergeCell ref="L245:M245"/>
    <mergeCell ref="AB2:AB4"/>
    <mergeCell ref="AB5:AB8"/>
    <mergeCell ref="AB9:AB10"/>
    <mergeCell ref="K3:O3"/>
    <mergeCell ref="L4:O4"/>
    <mergeCell ref="L5:M5"/>
    <mergeCell ref="T3:X3"/>
    <mergeCell ref="U4:X4"/>
    <mergeCell ref="U5:V5"/>
    <mergeCell ref="U7:V7"/>
    <mergeCell ref="C5:D5"/>
    <mergeCell ref="C7:D7"/>
    <mergeCell ref="D8:G12"/>
    <mergeCell ref="H8:H12"/>
    <mergeCell ref="L7:M7"/>
    <mergeCell ref="C40:F40"/>
    <mergeCell ref="L40:O40"/>
    <mergeCell ref="Z8:Z12"/>
    <mergeCell ref="T10:U12"/>
    <mergeCell ref="K27:O27"/>
    <mergeCell ref="T27:X27"/>
    <mergeCell ref="L18:N18"/>
    <mergeCell ref="U19:V19"/>
    <mergeCell ref="B3:F3"/>
    <mergeCell ref="C4:F4"/>
    <mergeCell ref="L17:M17"/>
    <mergeCell ref="B34:C36"/>
    <mergeCell ref="D20:G24"/>
    <mergeCell ref="H20:H24"/>
    <mergeCell ref="Z20:Z24"/>
    <mergeCell ref="Z284:Z288"/>
    <mergeCell ref="B286:C288"/>
    <mergeCell ref="C28:F28"/>
    <mergeCell ref="B15:F15"/>
    <mergeCell ref="K15:O15"/>
    <mergeCell ref="U28:X28"/>
    <mergeCell ref="V32:Y36"/>
    <mergeCell ref="K20:L20"/>
    <mergeCell ref="Z260:Z264"/>
    <mergeCell ref="B262:C264"/>
    <mergeCell ref="C257:D257"/>
    <mergeCell ref="B82:C84"/>
    <mergeCell ref="B106:C108"/>
    <mergeCell ref="K106:L108"/>
    <mergeCell ref="T106:U108"/>
    <mergeCell ref="C101:D101"/>
    <mergeCell ref="L31:M31"/>
    <mergeCell ref="U31:V31"/>
    <mergeCell ref="B39:F39"/>
    <mergeCell ref="K39:O39"/>
    <mergeCell ref="T39:X39"/>
    <mergeCell ref="Z212:Z216"/>
    <mergeCell ref="K214:L216"/>
    <mergeCell ref="L127:M127"/>
    <mergeCell ref="U127:V127"/>
    <mergeCell ref="L151:M151"/>
    <mergeCell ref="U151:V151"/>
    <mergeCell ref="Z272:Z276"/>
    <mergeCell ref="B274:C276"/>
    <mergeCell ref="Z404:Z408"/>
    <mergeCell ref="K406:L408"/>
    <mergeCell ref="T406:U408"/>
    <mergeCell ref="C437:D437"/>
    <mergeCell ref="L437:M437"/>
    <mergeCell ref="U437:V437"/>
    <mergeCell ref="B440:C440"/>
    <mergeCell ref="B404:C404"/>
    <mergeCell ref="D404:G408"/>
    <mergeCell ref="H404:H408"/>
    <mergeCell ref="B406:C408"/>
    <mergeCell ref="K423:O423"/>
    <mergeCell ref="T423:X423"/>
    <mergeCell ref="Z440:Z444"/>
    <mergeCell ref="B442:C444"/>
    <mergeCell ref="K442:L444"/>
    <mergeCell ref="T442:U444"/>
    <mergeCell ref="K430:L432"/>
    <mergeCell ref="T430:U432"/>
    <mergeCell ref="T440:U440"/>
    <mergeCell ref="V440:Y444"/>
    <mergeCell ref="B411:F411"/>
    <mergeCell ref="K411:O411"/>
    <mergeCell ref="D416:G420"/>
    <mergeCell ref="D440:G444"/>
    <mergeCell ref="M440:P444"/>
    <mergeCell ref="C414:E414"/>
    <mergeCell ref="L414:N414"/>
    <mergeCell ref="T279:X279"/>
    <mergeCell ref="L280:O280"/>
    <mergeCell ref="Z416:Z420"/>
    <mergeCell ref="B454:C456"/>
    <mergeCell ref="K454:L456"/>
    <mergeCell ref="T454:U456"/>
    <mergeCell ref="B428:C428"/>
    <mergeCell ref="D428:G432"/>
    <mergeCell ref="H428:H432"/>
    <mergeCell ref="K428:L428"/>
    <mergeCell ref="M428:P432"/>
    <mergeCell ref="Q428:Q432"/>
    <mergeCell ref="T428:U428"/>
    <mergeCell ref="V428:Y432"/>
    <mergeCell ref="H416:H420"/>
    <mergeCell ref="T416:U416"/>
    <mergeCell ref="V416:Y420"/>
    <mergeCell ref="C415:D415"/>
    <mergeCell ref="L415:M415"/>
    <mergeCell ref="C425:D425"/>
    <mergeCell ref="B418:C420"/>
    <mergeCell ref="K418:L420"/>
    <mergeCell ref="T418:U420"/>
    <mergeCell ref="U415:V415"/>
    <mergeCell ref="L425:M425"/>
    <mergeCell ref="M416:P420"/>
    <mergeCell ref="Q416:Q420"/>
    <mergeCell ref="U427:V427"/>
    <mergeCell ref="C424:F424"/>
    <mergeCell ref="L424:O424"/>
    <mergeCell ref="U424:X424"/>
    <mergeCell ref="B435:F435"/>
    <mergeCell ref="K435:O435"/>
    <mergeCell ref="T435:X435"/>
    <mergeCell ref="Z428:Z432"/>
    <mergeCell ref="B430:C432"/>
    <mergeCell ref="Z452:Z456"/>
    <mergeCell ref="L448:O448"/>
    <mergeCell ref="Z476:Z480"/>
    <mergeCell ref="V464:Y468"/>
    <mergeCell ref="M476:P480"/>
    <mergeCell ref="C448:F448"/>
    <mergeCell ref="U448:X448"/>
    <mergeCell ref="Q440:Q444"/>
    <mergeCell ref="U463:V463"/>
    <mergeCell ref="C461:D461"/>
    <mergeCell ref="L461:M461"/>
    <mergeCell ref="U461:V461"/>
    <mergeCell ref="B464:C464"/>
    <mergeCell ref="D464:G468"/>
    <mergeCell ref="H464:H468"/>
    <mergeCell ref="B447:F447"/>
    <mergeCell ref="K447:O447"/>
    <mergeCell ref="T447:X447"/>
    <mergeCell ref="C436:F436"/>
    <mergeCell ref="L436:O436"/>
    <mergeCell ref="U436:X436"/>
    <mergeCell ref="C439:D439"/>
    <mergeCell ref="L439:M439"/>
    <mergeCell ref="U439:V439"/>
    <mergeCell ref="H440:H444"/>
    <mergeCell ref="K440:L440"/>
    <mergeCell ref="L474:N474"/>
    <mergeCell ref="U474:W474"/>
    <mergeCell ref="K495:O495"/>
    <mergeCell ref="B483:F483"/>
    <mergeCell ref="K490:L492"/>
    <mergeCell ref="T490:U492"/>
    <mergeCell ref="C475:D475"/>
    <mergeCell ref="L475:M475"/>
    <mergeCell ref="U475:V475"/>
    <mergeCell ref="L460:O460"/>
    <mergeCell ref="U460:X460"/>
    <mergeCell ref="U484:X484"/>
    <mergeCell ref="K478:L480"/>
    <mergeCell ref="T478:U480"/>
    <mergeCell ref="C485:D485"/>
    <mergeCell ref="L485:M485"/>
    <mergeCell ref="U485:V485"/>
    <mergeCell ref="U487:V487"/>
    <mergeCell ref="C487:D487"/>
    <mergeCell ref="B471:F471"/>
    <mergeCell ref="K471:O471"/>
    <mergeCell ref="T471:X471"/>
    <mergeCell ref="Q464:Q468"/>
    <mergeCell ref="T464:U464"/>
    <mergeCell ref="L472:O472"/>
    <mergeCell ref="U472:X472"/>
    <mergeCell ref="C473:D473"/>
    <mergeCell ref="K483:O483"/>
    <mergeCell ref="T483:X483"/>
    <mergeCell ref="C484:F484"/>
    <mergeCell ref="C472:F472"/>
    <mergeCell ref="L487:M487"/>
    <mergeCell ref="B488:C488"/>
    <mergeCell ref="D488:G492"/>
    <mergeCell ref="Z500:Z504"/>
    <mergeCell ref="B502:C504"/>
    <mergeCell ref="K502:L504"/>
    <mergeCell ref="T502:U504"/>
    <mergeCell ref="C499:D499"/>
    <mergeCell ref="L499:M499"/>
    <mergeCell ref="U499:V499"/>
    <mergeCell ref="Z464:Z468"/>
    <mergeCell ref="B466:C468"/>
    <mergeCell ref="K466:L468"/>
    <mergeCell ref="T466:U468"/>
    <mergeCell ref="C451:D451"/>
    <mergeCell ref="L451:M451"/>
    <mergeCell ref="U451:V451"/>
    <mergeCell ref="B459:F459"/>
    <mergeCell ref="K459:O459"/>
    <mergeCell ref="T459:X459"/>
    <mergeCell ref="C460:F460"/>
    <mergeCell ref="D452:G456"/>
    <mergeCell ref="H452:H456"/>
    <mergeCell ref="M452:P456"/>
    <mergeCell ref="Q452:Q456"/>
    <mergeCell ref="T495:X495"/>
    <mergeCell ref="C496:F496"/>
    <mergeCell ref="L496:O496"/>
    <mergeCell ref="U496:X496"/>
    <mergeCell ref="B476:C476"/>
    <mergeCell ref="D476:G480"/>
    <mergeCell ref="H476:H480"/>
    <mergeCell ref="L473:M473"/>
    <mergeCell ref="U473:V473"/>
    <mergeCell ref="B495:F495"/>
    <mergeCell ref="Z548:Z552"/>
    <mergeCell ref="B550:C552"/>
    <mergeCell ref="K550:L552"/>
    <mergeCell ref="T550:U552"/>
    <mergeCell ref="T543:X543"/>
    <mergeCell ref="C544:F544"/>
    <mergeCell ref="C523:D523"/>
    <mergeCell ref="L523:M523"/>
    <mergeCell ref="U523:V523"/>
    <mergeCell ref="C521:D521"/>
    <mergeCell ref="L521:M521"/>
    <mergeCell ref="U521:V521"/>
    <mergeCell ref="L520:O520"/>
    <mergeCell ref="U520:X520"/>
    <mergeCell ref="K488:L488"/>
    <mergeCell ref="M488:P492"/>
    <mergeCell ref="Q488:Q492"/>
    <mergeCell ref="T488:U488"/>
    <mergeCell ref="V488:Y492"/>
    <mergeCell ref="Z488:Z492"/>
    <mergeCell ref="B490:C492"/>
    <mergeCell ref="C497:D497"/>
    <mergeCell ref="L497:M497"/>
    <mergeCell ref="U497:V497"/>
    <mergeCell ref="B500:C500"/>
    <mergeCell ref="D500:G504"/>
    <mergeCell ref="H500:H504"/>
    <mergeCell ref="K500:L500"/>
    <mergeCell ref="M500:P504"/>
    <mergeCell ref="Q500:Q504"/>
    <mergeCell ref="T500:U500"/>
    <mergeCell ref="V500:Y504"/>
    <mergeCell ref="Z512:Z516"/>
    <mergeCell ref="B514:C516"/>
    <mergeCell ref="K514:L516"/>
    <mergeCell ref="T514:U516"/>
    <mergeCell ref="Q524:Q528"/>
    <mergeCell ref="T524:U524"/>
    <mergeCell ref="V524:Y528"/>
    <mergeCell ref="Z524:Z528"/>
    <mergeCell ref="B526:C528"/>
    <mergeCell ref="K526:L528"/>
    <mergeCell ref="T526:U528"/>
    <mergeCell ref="C533:D533"/>
    <mergeCell ref="L533:M533"/>
    <mergeCell ref="U533:V533"/>
    <mergeCell ref="B536:C536"/>
    <mergeCell ref="D536:G540"/>
    <mergeCell ref="H536:H540"/>
    <mergeCell ref="K536:L536"/>
    <mergeCell ref="T536:U536"/>
    <mergeCell ref="V536:Y540"/>
    <mergeCell ref="Z536:Z540"/>
    <mergeCell ref="B538:C540"/>
    <mergeCell ref="K538:L540"/>
    <mergeCell ref="D524:G528"/>
    <mergeCell ref="H524:H528"/>
    <mergeCell ref="K524:L524"/>
    <mergeCell ref="M524:P528"/>
    <mergeCell ref="B531:F531"/>
    <mergeCell ref="K531:O531"/>
    <mergeCell ref="H512:H516"/>
    <mergeCell ref="K512:L512"/>
    <mergeCell ref="L532:O532"/>
    <mergeCell ref="H584:H588"/>
    <mergeCell ref="K584:L584"/>
    <mergeCell ref="M584:P588"/>
    <mergeCell ref="Q584:Q588"/>
    <mergeCell ref="T584:U584"/>
    <mergeCell ref="V584:Y588"/>
    <mergeCell ref="C583:D583"/>
    <mergeCell ref="L583:M583"/>
    <mergeCell ref="U583:V583"/>
    <mergeCell ref="K579:O579"/>
    <mergeCell ref="B591:F591"/>
    <mergeCell ref="K591:O591"/>
    <mergeCell ref="T591:X591"/>
    <mergeCell ref="K586:L588"/>
    <mergeCell ref="T586:U588"/>
    <mergeCell ref="U580:X580"/>
    <mergeCell ref="Z560:Z564"/>
    <mergeCell ref="B562:C564"/>
    <mergeCell ref="K562:L564"/>
    <mergeCell ref="T562:U564"/>
    <mergeCell ref="C569:D569"/>
    <mergeCell ref="L569:M569"/>
    <mergeCell ref="U569:V569"/>
    <mergeCell ref="B572:C572"/>
    <mergeCell ref="D572:G576"/>
    <mergeCell ref="H572:H576"/>
    <mergeCell ref="K572:L572"/>
    <mergeCell ref="M572:P576"/>
    <mergeCell ref="Q572:Q576"/>
    <mergeCell ref="T572:U572"/>
    <mergeCell ref="V572:Y576"/>
    <mergeCell ref="Z572:Z576"/>
    <mergeCell ref="B574:C576"/>
    <mergeCell ref="K574:L576"/>
    <mergeCell ref="T574:U576"/>
    <mergeCell ref="D560:G564"/>
    <mergeCell ref="B560:C560"/>
    <mergeCell ref="Z584:Z588"/>
    <mergeCell ref="B586:C588"/>
    <mergeCell ref="B579:F579"/>
    <mergeCell ref="T608:U608"/>
    <mergeCell ref="V608:Y612"/>
    <mergeCell ref="B610:C612"/>
    <mergeCell ref="K610:L612"/>
    <mergeCell ref="T610:U612"/>
    <mergeCell ref="Z620:Z624"/>
    <mergeCell ref="B622:C624"/>
    <mergeCell ref="U617:V617"/>
    <mergeCell ref="Z608:Z612"/>
    <mergeCell ref="B603:F603"/>
    <mergeCell ref="K603:O603"/>
    <mergeCell ref="T603:X603"/>
    <mergeCell ref="C605:D605"/>
    <mergeCell ref="L605:M605"/>
    <mergeCell ref="U605:V605"/>
    <mergeCell ref="B608:C608"/>
    <mergeCell ref="D608:G612"/>
    <mergeCell ref="H608:H612"/>
    <mergeCell ref="K608:L608"/>
    <mergeCell ref="M608:P612"/>
    <mergeCell ref="Q608:Q612"/>
    <mergeCell ref="C607:D607"/>
    <mergeCell ref="L607:M607"/>
    <mergeCell ref="U607:V607"/>
    <mergeCell ref="U606:W606"/>
    <mergeCell ref="L606:N606"/>
    <mergeCell ref="C606:E606"/>
    <mergeCell ref="B615:F615"/>
    <mergeCell ref="K615:O615"/>
    <mergeCell ref="T615:X615"/>
    <mergeCell ref="C616:F616"/>
    <mergeCell ref="L616:O616"/>
    <mergeCell ref="Z596:Z600"/>
    <mergeCell ref="B598:C600"/>
    <mergeCell ref="L592:O592"/>
    <mergeCell ref="U592:X592"/>
    <mergeCell ref="C595:D595"/>
    <mergeCell ref="K598:L600"/>
    <mergeCell ref="T598:U600"/>
    <mergeCell ref="H596:H600"/>
    <mergeCell ref="K596:L596"/>
    <mergeCell ref="M596:P600"/>
    <mergeCell ref="C604:F604"/>
    <mergeCell ref="L604:O604"/>
    <mergeCell ref="C593:D593"/>
    <mergeCell ref="L593:M593"/>
    <mergeCell ref="U593:V593"/>
    <mergeCell ref="U604:X604"/>
    <mergeCell ref="Q596:Q600"/>
    <mergeCell ref="T596:U596"/>
    <mergeCell ref="V596:Y600"/>
    <mergeCell ref="L595:M595"/>
    <mergeCell ref="U595:V595"/>
    <mergeCell ref="C594:E594"/>
    <mergeCell ref="L594:N594"/>
    <mergeCell ref="U594:W594"/>
    <mergeCell ref="B596:C596"/>
    <mergeCell ref="D596:G600"/>
    <mergeCell ref="Z632:Z636"/>
    <mergeCell ref="B634:C636"/>
    <mergeCell ref="K634:L636"/>
    <mergeCell ref="T634:U636"/>
    <mergeCell ref="Z644:Z648"/>
    <mergeCell ref="L652:O652"/>
    <mergeCell ref="C653:D653"/>
    <mergeCell ref="L653:M653"/>
    <mergeCell ref="U653:V653"/>
    <mergeCell ref="B656:C656"/>
    <mergeCell ref="D656:G660"/>
    <mergeCell ref="H656:H660"/>
    <mergeCell ref="K656:L656"/>
    <mergeCell ref="M656:P660"/>
    <mergeCell ref="Q656:Q660"/>
    <mergeCell ref="C655:D655"/>
    <mergeCell ref="B644:C644"/>
    <mergeCell ref="D644:G648"/>
    <mergeCell ref="H644:H648"/>
    <mergeCell ref="K644:L644"/>
    <mergeCell ref="M644:P648"/>
    <mergeCell ref="Q644:Q648"/>
    <mergeCell ref="T644:U644"/>
    <mergeCell ref="V644:Y648"/>
    <mergeCell ref="T646:U648"/>
    <mergeCell ref="U652:X652"/>
    <mergeCell ref="L655:M655"/>
    <mergeCell ref="U655:V655"/>
    <mergeCell ref="B658:C660"/>
    <mergeCell ref="T658:U660"/>
    <mergeCell ref="Z656:Z660"/>
    <mergeCell ref="U640:X640"/>
    <mergeCell ref="Z704:Z708"/>
    <mergeCell ref="B706:C708"/>
    <mergeCell ref="K706:L708"/>
    <mergeCell ref="T706:U708"/>
    <mergeCell ref="B663:F663"/>
    <mergeCell ref="K658:L660"/>
    <mergeCell ref="K663:O663"/>
    <mergeCell ref="T663:X663"/>
    <mergeCell ref="C664:F664"/>
    <mergeCell ref="T656:U656"/>
    <mergeCell ref="V656:Y660"/>
    <mergeCell ref="Z692:Z696"/>
    <mergeCell ref="B694:C696"/>
    <mergeCell ref="K694:L696"/>
    <mergeCell ref="B680:C680"/>
    <mergeCell ref="D680:G684"/>
    <mergeCell ref="H680:H684"/>
    <mergeCell ref="K680:L680"/>
    <mergeCell ref="M680:P684"/>
    <mergeCell ref="Q680:Q684"/>
    <mergeCell ref="T680:U680"/>
    <mergeCell ref="V680:Y684"/>
    <mergeCell ref="Z680:Z684"/>
    <mergeCell ref="B682:C684"/>
    <mergeCell ref="K682:L684"/>
    <mergeCell ref="T682:U684"/>
    <mergeCell ref="C679:D679"/>
    <mergeCell ref="L679:M679"/>
    <mergeCell ref="U679:V679"/>
    <mergeCell ref="K668:L668"/>
    <mergeCell ref="L664:O664"/>
    <mergeCell ref="U664:X664"/>
    <mergeCell ref="Z668:Z672"/>
    <mergeCell ref="B670:C672"/>
    <mergeCell ref="K670:L672"/>
    <mergeCell ref="U676:X676"/>
    <mergeCell ref="T670:U672"/>
    <mergeCell ref="T675:X675"/>
    <mergeCell ref="C676:F676"/>
    <mergeCell ref="L676:O676"/>
    <mergeCell ref="D692:G696"/>
    <mergeCell ref="H692:H696"/>
    <mergeCell ref="K692:L692"/>
    <mergeCell ref="C677:D677"/>
    <mergeCell ref="L677:M677"/>
    <mergeCell ref="U677:V677"/>
    <mergeCell ref="C667:D667"/>
    <mergeCell ref="L667:M667"/>
    <mergeCell ref="U667:V667"/>
    <mergeCell ref="K687:O687"/>
    <mergeCell ref="T687:X687"/>
    <mergeCell ref="C688:F688"/>
    <mergeCell ref="T668:U668"/>
    <mergeCell ref="V668:Y672"/>
    <mergeCell ref="B675:F675"/>
    <mergeCell ref="K675:O675"/>
    <mergeCell ref="C665:D665"/>
    <mergeCell ref="L665:M665"/>
    <mergeCell ref="U665:V665"/>
    <mergeCell ref="B668:C668"/>
    <mergeCell ref="U678:W678"/>
    <mergeCell ref="L678:N678"/>
    <mergeCell ref="Z716:Z720"/>
    <mergeCell ref="B718:C720"/>
    <mergeCell ref="K718:L720"/>
    <mergeCell ref="K735:O735"/>
    <mergeCell ref="T735:X735"/>
    <mergeCell ref="C736:F736"/>
    <mergeCell ref="L736:O736"/>
    <mergeCell ref="U736:X736"/>
    <mergeCell ref="U700:X700"/>
    <mergeCell ref="Z728:Z732"/>
    <mergeCell ref="T718:U720"/>
    <mergeCell ref="L703:M703"/>
    <mergeCell ref="B730:C732"/>
    <mergeCell ref="K730:L732"/>
    <mergeCell ref="T730:U732"/>
    <mergeCell ref="B723:F723"/>
    <mergeCell ref="B716:C716"/>
    <mergeCell ref="U714:W714"/>
    <mergeCell ref="L725:M725"/>
    <mergeCell ref="U725:V725"/>
    <mergeCell ref="B728:C728"/>
    <mergeCell ref="K723:O723"/>
    <mergeCell ref="T723:X723"/>
    <mergeCell ref="K711:O711"/>
    <mergeCell ref="T711:X711"/>
    <mergeCell ref="C712:F712"/>
    <mergeCell ref="L712:O712"/>
    <mergeCell ref="U712:X712"/>
    <mergeCell ref="C715:D715"/>
    <mergeCell ref="L715:M715"/>
    <mergeCell ref="U715:V715"/>
    <mergeCell ref="B711:F711"/>
    <mergeCell ref="L787:M787"/>
    <mergeCell ref="T776:U776"/>
    <mergeCell ref="V776:Y780"/>
    <mergeCell ref="K783:O783"/>
    <mergeCell ref="T783:X783"/>
    <mergeCell ref="C784:F784"/>
    <mergeCell ref="D668:G672"/>
    <mergeCell ref="H668:H672"/>
    <mergeCell ref="D716:G720"/>
    <mergeCell ref="H716:H720"/>
    <mergeCell ref="K716:L716"/>
    <mergeCell ref="M716:P720"/>
    <mergeCell ref="Q716:Q720"/>
    <mergeCell ref="T716:U716"/>
    <mergeCell ref="V716:Y720"/>
    <mergeCell ref="M668:P672"/>
    <mergeCell ref="Q668:Q672"/>
    <mergeCell ref="C678:E678"/>
    <mergeCell ref="L688:O688"/>
    <mergeCell ref="U688:X688"/>
    <mergeCell ref="C691:D691"/>
    <mergeCell ref="L691:M691"/>
    <mergeCell ref="U691:V691"/>
    <mergeCell ref="T694:U696"/>
    <mergeCell ref="B687:F687"/>
    <mergeCell ref="C689:D689"/>
    <mergeCell ref="U761:V761"/>
    <mergeCell ref="B764:C764"/>
    <mergeCell ref="L737:M737"/>
    <mergeCell ref="U737:V737"/>
    <mergeCell ref="B740:C740"/>
    <mergeCell ref="D740:G744"/>
    <mergeCell ref="Z776:Z780"/>
    <mergeCell ref="B778:C780"/>
    <mergeCell ref="K778:L780"/>
    <mergeCell ref="T778:U780"/>
    <mergeCell ref="L784:O784"/>
    <mergeCell ref="U784:X784"/>
    <mergeCell ref="B771:F771"/>
    <mergeCell ref="K771:O771"/>
    <mergeCell ref="T771:X771"/>
    <mergeCell ref="C772:F772"/>
    <mergeCell ref="L772:O772"/>
    <mergeCell ref="Z752:Z756"/>
    <mergeCell ref="B754:C756"/>
    <mergeCell ref="K754:L756"/>
    <mergeCell ref="T754:U756"/>
    <mergeCell ref="B747:F747"/>
    <mergeCell ref="K747:O747"/>
    <mergeCell ref="T747:X747"/>
    <mergeCell ref="C748:F748"/>
    <mergeCell ref="Z764:Z768"/>
    <mergeCell ref="B766:C768"/>
    <mergeCell ref="K766:L768"/>
    <mergeCell ref="T766:U768"/>
    <mergeCell ref="U772:X772"/>
    <mergeCell ref="C775:D775"/>
    <mergeCell ref="L775:M775"/>
    <mergeCell ref="U775:V775"/>
    <mergeCell ref="B783:F783"/>
    <mergeCell ref="C773:D773"/>
    <mergeCell ref="L773:M773"/>
    <mergeCell ref="U773:V773"/>
    <mergeCell ref="B776:C776"/>
    <mergeCell ref="L760:O760"/>
    <mergeCell ref="U760:X760"/>
    <mergeCell ref="C763:D763"/>
    <mergeCell ref="L763:M763"/>
    <mergeCell ref="U763:V763"/>
    <mergeCell ref="U748:X748"/>
    <mergeCell ref="C751:D751"/>
    <mergeCell ref="L751:M751"/>
    <mergeCell ref="C760:F760"/>
    <mergeCell ref="D764:G768"/>
    <mergeCell ref="H764:H768"/>
    <mergeCell ref="K764:L764"/>
    <mergeCell ref="M764:P768"/>
    <mergeCell ref="Q764:Q768"/>
    <mergeCell ref="T764:U764"/>
    <mergeCell ref="V764:Y768"/>
    <mergeCell ref="C761:D761"/>
    <mergeCell ref="L761:M761"/>
    <mergeCell ref="U6:W6"/>
    <mergeCell ref="L6:N6"/>
    <mergeCell ref="C6:E6"/>
    <mergeCell ref="C43:D43"/>
    <mergeCell ref="L43:M43"/>
    <mergeCell ref="U43:V43"/>
    <mergeCell ref="M20:P24"/>
    <mergeCell ref="Q20:Q24"/>
    <mergeCell ref="K22:L24"/>
    <mergeCell ref="T20:U20"/>
    <mergeCell ref="V20:Y24"/>
    <mergeCell ref="M8:P12"/>
    <mergeCell ref="Q8:Q12"/>
    <mergeCell ref="T22:U24"/>
    <mergeCell ref="C29:D29"/>
    <mergeCell ref="C19:D19"/>
    <mergeCell ref="B27:F27"/>
    <mergeCell ref="U29:V29"/>
    <mergeCell ref="L28:O28"/>
    <mergeCell ref="L19:M19"/>
    <mergeCell ref="B22:C24"/>
    <mergeCell ref="T15:X15"/>
    <mergeCell ref="C16:F16"/>
    <mergeCell ref="L16:O16"/>
    <mergeCell ref="U16:X16"/>
    <mergeCell ref="C18:E18"/>
    <mergeCell ref="U18:W18"/>
    <mergeCell ref="C42:E42"/>
    <mergeCell ref="L42:N42"/>
    <mergeCell ref="U42:W42"/>
    <mergeCell ref="U30:W30"/>
    <mergeCell ref="L30:N30"/>
    <mergeCell ref="Z740:Z744"/>
    <mergeCell ref="B742:C744"/>
    <mergeCell ref="K742:L744"/>
    <mergeCell ref="C725:D725"/>
    <mergeCell ref="D728:G732"/>
    <mergeCell ref="H728:H732"/>
    <mergeCell ref="K728:L728"/>
    <mergeCell ref="M728:P732"/>
    <mergeCell ref="Q728:Q732"/>
    <mergeCell ref="T742:U744"/>
    <mergeCell ref="U724:X724"/>
    <mergeCell ref="C727:D727"/>
    <mergeCell ref="C724:F724"/>
    <mergeCell ref="L724:O724"/>
    <mergeCell ref="C737:D737"/>
    <mergeCell ref="L739:M739"/>
    <mergeCell ref="U739:V739"/>
    <mergeCell ref="T728:U728"/>
    <mergeCell ref="V728:Y732"/>
    <mergeCell ref="L727:M727"/>
    <mergeCell ref="Q740:Q744"/>
    <mergeCell ref="T740:U740"/>
    <mergeCell ref="V740:Y744"/>
    <mergeCell ref="U727:V727"/>
    <mergeCell ref="B735:F735"/>
    <mergeCell ref="C739:D739"/>
    <mergeCell ref="H740:H744"/>
    <mergeCell ref="K740:L740"/>
    <mergeCell ref="M740:P744"/>
    <mergeCell ref="B8:C8"/>
    <mergeCell ref="C65:D65"/>
    <mergeCell ref="L65:M65"/>
    <mergeCell ref="C89:D89"/>
    <mergeCell ref="L89:M89"/>
    <mergeCell ref="B70:C72"/>
    <mergeCell ref="Q128:Q132"/>
    <mergeCell ref="T128:U128"/>
    <mergeCell ref="V128:Y132"/>
    <mergeCell ref="T63:X63"/>
    <mergeCell ref="U64:X64"/>
    <mergeCell ref="U115:V115"/>
    <mergeCell ref="B123:F123"/>
    <mergeCell ref="K123:O123"/>
    <mergeCell ref="T123:X123"/>
    <mergeCell ref="B116:C116"/>
    <mergeCell ref="C125:D125"/>
    <mergeCell ref="L125:M125"/>
    <mergeCell ref="B10:C12"/>
    <mergeCell ref="K8:L8"/>
    <mergeCell ref="K10:L12"/>
    <mergeCell ref="T8:U8"/>
    <mergeCell ref="V8:Y12"/>
    <mergeCell ref="C17:D17"/>
    <mergeCell ref="U17:V17"/>
    <mergeCell ref="C30:E30"/>
    <mergeCell ref="D116:G120"/>
    <mergeCell ref="U65:V65"/>
    <mergeCell ref="C113:D113"/>
    <mergeCell ref="L113:M113"/>
    <mergeCell ref="U113:V113"/>
    <mergeCell ref="C127:D127"/>
    <mergeCell ref="C281:D281"/>
    <mergeCell ref="U175:V175"/>
    <mergeCell ref="B183:F183"/>
    <mergeCell ref="T214:U216"/>
    <mergeCell ref="B255:F255"/>
    <mergeCell ref="K255:O255"/>
    <mergeCell ref="L256:O256"/>
    <mergeCell ref="D272:G276"/>
    <mergeCell ref="K262:L264"/>
    <mergeCell ref="H260:H264"/>
    <mergeCell ref="Q188:Q192"/>
    <mergeCell ref="T188:U188"/>
    <mergeCell ref="H224:H228"/>
    <mergeCell ref="K224:L224"/>
    <mergeCell ref="T183:X183"/>
    <mergeCell ref="K274:L276"/>
    <mergeCell ref="T274:U276"/>
    <mergeCell ref="Q272:Q276"/>
    <mergeCell ref="T272:U272"/>
    <mergeCell ref="V236:Y240"/>
    <mergeCell ref="L268:O268"/>
    <mergeCell ref="B224:C224"/>
    <mergeCell ref="D224:G228"/>
    <mergeCell ref="V248:Y252"/>
    <mergeCell ref="L175:M175"/>
    <mergeCell ref="U280:X280"/>
    <mergeCell ref="U234:W234"/>
    <mergeCell ref="L234:N234"/>
    <mergeCell ref="C234:E234"/>
    <mergeCell ref="C246:E246"/>
    <mergeCell ref="L246:N246"/>
    <mergeCell ref="U246:W246"/>
    <mergeCell ref="V104:Y108"/>
    <mergeCell ref="D80:G84"/>
    <mergeCell ref="M92:P96"/>
    <mergeCell ref="Q92:Q96"/>
    <mergeCell ref="T118:U120"/>
    <mergeCell ref="C115:D115"/>
    <mergeCell ref="D152:G156"/>
    <mergeCell ref="Q152:Q156"/>
    <mergeCell ref="T152:U152"/>
    <mergeCell ref="C187:D187"/>
    <mergeCell ref="T195:X195"/>
    <mergeCell ref="C196:F196"/>
    <mergeCell ref="L196:O196"/>
    <mergeCell ref="U196:X196"/>
    <mergeCell ref="B147:F147"/>
    <mergeCell ref="K147:O147"/>
    <mergeCell ref="T147:X147"/>
    <mergeCell ref="L187:M187"/>
    <mergeCell ref="H188:H192"/>
    <mergeCell ref="K188:L188"/>
    <mergeCell ref="B130:C132"/>
    <mergeCell ref="T130:U132"/>
    <mergeCell ref="C124:F124"/>
    <mergeCell ref="L124:O124"/>
    <mergeCell ref="C137:D137"/>
    <mergeCell ref="L137:M137"/>
    <mergeCell ref="V152:Y156"/>
    <mergeCell ref="T104:U104"/>
    <mergeCell ref="H128:H132"/>
    <mergeCell ref="M128:P132"/>
    <mergeCell ref="L112:O112"/>
    <mergeCell ref="U112:X112"/>
    <mergeCell ref="B195:F195"/>
    <mergeCell ref="K195:O195"/>
    <mergeCell ref="B214:C216"/>
    <mergeCell ref="M200:P204"/>
    <mergeCell ref="L257:M257"/>
    <mergeCell ref="L208:O208"/>
    <mergeCell ref="U208:X208"/>
    <mergeCell ref="H248:H252"/>
    <mergeCell ref="B154:C156"/>
    <mergeCell ref="K154:L156"/>
    <mergeCell ref="T154:U156"/>
    <mergeCell ref="B152:C152"/>
    <mergeCell ref="L136:O136"/>
    <mergeCell ref="U136:X136"/>
    <mergeCell ref="C139:D139"/>
    <mergeCell ref="L139:M139"/>
    <mergeCell ref="U139:V139"/>
    <mergeCell ref="U209:V209"/>
    <mergeCell ref="C173:D173"/>
    <mergeCell ref="L173:M173"/>
    <mergeCell ref="T166:U168"/>
    <mergeCell ref="Q164:Q168"/>
    <mergeCell ref="T164:U164"/>
    <mergeCell ref="U211:V211"/>
    <mergeCell ref="C197:D197"/>
    <mergeCell ref="Q200:Q204"/>
    <mergeCell ref="B248:C248"/>
    <mergeCell ref="L220:O220"/>
    <mergeCell ref="U220:X220"/>
    <mergeCell ref="C149:D149"/>
    <mergeCell ref="B140:C140"/>
    <mergeCell ref="T190:U192"/>
    <mergeCell ref="U185:V185"/>
    <mergeCell ref="B164:C164"/>
    <mergeCell ref="D164:G168"/>
    <mergeCell ref="H164:H168"/>
    <mergeCell ref="D188:G192"/>
    <mergeCell ref="K164:L164"/>
    <mergeCell ref="U187:V187"/>
    <mergeCell ref="C186:E186"/>
    <mergeCell ref="K183:O183"/>
    <mergeCell ref="H140:H144"/>
    <mergeCell ref="K140:L140"/>
    <mergeCell ref="M140:P144"/>
    <mergeCell ref="C148:F148"/>
    <mergeCell ref="T178:U180"/>
    <mergeCell ref="B159:F159"/>
    <mergeCell ref="L149:M149"/>
    <mergeCell ref="V140:Y144"/>
    <mergeCell ref="K176:L176"/>
    <mergeCell ref="K166:L168"/>
    <mergeCell ref="L161:M161"/>
    <mergeCell ref="C174:E174"/>
    <mergeCell ref="L174:N174"/>
    <mergeCell ref="U174:W174"/>
    <mergeCell ref="U162:W162"/>
    <mergeCell ref="L162:N162"/>
    <mergeCell ref="C162:E162"/>
    <mergeCell ref="T140:U140"/>
    <mergeCell ref="U316:X316"/>
    <mergeCell ref="U341:V341"/>
    <mergeCell ref="U342:W342"/>
    <mergeCell ref="L342:N342"/>
    <mergeCell ref="K159:O159"/>
    <mergeCell ref="T159:X159"/>
    <mergeCell ref="M368:P372"/>
    <mergeCell ref="V392:Y396"/>
    <mergeCell ref="B363:F363"/>
    <mergeCell ref="C184:F184"/>
    <mergeCell ref="L184:O184"/>
    <mergeCell ref="L209:M209"/>
    <mergeCell ref="D200:G204"/>
    <mergeCell ref="C209:D209"/>
    <mergeCell ref="T212:U212"/>
    <mergeCell ref="V212:Y216"/>
    <mergeCell ref="C211:D211"/>
    <mergeCell ref="T231:X231"/>
    <mergeCell ref="C161:D161"/>
    <mergeCell ref="B188:C188"/>
    <mergeCell ref="B176:C176"/>
    <mergeCell ref="D176:G180"/>
    <mergeCell ref="K178:L180"/>
    <mergeCell ref="T176:U176"/>
    <mergeCell ref="V176:Y180"/>
    <mergeCell ref="U199:V199"/>
    <mergeCell ref="U247:V247"/>
    <mergeCell ref="M272:P276"/>
    <mergeCell ref="L281:M281"/>
    <mergeCell ref="U281:V281"/>
    <mergeCell ref="B178:C180"/>
    <mergeCell ref="L185:M185"/>
    <mergeCell ref="L413:M413"/>
    <mergeCell ref="B423:F423"/>
    <mergeCell ref="L304:O304"/>
    <mergeCell ref="U304:X304"/>
    <mergeCell ref="U307:V307"/>
    <mergeCell ref="B315:F315"/>
    <mergeCell ref="K315:O315"/>
    <mergeCell ref="K310:L312"/>
    <mergeCell ref="T310:U312"/>
    <mergeCell ref="U413:V413"/>
    <mergeCell ref="C305:D305"/>
    <mergeCell ref="L305:M305"/>
    <mergeCell ref="U305:V305"/>
    <mergeCell ref="K320:L320"/>
    <mergeCell ref="M320:P324"/>
    <mergeCell ref="B308:C308"/>
    <mergeCell ref="D308:G312"/>
    <mergeCell ref="H308:H312"/>
    <mergeCell ref="M308:P312"/>
    <mergeCell ref="Q308:Q312"/>
    <mergeCell ref="U390:W390"/>
    <mergeCell ref="B416:C416"/>
    <mergeCell ref="L352:O352"/>
    <mergeCell ref="U352:X352"/>
    <mergeCell ref="T308:U308"/>
    <mergeCell ref="V308:Y312"/>
    <mergeCell ref="T315:X315"/>
    <mergeCell ref="C316:F316"/>
    <mergeCell ref="L316:O316"/>
    <mergeCell ref="L400:O400"/>
    <mergeCell ref="U400:X400"/>
    <mergeCell ref="T399:X399"/>
    <mergeCell ref="L343:M343"/>
    <mergeCell ref="U343:V343"/>
    <mergeCell ref="B351:F351"/>
    <mergeCell ref="K351:O351"/>
    <mergeCell ref="T356:U356"/>
    <mergeCell ref="Q368:Q372"/>
    <mergeCell ref="B392:C392"/>
    <mergeCell ref="D392:G396"/>
    <mergeCell ref="H392:H396"/>
    <mergeCell ref="K392:L392"/>
    <mergeCell ref="M392:P396"/>
    <mergeCell ref="Q392:Q396"/>
    <mergeCell ref="K394:L396"/>
    <mergeCell ref="T394:U396"/>
    <mergeCell ref="C376:F376"/>
    <mergeCell ref="L376:O376"/>
    <mergeCell ref="B399:F399"/>
    <mergeCell ref="K399:O399"/>
    <mergeCell ref="T392:U392"/>
    <mergeCell ref="Q380:Q384"/>
    <mergeCell ref="T380:U380"/>
    <mergeCell ref="V380:Y384"/>
    <mergeCell ref="C391:D391"/>
    <mergeCell ref="L391:M391"/>
    <mergeCell ref="L353:M353"/>
    <mergeCell ref="K346:L348"/>
    <mergeCell ref="T351:X351"/>
    <mergeCell ref="K368:L368"/>
    <mergeCell ref="K387:O387"/>
    <mergeCell ref="B291:F291"/>
    <mergeCell ref="K291:O291"/>
    <mergeCell ref="T291:X291"/>
    <mergeCell ref="C292:F292"/>
    <mergeCell ref="L292:O292"/>
    <mergeCell ref="U292:X292"/>
    <mergeCell ref="C295:D295"/>
    <mergeCell ref="L295:M295"/>
    <mergeCell ref="U295:V295"/>
    <mergeCell ref="K334:L336"/>
    <mergeCell ref="T334:U336"/>
    <mergeCell ref="K332:L332"/>
    <mergeCell ref="M332:P336"/>
    <mergeCell ref="Q332:Q336"/>
    <mergeCell ref="T332:U332"/>
    <mergeCell ref="V332:Y336"/>
    <mergeCell ref="K404:L404"/>
    <mergeCell ref="C353:D353"/>
    <mergeCell ref="L401:M401"/>
    <mergeCell ref="U401:V401"/>
    <mergeCell ref="C403:D403"/>
    <mergeCell ref="L403:M403"/>
    <mergeCell ref="C401:D401"/>
    <mergeCell ref="C365:D365"/>
    <mergeCell ref="C342:E342"/>
    <mergeCell ref="L365:M365"/>
    <mergeCell ref="U365:V365"/>
    <mergeCell ref="C341:D341"/>
    <mergeCell ref="T346:U348"/>
    <mergeCell ref="M404:P408"/>
    <mergeCell ref="Q404:Q408"/>
    <mergeCell ref="T404:U404"/>
    <mergeCell ref="B303:F303"/>
    <mergeCell ref="K303:O303"/>
    <mergeCell ref="C331:D331"/>
    <mergeCell ref="T387:X387"/>
    <mergeCell ref="U389:V389"/>
    <mergeCell ref="C427:D427"/>
    <mergeCell ref="L427:M427"/>
    <mergeCell ref="T339:X339"/>
    <mergeCell ref="C340:F340"/>
    <mergeCell ref="L340:O340"/>
    <mergeCell ref="U340:X340"/>
    <mergeCell ref="B344:C344"/>
    <mergeCell ref="C329:D329"/>
    <mergeCell ref="L329:M329"/>
    <mergeCell ref="U329:V329"/>
    <mergeCell ref="C343:D343"/>
    <mergeCell ref="B339:F339"/>
    <mergeCell ref="L331:M331"/>
    <mergeCell ref="B310:C312"/>
    <mergeCell ref="B327:F327"/>
    <mergeCell ref="U331:V331"/>
    <mergeCell ref="B332:C332"/>
    <mergeCell ref="D332:G336"/>
    <mergeCell ref="T411:X411"/>
    <mergeCell ref="C412:F412"/>
    <mergeCell ref="L412:O412"/>
    <mergeCell ref="U412:X412"/>
    <mergeCell ref="K416:L416"/>
    <mergeCell ref="V404:Y408"/>
    <mergeCell ref="C389:D389"/>
    <mergeCell ref="U391:V391"/>
    <mergeCell ref="C400:F400"/>
  </mergeCells>
  <printOptions horizontalCentered="1"/>
  <pageMargins left="0" right="0" top="0.11811023622047245" bottom="0" header="0.15748031496062992" footer="0.15748031496062992"/>
  <pageSetup paperSize="9" scale="80" orientation="landscape" r:id="rId1"/>
  <rowBreaks count="16" manualBreakCount="16">
    <brk id="49" max="26" man="1"/>
    <brk id="97" max="26" man="1"/>
    <brk id="145" max="26" man="1"/>
    <brk id="193" max="26" man="1"/>
    <brk id="241" max="26" man="1"/>
    <brk id="289" max="26" man="1"/>
    <brk id="337" max="26" man="1"/>
    <brk id="385" max="26" man="1"/>
    <brk id="433" max="26" man="1"/>
    <brk id="481" max="26" man="1"/>
    <brk id="529" max="26" man="1"/>
    <brk id="577" max="26" man="1"/>
    <brk id="625" max="26" man="1"/>
    <brk id="673" max="26" man="1"/>
    <brk id="721" max="26" man="1"/>
    <brk id="769" max="2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3C479-A6FC-4A84-B53B-F53FD92114A8}">
  <sheetPr codeName="Sheet22"/>
  <dimension ref="A1:AF227"/>
  <sheetViews>
    <sheetView showZeros="0" showRuler="0" view="pageBreakPreview" zoomScaleNormal="70" zoomScaleSheetLayoutView="100" zoomScalePageLayoutView="70" workbookViewId="0">
      <selection sqref="A1:Q6"/>
    </sheetView>
  </sheetViews>
  <sheetFormatPr defaultColWidth="9.140625" defaultRowHeight="12.75"/>
  <cols>
    <col min="1" max="1" width="5.28515625" style="5" customWidth="1"/>
    <col min="2" max="2" width="18.5703125" style="25" customWidth="1"/>
    <col min="3" max="3" width="13" style="5" customWidth="1"/>
    <col min="4" max="4" width="4" style="5" customWidth="1"/>
    <col min="5" max="5" width="11.7109375" style="5" customWidth="1"/>
    <col min="6" max="7" width="3.7109375" style="5" customWidth="1"/>
    <col min="8" max="8" width="5.5703125" style="5" customWidth="1"/>
    <col min="9" max="10" width="3.7109375" style="5" customWidth="1"/>
    <col min="11" max="11" width="29.42578125" style="5" customWidth="1"/>
    <col min="12" max="13" width="3.7109375" style="5" customWidth="1"/>
    <col min="14" max="14" width="7.7109375" style="5" customWidth="1"/>
    <col min="15" max="16" width="3.7109375" style="5" customWidth="1"/>
    <col min="17" max="17" width="14.42578125" style="5" customWidth="1"/>
    <col min="18" max="18" width="4.42578125" style="57" customWidth="1"/>
    <col min="19" max="16384" width="9.140625" style="5"/>
  </cols>
  <sheetData>
    <row r="1" spans="1:18" ht="39.75" customHeight="1">
      <c r="A1" s="303"/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</row>
    <row r="2" spans="1:18" ht="27" customHeight="1">
      <c r="A2" s="220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232"/>
      <c r="O2" s="232"/>
      <c r="P2" s="232"/>
      <c r="Q2" s="219"/>
      <c r="R2" s="5"/>
    </row>
    <row r="3" spans="1:18" ht="27" customHeight="1">
      <c r="A3" s="326"/>
      <c r="B3" s="326"/>
      <c r="C3" s="325"/>
      <c r="D3" s="325"/>
      <c r="E3" s="325"/>
      <c r="F3" s="325"/>
      <c r="G3" s="325"/>
      <c r="H3" s="325"/>
      <c r="I3" s="325"/>
      <c r="J3" s="325"/>
      <c r="K3" s="230"/>
      <c r="L3" s="230"/>
      <c r="M3" s="316"/>
      <c r="N3" s="317"/>
      <c r="O3" s="317"/>
      <c r="P3" s="317"/>
      <c r="Q3" s="318"/>
      <c r="R3" s="5"/>
    </row>
    <row r="4" spans="1:18" ht="27" customHeight="1">
      <c r="A4" s="304"/>
      <c r="B4" s="304"/>
      <c r="C4" s="324"/>
      <c r="D4" s="324"/>
      <c r="E4" s="324"/>
      <c r="F4" s="324"/>
      <c r="G4" s="324"/>
      <c r="H4" s="324"/>
      <c r="I4" s="324"/>
      <c r="J4" s="324"/>
      <c r="K4" s="324"/>
      <c r="L4" s="30"/>
      <c r="M4" s="305"/>
      <c r="N4" s="305"/>
      <c r="O4" s="305"/>
      <c r="P4" s="305"/>
      <c r="Q4" s="305"/>
      <c r="R4" s="5"/>
    </row>
    <row r="5" spans="1:18" ht="27" customHeight="1">
      <c r="A5" s="304"/>
      <c r="B5" s="304"/>
      <c r="C5" s="321"/>
      <c r="D5" s="321"/>
      <c r="E5" s="321"/>
      <c r="F5" s="321"/>
      <c r="G5" s="321"/>
      <c r="H5" s="321"/>
      <c r="I5" s="321"/>
      <c r="J5" s="321"/>
      <c r="K5" s="231"/>
      <c r="L5" s="231"/>
      <c r="M5" s="320"/>
      <c r="N5" s="320"/>
      <c r="O5" s="320"/>
      <c r="P5" s="320"/>
      <c r="Q5" s="320"/>
      <c r="R5" s="5"/>
    </row>
    <row r="6" spans="1:18" ht="27" customHeight="1">
      <c r="A6" s="304"/>
      <c r="B6" s="304"/>
      <c r="C6" s="321"/>
      <c r="D6" s="321"/>
      <c r="E6" s="321"/>
      <c r="F6" s="321"/>
      <c r="G6" s="321"/>
      <c r="H6" s="321"/>
      <c r="I6" s="321"/>
      <c r="J6" s="321"/>
      <c r="K6" s="233"/>
      <c r="L6" s="233"/>
      <c r="M6" s="321"/>
      <c r="N6" s="321"/>
      <c r="O6" s="321"/>
      <c r="P6" s="321"/>
      <c r="Q6" s="321"/>
    </row>
    <row r="7" spans="1:18" ht="17.25" customHeight="1">
      <c r="A7" s="55"/>
      <c r="B7" s="55"/>
      <c r="C7" s="222"/>
      <c r="D7" s="222"/>
      <c r="E7" s="222"/>
      <c r="F7" s="222"/>
      <c r="G7" s="222"/>
      <c r="H7" s="222"/>
      <c r="I7" s="222"/>
      <c r="J7" s="222"/>
      <c r="K7" s="221"/>
      <c r="L7" s="221"/>
      <c r="M7" s="229"/>
      <c r="N7" s="222"/>
      <c r="O7" s="222"/>
      <c r="P7" s="222"/>
      <c r="Q7" s="229"/>
    </row>
    <row r="8" spans="1:18" ht="20.25" customHeight="1">
      <c r="A8" s="328"/>
      <c r="B8" s="328"/>
      <c r="C8" s="312"/>
      <c r="D8" s="312"/>
      <c r="E8" s="307"/>
      <c r="F8" s="308"/>
      <c r="G8" s="308"/>
      <c r="H8" s="308"/>
      <c r="I8" s="308"/>
      <c r="J8" s="308"/>
      <c r="K8" s="307"/>
      <c r="L8" s="308"/>
      <c r="M8" s="308"/>
      <c r="N8" s="308"/>
      <c r="O8" s="308"/>
      <c r="P8" s="331"/>
      <c r="Q8" s="309"/>
    </row>
    <row r="9" spans="1:18" ht="24.75" customHeight="1">
      <c r="A9" s="329"/>
      <c r="B9" s="329"/>
      <c r="C9" s="313"/>
      <c r="D9" s="313"/>
      <c r="E9" s="322"/>
      <c r="F9" s="322"/>
      <c r="G9" s="322"/>
      <c r="H9" s="322"/>
      <c r="I9" s="323"/>
      <c r="J9" s="323"/>
      <c r="K9" s="315"/>
      <c r="L9" s="315"/>
      <c r="M9" s="315"/>
      <c r="N9" s="322"/>
      <c r="O9" s="323"/>
      <c r="P9" s="323"/>
      <c r="Q9" s="310"/>
    </row>
    <row r="10" spans="1:18" ht="26.25" customHeight="1">
      <c r="A10" s="330"/>
      <c r="B10" s="330"/>
      <c r="C10" s="314"/>
      <c r="D10" s="314"/>
      <c r="E10" s="319"/>
      <c r="F10" s="319"/>
      <c r="G10" s="319"/>
      <c r="H10" s="319"/>
      <c r="I10" s="327"/>
      <c r="J10" s="327"/>
      <c r="K10" s="319"/>
      <c r="L10" s="319"/>
      <c r="M10" s="319"/>
      <c r="N10" s="319"/>
      <c r="O10" s="327"/>
      <c r="P10" s="327"/>
      <c r="Q10" s="311"/>
    </row>
    <row r="11" spans="1:18" ht="65.849999999999994" customHeight="1">
      <c r="A11" s="228">
        <f>+IF(B11="","",1)</f>
        <v>1</v>
      </c>
      <c r="B11" s="227">
        <f>+BBS!A10</f>
        <v>0</v>
      </c>
      <c r="C11" s="223">
        <f>+BBS!B10</f>
        <v>0</v>
      </c>
      <c r="D11" s="226">
        <f>+BBS!F10</f>
        <v>0</v>
      </c>
      <c r="E11" s="225">
        <f>+BBS!G10</f>
        <v>0</v>
      </c>
      <c r="F11" s="225"/>
      <c r="G11" s="83"/>
      <c r="H11" s="67">
        <f>+BBS!E10</f>
        <v>0</v>
      </c>
      <c r="I11" s="238"/>
      <c r="J11" s="241"/>
      <c r="K11" s="216" t="str">
        <f t="shared" ref="K11" si="0">+IF(Y11="","",IF(AN11="",Y11,Y11&amp;" - "))&amp;IF(AN11="","",$AN$9 &amp;" "&amp;AN11)</f>
        <v/>
      </c>
      <c r="L11" s="239"/>
      <c r="M11" s="242"/>
      <c r="N11" s="67">
        <f t="shared" ref="N11:N74" si="1">+H11</f>
        <v>0</v>
      </c>
      <c r="O11" s="238"/>
      <c r="P11" s="241"/>
      <c r="Q11" s="224"/>
      <c r="R11" s="58">
        <v>1</v>
      </c>
    </row>
    <row r="12" spans="1:18" ht="65.849999999999994" customHeight="1">
      <c r="A12" s="228">
        <f>+IF(B12="","",A11+1)</f>
        <v>2</v>
      </c>
      <c r="B12" s="227">
        <f>+BBS!A11</f>
        <v>0</v>
      </c>
      <c r="C12" s="223">
        <f>+BBS!B11</f>
        <v>0</v>
      </c>
      <c r="D12" s="226">
        <f>+BBS!F11</f>
        <v>0</v>
      </c>
      <c r="E12" s="225">
        <f>+BBS!G11</f>
        <v>0</v>
      </c>
      <c r="F12" s="225"/>
      <c r="G12" s="89"/>
      <c r="H12" s="67">
        <f>+BBS!E11</f>
        <v>0</v>
      </c>
      <c r="I12" s="67"/>
      <c r="J12" s="65"/>
      <c r="K12" s="216"/>
      <c r="L12" s="240"/>
      <c r="M12" s="149"/>
      <c r="N12" s="67">
        <f t="shared" si="1"/>
        <v>0</v>
      </c>
      <c r="O12" s="67"/>
      <c r="P12" s="65"/>
      <c r="Q12" s="150"/>
      <c r="R12" s="58">
        <v>2</v>
      </c>
    </row>
    <row r="13" spans="1:18" ht="65.849999999999994" customHeight="1">
      <c r="A13" s="228">
        <f t="shared" ref="A13:A76" si="2">+IF(B13="","",A12+1)</f>
        <v>3</v>
      </c>
      <c r="B13" s="227">
        <f>+BBS!A12</f>
        <v>0</v>
      </c>
      <c r="C13" s="223">
        <f>+BBS!B12</f>
        <v>0</v>
      </c>
      <c r="D13" s="226">
        <f>+BBS!F12</f>
        <v>0</v>
      </c>
      <c r="E13" s="225">
        <f>+BBS!G12</f>
        <v>0</v>
      </c>
      <c r="F13" s="225"/>
      <c r="G13" s="89"/>
      <c r="H13" s="67">
        <f>+BBS!E12</f>
        <v>0</v>
      </c>
      <c r="I13" s="67"/>
      <c r="J13" s="65"/>
      <c r="K13" s="218"/>
      <c r="L13" s="215"/>
      <c r="M13" s="149"/>
      <c r="N13" s="67">
        <f t="shared" si="1"/>
        <v>0</v>
      </c>
      <c r="O13" s="67"/>
      <c r="P13" s="65"/>
      <c r="Q13" s="150"/>
      <c r="R13" s="58">
        <v>3</v>
      </c>
    </row>
    <row r="14" spans="1:18" ht="65.849999999999994" customHeight="1">
      <c r="A14" s="228">
        <f t="shared" si="2"/>
        <v>4</v>
      </c>
      <c r="B14" s="227">
        <f>+BBS!A13</f>
        <v>0</v>
      </c>
      <c r="C14" s="223">
        <f>+BBS!B13</f>
        <v>0</v>
      </c>
      <c r="D14" s="226">
        <f>+BBS!F13</f>
        <v>0</v>
      </c>
      <c r="E14" s="225">
        <f>+BBS!G13</f>
        <v>0</v>
      </c>
      <c r="F14" s="225"/>
      <c r="G14" s="89"/>
      <c r="H14" s="67">
        <f>+BBS!E13</f>
        <v>0</v>
      </c>
      <c r="I14" s="67"/>
      <c r="J14" s="65"/>
      <c r="K14" s="216" t="str">
        <f t="shared" ref="K14" si="3">+IF(Y14="","",IF(AN14="",Y14,Y14&amp;" - "))&amp;IF(AN14="","",$AL$9 &amp;" "&amp;AN14)</f>
        <v/>
      </c>
      <c r="L14" s="240"/>
      <c r="M14" s="149"/>
      <c r="N14" s="67">
        <f t="shared" si="1"/>
        <v>0</v>
      </c>
      <c r="O14" s="67"/>
      <c r="P14" s="65"/>
      <c r="Q14" s="150"/>
      <c r="R14" s="58">
        <v>4</v>
      </c>
    </row>
    <row r="15" spans="1:18" ht="65.849999999999994" customHeight="1">
      <c r="A15" s="228">
        <f t="shared" si="2"/>
        <v>5</v>
      </c>
      <c r="B15" s="227">
        <f>+BBS!A14</f>
        <v>0</v>
      </c>
      <c r="C15" s="223">
        <f>+BBS!B14</f>
        <v>0</v>
      </c>
      <c r="D15" s="226">
        <f>+BBS!F14</f>
        <v>0</v>
      </c>
      <c r="E15" s="225">
        <f>+BBS!G14</f>
        <v>0</v>
      </c>
      <c r="F15" s="225"/>
      <c r="G15" s="89"/>
      <c r="H15" s="67">
        <f>+BBS!E14</f>
        <v>0</v>
      </c>
      <c r="I15" s="67"/>
      <c r="J15" s="65"/>
      <c r="K15" s="218"/>
      <c r="L15" s="215"/>
      <c r="M15" s="149"/>
      <c r="N15" s="67">
        <f t="shared" si="1"/>
        <v>0</v>
      </c>
      <c r="O15" s="67"/>
      <c r="P15" s="65"/>
      <c r="Q15" s="150"/>
      <c r="R15" s="58">
        <v>5</v>
      </c>
    </row>
    <row r="16" spans="1:18" ht="65.849999999999994" customHeight="1">
      <c r="A16" s="228">
        <f t="shared" si="2"/>
        <v>6</v>
      </c>
      <c r="B16" s="227">
        <f>+BBS!A15</f>
        <v>0</v>
      </c>
      <c r="C16" s="223">
        <f>+BBS!B15</f>
        <v>0</v>
      </c>
      <c r="D16" s="226">
        <f>+BBS!F15</f>
        <v>0</v>
      </c>
      <c r="E16" s="225">
        <f>+BBS!G15</f>
        <v>0</v>
      </c>
      <c r="F16" s="225"/>
      <c r="G16" s="89"/>
      <c r="H16" s="67">
        <f>+BBS!E15</f>
        <v>0</v>
      </c>
      <c r="I16" s="67"/>
      <c r="J16" s="65"/>
      <c r="K16" s="218"/>
      <c r="L16" s="215"/>
      <c r="M16" s="149"/>
      <c r="N16" s="67">
        <f t="shared" si="1"/>
        <v>0</v>
      </c>
      <c r="O16" s="67"/>
      <c r="P16" s="65"/>
      <c r="Q16" s="150"/>
      <c r="R16" s="58">
        <v>6</v>
      </c>
    </row>
    <row r="17" spans="1:32" ht="65.849999999999994" customHeight="1">
      <c r="A17" s="228">
        <f t="shared" si="2"/>
        <v>7</v>
      </c>
      <c r="B17" s="227">
        <f>+BBS!A16</f>
        <v>0</v>
      </c>
      <c r="C17" s="223">
        <f>+BBS!B16</f>
        <v>0</v>
      </c>
      <c r="D17" s="226">
        <f>+BBS!F16</f>
        <v>0</v>
      </c>
      <c r="E17" s="225">
        <f>+BBS!G16</f>
        <v>0</v>
      </c>
      <c r="F17" s="225"/>
      <c r="G17" s="89"/>
      <c r="H17" s="67">
        <f>+BBS!E16</f>
        <v>0</v>
      </c>
      <c r="I17" s="67"/>
      <c r="J17" s="65"/>
      <c r="K17" s="218" t="str">
        <f t="shared" ref="K17" si="4">+IF(Y17="","",IF(AN17="",Y17,Y17&amp;" - "))&amp;IF(AN17="","",$AL$9 &amp;" "&amp;AN17)</f>
        <v/>
      </c>
      <c r="L17" s="215"/>
      <c r="M17" s="149"/>
      <c r="N17" s="67">
        <f t="shared" si="1"/>
        <v>0</v>
      </c>
      <c r="O17" s="67"/>
      <c r="P17" s="65"/>
      <c r="Q17" s="150"/>
      <c r="R17" s="58">
        <v>7</v>
      </c>
    </row>
    <row r="18" spans="1:32" ht="65.849999999999994" customHeight="1">
      <c r="A18" s="228">
        <f t="shared" si="2"/>
        <v>8</v>
      </c>
      <c r="B18" s="227">
        <f>+BBS!A17</f>
        <v>0</v>
      </c>
      <c r="C18" s="223">
        <f>+BBS!B17</f>
        <v>0</v>
      </c>
      <c r="D18" s="226">
        <f>+BBS!F17</f>
        <v>0</v>
      </c>
      <c r="E18" s="225">
        <f>+BBS!G17</f>
        <v>0</v>
      </c>
      <c r="F18" s="225"/>
      <c r="G18" s="89"/>
      <c r="H18" s="67">
        <f>+BBS!E17</f>
        <v>0</v>
      </c>
      <c r="I18" s="67"/>
      <c r="J18" s="65"/>
      <c r="K18" s="218"/>
      <c r="L18" s="215"/>
      <c r="M18" s="149"/>
      <c r="N18" s="67">
        <f t="shared" si="1"/>
        <v>0</v>
      </c>
      <c r="O18" s="67"/>
      <c r="P18" s="65"/>
      <c r="Q18" s="150"/>
      <c r="R18" s="58">
        <v>8</v>
      </c>
    </row>
    <row r="19" spans="1:32" ht="65.849999999999994" customHeight="1">
      <c r="A19" s="228">
        <f t="shared" si="2"/>
        <v>9</v>
      </c>
      <c r="B19" s="227">
        <f>+BBS!A18</f>
        <v>0</v>
      </c>
      <c r="C19" s="223">
        <f>+BBS!B18</f>
        <v>0</v>
      </c>
      <c r="D19" s="226">
        <f>+BBS!F18</f>
        <v>0</v>
      </c>
      <c r="E19" s="225">
        <f>+BBS!G18</f>
        <v>0</v>
      </c>
      <c r="F19" s="225"/>
      <c r="G19" s="89"/>
      <c r="H19" s="67">
        <f>+BBS!E18</f>
        <v>0</v>
      </c>
      <c r="I19" s="67"/>
      <c r="J19" s="65"/>
      <c r="K19" s="215"/>
      <c r="L19" s="215"/>
      <c r="M19" s="149"/>
      <c r="N19" s="67">
        <f t="shared" si="1"/>
        <v>0</v>
      </c>
      <c r="O19" s="67"/>
      <c r="P19" s="65"/>
      <c r="Q19" s="150"/>
      <c r="R19" s="58">
        <v>9</v>
      </c>
    </row>
    <row r="20" spans="1:32" ht="65.849999999999994" customHeight="1">
      <c r="A20" s="228">
        <f t="shared" si="2"/>
        <v>10</v>
      </c>
      <c r="B20" s="227">
        <f>+BBS!A19</f>
        <v>0</v>
      </c>
      <c r="C20" s="223">
        <f>+BBS!B19</f>
        <v>0</v>
      </c>
      <c r="D20" s="226">
        <f>+BBS!F19</f>
        <v>0</v>
      </c>
      <c r="E20" s="225">
        <f>+BBS!G19</f>
        <v>0</v>
      </c>
      <c r="F20" s="225"/>
      <c r="G20" s="89"/>
      <c r="H20" s="67">
        <f>+BBS!E19</f>
        <v>0</v>
      </c>
      <c r="I20" s="67"/>
      <c r="J20" s="65"/>
      <c r="K20" s="218" t="str">
        <f t="shared" ref="K20" si="5">+IF(Y20="","",IF(AN20="",Y20,Y20&amp;" - "))&amp;IF(AN20="","",$AL$9 &amp;" "&amp;AN20)</f>
        <v/>
      </c>
      <c r="L20" s="215"/>
      <c r="M20" s="149"/>
      <c r="N20" s="67">
        <f t="shared" si="1"/>
        <v>0</v>
      </c>
      <c r="O20" s="67"/>
      <c r="P20" s="65"/>
      <c r="Q20" s="150"/>
      <c r="R20" s="58">
        <v>10</v>
      </c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</row>
    <row r="21" spans="1:32" ht="65.849999999999994" customHeight="1">
      <c r="A21" s="228">
        <f t="shared" si="2"/>
        <v>11</v>
      </c>
      <c r="B21" s="227">
        <f>+BBS!A20</f>
        <v>0</v>
      </c>
      <c r="C21" s="223">
        <f>+BBS!B20</f>
        <v>0</v>
      </c>
      <c r="D21" s="226">
        <f>+BBS!F20</f>
        <v>0</v>
      </c>
      <c r="E21" s="225">
        <f>+BBS!G20</f>
        <v>0</v>
      </c>
      <c r="F21" s="225"/>
      <c r="G21" s="89"/>
      <c r="H21" s="67">
        <f>+BBS!E20</f>
        <v>0</v>
      </c>
      <c r="I21" s="67"/>
      <c r="J21" s="65"/>
      <c r="K21" s="216"/>
      <c r="L21" s="240"/>
      <c r="M21" s="149"/>
      <c r="N21" s="67">
        <f t="shared" si="1"/>
        <v>0</v>
      </c>
      <c r="O21" s="67"/>
      <c r="P21" s="65"/>
      <c r="Q21" s="150"/>
      <c r="R21" s="58">
        <v>11</v>
      </c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</row>
    <row r="22" spans="1:32" ht="65.849999999999994" customHeight="1">
      <c r="A22" s="228">
        <f t="shared" si="2"/>
        <v>12</v>
      </c>
      <c r="B22" s="227">
        <f>+BBS!A21</f>
        <v>0</v>
      </c>
      <c r="C22" s="223">
        <f>+BBS!B21</f>
        <v>0</v>
      </c>
      <c r="D22" s="226">
        <f>+BBS!F21</f>
        <v>0</v>
      </c>
      <c r="E22" s="225">
        <f>+BBS!G21</f>
        <v>0</v>
      </c>
      <c r="F22" s="225"/>
      <c r="G22" s="89"/>
      <c r="H22" s="67">
        <f>+BBS!E21</f>
        <v>0</v>
      </c>
      <c r="I22" s="67"/>
      <c r="J22" s="65"/>
      <c r="K22" s="216"/>
      <c r="L22" s="240"/>
      <c r="M22" s="149"/>
      <c r="N22" s="67">
        <f t="shared" si="1"/>
        <v>0</v>
      </c>
      <c r="O22" s="67"/>
      <c r="P22" s="65"/>
      <c r="Q22" s="150"/>
      <c r="R22" s="58">
        <v>12</v>
      </c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</row>
    <row r="23" spans="1:32" ht="65.849999999999994" customHeight="1">
      <c r="A23" s="228">
        <f t="shared" si="2"/>
        <v>13</v>
      </c>
      <c r="B23" s="227">
        <f>+BBS!A22</f>
        <v>0</v>
      </c>
      <c r="C23" s="223">
        <f>+BBS!B22</f>
        <v>0</v>
      </c>
      <c r="D23" s="226">
        <f>+BBS!F22</f>
        <v>0</v>
      </c>
      <c r="E23" s="225">
        <f>+BBS!G22</f>
        <v>0</v>
      </c>
      <c r="F23" s="225"/>
      <c r="G23" s="89"/>
      <c r="H23" s="67">
        <f>+BBS!E22</f>
        <v>0</v>
      </c>
      <c r="I23" s="67"/>
      <c r="J23" s="65"/>
      <c r="K23" s="218" t="str">
        <f>+IF(Y23="","",IF(AN23="",Y23,Y23&amp;" - "))&amp;IF(AN23="","",$AL$9 &amp;" "&amp;AN23)</f>
        <v/>
      </c>
      <c r="L23" s="215"/>
      <c r="M23" s="149"/>
      <c r="N23" s="67">
        <f t="shared" si="1"/>
        <v>0</v>
      </c>
      <c r="O23" s="67"/>
      <c r="P23" s="65"/>
      <c r="Q23" s="150"/>
      <c r="R23" s="58">
        <v>13</v>
      </c>
      <c r="V23" s="237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</row>
    <row r="24" spans="1:32" ht="65.849999999999994" customHeight="1">
      <c r="A24" s="228">
        <f t="shared" si="2"/>
        <v>14</v>
      </c>
      <c r="B24" s="227">
        <f>+BBS!A23</f>
        <v>0</v>
      </c>
      <c r="C24" s="223">
        <f>+BBS!B23</f>
        <v>0</v>
      </c>
      <c r="D24" s="226">
        <f>+BBS!F23</f>
        <v>0</v>
      </c>
      <c r="E24" s="225">
        <f>+BBS!G23</f>
        <v>0</v>
      </c>
      <c r="F24" s="225"/>
      <c r="G24" s="89"/>
      <c r="H24" s="67">
        <f>+BBS!E23</f>
        <v>0</v>
      </c>
      <c r="I24" s="67"/>
      <c r="J24" s="65"/>
      <c r="K24" s="216" t="str">
        <f t="shared" ref="K24:K30" si="6">+IF(AA24="","",IF(AP24="",AA24,AA24&amp;" - "))&amp;IF(AP24="","",$AN$8 &amp;" "&amp;AP24)</f>
        <v/>
      </c>
      <c r="L24" s="240"/>
      <c r="M24" s="149"/>
      <c r="N24" s="67">
        <f t="shared" si="1"/>
        <v>0</v>
      </c>
      <c r="O24" s="67"/>
      <c r="P24" s="65"/>
      <c r="Q24" s="150"/>
      <c r="R24" s="58">
        <v>14</v>
      </c>
      <c r="V24" s="237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</row>
    <row r="25" spans="1:32" ht="65.849999999999994" customHeight="1">
      <c r="A25" s="228">
        <f t="shared" si="2"/>
        <v>15</v>
      </c>
      <c r="B25" s="227">
        <f>+BBS!A24</f>
        <v>0</v>
      </c>
      <c r="C25" s="223">
        <f>+BBS!B24</f>
        <v>0</v>
      </c>
      <c r="D25" s="226">
        <f>+BBS!F24</f>
        <v>0</v>
      </c>
      <c r="E25" s="225">
        <f>+BBS!G24</f>
        <v>0</v>
      </c>
      <c r="F25" s="225"/>
      <c r="G25" s="89"/>
      <c r="H25" s="67">
        <f>+BBS!E24</f>
        <v>0</v>
      </c>
      <c r="I25" s="67"/>
      <c r="J25" s="65"/>
      <c r="K25" s="216" t="str">
        <f t="shared" si="6"/>
        <v/>
      </c>
      <c r="L25" s="240"/>
      <c r="M25" s="149"/>
      <c r="N25" s="67">
        <f t="shared" si="1"/>
        <v>0</v>
      </c>
      <c r="O25" s="67"/>
      <c r="P25" s="65"/>
      <c r="Q25" s="150"/>
      <c r="R25" s="58">
        <v>15</v>
      </c>
      <c r="V25" s="237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</row>
    <row r="26" spans="1:32" ht="65.849999999999994" customHeight="1">
      <c r="A26" s="228">
        <f t="shared" si="2"/>
        <v>16</v>
      </c>
      <c r="B26" s="227">
        <f>+BBS!A25</f>
        <v>0</v>
      </c>
      <c r="C26" s="223">
        <f>+BBS!B25</f>
        <v>0</v>
      </c>
      <c r="D26" s="226">
        <f>+BBS!F25</f>
        <v>0</v>
      </c>
      <c r="E26" s="225">
        <f>+BBS!G25</f>
        <v>0</v>
      </c>
      <c r="F26" s="225"/>
      <c r="G26" s="89"/>
      <c r="H26" s="67">
        <f>+BBS!E25</f>
        <v>0</v>
      </c>
      <c r="I26" s="67"/>
      <c r="J26" s="65"/>
      <c r="K26" s="218" t="str">
        <f>+IF(Y26="","",IF(AN26="",Y26,Y26&amp;" - "))&amp;IF(AN26="","",$AL$9 &amp;" "&amp;AN26)</f>
        <v/>
      </c>
      <c r="L26" s="215"/>
      <c r="M26" s="149"/>
      <c r="N26" s="67">
        <f t="shared" si="1"/>
        <v>0</v>
      </c>
      <c r="O26" s="67"/>
      <c r="P26" s="65"/>
      <c r="Q26" s="150"/>
      <c r="R26" s="58">
        <v>16</v>
      </c>
      <c r="V26" s="237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</row>
    <row r="27" spans="1:32" ht="65.849999999999994" customHeight="1">
      <c r="A27" s="228">
        <f t="shared" si="2"/>
        <v>17</v>
      </c>
      <c r="B27" s="227">
        <f>+BBS!A26</f>
        <v>0</v>
      </c>
      <c r="C27" s="223">
        <f>+BBS!B26</f>
        <v>0</v>
      </c>
      <c r="D27" s="226">
        <f>+BBS!F26</f>
        <v>0</v>
      </c>
      <c r="E27" s="225">
        <f>+BBS!G26</f>
        <v>0</v>
      </c>
      <c r="F27" s="225"/>
      <c r="G27" s="89"/>
      <c r="H27" s="67">
        <f>+BBS!E26</f>
        <v>0</v>
      </c>
      <c r="I27" s="67"/>
      <c r="J27" s="65"/>
      <c r="K27" s="216" t="str">
        <f>+IF(AA27="","",IF(AP27="",AA27,AA27&amp;" - "))&amp;IF(AP27="","",$AN$8 &amp;" "&amp;AP27)</f>
        <v/>
      </c>
      <c r="L27" s="240"/>
      <c r="M27" s="149"/>
      <c r="N27" s="67">
        <f t="shared" si="1"/>
        <v>0</v>
      </c>
      <c r="O27" s="67"/>
      <c r="P27" s="65"/>
      <c r="Q27" s="150"/>
      <c r="R27" s="58">
        <v>17</v>
      </c>
      <c r="V27" s="237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</row>
    <row r="28" spans="1:32" ht="65.849999999999994" customHeight="1">
      <c r="A28" s="228">
        <f t="shared" si="2"/>
        <v>18</v>
      </c>
      <c r="B28" s="227">
        <f>+BBS!A27</f>
        <v>0</v>
      </c>
      <c r="C28" s="223">
        <f>+BBS!B27</f>
        <v>0</v>
      </c>
      <c r="D28" s="226">
        <f>+BBS!F27</f>
        <v>0</v>
      </c>
      <c r="E28" s="225">
        <f>+BBS!G27</f>
        <v>0</v>
      </c>
      <c r="F28" s="225"/>
      <c r="G28" s="89"/>
      <c r="H28" s="67">
        <f>+BBS!E27</f>
        <v>0</v>
      </c>
      <c r="I28" s="67"/>
      <c r="J28" s="65"/>
      <c r="K28" s="216" t="str">
        <f t="shared" si="6"/>
        <v/>
      </c>
      <c r="L28" s="240"/>
      <c r="M28" s="149"/>
      <c r="N28" s="67">
        <f t="shared" si="1"/>
        <v>0</v>
      </c>
      <c r="O28" s="67"/>
      <c r="P28" s="65"/>
      <c r="Q28" s="150"/>
      <c r="R28" s="58">
        <v>18</v>
      </c>
      <c r="V28" s="237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</row>
    <row r="29" spans="1:32" ht="65.849999999999994" customHeight="1">
      <c r="A29" s="228">
        <f t="shared" si="2"/>
        <v>19</v>
      </c>
      <c r="B29" s="227">
        <f>+BBS!A28</f>
        <v>0</v>
      </c>
      <c r="C29" s="223">
        <f>+BBS!B28</f>
        <v>0</v>
      </c>
      <c r="D29" s="226">
        <f>+BBS!F28</f>
        <v>0</v>
      </c>
      <c r="E29" s="225">
        <f>+BBS!G28</f>
        <v>0</v>
      </c>
      <c r="F29" s="225"/>
      <c r="G29" s="89"/>
      <c r="H29" s="67">
        <f>+BBS!E28</f>
        <v>0</v>
      </c>
      <c r="I29" s="67"/>
      <c r="J29" s="65"/>
      <c r="K29" s="216" t="str">
        <f t="shared" ref="K29" si="7">+IF(Y29="","",IF(AN29="",Y29,Y29&amp;" - "))&amp;IF(AN29="","",$AL$9 &amp;" "&amp;AN29)</f>
        <v/>
      </c>
      <c r="L29" s="240"/>
      <c r="M29" s="149"/>
      <c r="N29" s="67">
        <f t="shared" si="1"/>
        <v>0</v>
      </c>
      <c r="O29" s="67"/>
      <c r="P29" s="65"/>
      <c r="Q29" s="150"/>
      <c r="R29" s="58">
        <v>19</v>
      </c>
      <c r="V29" s="237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</row>
    <row r="30" spans="1:32" ht="65.849999999999994" customHeight="1">
      <c r="A30" s="228">
        <f t="shared" si="2"/>
        <v>20</v>
      </c>
      <c r="B30" s="227">
        <f>+BBS!A29</f>
        <v>0</v>
      </c>
      <c r="C30" s="223">
        <f>+BBS!B29</f>
        <v>0</v>
      </c>
      <c r="D30" s="226">
        <f>+BBS!F29</f>
        <v>0</v>
      </c>
      <c r="E30" s="225">
        <f>+BBS!G29</f>
        <v>0</v>
      </c>
      <c r="F30" s="225"/>
      <c r="G30" s="89"/>
      <c r="H30" s="67">
        <f>+BBS!E29</f>
        <v>0</v>
      </c>
      <c r="I30" s="67"/>
      <c r="J30" s="65"/>
      <c r="K30" s="216" t="str">
        <f t="shared" si="6"/>
        <v/>
      </c>
      <c r="L30" s="240"/>
      <c r="M30" s="149"/>
      <c r="N30" s="67">
        <f t="shared" si="1"/>
        <v>0</v>
      </c>
      <c r="O30" s="67"/>
      <c r="P30" s="65"/>
      <c r="Q30" s="150"/>
      <c r="R30" s="58">
        <v>20</v>
      </c>
      <c r="V30" s="237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</row>
    <row r="31" spans="1:32" ht="65.849999999999994" customHeight="1">
      <c r="A31" s="228">
        <f t="shared" si="2"/>
        <v>21</v>
      </c>
      <c r="B31" s="227">
        <f>+BBS!A30</f>
        <v>0</v>
      </c>
      <c r="C31" s="223">
        <f>+BBS!B30</f>
        <v>0</v>
      </c>
      <c r="D31" s="226">
        <f>+BBS!F30</f>
        <v>0</v>
      </c>
      <c r="E31" s="225">
        <f>+BBS!G30</f>
        <v>0</v>
      </c>
      <c r="F31" s="225"/>
      <c r="G31" s="89"/>
      <c r="H31" s="67">
        <f>+BBS!E30</f>
        <v>0</v>
      </c>
      <c r="I31" s="67"/>
      <c r="J31" s="65"/>
      <c r="K31" s="215"/>
      <c r="L31" s="215"/>
      <c r="M31" s="149"/>
      <c r="N31" s="67">
        <f t="shared" si="1"/>
        <v>0</v>
      </c>
      <c r="O31" s="67"/>
      <c r="P31" s="65"/>
      <c r="Q31" s="150"/>
      <c r="R31" s="58">
        <v>21</v>
      </c>
      <c r="V31" s="237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</row>
    <row r="32" spans="1:32" ht="65.849999999999994" customHeight="1">
      <c r="A32" s="228">
        <f t="shared" si="2"/>
        <v>22</v>
      </c>
      <c r="B32" s="227">
        <f>+BBS!A31</f>
        <v>0</v>
      </c>
      <c r="C32" s="223">
        <f>+BBS!B31</f>
        <v>0</v>
      </c>
      <c r="D32" s="226">
        <f>+BBS!F31</f>
        <v>0</v>
      </c>
      <c r="E32" s="225">
        <f>+BBS!G31</f>
        <v>0</v>
      </c>
      <c r="F32" s="225"/>
      <c r="G32" s="89"/>
      <c r="H32" s="67">
        <f>+BBS!E31</f>
        <v>0</v>
      </c>
      <c r="I32" s="67"/>
      <c r="J32" s="65"/>
      <c r="K32" s="218" t="str">
        <f t="shared" ref="K32" si="8">+IF(Y32="","",IF(AN32="",Y32,Y32&amp;" - "))&amp;IF(AN32="","",$AL$9 &amp;" "&amp;AN32)</f>
        <v/>
      </c>
      <c r="L32" s="215"/>
      <c r="M32" s="149"/>
      <c r="N32" s="67">
        <f t="shared" si="1"/>
        <v>0</v>
      </c>
      <c r="O32" s="67"/>
      <c r="P32" s="65"/>
      <c r="Q32" s="150"/>
      <c r="R32" s="58">
        <v>22</v>
      </c>
      <c r="V32" s="237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</row>
    <row r="33" spans="1:32" ht="65.849999999999994" customHeight="1">
      <c r="A33" s="228">
        <f t="shared" si="2"/>
        <v>23</v>
      </c>
      <c r="B33" s="227">
        <f>+BBS!A32</f>
        <v>0</v>
      </c>
      <c r="C33" s="223">
        <f>+BBS!B32</f>
        <v>0</v>
      </c>
      <c r="D33" s="226">
        <f>+BBS!F32</f>
        <v>0</v>
      </c>
      <c r="E33" s="225">
        <f>+BBS!G32</f>
        <v>0</v>
      </c>
      <c r="F33" s="225"/>
      <c r="G33" s="89"/>
      <c r="H33" s="67">
        <f>+BBS!E32</f>
        <v>0</v>
      </c>
      <c r="I33" s="67"/>
      <c r="J33" s="65"/>
      <c r="K33" s="215"/>
      <c r="L33" s="215"/>
      <c r="M33" s="149"/>
      <c r="N33" s="67">
        <f t="shared" si="1"/>
        <v>0</v>
      </c>
      <c r="O33" s="67"/>
      <c r="P33" s="65"/>
      <c r="Q33" s="150"/>
      <c r="R33" s="58">
        <v>23</v>
      </c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</row>
    <row r="34" spans="1:32" ht="65.849999999999994" customHeight="1">
      <c r="A34" s="228">
        <f t="shared" si="2"/>
        <v>24</v>
      </c>
      <c r="B34" s="227">
        <f>+BBS!A33</f>
        <v>0</v>
      </c>
      <c r="C34" s="223">
        <f>+BBS!B33</f>
        <v>0</v>
      </c>
      <c r="D34" s="226">
        <f>+BBS!F33</f>
        <v>0</v>
      </c>
      <c r="E34" s="225">
        <f>+BBS!G33</f>
        <v>0</v>
      </c>
      <c r="F34" s="225"/>
      <c r="G34" s="89"/>
      <c r="H34" s="67">
        <f>+BBS!E33</f>
        <v>0</v>
      </c>
      <c r="I34" s="67"/>
      <c r="J34" s="65"/>
      <c r="K34" s="215"/>
      <c r="L34" s="215"/>
      <c r="M34" s="149"/>
      <c r="N34" s="67">
        <f t="shared" si="1"/>
        <v>0</v>
      </c>
      <c r="O34" s="67"/>
      <c r="P34" s="65"/>
      <c r="Q34" s="150"/>
      <c r="R34" s="58">
        <v>24</v>
      </c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</row>
    <row r="35" spans="1:32" ht="65.849999999999994" customHeight="1">
      <c r="A35" s="228">
        <f t="shared" si="2"/>
        <v>25</v>
      </c>
      <c r="B35" s="227">
        <f>+BBS!A34</f>
        <v>0</v>
      </c>
      <c r="C35" s="223">
        <f>+BBS!B34</f>
        <v>0</v>
      </c>
      <c r="D35" s="226">
        <f>+BBS!F34</f>
        <v>0</v>
      </c>
      <c r="E35" s="225">
        <f>+BBS!G34</f>
        <v>0</v>
      </c>
      <c r="F35" s="225"/>
      <c r="G35" s="89"/>
      <c r="H35" s="67">
        <f>+BBS!E34</f>
        <v>0</v>
      </c>
      <c r="I35" s="67"/>
      <c r="J35" s="65"/>
      <c r="K35" s="215" t="str">
        <f t="shared" ref="K35" si="9">+IF(Y35="","",IF(AN35="",Y35,Y35&amp;" - "))&amp;IF(AN35="","",$AL$9 &amp;" "&amp;AN35)</f>
        <v/>
      </c>
      <c r="L35" s="215"/>
      <c r="M35" s="149"/>
      <c r="N35" s="67">
        <f t="shared" si="1"/>
        <v>0</v>
      </c>
      <c r="O35" s="67"/>
      <c r="P35" s="65"/>
      <c r="Q35" s="150"/>
      <c r="R35" s="58">
        <v>25</v>
      </c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</row>
    <row r="36" spans="1:32" ht="65.849999999999994" customHeight="1">
      <c r="A36" s="228">
        <f t="shared" si="2"/>
        <v>26</v>
      </c>
      <c r="B36" s="227">
        <f>+BBS!A35</f>
        <v>0</v>
      </c>
      <c r="C36" s="223">
        <f>+BBS!B35</f>
        <v>0</v>
      </c>
      <c r="D36" s="226">
        <f>+BBS!F35</f>
        <v>0</v>
      </c>
      <c r="E36" s="225">
        <f>+BBS!G35</f>
        <v>0</v>
      </c>
      <c r="F36" s="225"/>
      <c r="G36" s="89"/>
      <c r="H36" s="67">
        <f>+BBS!E35</f>
        <v>0</v>
      </c>
      <c r="I36" s="67"/>
      <c r="J36" s="65"/>
      <c r="K36" s="215"/>
      <c r="L36" s="215"/>
      <c r="M36" s="149"/>
      <c r="N36" s="67">
        <f t="shared" si="1"/>
        <v>0</v>
      </c>
      <c r="O36" s="67"/>
      <c r="P36" s="65"/>
      <c r="Q36" s="150"/>
      <c r="R36" s="58">
        <v>26</v>
      </c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</row>
    <row r="37" spans="1:32" ht="65.849999999999994" customHeight="1">
      <c r="A37" s="228">
        <f t="shared" si="2"/>
        <v>27</v>
      </c>
      <c r="B37" s="227">
        <f>+BBS!A36</f>
        <v>0</v>
      </c>
      <c r="C37" s="223">
        <f>+BBS!B36</f>
        <v>0</v>
      </c>
      <c r="D37" s="226">
        <f>+BBS!F36</f>
        <v>0</v>
      </c>
      <c r="E37" s="225">
        <f>+BBS!G36</f>
        <v>0</v>
      </c>
      <c r="F37" s="225"/>
      <c r="G37" s="89"/>
      <c r="H37" s="67">
        <f>+BBS!E36</f>
        <v>0</v>
      </c>
      <c r="I37" s="67"/>
      <c r="J37" s="65"/>
      <c r="K37" s="215"/>
      <c r="L37" s="215"/>
      <c r="M37" s="149"/>
      <c r="N37" s="67">
        <f t="shared" si="1"/>
        <v>0</v>
      </c>
      <c r="O37" s="67"/>
      <c r="P37" s="65"/>
      <c r="Q37" s="150"/>
      <c r="R37" s="58">
        <v>27</v>
      </c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</row>
    <row r="38" spans="1:32" ht="65.849999999999994" customHeight="1">
      <c r="A38" s="228">
        <f t="shared" si="2"/>
        <v>28</v>
      </c>
      <c r="B38" s="227">
        <f>+BBS!A37</f>
        <v>0</v>
      </c>
      <c r="C38" s="223">
        <f>+BBS!B37</f>
        <v>0</v>
      </c>
      <c r="D38" s="226">
        <f>+BBS!F37</f>
        <v>0</v>
      </c>
      <c r="E38" s="225">
        <f>+BBS!G37</f>
        <v>0</v>
      </c>
      <c r="F38" s="225"/>
      <c r="G38" s="89"/>
      <c r="H38" s="67">
        <f>+BBS!E37</f>
        <v>0</v>
      </c>
      <c r="I38" s="67"/>
      <c r="J38" s="65"/>
      <c r="K38" s="218" t="str">
        <f t="shared" ref="K38" si="10">+IF(Y38="","",IF(AN38="",Y38,Y38&amp;" - "))&amp;IF(AN38="","",$AL$9 &amp;" "&amp;AN38)</f>
        <v/>
      </c>
      <c r="L38" s="215"/>
      <c r="M38" s="149"/>
      <c r="N38" s="67">
        <f t="shared" si="1"/>
        <v>0</v>
      </c>
      <c r="O38" s="67"/>
      <c r="P38" s="65"/>
      <c r="Q38" s="150"/>
      <c r="R38" s="58">
        <v>28</v>
      </c>
    </row>
    <row r="39" spans="1:32" ht="65.849999999999994" customHeight="1">
      <c r="A39" s="228">
        <f t="shared" si="2"/>
        <v>29</v>
      </c>
      <c r="B39" s="227">
        <f>+BBS!A38</f>
        <v>0</v>
      </c>
      <c r="C39" s="223">
        <f>+BBS!B38</f>
        <v>0</v>
      </c>
      <c r="D39" s="226">
        <f>+BBS!F38</f>
        <v>0</v>
      </c>
      <c r="E39" s="225">
        <f>+BBS!G38</f>
        <v>0</v>
      </c>
      <c r="F39" s="225"/>
      <c r="G39" s="89"/>
      <c r="H39" s="67">
        <f>+BBS!E38</f>
        <v>0</v>
      </c>
      <c r="I39" s="67"/>
      <c r="J39" s="65"/>
      <c r="K39" s="215"/>
      <c r="L39" s="215"/>
      <c r="M39" s="149"/>
      <c r="N39" s="67">
        <f t="shared" si="1"/>
        <v>0</v>
      </c>
      <c r="O39" s="67"/>
      <c r="P39" s="65"/>
      <c r="Q39" s="150"/>
      <c r="R39" s="58">
        <v>29</v>
      </c>
    </row>
    <row r="40" spans="1:32" ht="65.849999999999994" customHeight="1">
      <c r="A40" s="228">
        <f t="shared" si="2"/>
        <v>30</v>
      </c>
      <c r="B40" s="227">
        <f>+BBS!A39</f>
        <v>0</v>
      </c>
      <c r="C40" s="223">
        <f>+BBS!B39</f>
        <v>0</v>
      </c>
      <c r="D40" s="226">
        <f>+BBS!F39</f>
        <v>0</v>
      </c>
      <c r="E40" s="225">
        <f>+BBS!G39</f>
        <v>0</v>
      </c>
      <c r="F40" s="225"/>
      <c r="G40" s="89"/>
      <c r="H40" s="67">
        <f>+BBS!E39</f>
        <v>0</v>
      </c>
      <c r="I40" s="67"/>
      <c r="J40" s="65"/>
      <c r="K40" s="215"/>
      <c r="L40" s="215"/>
      <c r="M40" s="149"/>
      <c r="N40" s="67">
        <f t="shared" si="1"/>
        <v>0</v>
      </c>
      <c r="O40" s="67"/>
      <c r="P40" s="65"/>
      <c r="Q40" s="150"/>
      <c r="R40" s="58">
        <v>30</v>
      </c>
    </row>
    <row r="41" spans="1:32" ht="65.849999999999994" customHeight="1">
      <c r="A41" s="228">
        <f t="shared" si="2"/>
        <v>31</v>
      </c>
      <c r="B41" s="227">
        <f>+BBS!A40</f>
        <v>0</v>
      </c>
      <c r="C41" s="223">
        <f>+BBS!B40</f>
        <v>0</v>
      </c>
      <c r="D41" s="226">
        <f>+BBS!F40</f>
        <v>0</v>
      </c>
      <c r="E41" s="225">
        <f>+BBS!G40</f>
        <v>0</v>
      </c>
      <c r="F41" s="225"/>
      <c r="G41" s="89"/>
      <c r="H41" s="67">
        <f>+BBS!E40</f>
        <v>0</v>
      </c>
      <c r="I41" s="67"/>
      <c r="J41" s="65"/>
      <c r="K41" s="216" t="str">
        <f t="shared" ref="K41" si="11">+IF(Y41="","",IF(AN41="",Y41,Y41&amp;" - "))&amp;IF(AN41="","",$AL$9 &amp;" "&amp;AN41)</f>
        <v/>
      </c>
      <c r="L41" s="240"/>
      <c r="M41" s="149"/>
      <c r="N41" s="67">
        <f t="shared" si="1"/>
        <v>0</v>
      </c>
      <c r="O41" s="67"/>
      <c r="P41" s="65"/>
      <c r="Q41" s="150"/>
      <c r="R41" s="58">
        <v>31</v>
      </c>
    </row>
    <row r="42" spans="1:32" ht="65.849999999999994" customHeight="1">
      <c r="A42" s="228">
        <f t="shared" si="2"/>
        <v>32</v>
      </c>
      <c r="B42" s="227">
        <f>+BBS!A41</f>
        <v>0</v>
      </c>
      <c r="C42" s="223">
        <f>+BBS!B41</f>
        <v>0</v>
      </c>
      <c r="D42" s="226">
        <f>+BBS!F41</f>
        <v>0</v>
      </c>
      <c r="E42" s="225">
        <f>+BBS!G41</f>
        <v>0</v>
      </c>
      <c r="F42" s="225"/>
      <c r="G42" s="89"/>
      <c r="H42" s="67">
        <f>+BBS!E41</f>
        <v>0</v>
      </c>
      <c r="I42" s="67"/>
      <c r="J42" s="65"/>
      <c r="K42" s="215"/>
      <c r="L42" s="215"/>
      <c r="M42" s="149"/>
      <c r="N42" s="67">
        <f t="shared" si="1"/>
        <v>0</v>
      </c>
      <c r="O42" s="67"/>
      <c r="P42" s="65"/>
      <c r="Q42" s="150"/>
      <c r="R42" s="58">
        <v>32</v>
      </c>
    </row>
    <row r="43" spans="1:32" ht="65.849999999999994" customHeight="1">
      <c r="A43" s="228">
        <f t="shared" si="2"/>
        <v>33</v>
      </c>
      <c r="B43" s="227">
        <f>+BBS!A42</f>
        <v>0</v>
      </c>
      <c r="C43" s="223">
        <f>+BBS!B42</f>
        <v>0</v>
      </c>
      <c r="D43" s="226">
        <f>+BBS!F42</f>
        <v>0</v>
      </c>
      <c r="E43" s="225">
        <f>+BBS!G42</f>
        <v>0</v>
      </c>
      <c r="F43" s="225"/>
      <c r="G43" s="89"/>
      <c r="H43" s="67">
        <f>+BBS!E42</f>
        <v>0</v>
      </c>
      <c r="I43" s="67"/>
      <c r="J43" s="65"/>
      <c r="K43" s="215"/>
      <c r="L43" s="215"/>
      <c r="M43" s="149"/>
      <c r="N43" s="67">
        <f t="shared" si="1"/>
        <v>0</v>
      </c>
      <c r="O43" s="67"/>
      <c r="P43" s="65"/>
      <c r="Q43" s="150"/>
      <c r="R43" s="58">
        <v>33</v>
      </c>
    </row>
    <row r="44" spans="1:32" ht="65.849999999999994" customHeight="1">
      <c r="A44" s="228">
        <f t="shared" si="2"/>
        <v>34</v>
      </c>
      <c r="B44" s="227">
        <f>+BBS!A43</f>
        <v>0</v>
      </c>
      <c r="C44" s="223">
        <f>+BBS!B43</f>
        <v>0</v>
      </c>
      <c r="D44" s="226">
        <f>+BBS!F43</f>
        <v>0</v>
      </c>
      <c r="E44" s="225">
        <f>+BBS!G43</f>
        <v>0</v>
      </c>
      <c r="F44" s="225"/>
      <c r="G44" s="89"/>
      <c r="H44" s="67">
        <f>+BBS!E43</f>
        <v>0</v>
      </c>
      <c r="I44" s="67"/>
      <c r="J44" s="65"/>
      <c r="K44" s="216" t="str">
        <f t="shared" ref="K44" si="12">+IF(Y44="","",IF(AN44="",Y44,Y44&amp;" - "))&amp;IF(AN44="","",$AL$9 &amp;" "&amp;AN44)</f>
        <v/>
      </c>
      <c r="L44" s="240"/>
      <c r="M44" s="149"/>
      <c r="N44" s="67">
        <f t="shared" si="1"/>
        <v>0</v>
      </c>
      <c r="O44" s="67"/>
      <c r="P44" s="65"/>
      <c r="Q44" s="150"/>
      <c r="R44" s="58">
        <v>34</v>
      </c>
    </row>
    <row r="45" spans="1:32" ht="65.849999999999994" customHeight="1">
      <c r="A45" s="228">
        <f t="shared" si="2"/>
        <v>35</v>
      </c>
      <c r="B45" s="227">
        <f>+BBS!A44</f>
        <v>0</v>
      </c>
      <c r="C45" s="223">
        <f>+BBS!B44</f>
        <v>0</v>
      </c>
      <c r="D45" s="226">
        <f>+BBS!F44</f>
        <v>0</v>
      </c>
      <c r="E45" s="225">
        <f>+BBS!G44</f>
        <v>0</v>
      </c>
      <c r="F45" s="225"/>
      <c r="G45" s="89"/>
      <c r="H45" s="67">
        <f>+BBS!E44</f>
        <v>0</v>
      </c>
      <c r="I45" s="67"/>
      <c r="J45" s="65"/>
      <c r="K45" s="215"/>
      <c r="L45" s="215"/>
      <c r="M45" s="149"/>
      <c r="N45" s="67">
        <f t="shared" si="1"/>
        <v>0</v>
      </c>
      <c r="O45" s="67"/>
      <c r="P45" s="65"/>
      <c r="Q45" s="150"/>
      <c r="R45" s="58">
        <v>35</v>
      </c>
    </row>
    <row r="46" spans="1:32" ht="65.849999999999994" customHeight="1">
      <c r="A46" s="228">
        <f t="shared" si="2"/>
        <v>36</v>
      </c>
      <c r="B46" s="227">
        <f>+BBS!A45</f>
        <v>0</v>
      </c>
      <c r="C46" s="223">
        <f>+BBS!B45</f>
        <v>0</v>
      </c>
      <c r="D46" s="226">
        <f>+BBS!F45</f>
        <v>0</v>
      </c>
      <c r="E46" s="225">
        <f>+BBS!G45</f>
        <v>0</v>
      </c>
      <c r="F46" s="225"/>
      <c r="G46" s="89"/>
      <c r="H46" s="67">
        <f>+BBS!E45</f>
        <v>0</v>
      </c>
      <c r="I46" s="67"/>
      <c r="J46" s="65"/>
      <c r="K46" s="215"/>
      <c r="L46" s="215"/>
      <c r="M46" s="149"/>
      <c r="N46" s="67">
        <f t="shared" si="1"/>
        <v>0</v>
      </c>
      <c r="O46" s="67"/>
      <c r="P46" s="65"/>
      <c r="Q46" s="150"/>
      <c r="R46" s="58">
        <v>36</v>
      </c>
    </row>
    <row r="47" spans="1:32" ht="65.849999999999994" customHeight="1">
      <c r="A47" s="228">
        <f t="shared" si="2"/>
        <v>37</v>
      </c>
      <c r="B47" s="227">
        <f>+BBS!A46</f>
        <v>0</v>
      </c>
      <c r="C47" s="223">
        <f>+BBS!B46</f>
        <v>0</v>
      </c>
      <c r="D47" s="226">
        <f>+BBS!F46</f>
        <v>0</v>
      </c>
      <c r="E47" s="225">
        <f>+BBS!G46</f>
        <v>0</v>
      </c>
      <c r="F47" s="225"/>
      <c r="G47" s="89"/>
      <c r="H47" s="67">
        <f>+BBS!E46</f>
        <v>0</v>
      </c>
      <c r="I47" s="67"/>
      <c r="J47" s="65"/>
      <c r="K47" s="218" t="str">
        <f t="shared" ref="K47" si="13">+IF(Y47="","",IF(AN47="",Y47,Y47&amp;" - "))&amp;IF(AN47="","",$AL$9 &amp;" "&amp;AN47)</f>
        <v/>
      </c>
      <c r="L47" s="215"/>
      <c r="M47" s="149"/>
      <c r="N47" s="67">
        <f t="shared" si="1"/>
        <v>0</v>
      </c>
      <c r="O47" s="67"/>
      <c r="P47" s="65"/>
      <c r="Q47" s="150"/>
      <c r="R47" s="58">
        <v>37</v>
      </c>
    </row>
    <row r="48" spans="1:32" ht="65.849999999999994" customHeight="1">
      <c r="A48" s="228">
        <f t="shared" si="2"/>
        <v>38</v>
      </c>
      <c r="B48" s="227">
        <f>+BBS!A47</f>
        <v>0</v>
      </c>
      <c r="C48" s="223">
        <f>+BBS!B47</f>
        <v>0</v>
      </c>
      <c r="D48" s="226">
        <f>+BBS!F47</f>
        <v>0</v>
      </c>
      <c r="E48" s="225">
        <f>+BBS!G47</f>
        <v>0</v>
      </c>
      <c r="F48" s="225"/>
      <c r="G48" s="89"/>
      <c r="H48" s="67">
        <f>+BBS!E47</f>
        <v>0</v>
      </c>
      <c r="I48" s="67"/>
      <c r="J48" s="65"/>
      <c r="K48" s="215"/>
      <c r="L48" s="215"/>
      <c r="M48" s="149"/>
      <c r="N48" s="67">
        <f t="shared" si="1"/>
        <v>0</v>
      </c>
      <c r="O48" s="67"/>
      <c r="P48" s="65"/>
      <c r="Q48" s="150"/>
      <c r="R48" s="58">
        <v>38</v>
      </c>
    </row>
    <row r="49" spans="1:18" ht="65.849999999999994" customHeight="1">
      <c r="A49" s="228">
        <f t="shared" si="2"/>
        <v>39</v>
      </c>
      <c r="B49" s="227">
        <f>+BBS!A48</f>
        <v>0</v>
      </c>
      <c r="C49" s="223">
        <f>+BBS!B48</f>
        <v>0</v>
      </c>
      <c r="D49" s="226">
        <f>+BBS!F48</f>
        <v>0</v>
      </c>
      <c r="E49" s="225">
        <f>+BBS!G48</f>
        <v>0</v>
      </c>
      <c r="F49" s="225"/>
      <c r="G49" s="89"/>
      <c r="H49" s="67">
        <f>+BBS!E48</f>
        <v>0</v>
      </c>
      <c r="I49" s="67"/>
      <c r="J49" s="65"/>
      <c r="K49" s="215"/>
      <c r="L49" s="215"/>
      <c r="M49" s="149"/>
      <c r="N49" s="67">
        <f t="shared" si="1"/>
        <v>0</v>
      </c>
      <c r="O49" s="67"/>
      <c r="P49" s="65"/>
      <c r="Q49" s="150"/>
      <c r="R49" s="58">
        <v>39</v>
      </c>
    </row>
    <row r="50" spans="1:18" ht="65.849999999999994" customHeight="1">
      <c r="A50" s="228">
        <f t="shared" si="2"/>
        <v>40</v>
      </c>
      <c r="B50" s="227">
        <f>+BBS!A49</f>
        <v>0</v>
      </c>
      <c r="C50" s="223">
        <f>+BBS!B49</f>
        <v>0</v>
      </c>
      <c r="D50" s="226">
        <f>+BBS!F49</f>
        <v>0</v>
      </c>
      <c r="E50" s="225">
        <f>+BBS!G49</f>
        <v>0</v>
      </c>
      <c r="F50" s="225"/>
      <c r="G50" s="89"/>
      <c r="H50" s="67">
        <f>+BBS!E49</f>
        <v>0</v>
      </c>
      <c r="I50" s="67"/>
      <c r="J50" s="65"/>
      <c r="K50" s="215"/>
      <c r="L50" s="215"/>
      <c r="M50" s="149"/>
      <c r="N50" s="67">
        <f t="shared" si="1"/>
        <v>0</v>
      </c>
      <c r="O50" s="67"/>
      <c r="P50" s="65"/>
      <c r="Q50" s="150"/>
      <c r="R50" s="58">
        <v>40</v>
      </c>
    </row>
    <row r="51" spans="1:18" ht="65.849999999999994" customHeight="1">
      <c r="A51" s="228">
        <f t="shared" si="2"/>
        <v>41</v>
      </c>
      <c r="B51" s="227">
        <f>+BBS!A50</f>
        <v>0</v>
      </c>
      <c r="C51" s="223">
        <f>+BBS!B50</f>
        <v>0</v>
      </c>
      <c r="D51" s="226">
        <f>+BBS!F50</f>
        <v>0</v>
      </c>
      <c r="E51" s="225">
        <f>+BBS!G50</f>
        <v>0</v>
      </c>
      <c r="F51" s="225"/>
      <c r="G51" s="89"/>
      <c r="H51" s="67">
        <f>+BBS!E50</f>
        <v>0</v>
      </c>
      <c r="I51" s="67"/>
      <c r="J51" s="65"/>
      <c r="K51" s="215"/>
      <c r="L51" s="215"/>
      <c r="M51" s="149"/>
      <c r="N51" s="67">
        <f t="shared" si="1"/>
        <v>0</v>
      </c>
      <c r="O51" s="67"/>
      <c r="P51" s="65"/>
      <c r="Q51" s="150"/>
      <c r="R51" s="58">
        <v>41</v>
      </c>
    </row>
    <row r="52" spans="1:18" ht="65.849999999999994" customHeight="1">
      <c r="A52" s="228">
        <f t="shared" si="2"/>
        <v>42</v>
      </c>
      <c r="B52" s="227">
        <f>+BBS!A51</f>
        <v>0</v>
      </c>
      <c r="C52" s="223">
        <f>+BBS!B51</f>
        <v>0</v>
      </c>
      <c r="D52" s="226">
        <f>+BBS!F51</f>
        <v>0</v>
      </c>
      <c r="E52" s="225">
        <f>+BBS!G51</f>
        <v>0</v>
      </c>
      <c r="F52" s="225"/>
      <c r="G52" s="89"/>
      <c r="H52" s="67">
        <f>+BBS!E51</f>
        <v>0</v>
      </c>
      <c r="I52" s="67"/>
      <c r="J52" s="65"/>
      <c r="K52" s="215"/>
      <c r="L52" s="215"/>
      <c r="M52" s="149"/>
      <c r="N52" s="67">
        <f t="shared" si="1"/>
        <v>0</v>
      </c>
      <c r="O52" s="67"/>
      <c r="P52" s="65"/>
      <c r="Q52" s="150"/>
      <c r="R52" s="58">
        <v>42</v>
      </c>
    </row>
    <row r="53" spans="1:18" ht="65.849999999999994" customHeight="1">
      <c r="A53" s="228">
        <f t="shared" si="2"/>
        <v>43</v>
      </c>
      <c r="B53" s="227">
        <f>+BBS!A52</f>
        <v>0</v>
      </c>
      <c r="C53" s="223">
        <f>+BBS!B52</f>
        <v>0</v>
      </c>
      <c r="D53" s="226">
        <f>+BBS!F52</f>
        <v>0</v>
      </c>
      <c r="E53" s="225">
        <f>+BBS!G52</f>
        <v>0</v>
      </c>
      <c r="F53" s="225"/>
      <c r="G53" s="89"/>
      <c r="H53" s="67">
        <f>+BBS!E52</f>
        <v>0</v>
      </c>
      <c r="I53" s="67"/>
      <c r="J53" s="65"/>
      <c r="K53" s="215"/>
      <c r="L53" s="215"/>
      <c r="M53" s="149"/>
      <c r="N53" s="67">
        <f t="shared" si="1"/>
        <v>0</v>
      </c>
      <c r="O53" s="67"/>
      <c r="P53" s="65"/>
      <c r="Q53" s="150"/>
      <c r="R53" s="58">
        <v>43</v>
      </c>
    </row>
    <row r="54" spans="1:18" ht="65.849999999999994" customHeight="1">
      <c r="A54" s="228">
        <f t="shared" si="2"/>
        <v>44</v>
      </c>
      <c r="B54" s="227">
        <f>+BBS!A53</f>
        <v>0</v>
      </c>
      <c r="C54" s="223">
        <f>+BBS!B53</f>
        <v>0</v>
      </c>
      <c r="D54" s="226">
        <f>+BBS!F53</f>
        <v>0</v>
      </c>
      <c r="E54" s="225">
        <f>+BBS!G53</f>
        <v>0</v>
      </c>
      <c r="F54" s="225"/>
      <c r="G54" s="89"/>
      <c r="H54" s="67">
        <f>+BBS!E53</f>
        <v>0</v>
      </c>
      <c r="I54" s="67"/>
      <c r="J54" s="65"/>
      <c r="K54" s="215"/>
      <c r="L54" s="215"/>
      <c r="M54" s="149"/>
      <c r="N54" s="67">
        <f t="shared" si="1"/>
        <v>0</v>
      </c>
      <c r="O54" s="67"/>
      <c r="P54" s="65"/>
      <c r="Q54" s="150"/>
      <c r="R54" s="58">
        <v>44</v>
      </c>
    </row>
    <row r="55" spans="1:18" ht="65.849999999999994" customHeight="1">
      <c r="A55" s="228">
        <f t="shared" si="2"/>
        <v>45</v>
      </c>
      <c r="B55" s="227">
        <f>+BBS!A54</f>
        <v>0</v>
      </c>
      <c r="C55" s="223">
        <f>+BBS!B54</f>
        <v>0</v>
      </c>
      <c r="D55" s="226">
        <f>+BBS!F54</f>
        <v>0</v>
      </c>
      <c r="E55" s="225">
        <f>+BBS!G54</f>
        <v>0</v>
      </c>
      <c r="F55" s="225"/>
      <c r="G55" s="89"/>
      <c r="H55" s="67">
        <f>+BBS!E54</f>
        <v>0</v>
      </c>
      <c r="I55" s="67"/>
      <c r="J55" s="65"/>
      <c r="K55" s="215"/>
      <c r="L55" s="215"/>
      <c r="M55" s="149"/>
      <c r="N55" s="67">
        <f t="shared" si="1"/>
        <v>0</v>
      </c>
      <c r="O55" s="67"/>
      <c r="P55" s="65"/>
      <c r="Q55" s="150"/>
      <c r="R55" s="58">
        <v>45</v>
      </c>
    </row>
    <row r="56" spans="1:18" ht="65.849999999999994" customHeight="1">
      <c r="A56" s="228">
        <f t="shared" si="2"/>
        <v>46</v>
      </c>
      <c r="B56" s="227">
        <f>+BBS!A55</f>
        <v>0</v>
      </c>
      <c r="C56" s="223">
        <f>+BBS!B55</f>
        <v>0</v>
      </c>
      <c r="D56" s="226">
        <f>+BBS!F55</f>
        <v>0</v>
      </c>
      <c r="E56" s="225">
        <f>+BBS!G55</f>
        <v>0</v>
      </c>
      <c r="F56" s="225"/>
      <c r="G56" s="89"/>
      <c r="H56" s="67">
        <f>+BBS!E55</f>
        <v>0</v>
      </c>
      <c r="I56" s="67"/>
      <c r="J56" s="65"/>
      <c r="K56" s="215"/>
      <c r="L56" s="215"/>
      <c r="M56" s="149"/>
      <c r="N56" s="67">
        <f t="shared" si="1"/>
        <v>0</v>
      </c>
      <c r="O56" s="67"/>
      <c r="P56" s="65"/>
      <c r="Q56" s="150"/>
      <c r="R56" s="58">
        <v>46</v>
      </c>
    </row>
    <row r="57" spans="1:18" ht="65.849999999999994" customHeight="1">
      <c r="A57" s="228">
        <f t="shared" si="2"/>
        <v>47</v>
      </c>
      <c r="B57" s="227">
        <f>+BBS!A56</f>
        <v>0</v>
      </c>
      <c r="C57" s="223">
        <f>+BBS!B56</f>
        <v>0</v>
      </c>
      <c r="D57" s="226">
        <f>+BBS!F56</f>
        <v>0</v>
      </c>
      <c r="E57" s="225">
        <f>+BBS!G56</f>
        <v>0</v>
      </c>
      <c r="F57" s="225"/>
      <c r="G57" s="89"/>
      <c r="H57" s="67">
        <f>+BBS!E56</f>
        <v>0</v>
      </c>
      <c r="I57" s="67"/>
      <c r="J57" s="65"/>
      <c r="K57" s="215"/>
      <c r="L57" s="215"/>
      <c r="M57" s="149"/>
      <c r="N57" s="67">
        <f t="shared" si="1"/>
        <v>0</v>
      </c>
      <c r="O57" s="67"/>
      <c r="P57" s="65"/>
      <c r="Q57" s="150"/>
      <c r="R57" s="58">
        <v>47</v>
      </c>
    </row>
    <row r="58" spans="1:18" ht="65.849999999999994" customHeight="1">
      <c r="A58" s="228">
        <f t="shared" si="2"/>
        <v>48</v>
      </c>
      <c r="B58" s="227">
        <f>+BBS!A57</f>
        <v>0</v>
      </c>
      <c r="C58" s="223">
        <f>+BBS!B57</f>
        <v>0</v>
      </c>
      <c r="D58" s="226">
        <f>+BBS!F57</f>
        <v>0</v>
      </c>
      <c r="E58" s="225">
        <f>+BBS!G57</f>
        <v>0</v>
      </c>
      <c r="F58" s="225"/>
      <c r="G58" s="89"/>
      <c r="H58" s="67">
        <f>+BBS!E57</f>
        <v>0</v>
      </c>
      <c r="I58" s="67"/>
      <c r="J58" s="65"/>
      <c r="K58" s="215"/>
      <c r="L58" s="215"/>
      <c r="M58" s="149"/>
      <c r="N58" s="67">
        <f t="shared" si="1"/>
        <v>0</v>
      </c>
      <c r="O58" s="67"/>
      <c r="P58" s="65"/>
      <c r="Q58" s="150"/>
      <c r="R58" s="58">
        <v>48</v>
      </c>
    </row>
    <row r="59" spans="1:18" ht="65.849999999999994" customHeight="1">
      <c r="A59" s="228">
        <f t="shared" si="2"/>
        <v>49</v>
      </c>
      <c r="B59" s="227">
        <f>+BBS!A58</f>
        <v>0</v>
      </c>
      <c r="C59" s="223">
        <f>+BBS!B58</f>
        <v>0</v>
      </c>
      <c r="D59" s="226">
        <f>+BBS!F58</f>
        <v>0</v>
      </c>
      <c r="E59" s="225">
        <f>+BBS!G58</f>
        <v>0</v>
      </c>
      <c r="F59" s="225"/>
      <c r="G59" s="89"/>
      <c r="H59" s="67">
        <f>+BBS!E58</f>
        <v>0</v>
      </c>
      <c r="I59" s="67"/>
      <c r="J59" s="65"/>
      <c r="K59" s="215"/>
      <c r="L59" s="215"/>
      <c r="M59" s="149"/>
      <c r="N59" s="67">
        <f t="shared" si="1"/>
        <v>0</v>
      </c>
      <c r="O59" s="67"/>
      <c r="P59" s="65"/>
      <c r="Q59" s="150"/>
      <c r="R59" s="58">
        <v>49</v>
      </c>
    </row>
    <row r="60" spans="1:18" ht="65.849999999999994" customHeight="1">
      <c r="A60" s="228">
        <f t="shared" si="2"/>
        <v>50</v>
      </c>
      <c r="B60" s="227">
        <f>+BBS!A59</f>
        <v>0</v>
      </c>
      <c r="C60" s="223">
        <f>+BBS!B59</f>
        <v>0</v>
      </c>
      <c r="D60" s="226">
        <f>+BBS!F59</f>
        <v>0</v>
      </c>
      <c r="E60" s="225">
        <f>+BBS!G59</f>
        <v>0</v>
      </c>
      <c r="F60" s="225"/>
      <c r="G60" s="89"/>
      <c r="H60" s="67">
        <f>+BBS!E59</f>
        <v>0</v>
      </c>
      <c r="I60" s="67"/>
      <c r="J60" s="65"/>
      <c r="K60" s="215"/>
      <c r="L60" s="215"/>
      <c r="M60" s="149"/>
      <c r="N60" s="67">
        <f t="shared" si="1"/>
        <v>0</v>
      </c>
      <c r="O60" s="67"/>
      <c r="P60" s="65"/>
      <c r="Q60" s="150"/>
      <c r="R60" s="58">
        <v>50</v>
      </c>
    </row>
    <row r="61" spans="1:18" ht="65.849999999999994" customHeight="1">
      <c r="A61" s="228">
        <f t="shared" si="2"/>
        <v>51</v>
      </c>
      <c r="B61" s="227">
        <f>+BBS!A60</f>
        <v>0</v>
      </c>
      <c r="C61" s="223">
        <f>+BBS!B60</f>
        <v>0</v>
      </c>
      <c r="D61" s="226">
        <f>+BBS!F60</f>
        <v>0</v>
      </c>
      <c r="E61" s="225">
        <f>+BBS!G60</f>
        <v>0</v>
      </c>
      <c r="F61" s="225"/>
      <c r="G61" s="89"/>
      <c r="H61" s="67">
        <f>+BBS!E60</f>
        <v>0</v>
      </c>
      <c r="I61" s="67"/>
      <c r="J61" s="65"/>
      <c r="K61" s="215"/>
      <c r="L61" s="215"/>
      <c r="M61" s="149"/>
      <c r="N61" s="67">
        <f t="shared" si="1"/>
        <v>0</v>
      </c>
      <c r="O61" s="67"/>
      <c r="P61" s="65"/>
      <c r="Q61" s="150"/>
      <c r="R61" s="58">
        <v>51</v>
      </c>
    </row>
    <row r="62" spans="1:18" ht="65.849999999999994" customHeight="1">
      <c r="A62" s="228">
        <f t="shared" si="2"/>
        <v>52</v>
      </c>
      <c r="B62" s="227">
        <f>+BBS!A61</f>
        <v>0</v>
      </c>
      <c r="C62" s="223">
        <f>+BBS!B61</f>
        <v>0</v>
      </c>
      <c r="D62" s="226">
        <f>+BBS!F61</f>
        <v>0</v>
      </c>
      <c r="E62" s="225">
        <f>+BBS!G61</f>
        <v>0</v>
      </c>
      <c r="F62" s="225"/>
      <c r="G62" s="89"/>
      <c r="H62" s="67">
        <f>+BBS!E61</f>
        <v>0</v>
      </c>
      <c r="I62" s="67"/>
      <c r="J62" s="65"/>
      <c r="K62" s="215"/>
      <c r="L62" s="215"/>
      <c r="M62" s="149"/>
      <c r="N62" s="67">
        <f t="shared" si="1"/>
        <v>0</v>
      </c>
      <c r="O62" s="67"/>
      <c r="P62" s="65"/>
      <c r="Q62" s="150"/>
      <c r="R62" s="58">
        <v>52</v>
      </c>
    </row>
    <row r="63" spans="1:18" ht="65.849999999999994" customHeight="1">
      <c r="A63" s="228">
        <f t="shared" si="2"/>
        <v>53</v>
      </c>
      <c r="B63" s="227">
        <f>+BBS!A62</f>
        <v>0</v>
      </c>
      <c r="C63" s="223">
        <f>+BBS!B62</f>
        <v>0</v>
      </c>
      <c r="D63" s="226">
        <f>+BBS!F62</f>
        <v>0</v>
      </c>
      <c r="E63" s="225">
        <f>+BBS!G62</f>
        <v>0</v>
      </c>
      <c r="F63" s="225"/>
      <c r="G63" s="89"/>
      <c r="H63" s="67">
        <f>+BBS!E62</f>
        <v>0</v>
      </c>
      <c r="I63" s="67"/>
      <c r="J63" s="65"/>
      <c r="K63" s="215"/>
      <c r="L63" s="215"/>
      <c r="M63" s="149"/>
      <c r="N63" s="67">
        <f t="shared" si="1"/>
        <v>0</v>
      </c>
      <c r="O63" s="67"/>
      <c r="P63" s="65"/>
      <c r="Q63" s="150"/>
      <c r="R63" s="58">
        <v>53</v>
      </c>
    </row>
    <row r="64" spans="1:18" ht="65.849999999999994" customHeight="1">
      <c r="A64" s="228">
        <f t="shared" si="2"/>
        <v>54</v>
      </c>
      <c r="B64" s="227">
        <f>+BBS!A63</f>
        <v>0</v>
      </c>
      <c r="C64" s="223">
        <f>+BBS!B63</f>
        <v>0</v>
      </c>
      <c r="D64" s="226">
        <f>+BBS!F63</f>
        <v>0</v>
      </c>
      <c r="E64" s="225">
        <f>+BBS!G63</f>
        <v>0</v>
      </c>
      <c r="F64" s="225"/>
      <c r="G64" s="89"/>
      <c r="H64" s="67">
        <f>+BBS!E63</f>
        <v>0</v>
      </c>
      <c r="I64" s="67"/>
      <c r="J64" s="65"/>
      <c r="K64" s="215"/>
      <c r="L64" s="215"/>
      <c r="M64" s="149"/>
      <c r="N64" s="67">
        <f t="shared" si="1"/>
        <v>0</v>
      </c>
      <c r="O64" s="67"/>
      <c r="P64" s="65"/>
      <c r="Q64" s="150"/>
      <c r="R64" s="58">
        <v>54</v>
      </c>
    </row>
    <row r="65" spans="1:18" ht="65.849999999999994" customHeight="1">
      <c r="A65" s="228">
        <f t="shared" si="2"/>
        <v>55</v>
      </c>
      <c r="B65" s="227">
        <f>+BBS!A64</f>
        <v>0</v>
      </c>
      <c r="C65" s="223">
        <f>+BBS!B64</f>
        <v>0</v>
      </c>
      <c r="D65" s="226">
        <f>+BBS!F64</f>
        <v>0</v>
      </c>
      <c r="E65" s="225">
        <f>+BBS!G64</f>
        <v>0</v>
      </c>
      <c r="F65" s="225"/>
      <c r="G65" s="89"/>
      <c r="H65" s="67">
        <f>+BBS!E64</f>
        <v>0</v>
      </c>
      <c r="I65" s="67"/>
      <c r="J65" s="65"/>
      <c r="K65" s="218" t="str">
        <f t="shared" ref="K65" si="14">+IF(Y65="","",IF(AN65="",Y65,Y65&amp;" - "))&amp;IF(AN65="","",$AL$9 &amp;" "&amp;AN65)</f>
        <v/>
      </c>
      <c r="L65" s="215"/>
      <c r="M65" s="149"/>
      <c r="N65" s="67">
        <f t="shared" si="1"/>
        <v>0</v>
      </c>
      <c r="O65" s="67"/>
      <c r="P65" s="65"/>
      <c r="Q65" s="150"/>
      <c r="R65" s="58">
        <v>55</v>
      </c>
    </row>
    <row r="66" spans="1:18" ht="65.849999999999994" customHeight="1">
      <c r="A66" s="228">
        <f t="shared" si="2"/>
        <v>56</v>
      </c>
      <c r="B66" s="227">
        <f>+BBS!A65</f>
        <v>0</v>
      </c>
      <c r="C66" s="223">
        <f>+BBS!B65</f>
        <v>0</v>
      </c>
      <c r="D66" s="226">
        <f>+BBS!F65</f>
        <v>0</v>
      </c>
      <c r="E66" s="225">
        <f>+BBS!G65</f>
        <v>0</v>
      </c>
      <c r="F66" s="225"/>
      <c r="G66" s="89"/>
      <c r="H66" s="67">
        <f>+BBS!E65</f>
        <v>0</v>
      </c>
      <c r="I66" s="67"/>
      <c r="J66" s="65"/>
      <c r="K66" s="215"/>
      <c r="L66" s="215"/>
      <c r="M66" s="149"/>
      <c r="N66" s="67">
        <f t="shared" si="1"/>
        <v>0</v>
      </c>
      <c r="O66" s="67"/>
      <c r="P66" s="65"/>
      <c r="Q66" s="150"/>
      <c r="R66" s="58">
        <v>56</v>
      </c>
    </row>
    <row r="67" spans="1:18" ht="65.849999999999994" customHeight="1">
      <c r="A67" s="228">
        <f t="shared" si="2"/>
        <v>57</v>
      </c>
      <c r="B67" s="227">
        <f>+BBS!A66</f>
        <v>0</v>
      </c>
      <c r="C67" s="223">
        <f>+BBS!B66</f>
        <v>0</v>
      </c>
      <c r="D67" s="226">
        <f>+BBS!F66</f>
        <v>0</v>
      </c>
      <c r="E67" s="225">
        <f>+BBS!G66</f>
        <v>0</v>
      </c>
      <c r="F67" s="225"/>
      <c r="G67" s="89"/>
      <c r="H67" s="67">
        <f>+BBS!E66</f>
        <v>0</v>
      </c>
      <c r="I67" s="67"/>
      <c r="J67" s="65"/>
      <c r="K67" s="215"/>
      <c r="L67" s="215"/>
      <c r="M67" s="149"/>
      <c r="N67" s="67">
        <f t="shared" si="1"/>
        <v>0</v>
      </c>
      <c r="O67" s="67"/>
      <c r="P67" s="65"/>
      <c r="Q67" s="150"/>
      <c r="R67" s="58">
        <v>57</v>
      </c>
    </row>
    <row r="68" spans="1:18" ht="65.849999999999994" customHeight="1">
      <c r="A68" s="228">
        <f t="shared" si="2"/>
        <v>58</v>
      </c>
      <c r="B68" s="227">
        <f>+BBS!A67</f>
        <v>0</v>
      </c>
      <c r="C68" s="223">
        <f>+BBS!B67</f>
        <v>0</v>
      </c>
      <c r="D68" s="226">
        <f>+BBS!F67</f>
        <v>0</v>
      </c>
      <c r="E68" s="225">
        <f>+BBS!G67</f>
        <v>0</v>
      </c>
      <c r="F68" s="225"/>
      <c r="G68" s="89"/>
      <c r="H68" s="67">
        <f>+BBS!E67</f>
        <v>0</v>
      </c>
      <c r="I68" s="67"/>
      <c r="J68" s="65"/>
      <c r="K68" s="215"/>
      <c r="L68" s="215"/>
      <c r="M68" s="149"/>
      <c r="N68" s="67">
        <f t="shared" si="1"/>
        <v>0</v>
      </c>
      <c r="O68" s="67"/>
      <c r="P68" s="65"/>
      <c r="Q68" s="150"/>
      <c r="R68" s="58">
        <v>58</v>
      </c>
    </row>
    <row r="69" spans="1:18" ht="65.849999999999994" customHeight="1">
      <c r="A69" s="228">
        <f t="shared" si="2"/>
        <v>59</v>
      </c>
      <c r="B69" s="227">
        <f>+BBS!A68</f>
        <v>0</v>
      </c>
      <c r="C69" s="223">
        <f>+BBS!B68</f>
        <v>0</v>
      </c>
      <c r="D69" s="226">
        <f>+BBS!F68</f>
        <v>0</v>
      </c>
      <c r="E69" s="225">
        <f>+BBS!G68</f>
        <v>0</v>
      </c>
      <c r="F69" s="225"/>
      <c r="G69" s="89"/>
      <c r="H69" s="67">
        <f>+BBS!E68</f>
        <v>0</v>
      </c>
      <c r="I69" s="67"/>
      <c r="J69" s="65"/>
      <c r="K69" s="215"/>
      <c r="L69" s="215"/>
      <c r="M69" s="149"/>
      <c r="N69" s="67">
        <f t="shared" si="1"/>
        <v>0</v>
      </c>
      <c r="O69" s="67"/>
      <c r="P69" s="65"/>
      <c r="Q69" s="150"/>
      <c r="R69" s="58">
        <v>59</v>
      </c>
    </row>
    <row r="70" spans="1:18" ht="65.849999999999994" customHeight="1">
      <c r="A70" s="228">
        <f t="shared" si="2"/>
        <v>60</v>
      </c>
      <c r="B70" s="227">
        <f>+BBS!A69</f>
        <v>0</v>
      </c>
      <c r="C70" s="223">
        <f>+BBS!B69</f>
        <v>0</v>
      </c>
      <c r="D70" s="226">
        <f>+BBS!F69</f>
        <v>0</v>
      </c>
      <c r="E70" s="225">
        <f>+BBS!G69</f>
        <v>0</v>
      </c>
      <c r="F70" s="225"/>
      <c r="G70" s="89"/>
      <c r="H70" s="67">
        <f>+BBS!E69</f>
        <v>0</v>
      </c>
      <c r="I70" s="67"/>
      <c r="J70" s="65"/>
      <c r="K70" s="215"/>
      <c r="L70" s="215"/>
      <c r="M70" s="149"/>
      <c r="N70" s="67">
        <f t="shared" si="1"/>
        <v>0</v>
      </c>
      <c r="O70" s="67"/>
      <c r="P70" s="65"/>
      <c r="Q70" s="150"/>
      <c r="R70" s="58">
        <v>60</v>
      </c>
    </row>
    <row r="71" spans="1:18" ht="65.849999999999994" customHeight="1">
      <c r="A71" s="228">
        <f t="shared" si="2"/>
        <v>61</v>
      </c>
      <c r="B71" s="227">
        <f>+BBS!A70</f>
        <v>0</v>
      </c>
      <c r="C71" s="223">
        <f>+BBS!B70</f>
        <v>0</v>
      </c>
      <c r="D71" s="226">
        <f>+BBS!F70</f>
        <v>0</v>
      </c>
      <c r="E71" s="225">
        <f>+BBS!G70</f>
        <v>0</v>
      </c>
      <c r="F71" s="225"/>
      <c r="G71" s="89"/>
      <c r="H71" s="67">
        <f>+BBS!E70</f>
        <v>0</v>
      </c>
      <c r="I71" s="67"/>
      <c r="J71" s="65"/>
      <c r="K71" s="215"/>
      <c r="L71" s="215"/>
      <c r="M71" s="149"/>
      <c r="N71" s="67">
        <f t="shared" si="1"/>
        <v>0</v>
      </c>
      <c r="O71" s="67"/>
      <c r="P71" s="65"/>
      <c r="Q71" s="150"/>
      <c r="R71" s="58">
        <v>61</v>
      </c>
    </row>
    <row r="72" spans="1:18" ht="65.849999999999994" customHeight="1">
      <c r="A72" s="228">
        <f t="shared" si="2"/>
        <v>62</v>
      </c>
      <c r="B72" s="227">
        <f>+BBS!A71</f>
        <v>0</v>
      </c>
      <c r="C72" s="223">
        <f>+BBS!B71</f>
        <v>0</v>
      </c>
      <c r="D72" s="226">
        <f>+BBS!F71</f>
        <v>0</v>
      </c>
      <c r="E72" s="225">
        <f>+BBS!G71</f>
        <v>0</v>
      </c>
      <c r="F72" s="225"/>
      <c r="G72" s="89"/>
      <c r="H72" s="67">
        <f>+BBS!E71</f>
        <v>0</v>
      </c>
      <c r="I72" s="67"/>
      <c r="J72" s="65"/>
      <c r="K72" s="215"/>
      <c r="L72" s="215"/>
      <c r="M72" s="149"/>
      <c r="N72" s="67">
        <f t="shared" si="1"/>
        <v>0</v>
      </c>
      <c r="O72" s="67"/>
      <c r="P72" s="65"/>
      <c r="Q72" s="150"/>
      <c r="R72" s="58">
        <v>62</v>
      </c>
    </row>
    <row r="73" spans="1:18" ht="65.849999999999994" customHeight="1">
      <c r="A73" s="228">
        <f t="shared" si="2"/>
        <v>63</v>
      </c>
      <c r="B73" s="227">
        <f>+BBS!A72</f>
        <v>0</v>
      </c>
      <c r="C73" s="223">
        <f>+BBS!B72</f>
        <v>0</v>
      </c>
      <c r="D73" s="226">
        <f>+BBS!F72</f>
        <v>0</v>
      </c>
      <c r="E73" s="225">
        <f>+BBS!G72</f>
        <v>0</v>
      </c>
      <c r="F73" s="225"/>
      <c r="G73" s="89"/>
      <c r="H73" s="67">
        <f>+BBS!E72</f>
        <v>0</v>
      </c>
      <c r="I73" s="67"/>
      <c r="J73" s="65"/>
      <c r="K73" s="215"/>
      <c r="L73" s="215"/>
      <c r="M73" s="149"/>
      <c r="N73" s="67">
        <f t="shared" si="1"/>
        <v>0</v>
      </c>
      <c r="O73" s="67"/>
      <c r="P73" s="65"/>
      <c r="Q73" s="150"/>
      <c r="R73" s="58">
        <v>63</v>
      </c>
    </row>
    <row r="74" spans="1:18" ht="65.849999999999994" customHeight="1">
      <c r="A74" s="228">
        <f t="shared" si="2"/>
        <v>64</v>
      </c>
      <c r="B74" s="227">
        <f>+BBS!A73</f>
        <v>0</v>
      </c>
      <c r="C74" s="223">
        <f>+BBS!B73</f>
        <v>0</v>
      </c>
      <c r="D74" s="226">
        <f>+BBS!F73</f>
        <v>0</v>
      </c>
      <c r="E74" s="225">
        <f>+BBS!G73</f>
        <v>0</v>
      </c>
      <c r="F74" s="225"/>
      <c r="G74" s="89"/>
      <c r="H74" s="67">
        <f>+BBS!E73</f>
        <v>0</v>
      </c>
      <c r="I74" s="67"/>
      <c r="J74" s="65"/>
      <c r="K74" s="215"/>
      <c r="L74" s="215"/>
      <c r="M74" s="149"/>
      <c r="N74" s="67">
        <f t="shared" si="1"/>
        <v>0</v>
      </c>
      <c r="O74" s="67"/>
      <c r="P74" s="65"/>
      <c r="Q74" s="150"/>
      <c r="R74" s="58">
        <v>64</v>
      </c>
    </row>
    <row r="75" spans="1:18" ht="65.849999999999994" customHeight="1">
      <c r="A75" s="228">
        <f t="shared" si="2"/>
        <v>65</v>
      </c>
      <c r="B75" s="227">
        <f>+BBS!A74</f>
        <v>0</v>
      </c>
      <c r="C75" s="223">
        <f>+BBS!B74</f>
        <v>0</v>
      </c>
      <c r="D75" s="226">
        <f>+BBS!F74</f>
        <v>0</v>
      </c>
      <c r="E75" s="225">
        <f>+BBS!G74</f>
        <v>0</v>
      </c>
      <c r="F75" s="225"/>
      <c r="G75" s="89"/>
      <c r="H75" s="67">
        <f>+BBS!E74</f>
        <v>0</v>
      </c>
      <c r="I75" s="67"/>
      <c r="J75" s="65"/>
      <c r="K75" s="215"/>
      <c r="L75" s="215"/>
      <c r="M75" s="149"/>
      <c r="N75" s="67">
        <f t="shared" ref="N75:N138" si="15">+H75</f>
        <v>0</v>
      </c>
      <c r="O75" s="67"/>
      <c r="P75" s="65"/>
      <c r="Q75" s="150"/>
      <c r="R75" s="58">
        <v>65</v>
      </c>
    </row>
    <row r="76" spans="1:18" ht="65.849999999999994" customHeight="1">
      <c r="A76" s="228">
        <f t="shared" si="2"/>
        <v>66</v>
      </c>
      <c r="B76" s="227">
        <f>+BBS!A75</f>
        <v>0</v>
      </c>
      <c r="C76" s="223">
        <f>+BBS!B75</f>
        <v>0</v>
      </c>
      <c r="D76" s="226">
        <f>+BBS!F75</f>
        <v>0</v>
      </c>
      <c r="E76" s="225">
        <f>+BBS!G75</f>
        <v>0</v>
      </c>
      <c r="F76" s="225"/>
      <c r="G76" s="89"/>
      <c r="H76" s="67">
        <f>+BBS!E75</f>
        <v>0</v>
      </c>
      <c r="I76" s="67"/>
      <c r="J76" s="65"/>
      <c r="K76" s="215"/>
      <c r="L76" s="215"/>
      <c r="M76" s="149"/>
      <c r="N76" s="67">
        <f t="shared" si="15"/>
        <v>0</v>
      </c>
      <c r="O76" s="67"/>
      <c r="P76" s="65"/>
      <c r="Q76" s="150"/>
      <c r="R76" s="58">
        <v>66</v>
      </c>
    </row>
    <row r="77" spans="1:18" ht="65.849999999999994" customHeight="1">
      <c r="A77" s="228">
        <f t="shared" ref="A77:A140" si="16">+IF(B77="","",A76+1)</f>
        <v>67</v>
      </c>
      <c r="B77" s="227">
        <f>+BBS!A76</f>
        <v>0</v>
      </c>
      <c r="C77" s="223">
        <f>+BBS!B76</f>
        <v>0</v>
      </c>
      <c r="D77" s="226">
        <f>+BBS!F76</f>
        <v>0</v>
      </c>
      <c r="E77" s="225">
        <f>+BBS!G76</f>
        <v>0</v>
      </c>
      <c r="F77" s="225"/>
      <c r="G77" s="89"/>
      <c r="H77" s="67">
        <f>+BBS!E76</f>
        <v>0</v>
      </c>
      <c r="I77" s="67"/>
      <c r="J77" s="65"/>
      <c r="K77" s="215"/>
      <c r="L77" s="215"/>
      <c r="M77" s="149"/>
      <c r="N77" s="67">
        <f t="shared" si="15"/>
        <v>0</v>
      </c>
      <c r="O77" s="67"/>
      <c r="P77" s="65"/>
      <c r="Q77" s="150"/>
      <c r="R77" s="58">
        <v>67</v>
      </c>
    </row>
    <row r="78" spans="1:18" ht="65.849999999999994" customHeight="1">
      <c r="A78" s="228">
        <f t="shared" si="16"/>
        <v>68</v>
      </c>
      <c r="B78" s="227">
        <f>+BBS!A77</f>
        <v>0</v>
      </c>
      <c r="C78" s="223">
        <f>+BBS!B77</f>
        <v>0</v>
      </c>
      <c r="D78" s="226">
        <f>+BBS!F77</f>
        <v>0</v>
      </c>
      <c r="E78" s="225">
        <f>+BBS!G77</f>
        <v>0</v>
      </c>
      <c r="F78" s="225"/>
      <c r="G78" s="89"/>
      <c r="H78" s="67">
        <f>+BBS!E77</f>
        <v>0</v>
      </c>
      <c r="I78" s="67"/>
      <c r="J78" s="65"/>
      <c r="K78" s="215"/>
      <c r="L78" s="215"/>
      <c r="M78" s="149"/>
      <c r="N78" s="67">
        <f t="shared" si="15"/>
        <v>0</v>
      </c>
      <c r="O78" s="67"/>
      <c r="P78" s="65"/>
      <c r="Q78" s="150"/>
      <c r="R78" s="58">
        <v>68</v>
      </c>
    </row>
    <row r="79" spans="1:18" ht="65.849999999999994" customHeight="1">
      <c r="A79" s="228">
        <f t="shared" si="16"/>
        <v>69</v>
      </c>
      <c r="B79" s="227">
        <f>+BBS!A78</f>
        <v>0</v>
      </c>
      <c r="C79" s="223">
        <f>+BBS!B78</f>
        <v>0</v>
      </c>
      <c r="D79" s="226">
        <f>+BBS!F78</f>
        <v>0</v>
      </c>
      <c r="E79" s="225">
        <f>+BBS!G78</f>
        <v>0</v>
      </c>
      <c r="F79" s="225"/>
      <c r="G79" s="89"/>
      <c r="H79" s="67">
        <f>+BBS!E78</f>
        <v>0</v>
      </c>
      <c r="I79" s="67"/>
      <c r="J79" s="65"/>
      <c r="K79" s="215"/>
      <c r="L79" s="215"/>
      <c r="M79" s="149"/>
      <c r="N79" s="67">
        <f t="shared" si="15"/>
        <v>0</v>
      </c>
      <c r="O79" s="67"/>
      <c r="P79" s="65"/>
      <c r="Q79" s="150"/>
      <c r="R79" s="58">
        <v>69</v>
      </c>
    </row>
    <row r="80" spans="1:18" ht="65.849999999999994" customHeight="1">
      <c r="A80" s="228">
        <f t="shared" si="16"/>
        <v>70</v>
      </c>
      <c r="B80" s="227">
        <f>+BBS!A79</f>
        <v>0</v>
      </c>
      <c r="C80" s="223">
        <f>+BBS!B79</f>
        <v>0</v>
      </c>
      <c r="D80" s="226">
        <f>+BBS!F79</f>
        <v>0</v>
      </c>
      <c r="E80" s="225">
        <f>+BBS!G79</f>
        <v>0</v>
      </c>
      <c r="F80" s="225"/>
      <c r="G80" s="89"/>
      <c r="H80" s="67">
        <f>+BBS!E79</f>
        <v>0</v>
      </c>
      <c r="I80" s="67"/>
      <c r="J80" s="65"/>
      <c r="K80" s="215"/>
      <c r="L80" s="215"/>
      <c r="M80" s="149"/>
      <c r="N80" s="67">
        <f t="shared" si="15"/>
        <v>0</v>
      </c>
      <c r="O80" s="67"/>
      <c r="P80" s="65"/>
      <c r="Q80" s="150"/>
      <c r="R80" s="58">
        <v>70</v>
      </c>
    </row>
    <row r="81" spans="1:18" ht="65.849999999999994" customHeight="1">
      <c r="A81" s="228">
        <f t="shared" si="16"/>
        <v>71</v>
      </c>
      <c r="B81" s="227">
        <f>+BBS!A80</f>
        <v>0</v>
      </c>
      <c r="C81" s="223">
        <f>+BBS!B80</f>
        <v>0</v>
      </c>
      <c r="D81" s="226">
        <f>+BBS!F80</f>
        <v>0</v>
      </c>
      <c r="E81" s="225">
        <f>+BBS!G80</f>
        <v>0</v>
      </c>
      <c r="F81" s="225"/>
      <c r="G81" s="89"/>
      <c r="H81" s="67">
        <f>+BBS!E80</f>
        <v>0</v>
      </c>
      <c r="I81" s="67"/>
      <c r="J81" s="65"/>
      <c r="K81" s="215"/>
      <c r="L81" s="215"/>
      <c r="M81" s="149"/>
      <c r="N81" s="67">
        <f t="shared" si="15"/>
        <v>0</v>
      </c>
      <c r="O81" s="67"/>
      <c r="P81" s="65"/>
      <c r="Q81" s="150"/>
      <c r="R81" s="58">
        <v>71</v>
      </c>
    </row>
    <row r="82" spans="1:18" ht="65.849999999999994" customHeight="1">
      <c r="A82" s="228">
        <f t="shared" si="16"/>
        <v>72</v>
      </c>
      <c r="B82" s="227">
        <f>+BBS!A81</f>
        <v>0</v>
      </c>
      <c r="C82" s="223">
        <f>+BBS!B81</f>
        <v>0</v>
      </c>
      <c r="D82" s="226">
        <f>+BBS!F81</f>
        <v>0</v>
      </c>
      <c r="E82" s="225">
        <f>+BBS!G81</f>
        <v>0</v>
      </c>
      <c r="F82" s="225"/>
      <c r="G82" s="89"/>
      <c r="H82" s="67">
        <f>+BBS!E81</f>
        <v>0</v>
      </c>
      <c r="I82" s="67"/>
      <c r="J82" s="65"/>
      <c r="K82" s="215"/>
      <c r="L82" s="215"/>
      <c r="M82" s="149"/>
      <c r="N82" s="67">
        <f t="shared" si="15"/>
        <v>0</v>
      </c>
      <c r="O82" s="67"/>
      <c r="P82" s="65"/>
      <c r="Q82" s="150"/>
      <c r="R82" s="58">
        <v>72</v>
      </c>
    </row>
    <row r="83" spans="1:18" ht="65.849999999999994" customHeight="1">
      <c r="A83" s="228">
        <f t="shared" si="16"/>
        <v>73</v>
      </c>
      <c r="B83" s="227">
        <f>+BBS!A82</f>
        <v>0</v>
      </c>
      <c r="C83" s="223">
        <f>+BBS!B82</f>
        <v>0</v>
      </c>
      <c r="D83" s="226">
        <f>+BBS!F82</f>
        <v>0</v>
      </c>
      <c r="E83" s="225">
        <f>+BBS!G82</f>
        <v>0</v>
      </c>
      <c r="F83" s="225"/>
      <c r="G83" s="89"/>
      <c r="H83" s="67">
        <f>+BBS!E82</f>
        <v>0</v>
      </c>
      <c r="I83" s="67"/>
      <c r="J83" s="65"/>
      <c r="K83" s="218" t="str">
        <f t="shared" ref="K83" si="17">+IF(Y83="","",IF(AN83="",Y83,Y83&amp;" - "))&amp;IF(AN83="","",$AL$9 &amp;" "&amp;AN83)</f>
        <v/>
      </c>
      <c r="L83" s="215"/>
      <c r="M83" s="149"/>
      <c r="N83" s="67">
        <f t="shared" si="15"/>
        <v>0</v>
      </c>
      <c r="O83" s="67"/>
      <c r="P83" s="65"/>
      <c r="Q83" s="150"/>
      <c r="R83" s="58">
        <v>73</v>
      </c>
    </row>
    <row r="84" spans="1:18" ht="65.849999999999994" customHeight="1">
      <c r="A84" s="228">
        <f t="shared" si="16"/>
        <v>74</v>
      </c>
      <c r="B84" s="227">
        <f>+BBS!A83</f>
        <v>0</v>
      </c>
      <c r="C84" s="223">
        <f>+BBS!B83</f>
        <v>0</v>
      </c>
      <c r="D84" s="226">
        <f>+BBS!F83</f>
        <v>0</v>
      </c>
      <c r="E84" s="225">
        <f>+BBS!G83</f>
        <v>0</v>
      </c>
      <c r="F84" s="225"/>
      <c r="G84" s="89"/>
      <c r="H84" s="67">
        <f>+BBS!E83</f>
        <v>0</v>
      </c>
      <c r="I84" s="67"/>
      <c r="J84" s="65"/>
      <c r="K84" s="215"/>
      <c r="L84" s="215"/>
      <c r="M84" s="149"/>
      <c r="N84" s="67">
        <f t="shared" si="15"/>
        <v>0</v>
      </c>
      <c r="O84" s="67"/>
      <c r="P84" s="65"/>
      <c r="Q84" s="150"/>
      <c r="R84" s="58">
        <v>74</v>
      </c>
    </row>
    <row r="85" spans="1:18" ht="65.849999999999994" customHeight="1">
      <c r="A85" s="228">
        <f t="shared" si="16"/>
        <v>75</v>
      </c>
      <c r="B85" s="227">
        <f>+BBS!A84</f>
        <v>0</v>
      </c>
      <c r="C85" s="223">
        <f>+BBS!B84</f>
        <v>0</v>
      </c>
      <c r="D85" s="226">
        <f>+BBS!F84</f>
        <v>0</v>
      </c>
      <c r="E85" s="225">
        <f>+BBS!G84</f>
        <v>0</v>
      </c>
      <c r="F85" s="225"/>
      <c r="G85" s="89"/>
      <c r="H85" s="67">
        <f>+BBS!E84</f>
        <v>0</v>
      </c>
      <c r="I85" s="67"/>
      <c r="J85" s="65"/>
      <c r="K85" s="215"/>
      <c r="L85" s="215"/>
      <c r="M85" s="149"/>
      <c r="N85" s="67">
        <f t="shared" si="15"/>
        <v>0</v>
      </c>
      <c r="O85" s="67"/>
      <c r="P85" s="65"/>
      <c r="Q85" s="150"/>
      <c r="R85" s="58">
        <v>75</v>
      </c>
    </row>
    <row r="86" spans="1:18" ht="65.849999999999994" customHeight="1">
      <c r="A86" s="228">
        <f t="shared" si="16"/>
        <v>76</v>
      </c>
      <c r="B86" s="227">
        <f>+BBS!A85</f>
        <v>0</v>
      </c>
      <c r="C86" s="223">
        <f>+BBS!B85</f>
        <v>0</v>
      </c>
      <c r="D86" s="226">
        <f>+BBS!F85</f>
        <v>0</v>
      </c>
      <c r="E86" s="225">
        <f>+BBS!G85</f>
        <v>0</v>
      </c>
      <c r="F86" s="225"/>
      <c r="G86" s="89"/>
      <c r="H86" s="67">
        <f>+BBS!E85</f>
        <v>0</v>
      </c>
      <c r="I86" s="67"/>
      <c r="J86" s="65"/>
      <c r="K86" s="215"/>
      <c r="L86" s="215"/>
      <c r="M86" s="149"/>
      <c r="N86" s="67">
        <f t="shared" si="15"/>
        <v>0</v>
      </c>
      <c r="O86" s="67"/>
      <c r="P86" s="65"/>
      <c r="Q86" s="150"/>
      <c r="R86" s="58">
        <v>76</v>
      </c>
    </row>
    <row r="87" spans="1:18" ht="65.849999999999994" customHeight="1">
      <c r="A87" s="228">
        <f t="shared" si="16"/>
        <v>77</v>
      </c>
      <c r="B87" s="227">
        <f>+BBS!A86</f>
        <v>0</v>
      </c>
      <c r="C87" s="223">
        <f>+BBS!B86</f>
        <v>0</v>
      </c>
      <c r="D87" s="226">
        <f>+BBS!F86</f>
        <v>0</v>
      </c>
      <c r="E87" s="225">
        <f>+BBS!G86</f>
        <v>0</v>
      </c>
      <c r="F87" s="225"/>
      <c r="G87" s="89"/>
      <c r="H87" s="67">
        <f>+BBS!E86</f>
        <v>0</v>
      </c>
      <c r="I87" s="67"/>
      <c r="J87" s="65"/>
      <c r="K87" s="215"/>
      <c r="L87" s="215"/>
      <c r="M87" s="149"/>
      <c r="N87" s="67">
        <f t="shared" si="15"/>
        <v>0</v>
      </c>
      <c r="O87" s="67"/>
      <c r="P87" s="65"/>
      <c r="Q87" s="150"/>
      <c r="R87" s="58">
        <v>77</v>
      </c>
    </row>
    <row r="88" spans="1:18" ht="65.849999999999994" customHeight="1">
      <c r="A88" s="228">
        <f t="shared" si="16"/>
        <v>78</v>
      </c>
      <c r="B88" s="227">
        <f>+BBS!A87</f>
        <v>0</v>
      </c>
      <c r="C88" s="223">
        <f>+BBS!B87</f>
        <v>0</v>
      </c>
      <c r="D88" s="226">
        <f>+BBS!F87</f>
        <v>0</v>
      </c>
      <c r="E88" s="225">
        <f>+BBS!G87</f>
        <v>0</v>
      </c>
      <c r="F88" s="225"/>
      <c r="G88" s="89"/>
      <c r="H88" s="67">
        <f>+BBS!E87</f>
        <v>0</v>
      </c>
      <c r="I88" s="67"/>
      <c r="J88" s="65"/>
      <c r="K88" s="215"/>
      <c r="L88" s="215"/>
      <c r="M88" s="149"/>
      <c r="N88" s="67">
        <f t="shared" si="15"/>
        <v>0</v>
      </c>
      <c r="O88" s="67"/>
      <c r="P88" s="65"/>
      <c r="Q88" s="150"/>
      <c r="R88" s="58">
        <v>78</v>
      </c>
    </row>
    <row r="89" spans="1:18" ht="65.849999999999994" customHeight="1">
      <c r="A89" s="228">
        <f t="shared" si="16"/>
        <v>79</v>
      </c>
      <c r="B89" s="227">
        <f>+BBS!A88</f>
        <v>0</v>
      </c>
      <c r="C89" s="223">
        <f>+BBS!B88</f>
        <v>0</v>
      </c>
      <c r="D89" s="226">
        <f>+BBS!F88</f>
        <v>0</v>
      </c>
      <c r="E89" s="225">
        <f>+BBS!G88</f>
        <v>0</v>
      </c>
      <c r="F89" s="225"/>
      <c r="G89" s="89"/>
      <c r="H89" s="67">
        <f>+BBS!E88</f>
        <v>0</v>
      </c>
      <c r="I89" s="67"/>
      <c r="J89" s="65"/>
      <c r="K89" s="215"/>
      <c r="L89" s="215"/>
      <c r="M89" s="149"/>
      <c r="N89" s="67">
        <f t="shared" si="15"/>
        <v>0</v>
      </c>
      <c r="O89" s="67"/>
      <c r="P89" s="65"/>
      <c r="Q89" s="150"/>
      <c r="R89" s="58">
        <v>79</v>
      </c>
    </row>
    <row r="90" spans="1:18" ht="65.849999999999994" customHeight="1">
      <c r="A90" s="228">
        <f t="shared" si="16"/>
        <v>80</v>
      </c>
      <c r="B90" s="227">
        <f>+BBS!A89</f>
        <v>0</v>
      </c>
      <c r="C90" s="223">
        <f>+BBS!B89</f>
        <v>0</v>
      </c>
      <c r="D90" s="226">
        <f>+BBS!F89</f>
        <v>0</v>
      </c>
      <c r="E90" s="225">
        <f>+BBS!G89</f>
        <v>0</v>
      </c>
      <c r="F90" s="225"/>
      <c r="G90" s="89"/>
      <c r="H90" s="67">
        <f>+BBS!E89</f>
        <v>0</v>
      </c>
      <c r="I90" s="67"/>
      <c r="J90" s="65"/>
      <c r="K90" s="215"/>
      <c r="L90" s="215"/>
      <c r="M90" s="149"/>
      <c r="N90" s="67">
        <f t="shared" si="15"/>
        <v>0</v>
      </c>
      <c r="O90" s="67"/>
      <c r="P90" s="65"/>
      <c r="Q90" s="150"/>
      <c r="R90" s="58">
        <v>80</v>
      </c>
    </row>
    <row r="91" spans="1:18" ht="65.849999999999994" customHeight="1">
      <c r="A91" s="228">
        <f t="shared" si="16"/>
        <v>81</v>
      </c>
      <c r="B91" s="227">
        <f>+BBS!A90</f>
        <v>0</v>
      </c>
      <c r="C91" s="223">
        <f>+BBS!B90</f>
        <v>0</v>
      </c>
      <c r="D91" s="226">
        <f>+BBS!F90</f>
        <v>0</v>
      </c>
      <c r="E91" s="225">
        <f>+BBS!G90</f>
        <v>0</v>
      </c>
      <c r="F91" s="225"/>
      <c r="G91" s="89"/>
      <c r="H91" s="67">
        <f>+BBS!E90</f>
        <v>0</v>
      </c>
      <c r="I91" s="67"/>
      <c r="J91" s="65"/>
      <c r="K91" s="215"/>
      <c r="L91" s="215"/>
      <c r="M91" s="149"/>
      <c r="N91" s="67">
        <f t="shared" si="15"/>
        <v>0</v>
      </c>
      <c r="O91" s="67"/>
      <c r="P91" s="65"/>
      <c r="Q91" s="150"/>
      <c r="R91" s="58">
        <v>81</v>
      </c>
    </row>
    <row r="92" spans="1:18" s="24" customFormat="1" ht="65.849999999999994" customHeight="1">
      <c r="A92" s="228">
        <f t="shared" si="16"/>
        <v>82</v>
      </c>
      <c r="B92" s="227">
        <f>+BBS!A91</f>
        <v>0</v>
      </c>
      <c r="C92" s="223">
        <f>+BBS!B91</f>
        <v>0</v>
      </c>
      <c r="D92" s="226">
        <f>+BBS!F91</f>
        <v>0</v>
      </c>
      <c r="E92" s="225">
        <f>+BBS!G91</f>
        <v>0</v>
      </c>
      <c r="F92" s="225"/>
      <c r="G92" s="89"/>
      <c r="H92" s="67">
        <f>+BBS!E91</f>
        <v>0</v>
      </c>
      <c r="I92" s="67"/>
      <c r="J92" s="65"/>
      <c r="K92" s="215"/>
      <c r="L92" s="215"/>
      <c r="M92" s="149"/>
      <c r="N92" s="67">
        <f t="shared" si="15"/>
        <v>0</v>
      </c>
      <c r="O92" s="67"/>
      <c r="P92" s="65"/>
      <c r="Q92" s="150"/>
      <c r="R92" s="58">
        <v>82</v>
      </c>
    </row>
    <row r="93" spans="1:18" s="24" customFormat="1" ht="65.849999999999994" customHeight="1">
      <c r="A93" s="228">
        <f t="shared" si="16"/>
        <v>83</v>
      </c>
      <c r="B93" s="227">
        <f>+BBS!A92</f>
        <v>0</v>
      </c>
      <c r="C93" s="223">
        <f>+BBS!B92</f>
        <v>0</v>
      </c>
      <c r="D93" s="226">
        <f>+BBS!F92</f>
        <v>0</v>
      </c>
      <c r="E93" s="225">
        <f>+BBS!G92</f>
        <v>0</v>
      </c>
      <c r="F93" s="225"/>
      <c r="G93" s="89"/>
      <c r="H93" s="67">
        <f>+BBS!E92</f>
        <v>0</v>
      </c>
      <c r="I93" s="67"/>
      <c r="J93" s="65"/>
      <c r="K93" s="215"/>
      <c r="L93" s="215"/>
      <c r="M93" s="149"/>
      <c r="N93" s="67">
        <f t="shared" si="15"/>
        <v>0</v>
      </c>
      <c r="O93" s="67"/>
      <c r="P93" s="65"/>
      <c r="Q93" s="150"/>
      <c r="R93" s="58">
        <v>83</v>
      </c>
    </row>
    <row r="94" spans="1:18" s="24" customFormat="1" ht="65.849999999999994" customHeight="1">
      <c r="A94" s="228">
        <f t="shared" si="16"/>
        <v>84</v>
      </c>
      <c r="B94" s="227">
        <f>+BBS!A93</f>
        <v>0</v>
      </c>
      <c r="C94" s="223">
        <f>+BBS!B93</f>
        <v>0</v>
      </c>
      <c r="D94" s="226">
        <f>+BBS!F93</f>
        <v>0</v>
      </c>
      <c r="E94" s="225">
        <f>+BBS!G93</f>
        <v>0</v>
      </c>
      <c r="F94" s="225"/>
      <c r="G94" s="89"/>
      <c r="H94" s="67">
        <f>+BBS!E93</f>
        <v>0</v>
      </c>
      <c r="I94" s="67"/>
      <c r="J94" s="65"/>
      <c r="K94" s="215"/>
      <c r="L94" s="215"/>
      <c r="M94" s="149"/>
      <c r="N94" s="67">
        <f t="shared" si="15"/>
        <v>0</v>
      </c>
      <c r="O94" s="67"/>
      <c r="P94" s="65"/>
      <c r="Q94" s="150"/>
      <c r="R94" s="58">
        <v>84</v>
      </c>
    </row>
    <row r="95" spans="1:18" s="24" customFormat="1" ht="65.849999999999994" customHeight="1">
      <c r="A95" s="228">
        <f t="shared" si="16"/>
        <v>85</v>
      </c>
      <c r="B95" s="227">
        <f>+BBS!A94</f>
        <v>0</v>
      </c>
      <c r="C95" s="223">
        <f>+BBS!B94</f>
        <v>0</v>
      </c>
      <c r="D95" s="226">
        <f>+BBS!F94</f>
        <v>0</v>
      </c>
      <c r="E95" s="225">
        <f>+BBS!G94</f>
        <v>0</v>
      </c>
      <c r="F95" s="225"/>
      <c r="G95" s="89"/>
      <c r="H95" s="67">
        <f>+BBS!E94</f>
        <v>0</v>
      </c>
      <c r="I95" s="67"/>
      <c r="J95" s="65"/>
      <c r="K95" s="215"/>
      <c r="L95" s="215"/>
      <c r="M95" s="149"/>
      <c r="N95" s="67">
        <f t="shared" si="15"/>
        <v>0</v>
      </c>
      <c r="O95" s="67"/>
      <c r="P95" s="65"/>
      <c r="Q95" s="150"/>
      <c r="R95" s="58">
        <v>85</v>
      </c>
    </row>
    <row r="96" spans="1:18" s="24" customFormat="1" ht="65.849999999999994" customHeight="1">
      <c r="A96" s="228">
        <f t="shared" si="16"/>
        <v>86</v>
      </c>
      <c r="B96" s="227">
        <f>+BBS!A95</f>
        <v>0</v>
      </c>
      <c r="C96" s="223">
        <f>+BBS!B95</f>
        <v>0</v>
      </c>
      <c r="D96" s="226">
        <f>+BBS!F95</f>
        <v>0</v>
      </c>
      <c r="E96" s="225">
        <f>+BBS!G95</f>
        <v>0</v>
      </c>
      <c r="F96" s="225"/>
      <c r="G96" s="89"/>
      <c r="H96" s="67">
        <f>+BBS!E95</f>
        <v>0</v>
      </c>
      <c r="I96" s="67"/>
      <c r="J96" s="65"/>
      <c r="K96" s="215"/>
      <c r="L96" s="215"/>
      <c r="M96" s="149"/>
      <c r="N96" s="67">
        <f t="shared" si="15"/>
        <v>0</v>
      </c>
      <c r="O96" s="67"/>
      <c r="P96" s="65"/>
      <c r="Q96" s="150"/>
      <c r="R96" s="58">
        <v>86</v>
      </c>
    </row>
    <row r="97" spans="1:18" s="24" customFormat="1" ht="65.849999999999994" customHeight="1">
      <c r="A97" s="228">
        <f t="shared" si="16"/>
        <v>87</v>
      </c>
      <c r="B97" s="227">
        <f>+BBS!A96</f>
        <v>0</v>
      </c>
      <c r="C97" s="223">
        <f>+BBS!B96</f>
        <v>0</v>
      </c>
      <c r="D97" s="226">
        <f>+BBS!F96</f>
        <v>0</v>
      </c>
      <c r="E97" s="225">
        <f>+BBS!G96</f>
        <v>0</v>
      </c>
      <c r="F97" s="225"/>
      <c r="G97" s="89"/>
      <c r="H97" s="67">
        <f>+BBS!E96</f>
        <v>0</v>
      </c>
      <c r="I97" s="67"/>
      <c r="J97" s="65"/>
      <c r="K97" s="215"/>
      <c r="L97" s="215"/>
      <c r="M97" s="149"/>
      <c r="N97" s="67">
        <f t="shared" si="15"/>
        <v>0</v>
      </c>
      <c r="O97" s="67"/>
      <c r="P97" s="65"/>
      <c r="Q97" s="150"/>
      <c r="R97" s="58">
        <v>87</v>
      </c>
    </row>
    <row r="98" spans="1:18" s="24" customFormat="1" ht="65.849999999999994" customHeight="1">
      <c r="A98" s="228">
        <f t="shared" si="16"/>
        <v>88</v>
      </c>
      <c r="B98" s="227">
        <f>+BBS!A97</f>
        <v>0</v>
      </c>
      <c r="C98" s="223">
        <f>+BBS!B97</f>
        <v>0</v>
      </c>
      <c r="D98" s="226">
        <f>+BBS!F97</f>
        <v>0</v>
      </c>
      <c r="E98" s="225">
        <f>+BBS!G97</f>
        <v>0</v>
      </c>
      <c r="F98" s="225"/>
      <c r="G98" s="89"/>
      <c r="H98" s="67">
        <f>+BBS!E97</f>
        <v>0</v>
      </c>
      <c r="I98" s="67"/>
      <c r="J98" s="65"/>
      <c r="K98" s="215"/>
      <c r="L98" s="215"/>
      <c r="M98" s="149"/>
      <c r="N98" s="67">
        <f t="shared" si="15"/>
        <v>0</v>
      </c>
      <c r="O98" s="67"/>
      <c r="P98" s="65"/>
      <c r="Q98" s="150"/>
      <c r="R98" s="58">
        <v>88</v>
      </c>
    </row>
    <row r="99" spans="1:18" s="24" customFormat="1" ht="65.849999999999994" customHeight="1">
      <c r="A99" s="228">
        <f t="shared" si="16"/>
        <v>89</v>
      </c>
      <c r="B99" s="227">
        <f>+BBS!A98</f>
        <v>0</v>
      </c>
      <c r="C99" s="223">
        <f>+BBS!B98</f>
        <v>0</v>
      </c>
      <c r="D99" s="226">
        <f>+BBS!F98</f>
        <v>0</v>
      </c>
      <c r="E99" s="225">
        <f>+BBS!G98</f>
        <v>0</v>
      </c>
      <c r="F99" s="225"/>
      <c r="G99" s="89"/>
      <c r="H99" s="67">
        <f>+BBS!E98</f>
        <v>0</v>
      </c>
      <c r="I99" s="67"/>
      <c r="J99" s="65"/>
      <c r="K99" s="215"/>
      <c r="L99" s="215"/>
      <c r="M99" s="149"/>
      <c r="N99" s="67">
        <f t="shared" si="15"/>
        <v>0</v>
      </c>
      <c r="O99" s="67"/>
      <c r="P99" s="65"/>
      <c r="Q99" s="150"/>
      <c r="R99" s="58">
        <v>89</v>
      </c>
    </row>
    <row r="100" spans="1:18" s="24" customFormat="1" ht="65.849999999999994" customHeight="1">
      <c r="A100" s="228">
        <f t="shared" si="16"/>
        <v>90</v>
      </c>
      <c r="B100" s="227">
        <f>+BBS!A99</f>
        <v>0</v>
      </c>
      <c r="C100" s="223">
        <f>+BBS!B99</f>
        <v>0</v>
      </c>
      <c r="D100" s="226">
        <f>+BBS!F99</f>
        <v>0</v>
      </c>
      <c r="E100" s="225">
        <f>+BBS!G99</f>
        <v>0</v>
      </c>
      <c r="F100" s="225"/>
      <c r="G100" s="89"/>
      <c r="H100" s="67">
        <f>+BBS!E99</f>
        <v>0</v>
      </c>
      <c r="I100" s="67"/>
      <c r="J100" s="65"/>
      <c r="K100" s="215"/>
      <c r="L100" s="215"/>
      <c r="M100" s="149"/>
      <c r="N100" s="67">
        <f t="shared" si="15"/>
        <v>0</v>
      </c>
      <c r="O100" s="67"/>
      <c r="P100" s="65"/>
      <c r="Q100" s="150"/>
      <c r="R100" s="58">
        <v>90</v>
      </c>
    </row>
    <row r="101" spans="1:18" s="24" customFormat="1" ht="65.849999999999994" customHeight="1">
      <c r="A101" s="228">
        <f t="shared" si="16"/>
        <v>91</v>
      </c>
      <c r="B101" s="227">
        <f>+BBS!A100</f>
        <v>0</v>
      </c>
      <c r="C101" s="223">
        <f>+BBS!B100</f>
        <v>0</v>
      </c>
      <c r="D101" s="226">
        <f>+BBS!F100</f>
        <v>0</v>
      </c>
      <c r="E101" s="225">
        <f>+BBS!G100</f>
        <v>0</v>
      </c>
      <c r="F101" s="225"/>
      <c r="G101" s="89"/>
      <c r="H101" s="67">
        <f>+BBS!E100</f>
        <v>0</v>
      </c>
      <c r="I101" s="67"/>
      <c r="J101" s="65"/>
      <c r="K101" s="218" t="str">
        <f t="shared" ref="K101" si="18">+IF(Y101="","",IF(AN101="",Y101,Y101&amp;" - "))&amp;IF(AN101="","",$AL$9 &amp;" "&amp;AN101)</f>
        <v/>
      </c>
      <c r="L101" s="215"/>
      <c r="M101" s="149"/>
      <c r="N101" s="67">
        <f t="shared" si="15"/>
        <v>0</v>
      </c>
      <c r="O101" s="67"/>
      <c r="P101" s="65"/>
      <c r="Q101" s="150"/>
      <c r="R101" s="58">
        <v>91</v>
      </c>
    </row>
    <row r="102" spans="1:18" s="24" customFormat="1" ht="65.849999999999994" customHeight="1">
      <c r="A102" s="228">
        <f t="shared" si="16"/>
        <v>92</v>
      </c>
      <c r="B102" s="227">
        <f>+BBS!A101</f>
        <v>0</v>
      </c>
      <c r="C102" s="223">
        <f>+BBS!B101</f>
        <v>0</v>
      </c>
      <c r="D102" s="226">
        <f>+BBS!F101</f>
        <v>0</v>
      </c>
      <c r="E102" s="225">
        <f>+BBS!G101</f>
        <v>0</v>
      </c>
      <c r="F102" s="225"/>
      <c r="G102" s="89"/>
      <c r="H102" s="67">
        <f>+BBS!E101</f>
        <v>0</v>
      </c>
      <c r="I102" s="67"/>
      <c r="J102" s="65"/>
      <c r="K102" s="215"/>
      <c r="L102" s="215"/>
      <c r="M102" s="149"/>
      <c r="N102" s="67">
        <f t="shared" si="15"/>
        <v>0</v>
      </c>
      <c r="O102" s="67"/>
      <c r="P102" s="65"/>
      <c r="Q102" s="150"/>
      <c r="R102" s="58">
        <v>92</v>
      </c>
    </row>
    <row r="103" spans="1:18" s="24" customFormat="1" ht="65.849999999999994" customHeight="1">
      <c r="A103" s="228">
        <f t="shared" si="16"/>
        <v>93</v>
      </c>
      <c r="B103" s="227">
        <f>+BBS!A102</f>
        <v>0</v>
      </c>
      <c r="C103" s="223">
        <f>+BBS!B102</f>
        <v>0</v>
      </c>
      <c r="D103" s="226">
        <f>+BBS!F102</f>
        <v>0</v>
      </c>
      <c r="E103" s="225">
        <f>+BBS!G102</f>
        <v>0</v>
      </c>
      <c r="F103" s="225"/>
      <c r="G103" s="89"/>
      <c r="H103" s="67">
        <f>+BBS!E102</f>
        <v>0</v>
      </c>
      <c r="I103" s="67"/>
      <c r="J103" s="65"/>
      <c r="K103" s="215"/>
      <c r="L103" s="215"/>
      <c r="M103" s="149"/>
      <c r="N103" s="67">
        <f t="shared" si="15"/>
        <v>0</v>
      </c>
      <c r="O103" s="67"/>
      <c r="P103" s="65"/>
      <c r="Q103" s="150"/>
      <c r="R103" s="58">
        <v>93</v>
      </c>
    </row>
    <row r="104" spans="1:18" s="24" customFormat="1" ht="65.849999999999994" customHeight="1">
      <c r="A104" s="228">
        <f t="shared" si="16"/>
        <v>94</v>
      </c>
      <c r="B104" s="227">
        <f>+BBS!A103</f>
        <v>0</v>
      </c>
      <c r="C104" s="223">
        <f>+BBS!B103</f>
        <v>0</v>
      </c>
      <c r="D104" s="226">
        <f>+BBS!F103</f>
        <v>0</v>
      </c>
      <c r="E104" s="225">
        <f>+BBS!G103</f>
        <v>0</v>
      </c>
      <c r="F104" s="225"/>
      <c r="G104" s="89"/>
      <c r="H104" s="67">
        <f>+BBS!E103</f>
        <v>0</v>
      </c>
      <c r="I104" s="67"/>
      <c r="J104" s="65"/>
      <c r="K104" s="215"/>
      <c r="L104" s="215"/>
      <c r="M104" s="149"/>
      <c r="N104" s="67">
        <f t="shared" si="15"/>
        <v>0</v>
      </c>
      <c r="O104" s="67"/>
      <c r="P104" s="65"/>
      <c r="Q104" s="150"/>
      <c r="R104" s="58">
        <v>94</v>
      </c>
    </row>
    <row r="105" spans="1:18" s="24" customFormat="1" ht="65.849999999999994" customHeight="1">
      <c r="A105" s="228">
        <f t="shared" si="16"/>
        <v>95</v>
      </c>
      <c r="B105" s="227">
        <f>+BBS!A104</f>
        <v>0</v>
      </c>
      <c r="C105" s="223">
        <f>+BBS!B104</f>
        <v>0</v>
      </c>
      <c r="D105" s="226">
        <f>+BBS!F104</f>
        <v>0</v>
      </c>
      <c r="E105" s="225">
        <f>+BBS!G104</f>
        <v>0</v>
      </c>
      <c r="F105" s="225"/>
      <c r="G105" s="89"/>
      <c r="H105" s="67">
        <f>+BBS!E104</f>
        <v>0</v>
      </c>
      <c r="I105" s="67"/>
      <c r="J105" s="65"/>
      <c r="K105" s="215"/>
      <c r="L105" s="215"/>
      <c r="M105" s="149"/>
      <c r="N105" s="67">
        <f t="shared" si="15"/>
        <v>0</v>
      </c>
      <c r="O105" s="67"/>
      <c r="P105" s="65"/>
      <c r="Q105" s="150"/>
      <c r="R105" s="58">
        <v>95</v>
      </c>
    </row>
    <row r="106" spans="1:18" s="24" customFormat="1" ht="65.849999999999994" customHeight="1">
      <c r="A106" s="228">
        <f t="shared" si="16"/>
        <v>96</v>
      </c>
      <c r="B106" s="227">
        <f>+BBS!A105</f>
        <v>0</v>
      </c>
      <c r="C106" s="223">
        <f>+BBS!B105</f>
        <v>0</v>
      </c>
      <c r="D106" s="226">
        <f>+BBS!F105</f>
        <v>0</v>
      </c>
      <c r="E106" s="225">
        <f>+BBS!G105</f>
        <v>0</v>
      </c>
      <c r="F106" s="225"/>
      <c r="G106" s="89"/>
      <c r="H106" s="67">
        <f>+BBS!E105</f>
        <v>0</v>
      </c>
      <c r="I106" s="67"/>
      <c r="J106" s="65"/>
      <c r="K106" s="215"/>
      <c r="L106" s="215"/>
      <c r="M106" s="149"/>
      <c r="N106" s="67">
        <f t="shared" si="15"/>
        <v>0</v>
      </c>
      <c r="O106" s="67"/>
      <c r="P106" s="65"/>
      <c r="Q106" s="150"/>
      <c r="R106" s="58">
        <v>96</v>
      </c>
    </row>
    <row r="107" spans="1:18" s="24" customFormat="1" ht="65.849999999999994" customHeight="1">
      <c r="A107" s="228">
        <f t="shared" si="16"/>
        <v>97</v>
      </c>
      <c r="B107" s="227">
        <f>+BBS!A106</f>
        <v>0</v>
      </c>
      <c r="C107" s="223">
        <f>+BBS!B106</f>
        <v>0</v>
      </c>
      <c r="D107" s="226">
        <f>+BBS!F106</f>
        <v>0</v>
      </c>
      <c r="E107" s="225">
        <f>+BBS!G106</f>
        <v>0</v>
      </c>
      <c r="F107" s="225"/>
      <c r="G107" s="89"/>
      <c r="H107" s="67">
        <f>+BBS!E106</f>
        <v>0</v>
      </c>
      <c r="I107" s="67"/>
      <c r="J107" s="65"/>
      <c r="K107" s="215"/>
      <c r="L107" s="215"/>
      <c r="M107" s="149"/>
      <c r="N107" s="67">
        <f t="shared" si="15"/>
        <v>0</v>
      </c>
      <c r="O107" s="67"/>
      <c r="P107" s="65"/>
      <c r="Q107" s="150"/>
      <c r="R107" s="58">
        <v>97</v>
      </c>
    </row>
    <row r="108" spans="1:18" s="24" customFormat="1" ht="65.849999999999994" customHeight="1">
      <c r="A108" s="228">
        <f t="shared" si="16"/>
        <v>98</v>
      </c>
      <c r="B108" s="227">
        <f>+BBS!A107</f>
        <v>0</v>
      </c>
      <c r="C108" s="223">
        <f>+BBS!B107</f>
        <v>0</v>
      </c>
      <c r="D108" s="226">
        <f>+BBS!F107</f>
        <v>0</v>
      </c>
      <c r="E108" s="225">
        <f>+BBS!G107</f>
        <v>0</v>
      </c>
      <c r="F108" s="225"/>
      <c r="G108" s="89"/>
      <c r="H108" s="67">
        <f>+BBS!E107</f>
        <v>0</v>
      </c>
      <c r="I108" s="67"/>
      <c r="J108" s="65"/>
      <c r="K108" s="215"/>
      <c r="L108" s="215"/>
      <c r="M108" s="149"/>
      <c r="N108" s="67">
        <f t="shared" si="15"/>
        <v>0</v>
      </c>
      <c r="O108" s="67"/>
      <c r="P108" s="65"/>
      <c r="Q108" s="150"/>
      <c r="R108" s="58">
        <v>98</v>
      </c>
    </row>
    <row r="109" spans="1:18" s="24" customFormat="1" ht="65.849999999999994" customHeight="1">
      <c r="A109" s="228">
        <f t="shared" si="16"/>
        <v>99</v>
      </c>
      <c r="B109" s="227">
        <f>+BBS!A108</f>
        <v>0</v>
      </c>
      <c r="C109" s="223">
        <f>+BBS!B108</f>
        <v>0</v>
      </c>
      <c r="D109" s="226">
        <f>+BBS!F108</f>
        <v>0</v>
      </c>
      <c r="E109" s="225">
        <f>+BBS!G108</f>
        <v>0</v>
      </c>
      <c r="F109" s="225"/>
      <c r="G109" s="89"/>
      <c r="H109" s="67">
        <f>+BBS!E108</f>
        <v>0</v>
      </c>
      <c r="I109" s="67"/>
      <c r="J109" s="65"/>
      <c r="K109" s="215"/>
      <c r="L109" s="215"/>
      <c r="M109" s="149"/>
      <c r="N109" s="67">
        <f t="shared" si="15"/>
        <v>0</v>
      </c>
      <c r="O109" s="67"/>
      <c r="P109" s="65"/>
      <c r="Q109" s="150"/>
      <c r="R109" s="58">
        <v>99</v>
      </c>
    </row>
    <row r="110" spans="1:18" s="24" customFormat="1" ht="65.849999999999994" customHeight="1">
      <c r="A110" s="228">
        <f t="shared" si="16"/>
        <v>100</v>
      </c>
      <c r="B110" s="227">
        <f>+BBS!A109</f>
        <v>0</v>
      </c>
      <c r="C110" s="223">
        <f>+BBS!B109</f>
        <v>0</v>
      </c>
      <c r="D110" s="226">
        <f>+BBS!F109</f>
        <v>0</v>
      </c>
      <c r="E110" s="225">
        <f>+BBS!G109</f>
        <v>0</v>
      </c>
      <c r="F110" s="225"/>
      <c r="G110" s="89"/>
      <c r="H110" s="67">
        <f>+BBS!E109</f>
        <v>0</v>
      </c>
      <c r="I110" s="67"/>
      <c r="J110" s="65"/>
      <c r="K110" s="215"/>
      <c r="L110" s="215"/>
      <c r="M110" s="149"/>
      <c r="N110" s="67">
        <f t="shared" si="15"/>
        <v>0</v>
      </c>
      <c r="O110" s="67"/>
      <c r="P110" s="65"/>
      <c r="Q110" s="150"/>
      <c r="R110" s="58">
        <v>100</v>
      </c>
    </row>
    <row r="111" spans="1:18" s="24" customFormat="1" ht="65.849999999999994" customHeight="1">
      <c r="A111" s="228">
        <f t="shared" si="16"/>
        <v>101</v>
      </c>
      <c r="B111" s="227">
        <f>+BBS!A110</f>
        <v>0</v>
      </c>
      <c r="C111" s="223">
        <f>+BBS!B110</f>
        <v>0</v>
      </c>
      <c r="D111" s="226">
        <f>+BBS!F110</f>
        <v>0</v>
      </c>
      <c r="E111" s="225">
        <f>+BBS!G110</f>
        <v>0</v>
      </c>
      <c r="F111" s="225"/>
      <c r="G111" s="89"/>
      <c r="H111" s="67">
        <f>+BBS!E110</f>
        <v>0</v>
      </c>
      <c r="I111" s="67"/>
      <c r="J111" s="65"/>
      <c r="K111" s="215"/>
      <c r="L111" s="215"/>
      <c r="M111" s="149"/>
      <c r="N111" s="67">
        <f t="shared" si="15"/>
        <v>0</v>
      </c>
      <c r="O111" s="67"/>
      <c r="P111" s="65"/>
      <c r="Q111" s="150"/>
      <c r="R111" s="58">
        <v>101</v>
      </c>
    </row>
    <row r="112" spans="1:18" ht="65.849999999999994" customHeight="1">
      <c r="A112" s="228">
        <f t="shared" si="16"/>
        <v>102</v>
      </c>
      <c r="B112" s="227">
        <f>+BBS!A111</f>
        <v>0</v>
      </c>
      <c r="C112" s="223">
        <f>+BBS!B111</f>
        <v>0</v>
      </c>
      <c r="D112" s="226">
        <f>+BBS!F111</f>
        <v>0</v>
      </c>
      <c r="E112" s="225">
        <f>+BBS!G111</f>
        <v>0</v>
      </c>
      <c r="F112" s="225"/>
      <c r="G112" s="89"/>
      <c r="H112" s="67">
        <f>+BBS!E111</f>
        <v>0</v>
      </c>
      <c r="I112" s="67"/>
      <c r="J112" s="65"/>
      <c r="K112" s="215"/>
      <c r="L112" s="215"/>
      <c r="M112" s="149"/>
      <c r="N112" s="67">
        <f t="shared" si="15"/>
        <v>0</v>
      </c>
      <c r="O112" s="67"/>
      <c r="P112" s="65"/>
      <c r="Q112" s="150"/>
      <c r="R112" s="58">
        <v>102</v>
      </c>
    </row>
    <row r="113" spans="1:18" ht="65.849999999999994" customHeight="1">
      <c r="A113" s="228">
        <f t="shared" si="16"/>
        <v>103</v>
      </c>
      <c r="B113" s="227">
        <f>+BBS!A112</f>
        <v>0</v>
      </c>
      <c r="C113" s="223">
        <f>+BBS!B112</f>
        <v>0</v>
      </c>
      <c r="D113" s="226">
        <f>+BBS!F112</f>
        <v>0</v>
      </c>
      <c r="E113" s="225">
        <f>+BBS!G112</f>
        <v>0</v>
      </c>
      <c r="F113" s="225"/>
      <c r="G113" s="89"/>
      <c r="H113" s="67">
        <f>+BBS!E112</f>
        <v>0</v>
      </c>
      <c r="I113" s="67"/>
      <c r="J113" s="65"/>
      <c r="K113" s="215"/>
      <c r="L113" s="215"/>
      <c r="M113" s="149"/>
      <c r="N113" s="67">
        <f t="shared" si="15"/>
        <v>0</v>
      </c>
      <c r="O113" s="67"/>
      <c r="P113" s="65"/>
      <c r="Q113" s="150"/>
      <c r="R113" s="58">
        <v>103</v>
      </c>
    </row>
    <row r="114" spans="1:18" ht="65.849999999999994" customHeight="1">
      <c r="A114" s="228">
        <f t="shared" si="16"/>
        <v>104</v>
      </c>
      <c r="B114" s="227">
        <f>+BBS!A113</f>
        <v>0</v>
      </c>
      <c r="C114" s="223">
        <f>+BBS!B113</f>
        <v>0</v>
      </c>
      <c r="D114" s="226">
        <f>+BBS!F113</f>
        <v>0</v>
      </c>
      <c r="E114" s="225">
        <f>+BBS!G113</f>
        <v>0</v>
      </c>
      <c r="F114" s="225"/>
      <c r="G114" s="89"/>
      <c r="H114" s="67">
        <f>+BBS!E113</f>
        <v>0</v>
      </c>
      <c r="I114" s="67"/>
      <c r="J114" s="65"/>
      <c r="K114" s="215"/>
      <c r="L114" s="215"/>
      <c r="M114" s="149"/>
      <c r="N114" s="67">
        <f t="shared" si="15"/>
        <v>0</v>
      </c>
      <c r="O114" s="67"/>
      <c r="P114" s="65"/>
      <c r="Q114" s="150"/>
      <c r="R114" s="58">
        <v>104</v>
      </c>
    </row>
    <row r="115" spans="1:18" ht="65.849999999999994" customHeight="1">
      <c r="A115" s="228">
        <f t="shared" si="16"/>
        <v>105</v>
      </c>
      <c r="B115" s="227">
        <f>+BBS!A114</f>
        <v>0</v>
      </c>
      <c r="C115" s="223">
        <f>+BBS!B114</f>
        <v>0</v>
      </c>
      <c r="D115" s="226">
        <f>+BBS!F114</f>
        <v>0</v>
      </c>
      <c r="E115" s="225">
        <f>+BBS!G114</f>
        <v>0</v>
      </c>
      <c r="F115" s="225"/>
      <c r="G115" s="89"/>
      <c r="H115" s="67">
        <f>+BBS!E114</f>
        <v>0</v>
      </c>
      <c r="I115" s="67"/>
      <c r="J115" s="65"/>
      <c r="K115" s="215"/>
      <c r="L115" s="215"/>
      <c r="M115" s="149"/>
      <c r="N115" s="67">
        <f t="shared" si="15"/>
        <v>0</v>
      </c>
      <c r="O115" s="67"/>
      <c r="P115" s="65"/>
      <c r="Q115" s="150"/>
      <c r="R115" s="58">
        <v>105</v>
      </c>
    </row>
    <row r="116" spans="1:18" ht="65.849999999999994" customHeight="1">
      <c r="A116" s="228">
        <f t="shared" si="16"/>
        <v>106</v>
      </c>
      <c r="B116" s="227">
        <f>+BBS!A115</f>
        <v>0</v>
      </c>
      <c r="C116" s="223">
        <f>+BBS!B115</f>
        <v>0</v>
      </c>
      <c r="D116" s="226">
        <f>+BBS!F115</f>
        <v>0</v>
      </c>
      <c r="E116" s="225">
        <f>+BBS!G115</f>
        <v>0</v>
      </c>
      <c r="F116" s="225"/>
      <c r="G116" s="89"/>
      <c r="H116" s="67">
        <f>+BBS!E115</f>
        <v>0</v>
      </c>
      <c r="I116" s="67"/>
      <c r="J116" s="65"/>
      <c r="K116" s="215"/>
      <c r="L116" s="215"/>
      <c r="M116" s="149"/>
      <c r="N116" s="67">
        <f t="shared" si="15"/>
        <v>0</v>
      </c>
      <c r="O116" s="67"/>
      <c r="P116" s="65"/>
      <c r="Q116" s="150"/>
      <c r="R116" s="58">
        <v>106</v>
      </c>
    </row>
    <row r="117" spans="1:18" ht="65.849999999999994" customHeight="1">
      <c r="A117" s="228">
        <f t="shared" si="16"/>
        <v>107</v>
      </c>
      <c r="B117" s="227">
        <f>+BBS!A116</f>
        <v>0</v>
      </c>
      <c r="C117" s="223">
        <f>+BBS!B116</f>
        <v>0</v>
      </c>
      <c r="D117" s="226">
        <f>+BBS!F116</f>
        <v>0</v>
      </c>
      <c r="E117" s="225">
        <f>+BBS!G116</f>
        <v>0</v>
      </c>
      <c r="F117" s="225"/>
      <c r="G117" s="89"/>
      <c r="H117" s="67">
        <f>+BBS!E116</f>
        <v>0</v>
      </c>
      <c r="I117" s="67"/>
      <c r="J117" s="65"/>
      <c r="K117" s="215"/>
      <c r="L117" s="215"/>
      <c r="M117" s="149"/>
      <c r="N117" s="67">
        <f t="shared" si="15"/>
        <v>0</v>
      </c>
      <c r="O117" s="67"/>
      <c r="P117" s="65"/>
      <c r="Q117" s="150"/>
      <c r="R117" s="58">
        <v>107</v>
      </c>
    </row>
    <row r="118" spans="1:18" ht="65.849999999999994" customHeight="1">
      <c r="A118" s="228">
        <f t="shared" si="16"/>
        <v>108</v>
      </c>
      <c r="B118" s="227">
        <f>+BBS!A117</f>
        <v>0</v>
      </c>
      <c r="C118" s="223">
        <f>+BBS!B117</f>
        <v>0</v>
      </c>
      <c r="D118" s="226">
        <f>+BBS!F117</f>
        <v>0</v>
      </c>
      <c r="E118" s="225">
        <f>+BBS!G117</f>
        <v>0</v>
      </c>
      <c r="F118" s="225"/>
      <c r="G118" s="89"/>
      <c r="H118" s="67">
        <f>+BBS!E117</f>
        <v>0</v>
      </c>
      <c r="I118" s="67"/>
      <c r="J118" s="65"/>
      <c r="K118" s="215"/>
      <c r="L118" s="215"/>
      <c r="M118" s="149"/>
      <c r="N118" s="67">
        <f t="shared" si="15"/>
        <v>0</v>
      </c>
      <c r="O118" s="67"/>
      <c r="P118" s="65"/>
      <c r="Q118" s="150"/>
      <c r="R118" s="58">
        <v>108</v>
      </c>
    </row>
    <row r="119" spans="1:18" ht="65.849999999999994" customHeight="1">
      <c r="A119" s="228">
        <f t="shared" si="16"/>
        <v>109</v>
      </c>
      <c r="B119" s="227">
        <f>+BBS!A118</f>
        <v>0</v>
      </c>
      <c r="C119" s="223">
        <f>+BBS!B118</f>
        <v>0</v>
      </c>
      <c r="D119" s="226">
        <f>+BBS!F118</f>
        <v>0</v>
      </c>
      <c r="E119" s="225">
        <f>+BBS!G118</f>
        <v>0</v>
      </c>
      <c r="F119" s="225"/>
      <c r="G119" s="89"/>
      <c r="H119" s="67">
        <f>+BBS!E118</f>
        <v>0</v>
      </c>
      <c r="I119" s="67"/>
      <c r="J119" s="65"/>
      <c r="K119" s="218" t="str">
        <f t="shared" ref="K119" si="19">+IF(Y119="","",IF(AN119="",Y119,Y119&amp;" - "))&amp;IF(AN119="","",$AL$9 &amp;" "&amp;AN119)</f>
        <v/>
      </c>
      <c r="L119" s="215"/>
      <c r="M119" s="149"/>
      <c r="N119" s="67">
        <f t="shared" si="15"/>
        <v>0</v>
      </c>
      <c r="O119" s="67"/>
      <c r="P119" s="65"/>
      <c r="Q119" s="150"/>
      <c r="R119" s="58">
        <v>109</v>
      </c>
    </row>
    <row r="120" spans="1:18" ht="65.849999999999994" customHeight="1">
      <c r="A120" s="228">
        <f t="shared" si="16"/>
        <v>110</v>
      </c>
      <c r="B120" s="227">
        <f>+BBS!A119</f>
        <v>0</v>
      </c>
      <c r="C120" s="223">
        <f>+BBS!B119</f>
        <v>0</v>
      </c>
      <c r="D120" s="226">
        <f>+BBS!F119</f>
        <v>0</v>
      </c>
      <c r="E120" s="225">
        <f>+BBS!G119</f>
        <v>0</v>
      </c>
      <c r="F120" s="225"/>
      <c r="G120" s="89"/>
      <c r="H120" s="67">
        <f>+BBS!E119</f>
        <v>0</v>
      </c>
      <c r="I120" s="67"/>
      <c r="J120" s="65"/>
      <c r="K120" s="215"/>
      <c r="L120" s="215"/>
      <c r="M120" s="149"/>
      <c r="N120" s="67">
        <f t="shared" si="15"/>
        <v>0</v>
      </c>
      <c r="O120" s="67"/>
      <c r="P120" s="65"/>
      <c r="Q120" s="150"/>
      <c r="R120" s="58">
        <v>110</v>
      </c>
    </row>
    <row r="121" spans="1:18" ht="65.849999999999994" customHeight="1">
      <c r="A121" s="228">
        <f t="shared" si="16"/>
        <v>111</v>
      </c>
      <c r="B121" s="227">
        <f>+BBS!A120</f>
        <v>0</v>
      </c>
      <c r="C121" s="223">
        <f>+BBS!B120</f>
        <v>0</v>
      </c>
      <c r="D121" s="226">
        <f>+BBS!F120</f>
        <v>0</v>
      </c>
      <c r="E121" s="225">
        <f>+BBS!G120</f>
        <v>0</v>
      </c>
      <c r="F121" s="225"/>
      <c r="G121" s="89"/>
      <c r="H121" s="67">
        <f>+BBS!E120</f>
        <v>0</v>
      </c>
      <c r="I121" s="67"/>
      <c r="J121" s="65"/>
      <c r="K121" s="215"/>
      <c r="L121" s="215"/>
      <c r="M121" s="149"/>
      <c r="N121" s="67">
        <f t="shared" si="15"/>
        <v>0</v>
      </c>
      <c r="O121" s="67"/>
      <c r="P121" s="65"/>
      <c r="Q121" s="150"/>
      <c r="R121" s="58">
        <v>111</v>
      </c>
    </row>
    <row r="122" spans="1:18" ht="65.849999999999994" customHeight="1">
      <c r="A122" s="228">
        <f t="shared" si="16"/>
        <v>112</v>
      </c>
      <c r="B122" s="227">
        <f>+BBS!A121</f>
        <v>0</v>
      </c>
      <c r="C122" s="223">
        <f>+BBS!B121</f>
        <v>0</v>
      </c>
      <c r="D122" s="226">
        <f>+BBS!F121</f>
        <v>0</v>
      </c>
      <c r="E122" s="225">
        <f>+BBS!G121</f>
        <v>0</v>
      </c>
      <c r="F122" s="225"/>
      <c r="G122" s="89"/>
      <c r="H122" s="67">
        <f>+BBS!E121</f>
        <v>0</v>
      </c>
      <c r="I122" s="67"/>
      <c r="J122" s="65"/>
      <c r="K122" s="215"/>
      <c r="L122" s="215"/>
      <c r="M122" s="149"/>
      <c r="N122" s="67">
        <f t="shared" si="15"/>
        <v>0</v>
      </c>
      <c r="O122" s="67"/>
      <c r="P122" s="65"/>
      <c r="Q122" s="150"/>
      <c r="R122" s="58">
        <v>112</v>
      </c>
    </row>
    <row r="123" spans="1:18" ht="65.849999999999994" customHeight="1">
      <c r="A123" s="228">
        <f t="shared" si="16"/>
        <v>113</v>
      </c>
      <c r="B123" s="227">
        <f>+BBS!A122</f>
        <v>0</v>
      </c>
      <c r="C123" s="223">
        <f>+BBS!B122</f>
        <v>0</v>
      </c>
      <c r="D123" s="226">
        <f>+BBS!F122</f>
        <v>0</v>
      </c>
      <c r="E123" s="225">
        <f>+BBS!G122</f>
        <v>0</v>
      </c>
      <c r="F123" s="225"/>
      <c r="G123" s="89"/>
      <c r="H123" s="67">
        <f>+BBS!E122</f>
        <v>0</v>
      </c>
      <c r="I123" s="67"/>
      <c r="J123" s="65"/>
      <c r="K123" s="215"/>
      <c r="L123" s="215"/>
      <c r="M123" s="149"/>
      <c r="N123" s="67">
        <f t="shared" si="15"/>
        <v>0</v>
      </c>
      <c r="O123" s="67"/>
      <c r="P123" s="65"/>
      <c r="Q123" s="150"/>
      <c r="R123" s="58">
        <v>113</v>
      </c>
    </row>
    <row r="124" spans="1:18" ht="65.849999999999994" customHeight="1">
      <c r="A124" s="228">
        <f t="shared" si="16"/>
        <v>114</v>
      </c>
      <c r="B124" s="227">
        <f>+BBS!A123</f>
        <v>0</v>
      </c>
      <c r="C124" s="223">
        <f>+BBS!B123</f>
        <v>0</v>
      </c>
      <c r="D124" s="226">
        <f>+BBS!F123</f>
        <v>0</v>
      </c>
      <c r="E124" s="225">
        <f>+BBS!G123</f>
        <v>0</v>
      </c>
      <c r="F124" s="225"/>
      <c r="G124" s="89"/>
      <c r="H124" s="67">
        <f>+BBS!E123</f>
        <v>0</v>
      </c>
      <c r="I124" s="67"/>
      <c r="J124" s="65"/>
      <c r="K124" s="215"/>
      <c r="L124" s="215"/>
      <c r="M124" s="149"/>
      <c r="N124" s="67">
        <f t="shared" si="15"/>
        <v>0</v>
      </c>
      <c r="O124" s="67"/>
      <c r="P124" s="65"/>
      <c r="Q124" s="150"/>
      <c r="R124" s="58">
        <v>114</v>
      </c>
    </row>
    <row r="125" spans="1:18" ht="65.849999999999994" customHeight="1">
      <c r="A125" s="228">
        <f t="shared" si="16"/>
        <v>115</v>
      </c>
      <c r="B125" s="227">
        <f>+BBS!A124</f>
        <v>0</v>
      </c>
      <c r="C125" s="223">
        <f>+BBS!B124</f>
        <v>0</v>
      </c>
      <c r="D125" s="226">
        <f>+BBS!F124</f>
        <v>0</v>
      </c>
      <c r="E125" s="225">
        <f>+BBS!G124</f>
        <v>0</v>
      </c>
      <c r="F125" s="225"/>
      <c r="G125" s="89"/>
      <c r="H125" s="67">
        <f>+BBS!E124</f>
        <v>0</v>
      </c>
      <c r="I125" s="67"/>
      <c r="J125" s="65"/>
      <c r="K125" s="215"/>
      <c r="L125" s="215"/>
      <c r="M125" s="149"/>
      <c r="N125" s="67">
        <f t="shared" si="15"/>
        <v>0</v>
      </c>
      <c r="O125" s="67"/>
      <c r="P125" s="65"/>
      <c r="Q125" s="150"/>
      <c r="R125" s="58">
        <v>115</v>
      </c>
    </row>
    <row r="126" spans="1:18" ht="65.849999999999994" customHeight="1">
      <c r="A126" s="228">
        <f t="shared" si="16"/>
        <v>116</v>
      </c>
      <c r="B126" s="227">
        <f>+BBS!A125</f>
        <v>0</v>
      </c>
      <c r="C126" s="223">
        <f>+BBS!B125</f>
        <v>0</v>
      </c>
      <c r="D126" s="226">
        <f>+BBS!F125</f>
        <v>0</v>
      </c>
      <c r="E126" s="225">
        <f>+BBS!G125</f>
        <v>0</v>
      </c>
      <c r="F126" s="225"/>
      <c r="G126" s="89"/>
      <c r="H126" s="67">
        <f>+BBS!E125</f>
        <v>0</v>
      </c>
      <c r="I126" s="67"/>
      <c r="J126" s="65"/>
      <c r="K126" s="215"/>
      <c r="L126" s="215"/>
      <c r="M126" s="149"/>
      <c r="N126" s="67">
        <f t="shared" si="15"/>
        <v>0</v>
      </c>
      <c r="O126" s="67"/>
      <c r="P126" s="65"/>
      <c r="Q126" s="150"/>
      <c r="R126" s="58">
        <v>116</v>
      </c>
    </row>
    <row r="127" spans="1:18" ht="65.849999999999994" customHeight="1">
      <c r="A127" s="228">
        <f t="shared" si="16"/>
        <v>117</v>
      </c>
      <c r="B127" s="227">
        <f>+BBS!A126</f>
        <v>0</v>
      </c>
      <c r="C127" s="223">
        <f>+BBS!B126</f>
        <v>0</v>
      </c>
      <c r="D127" s="226">
        <f>+BBS!F126</f>
        <v>0</v>
      </c>
      <c r="E127" s="225">
        <f>+BBS!G126</f>
        <v>0</v>
      </c>
      <c r="F127" s="225"/>
      <c r="G127" s="89"/>
      <c r="H127" s="67">
        <f>+BBS!E126</f>
        <v>0</v>
      </c>
      <c r="I127" s="67"/>
      <c r="J127" s="65"/>
      <c r="K127" s="215"/>
      <c r="L127" s="215"/>
      <c r="M127" s="149"/>
      <c r="N127" s="67">
        <f t="shared" si="15"/>
        <v>0</v>
      </c>
      <c r="O127" s="67"/>
      <c r="P127" s="65"/>
      <c r="Q127" s="150"/>
      <c r="R127" s="58">
        <v>117</v>
      </c>
    </row>
    <row r="128" spans="1:18" ht="65.849999999999994" customHeight="1">
      <c r="A128" s="228">
        <f t="shared" si="16"/>
        <v>118</v>
      </c>
      <c r="B128" s="227">
        <f>+BBS!A127</f>
        <v>0</v>
      </c>
      <c r="C128" s="223">
        <f>+BBS!B127</f>
        <v>0</v>
      </c>
      <c r="D128" s="226">
        <f>+BBS!F127</f>
        <v>0</v>
      </c>
      <c r="E128" s="225">
        <f>+BBS!G127</f>
        <v>0</v>
      </c>
      <c r="F128" s="225"/>
      <c r="G128" s="89"/>
      <c r="H128" s="67">
        <f>+BBS!E127</f>
        <v>0</v>
      </c>
      <c r="I128" s="67"/>
      <c r="J128" s="65"/>
      <c r="K128" s="215"/>
      <c r="L128" s="215"/>
      <c r="M128" s="149"/>
      <c r="N128" s="67">
        <f t="shared" si="15"/>
        <v>0</v>
      </c>
      <c r="O128" s="67"/>
      <c r="P128" s="65"/>
      <c r="Q128" s="150"/>
      <c r="R128" s="58">
        <v>118</v>
      </c>
    </row>
    <row r="129" spans="1:18" ht="65.849999999999994" customHeight="1">
      <c r="A129" s="228">
        <f t="shared" si="16"/>
        <v>119</v>
      </c>
      <c r="B129" s="227">
        <f>+BBS!A128</f>
        <v>0</v>
      </c>
      <c r="C129" s="223">
        <f>+BBS!B128</f>
        <v>0</v>
      </c>
      <c r="D129" s="226">
        <f>+BBS!F128</f>
        <v>0</v>
      </c>
      <c r="E129" s="225">
        <f>+BBS!G128</f>
        <v>0</v>
      </c>
      <c r="F129" s="225"/>
      <c r="G129" s="89"/>
      <c r="H129" s="67">
        <f>+BBS!E128</f>
        <v>0</v>
      </c>
      <c r="I129" s="67"/>
      <c r="J129" s="65"/>
      <c r="K129" s="215"/>
      <c r="L129" s="215"/>
      <c r="M129" s="149"/>
      <c r="N129" s="67">
        <f t="shared" si="15"/>
        <v>0</v>
      </c>
      <c r="O129" s="67"/>
      <c r="P129" s="65"/>
      <c r="Q129" s="150"/>
      <c r="R129" s="58">
        <v>119</v>
      </c>
    </row>
    <row r="130" spans="1:18" ht="65.849999999999994" customHeight="1">
      <c r="A130" s="228">
        <f t="shared" si="16"/>
        <v>120</v>
      </c>
      <c r="B130" s="227">
        <f>+BBS!A129</f>
        <v>0</v>
      </c>
      <c r="C130" s="223">
        <f>+BBS!B129</f>
        <v>0</v>
      </c>
      <c r="D130" s="226">
        <f>+BBS!F129</f>
        <v>0</v>
      </c>
      <c r="E130" s="225">
        <f>+BBS!G129</f>
        <v>0</v>
      </c>
      <c r="F130" s="225"/>
      <c r="G130" s="89"/>
      <c r="H130" s="67">
        <f>+BBS!E129</f>
        <v>0</v>
      </c>
      <c r="I130" s="67"/>
      <c r="J130" s="65"/>
      <c r="K130" s="215"/>
      <c r="L130" s="215"/>
      <c r="M130" s="149"/>
      <c r="N130" s="67">
        <f t="shared" si="15"/>
        <v>0</v>
      </c>
      <c r="O130" s="67"/>
      <c r="P130" s="65"/>
      <c r="Q130" s="150"/>
      <c r="R130" s="58">
        <v>120</v>
      </c>
    </row>
    <row r="131" spans="1:18" ht="65.849999999999994" customHeight="1">
      <c r="A131" s="228">
        <f t="shared" si="16"/>
        <v>121</v>
      </c>
      <c r="B131" s="227">
        <f>+BBS!A130</f>
        <v>0</v>
      </c>
      <c r="C131" s="223">
        <f>+BBS!B130</f>
        <v>0</v>
      </c>
      <c r="D131" s="226">
        <f>+BBS!F130</f>
        <v>0</v>
      </c>
      <c r="E131" s="225">
        <f>+BBS!G130</f>
        <v>0</v>
      </c>
      <c r="F131" s="225"/>
      <c r="G131" s="89"/>
      <c r="H131" s="67">
        <f>+BBS!E130</f>
        <v>0</v>
      </c>
      <c r="I131" s="67"/>
      <c r="J131" s="65"/>
      <c r="K131" s="215"/>
      <c r="L131" s="215"/>
      <c r="M131" s="149"/>
      <c r="N131" s="67">
        <f t="shared" si="15"/>
        <v>0</v>
      </c>
      <c r="O131" s="67"/>
      <c r="P131" s="65"/>
      <c r="Q131" s="150"/>
      <c r="R131" s="58">
        <v>121</v>
      </c>
    </row>
    <row r="132" spans="1:18" ht="65.849999999999994" customHeight="1">
      <c r="A132" s="228">
        <f t="shared" si="16"/>
        <v>122</v>
      </c>
      <c r="B132" s="227">
        <f>+BBS!A131</f>
        <v>0</v>
      </c>
      <c r="C132" s="223">
        <f>+BBS!B131</f>
        <v>0</v>
      </c>
      <c r="D132" s="226">
        <f>+BBS!F131</f>
        <v>0</v>
      </c>
      <c r="E132" s="225">
        <f>+BBS!G131</f>
        <v>0</v>
      </c>
      <c r="F132" s="225"/>
      <c r="G132" s="89"/>
      <c r="H132" s="67">
        <f>+BBS!E131</f>
        <v>0</v>
      </c>
      <c r="I132" s="67"/>
      <c r="J132" s="65"/>
      <c r="K132" s="215"/>
      <c r="L132" s="215"/>
      <c r="M132" s="149"/>
      <c r="N132" s="67">
        <f t="shared" si="15"/>
        <v>0</v>
      </c>
      <c r="O132" s="67"/>
      <c r="P132" s="65"/>
      <c r="Q132" s="150"/>
      <c r="R132" s="58">
        <v>122</v>
      </c>
    </row>
    <row r="133" spans="1:18" ht="65.849999999999994" customHeight="1">
      <c r="A133" s="228">
        <f t="shared" si="16"/>
        <v>123</v>
      </c>
      <c r="B133" s="227">
        <f>+BBS!A132</f>
        <v>0</v>
      </c>
      <c r="C133" s="223">
        <f>+BBS!B132</f>
        <v>0</v>
      </c>
      <c r="D133" s="226">
        <f>+BBS!F132</f>
        <v>0</v>
      </c>
      <c r="E133" s="225">
        <f>+BBS!G132</f>
        <v>0</v>
      </c>
      <c r="F133" s="225"/>
      <c r="G133" s="89"/>
      <c r="H133" s="67">
        <f>+BBS!E132</f>
        <v>0</v>
      </c>
      <c r="I133" s="67"/>
      <c r="J133" s="65"/>
      <c r="K133" s="215"/>
      <c r="L133" s="215"/>
      <c r="M133" s="149"/>
      <c r="N133" s="67">
        <f t="shared" si="15"/>
        <v>0</v>
      </c>
      <c r="O133" s="67"/>
      <c r="P133" s="65"/>
      <c r="Q133" s="150"/>
      <c r="R133" s="58">
        <v>123</v>
      </c>
    </row>
    <row r="134" spans="1:18" ht="65.849999999999994" customHeight="1">
      <c r="A134" s="228">
        <f t="shared" si="16"/>
        <v>124</v>
      </c>
      <c r="B134" s="227">
        <f>+BBS!A133</f>
        <v>0</v>
      </c>
      <c r="C134" s="223">
        <f>+BBS!B133</f>
        <v>0</v>
      </c>
      <c r="D134" s="226">
        <f>+BBS!F133</f>
        <v>0</v>
      </c>
      <c r="E134" s="225">
        <f>+BBS!G133</f>
        <v>0</v>
      </c>
      <c r="F134" s="225"/>
      <c r="G134" s="89"/>
      <c r="H134" s="67">
        <f>+BBS!E133</f>
        <v>0</v>
      </c>
      <c r="I134" s="67"/>
      <c r="J134" s="65"/>
      <c r="K134" s="215"/>
      <c r="L134" s="215"/>
      <c r="M134" s="149"/>
      <c r="N134" s="67">
        <f t="shared" si="15"/>
        <v>0</v>
      </c>
      <c r="O134" s="67"/>
      <c r="P134" s="65"/>
      <c r="Q134" s="150"/>
      <c r="R134" s="58">
        <v>124</v>
      </c>
    </row>
    <row r="135" spans="1:18" ht="65.849999999999994" customHeight="1">
      <c r="A135" s="228">
        <f t="shared" si="16"/>
        <v>125</v>
      </c>
      <c r="B135" s="227">
        <f>+BBS!A134</f>
        <v>0</v>
      </c>
      <c r="C135" s="223">
        <f>+BBS!B134</f>
        <v>0</v>
      </c>
      <c r="D135" s="226">
        <f>+BBS!F134</f>
        <v>0</v>
      </c>
      <c r="E135" s="225">
        <f>+BBS!G134</f>
        <v>0</v>
      </c>
      <c r="F135" s="225"/>
      <c r="G135" s="89"/>
      <c r="H135" s="67">
        <f>+BBS!E134</f>
        <v>0</v>
      </c>
      <c r="I135" s="67"/>
      <c r="J135" s="65"/>
      <c r="K135" s="215"/>
      <c r="L135" s="215"/>
      <c r="M135" s="149"/>
      <c r="N135" s="67">
        <f t="shared" si="15"/>
        <v>0</v>
      </c>
      <c r="O135" s="67"/>
      <c r="P135" s="65"/>
      <c r="Q135" s="150"/>
      <c r="R135" s="58">
        <v>125</v>
      </c>
    </row>
    <row r="136" spans="1:18" ht="65.849999999999994" customHeight="1">
      <c r="A136" s="228">
        <f t="shared" si="16"/>
        <v>126</v>
      </c>
      <c r="B136" s="227">
        <f>+BBS!A135</f>
        <v>0</v>
      </c>
      <c r="C136" s="223">
        <f>+BBS!B135</f>
        <v>0</v>
      </c>
      <c r="D136" s="226">
        <f>+BBS!F135</f>
        <v>0</v>
      </c>
      <c r="E136" s="225">
        <f>+BBS!G135</f>
        <v>0</v>
      </c>
      <c r="F136" s="225"/>
      <c r="G136" s="89"/>
      <c r="H136" s="67">
        <f>+BBS!E135</f>
        <v>0</v>
      </c>
      <c r="I136" s="67"/>
      <c r="J136" s="65"/>
      <c r="K136" s="215"/>
      <c r="L136" s="215"/>
      <c r="M136" s="149"/>
      <c r="N136" s="67">
        <f t="shared" si="15"/>
        <v>0</v>
      </c>
      <c r="O136" s="67"/>
      <c r="P136" s="65"/>
      <c r="Q136" s="150"/>
      <c r="R136" s="58">
        <v>126</v>
      </c>
    </row>
    <row r="137" spans="1:18" ht="65.849999999999994" customHeight="1">
      <c r="A137" s="228">
        <f t="shared" si="16"/>
        <v>127</v>
      </c>
      <c r="B137" s="227">
        <f>+BBS!A136</f>
        <v>0</v>
      </c>
      <c r="C137" s="223">
        <f>+BBS!B136</f>
        <v>0</v>
      </c>
      <c r="D137" s="226">
        <f>+BBS!F136</f>
        <v>0</v>
      </c>
      <c r="E137" s="225">
        <f>+BBS!G136</f>
        <v>0</v>
      </c>
      <c r="F137" s="225"/>
      <c r="G137" s="89"/>
      <c r="H137" s="67">
        <f>+BBS!E136</f>
        <v>0</v>
      </c>
      <c r="I137" s="67"/>
      <c r="J137" s="65"/>
      <c r="K137" s="218" t="str">
        <f t="shared" ref="K137" si="20">+IF(Y137="","",IF(AN137="",Y137,Y137&amp;" - "))&amp;IF(AN137="","",$AL$9 &amp;" "&amp;AN137)</f>
        <v/>
      </c>
      <c r="L137" s="215"/>
      <c r="M137" s="149"/>
      <c r="N137" s="67">
        <f t="shared" si="15"/>
        <v>0</v>
      </c>
      <c r="O137" s="67"/>
      <c r="P137" s="65"/>
      <c r="Q137" s="150"/>
      <c r="R137" s="58">
        <v>127</v>
      </c>
    </row>
    <row r="138" spans="1:18" ht="65.849999999999994" customHeight="1">
      <c r="A138" s="228">
        <f t="shared" si="16"/>
        <v>128</v>
      </c>
      <c r="B138" s="227">
        <f>+BBS!A137</f>
        <v>0</v>
      </c>
      <c r="C138" s="223">
        <f>+BBS!B137</f>
        <v>0</v>
      </c>
      <c r="D138" s="226">
        <f>+BBS!F137</f>
        <v>0</v>
      </c>
      <c r="E138" s="225">
        <f>+BBS!G137</f>
        <v>0</v>
      </c>
      <c r="F138" s="225"/>
      <c r="G138" s="89"/>
      <c r="H138" s="67">
        <f>+BBS!E137</f>
        <v>0</v>
      </c>
      <c r="I138" s="67"/>
      <c r="J138" s="65"/>
      <c r="K138" s="215"/>
      <c r="L138" s="215"/>
      <c r="M138" s="149"/>
      <c r="N138" s="67">
        <f t="shared" si="15"/>
        <v>0</v>
      </c>
      <c r="O138" s="67"/>
      <c r="P138" s="65"/>
      <c r="Q138" s="150"/>
      <c r="R138" s="58">
        <v>128</v>
      </c>
    </row>
    <row r="139" spans="1:18" ht="65.849999999999994" customHeight="1">
      <c r="A139" s="228">
        <f t="shared" si="16"/>
        <v>129</v>
      </c>
      <c r="B139" s="227">
        <f>+BBS!A138</f>
        <v>0</v>
      </c>
      <c r="C139" s="223">
        <f>+BBS!B138</f>
        <v>0</v>
      </c>
      <c r="D139" s="226">
        <f>+BBS!F138</f>
        <v>0</v>
      </c>
      <c r="E139" s="225">
        <f>+BBS!G138</f>
        <v>0</v>
      </c>
      <c r="F139" s="225"/>
      <c r="G139" s="89"/>
      <c r="H139" s="67">
        <f>+BBS!E138</f>
        <v>0</v>
      </c>
      <c r="I139" s="67"/>
      <c r="J139" s="65"/>
      <c r="K139" s="215"/>
      <c r="L139" s="215"/>
      <c r="M139" s="149"/>
      <c r="N139" s="67">
        <f t="shared" ref="N139:N202" si="21">+H139</f>
        <v>0</v>
      </c>
      <c r="O139" s="67"/>
      <c r="P139" s="65"/>
      <c r="Q139" s="150"/>
      <c r="R139" s="58">
        <v>129</v>
      </c>
    </row>
    <row r="140" spans="1:18" ht="65.849999999999994" customHeight="1">
      <c r="A140" s="228">
        <f t="shared" si="16"/>
        <v>130</v>
      </c>
      <c r="B140" s="227">
        <f>+BBS!A139</f>
        <v>0</v>
      </c>
      <c r="C140" s="223">
        <f>+BBS!B139</f>
        <v>0</v>
      </c>
      <c r="D140" s="226">
        <f>+BBS!F139</f>
        <v>0</v>
      </c>
      <c r="E140" s="225">
        <f>+BBS!G139</f>
        <v>0</v>
      </c>
      <c r="F140" s="225"/>
      <c r="G140" s="89"/>
      <c r="H140" s="67">
        <f>+BBS!E139</f>
        <v>0</v>
      </c>
      <c r="I140" s="67"/>
      <c r="J140" s="65"/>
      <c r="K140" s="215"/>
      <c r="L140" s="215"/>
      <c r="M140" s="149"/>
      <c r="N140" s="67">
        <f t="shared" si="21"/>
        <v>0</v>
      </c>
      <c r="O140" s="67"/>
      <c r="P140" s="65"/>
      <c r="Q140" s="150"/>
      <c r="R140" s="58">
        <v>130</v>
      </c>
    </row>
    <row r="141" spans="1:18" ht="65.849999999999994" customHeight="1">
      <c r="A141" s="228">
        <f t="shared" ref="A141:A204" si="22">+IF(B141="","",A140+1)</f>
        <v>131</v>
      </c>
      <c r="B141" s="227">
        <f>+BBS!A140</f>
        <v>0</v>
      </c>
      <c r="C141" s="223">
        <f>+BBS!B140</f>
        <v>0</v>
      </c>
      <c r="D141" s="226">
        <f>+BBS!F140</f>
        <v>0</v>
      </c>
      <c r="E141" s="225">
        <f>+BBS!G140</f>
        <v>0</v>
      </c>
      <c r="F141" s="225"/>
      <c r="G141" s="89"/>
      <c r="H141" s="67">
        <f>+BBS!E140</f>
        <v>0</v>
      </c>
      <c r="I141" s="67"/>
      <c r="J141" s="65"/>
      <c r="K141" s="215"/>
      <c r="L141" s="215"/>
      <c r="M141" s="149"/>
      <c r="N141" s="67">
        <f t="shared" si="21"/>
        <v>0</v>
      </c>
      <c r="O141" s="67"/>
      <c r="P141" s="65"/>
      <c r="Q141" s="150"/>
      <c r="R141" s="58">
        <v>131</v>
      </c>
    </row>
    <row r="142" spans="1:18" ht="65.849999999999994" customHeight="1">
      <c r="A142" s="228">
        <f t="shared" si="22"/>
        <v>132</v>
      </c>
      <c r="B142" s="227">
        <f>+BBS!A141</f>
        <v>0</v>
      </c>
      <c r="C142" s="223">
        <f>+BBS!B141</f>
        <v>0</v>
      </c>
      <c r="D142" s="226">
        <f>+BBS!F141</f>
        <v>0</v>
      </c>
      <c r="E142" s="225">
        <f>+BBS!G141</f>
        <v>0</v>
      </c>
      <c r="F142" s="225"/>
      <c r="G142" s="89"/>
      <c r="H142" s="67">
        <f>+BBS!E141</f>
        <v>0</v>
      </c>
      <c r="I142" s="67"/>
      <c r="J142" s="65"/>
      <c r="K142" s="215"/>
      <c r="L142" s="215"/>
      <c r="M142" s="149"/>
      <c r="N142" s="67">
        <f t="shared" si="21"/>
        <v>0</v>
      </c>
      <c r="O142" s="67"/>
      <c r="P142" s="65"/>
      <c r="Q142" s="150"/>
      <c r="R142" s="58">
        <v>132</v>
      </c>
    </row>
    <row r="143" spans="1:18" ht="65.849999999999994" customHeight="1">
      <c r="A143" s="228">
        <f t="shared" si="22"/>
        <v>133</v>
      </c>
      <c r="B143" s="227">
        <f>+BBS!A142</f>
        <v>0</v>
      </c>
      <c r="C143" s="223">
        <f>+BBS!B142</f>
        <v>0</v>
      </c>
      <c r="D143" s="226">
        <f>+BBS!F142</f>
        <v>0</v>
      </c>
      <c r="E143" s="225">
        <f>+BBS!G142</f>
        <v>0</v>
      </c>
      <c r="F143" s="225"/>
      <c r="G143" s="89"/>
      <c r="H143" s="67">
        <f>+BBS!E142</f>
        <v>0</v>
      </c>
      <c r="I143" s="67"/>
      <c r="J143" s="65"/>
      <c r="K143" s="215"/>
      <c r="L143" s="215"/>
      <c r="M143" s="149"/>
      <c r="N143" s="67">
        <f t="shared" si="21"/>
        <v>0</v>
      </c>
      <c r="O143" s="67"/>
      <c r="P143" s="65"/>
      <c r="Q143" s="150"/>
      <c r="R143" s="58">
        <v>133</v>
      </c>
    </row>
    <row r="144" spans="1:18" ht="65.849999999999994" customHeight="1">
      <c r="A144" s="228">
        <f t="shared" si="22"/>
        <v>134</v>
      </c>
      <c r="B144" s="227">
        <f>+BBS!A143</f>
        <v>0</v>
      </c>
      <c r="C144" s="223">
        <f>+BBS!B143</f>
        <v>0</v>
      </c>
      <c r="D144" s="226">
        <f>+BBS!F143</f>
        <v>0</v>
      </c>
      <c r="E144" s="225">
        <f>+BBS!G143</f>
        <v>0</v>
      </c>
      <c r="F144" s="225"/>
      <c r="G144" s="89"/>
      <c r="H144" s="67">
        <f>+BBS!E143</f>
        <v>0</v>
      </c>
      <c r="I144" s="67"/>
      <c r="J144" s="65"/>
      <c r="K144" s="215"/>
      <c r="L144" s="215"/>
      <c r="M144" s="149"/>
      <c r="N144" s="67">
        <f t="shared" si="21"/>
        <v>0</v>
      </c>
      <c r="O144" s="67"/>
      <c r="P144" s="65"/>
      <c r="Q144" s="150"/>
      <c r="R144" s="58">
        <v>134</v>
      </c>
    </row>
    <row r="145" spans="1:18" ht="65.849999999999994" customHeight="1">
      <c r="A145" s="228">
        <f t="shared" si="22"/>
        <v>135</v>
      </c>
      <c r="B145" s="227">
        <f>+BBS!A144</f>
        <v>0</v>
      </c>
      <c r="C145" s="223">
        <f>+BBS!B144</f>
        <v>0</v>
      </c>
      <c r="D145" s="226">
        <f>+BBS!F144</f>
        <v>0</v>
      </c>
      <c r="E145" s="225">
        <f>+BBS!G144</f>
        <v>0</v>
      </c>
      <c r="F145" s="225"/>
      <c r="G145" s="89"/>
      <c r="H145" s="67">
        <f>+BBS!E144</f>
        <v>0</v>
      </c>
      <c r="I145" s="67"/>
      <c r="J145" s="65"/>
      <c r="K145" s="215"/>
      <c r="L145" s="215"/>
      <c r="M145" s="149"/>
      <c r="N145" s="67">
        <f t="shared" si="21"/>
        <v>0</v>
      </c>
      <c r="O145" s="67"/>
      <c r="P145" s="65"/>
      <c r="Q145" s="150"/>
      <c r="R145" s="58">
        <v>135</v>
      </c>
    </row>
    <row r="146" spans="1:18" ht="65.849999999999994" customHeight="1">
      <c r="A146" s="228">
        <f t="shared" si="22"/>
        <v>136</v>
      </c>
      <c r="B146" s="227">
        <f>+BBS!A145</f>
        <v>0</v>
      </c>
      <c r="C146" s="223">
        <f>+BBS!B145</f>
        <v>0</v>
      </c>
      <c r="D146" s="226">
        <f>+BBS!F145</f>
        <v>0</v>
      </c>
      <c r="E146" s="225">
        <f>+BBS!G145</f>
        <v>0</v>
      </c>
      <c r="F146" s="225"/>
      <c r="G146" s="89"/>
      <c r="H146" s="67">
        <f>+BBS!E145</f>
        <v>0</v>
      </c>
      <c r="I146" s="67"/>
      <c r="J146" s="65"/>
      <c r="K146" s="215"/>
      <c r="L146" s="215"/>
      <c r="M146" s="149"/>
      <c r="N146" s="67">
        <f t="shared" si="21"/>
        <v>0</v>
      </c>
      <c r="O146" s="67"/>
      <c r="P146" s="65"/>
      <c r="Q146" s="150"/>
      <c r="R146" s="58">
        <v>136</v>
      </c>
    </row>
    <row r="147" spans="1:18" ht="65.849999999999994" customHeight="1">
      <c r="A147" s="228">
        <f t="shared" si="22"/>
        <v>137</v>
      </c>
      <c r="B147" s="227">
        <f>+BBS!A146</f>
        <v>0</v>
      </c>
      <c r="C147" s="223">
        <f>+BBS!B146</f>
        <v>0</v>
      </c>
      <c r="D147" s="226">
        <f>+BBS!F146</f>
        <v>0</v>
      </c>
      <c r="E147" s="225">
        <f>+BBS!G146</f>
        <v>0</v>
      </c>
      <c r="F147" s="225"/>
      <c r="G147" s="89"/>
      <c r="H147" s="67">
        <f>+BBS!E146</f>
        <v>0</v>
      </c>
      <c r="I147" s="67"/>
      <c r="J147" s="65"/>
      <c r="K147" s="215"/>
      <c r="L147" s="215"/>
      <c r="M147" s="149"/>
      <c r="N147" s="67">
        <f t="shared" si="21"/>
        <v>0</v>
      </c>
      <c r="O147" s="67"/>
      <c r="P147" s="65"/>
      <c r="Q147" s="150"/>
      <c r="R147" s="58">
        <v>137</v>
      </c>
    </row>
    <row r="148" spans="1:18" ht="65.849999999999994" customHeight="1">
      <c r="A148" s="228">
        <f t="shared" si="22"/>
        <v>138</v>
      </c>
      <c r="B148" s="227">
        <f>+BBS!A147</f>
        <v>0</v>
      </c>
      <c r="C148" s="223">
        <f>+BBS!B147</f>
        <v>0</v>
      </c>
      <c r="D148" s="226">
        <f>+BBS!F147</f>
        <v>0</v>
      </c>
      <c r="E148" s="225">
        <f>+BBS!G147</f>
        <v>0</v>
      </c>
      <c r="F148" s="225"/>
      <c r="G148" s="89"/>
      <c r="H148" s="67">
        <f>+BBS!E147</f>
        <v>0</v>
      </c>
      <c r="I148" s="67"/>
      <c r="J148" s="65"/>
      <c r="K148" s="215"/>
      <c r="L148" s="215"/>
      <c r="M148" s="149"/>
      <c r="N148" s="67">
        <f t="shared" si="21"/>
        <v>0</v>
      </c>
      <c r="O148" s="67"/>
      <c r="P148" s="65"/>
      <c r="Q148" s="150"/>
      <c r="R148" s="58">
        <v>138</v>
      </c>
    </row>
    <row r="149" spans="1:18" ht="65.849999999999994" customHeight="1">
      <c r="A149" s="228">
        <f t="shared" si="22"/>
        <v>139</v>
      </c>
      <c r="B149" s="227">
        <f>+BBS!A148</f>
        <v>0</v>
      </c>
      <c r="C149" s="223">
        <f>+BBS!B148</f>
        <v>0</v>
      </c>
      <c r="D149" s="226">
        <f>+BBS!F148</f>
        <v>0</v>
      </c>
      <c r="E149" s="225">
        <f>+BBS!G148</f>
        <v>0</v>
      </c>
      <c r="F149" s="225"/>
      <c r="G149" s="89"/>
      <c r="H149" s="67">
        <f>+BBS!E148</f>
        <v>0</v>
      </c>
      <c r="I149" s="67"/>
      <c r="J149" s="65"/>
      <c r="K149" s="215"/>
      <c r="L149" s="215"/>
      <c r="M149" s="149"/>
      <c r="N149" s="67">
        <f t="shared" si="21"/>
        <v>0</v>
      </c>
      <c r="O149" s="67"/>
      <c r="P149" s="65"/>
      <c r="Q149" s="150"/>
      <c r="R149" s="58">
        <v>139</v>
      </c>
    </row>
    <row r="150" spans="1:18" ht="65.849999999999994" customHeight="1">
      <c r="A150" s="228">
        <f t="shared" si="22"/>
        <v>140</v>
      </c>
      <c r="B150" s="227">
        <f>+BBS!A149</f>
        <v>0</v>
      </c>
      <c r="C150" s="223">
        <f>+BBS!B149</f>
        <v>0</v>
      </c>
      <c r="D150" s="226">
        <f>+BBS!F149</f>
        <v>0</v>
      </c>
      <c r="E150" s="225">
        <f>+BBS!G149</f>
        <v>0</v>
      </c>
      <c r="F150" s="225"/>
      <c r="G150" s="89"/>
      <c r="H150" s="67">
        <f>+BBS!E149</f>
        <v>0</v>
      </c>
      <c r="I150" s="67"/>
      <c r="J150" s="65"/>
      <c r="K150" s="215"/>
      <c r="L150" s="215"/>
      <c r="M150" s="149"/>
      <c r="N150" s="67">
        <f t="shared" si="21"/>
        <v>0</v>
      </c>
      <c r="O150" s="67"/>
      <c r="P150" s="65"/>
      <c r="Q150" s="150"/>
      <c r="R150" s="58">
        <v>140</v>
      </c>
    </row>
    <row r="151" spans="1:18" ht="65.849999999999994" customHeight="1">
      <c r="A151" s="228">
        <f t="shared" si="22"/>
        <v>141</v>
      </c>
      <c r="B151" s="227">
        <f>+BBS!A150</f>
        <v>0</v>
      </c>
      <c r="C151" s="223">
        <f>+BBS!B150</f>
        <v>0</v>
      </c>
      <c r="D151" s="226">
        <f>+BBS!F150</f>
        <v>0</v>
      </c>
      <c r="E151" s="225">
        <f>+BBS!G150</f>
        <v>0</v>
      </c>
      <c r="F151" s="225"/>
      <c r="G151" s="89"/>
      <c r="H151" s="67">
        <f>+BBS!E150</f>
        <v>0</v>
      </c>
      <c r="I151" s="67"/>
      <c r="J151" s="65"/>
      <c r="K151" s="215"/>
      <c r="L151" s="215"/>
      <c r="M151" s="149"/>
      <c r="N151" s="67">
        <f t="shared" si="21"/>
        <v>0</v>
      </c>
      <c r="O151" s="67"/>
      <c r="P151" s="65"/>
      <c r="Q151" s="150"/>
      <c r="R151" s="58">
        <v>141</v>
      </c>
    </row>
    <row r="152" spans="1:18" ht="65.849999999999994" customHeight="1">
      <c r="A152" s="228">
        <f t="shared" si="22"/>
        <v>142</v>
      </c>
      <c r="B152" s="227">
        <f>+BBS!A151</f>
        <v>0</v>
      </c>
      <c r="C152" s="223">
        <f>+BBS!B151</f>
        <v>0</v>
      </c>
      <c r="D152" s="226">
        <f>+BBS!F151</f>
        <v>0</v>
      </c>
      <c r="E152" s="225">
        <f>+BBS!G151</f>
        <v>0</v>
      </c>
      <c r="F152" s="225"/>
      <c r="G152" s="89"/>
      <c r="H152" s="67">
        <f>+BBS!E151</f>
        <v>0</v>
      </c>
      <c r="I152" s="67"/>
      <c r="J152" s="65"/>
      <c r="K152" s="215"/>
      <c r="L152" s="215"/>
      <c r="M152" s="149"/>
      <c r="N152" s="67">
        <f t="shared" si="21"/>
        <v>0</v>
      </c>
      <c r="O152" s="67"/>
      <c r="P152" s="65"/>
      <c r="Q152" s="150"/>
      <c r="R152" s="58">
        <v>142</v>
      </c>
    </row>
    <row r="153" spans="1:18" ht="65.849999999999994" customHeight="1">
      <c r="A153" s="228">
        <f t="shared" si="22"/>
        <v>143</v>
      </c>
      <c r="B153" s="227">
        <f>+BBS!A152</f>
        <v>0</v>
      </c>
      <c r="C153" s="223">
        <f>+BBS!B152</f>
        <v>0</v>
      </c>
      <c r="D153" s="226">
        <f>+BBS!F152</f>
        <v>0</v>
      </c>
      <c r="E153" s="225">
        <f>+BBS!G152</f>
        <v>0</v>
      </c>
      <c r="F153" s="225"/>
      <c r="G153" s="89"/>
      <c r="H153" s="67">
        <f>+BBS!E152</f>
        <v>0</v>
      </c>
      <c r="I153" s="67"/>
      <c r="J153" s="65"/>
      <c r="K153" s="215"/>
      <c r="L153" s="215"/>
      <c r="M153" s="149"/>
      <c r="N153" s="67">
        <f t="shared" si="21"/>
        <v>0</v>
      </c>
      <c r="O153" s="67"/>
      <c r="P153" s="65"/>
      <c r="Q153" s="150"/>
      <c r="R153" s="58">
        <v>143</v>
      </c>
    </row>
    <row r="154" spans="1:18" ht="65.849999999999994" customHeight="1">
      <c r="A154" s="228">
        <f t="shared" si="22"/>
        <v>144</v>
      </c>
      <c r="B154" s="227">
        <f>+BBS!A153</f>
        <v>0</v>
      </c>
      <c r="C154" s="223">
        <f>+BBS!B153</f>
        <v>0</v>
      </c>
      <c r="D154" s="226">
        <f>+BBS!F153</f>
        <v>0</v>
      </c>
      <c r="E154" s="225">
        <f>+BBS!G153</f>
        <v>0</v>
      </c>
      <c r="F154" s="225"/>
      <c r="G154" s="89"/>
      <c r="H154" s="67">
        <f>+BBS!E153</f>
        <v>0</v>
      </c>
      <c r="I154" s="67"/>
      <c r="J154" s="65"/>
      <c r="K154" s="215"/>
      <c r="L154" s="215"/>
      <c r="M154" s="149"/>
      <c r="N154" s="67">
        <f t="shared" si="21"/>
        <v>0</v>
      </c>
      <c r="O154" s="67"/>
      <c r="P154" s="65"/>
      <c r="Q154" s="150"/>
      <c r="R154" s="58">
        <v>144</v>
      </c>
    </row>
    <row r="155" spans="1:18" ht="65.849999999999994" customHeight="1">
      <c r="A155" s="228">
        <f t="shared" si="22"/>
        <v>145</v>
      </c>
      <c r="B155" s="227">
        <f>+BBS!A154</f>
        <v>0</v>
      </c>
      <c r="C155" s="223">
        <f>+BBS!B154</f>
        <v>0</v>
      </c>
      <c r="D155" s="226">
        <f>+BBS!F154</f>
        <v>0</v>
      </c>
      <c r="E155" s="225">
        <f>+BBS!G154</f>
        <v>0</v>
      </c>
      <c r="F155" s="225"/>
      <c r="G155" s="89"/>
      <c r="H155" s="67">
        <f>+BBS!E154</f>
        <v>0</v>
      </c>
      <c r="I155" s="67"/>
      <c r="J155" s="65"/>
      <c r="K155" s="215" t="str">
        <f t="shared" ref="K155" si="23">+IF(Y155="","",IF(AN155="",Y155,Y155&amp;" - "))&amp;IF(AN155="","",$AL$9 &amp;" "&amp;AN155)</f>
        <v/>
      </c>
      <c r="L155" s="215"/>
      <c r="M155" s="149"/>
      <c r="N155" s="67">
        <f t="shared" si="21"/>
        <v>0</v>
      </c>
      <c r="O155" s="67"/>
      <c r="P155" s="65"/>
      <c r="Q155" s="150"/>
      <c r="R155" s="58">
        <v>145</v>
      </c>
    </row>
    <row r="156" spans="1:18" ht="65.849999999999994" customHeight="1">
      <c r="A156" s="228">
        <f t="shared" si="22"/>
        <v>146</v>
      </c>
      <c r="B156" s="227">
        <f>+BBS!A155</f>
        <v>0</v>
      </c>
      <c r="C156" s="223">
        <f>+BBS!B155</f>
        <v>0</v>
      </c>
      <c r="D156" s="226">
        <f>+BBS!F155</f>
        <v>0</v>
      </c>
      <c r="E156" s="225">
        <f>+BBS!G155</f>
        <v>0</v>
      </c>
      <c r="F156" s="225"/>
      <c r="G156" s="89"/>
      <c r="H156" s="67">
        <f>+BBS!E155</f>
        <v>0</v>
      </c>
      <c r="I156" s="67"/>
      <c r="J156" s="65"/>
      <c r="K156" s="215"/>
      <c r="L156" s="215"/>
      <c r="M156" s="149"/>
      <c r="N156" s="67">
        <f t="shared" si="21"/>
        <v>0</v>
      </c>
      <c r="O156" s="67"/>
      <c r="P156" s="65"/>
      <c r="Q156" s="150"/>
      <c r="R156" s="58">
        <v>146</v>
      </c>
    </row>
    <row r="157" spans="1:18" ht="65.849999999999994" customHeight="1">
      <c r="A157" s="228">
        <f t="shared" si="22"/>
        <v>147</v>
      </c>
      <c r="B157" s="227">
        <f>+BBS!A156</f>
        <v>0</v>
      </c>
      <c r="C157" s="223">
        <f>+BBS!B156</f>
        <v>0</v>
      </c>
      <c r="D157" s="226">
        <f>+BBS!F156</f>
        <v>0</v>
      </c>
      <c r="E157" s="225">
        <f>+BBS!G156</f>
        <v>0</v>
      </c>
      <c r="F157" s="225"/>
      <c r="G157" s="89"/>
      <c r="H157" s="67">
        <f>+BBS!E156</f>
        <v>0</v>
      </c>
      <c r="I157" s="67"/>
      <c r="J157" s="65"/>
      <c r="K157" s="215"/>
      <c r="L157" s="215"/>
      <c r="M157" s="149"/>
      <c r="N157" s="67">
        <f t="shared" si="21"/>
        <v>0</v>
      </c>
      <c r="O157" s="67"/>
      <c r="P157" s="65"/>
      <c r="Q157" s="150"/>
      <c r="R157" s="58">
        <v>147</v>
      </c>
    </row>
    <row r="158" spans="1:18" ht="65.849999999999994" customHeight="1">
      <c r="A158" s="228">
        <f t="shared" si="22"/>
        <v>148</v>
      </c>
      <c r="B158" s="227">
        <f>+BBS!A157</f>
        <v>0</v>
      </c>
      <c r="C158" s="223">
        <f>+BBS!B157</f>
        <v>0</v>
      </c>
      <c r="D158" s="226">
        <f>+BBS!F157</f>
        <v>0</v>
      </c>
      <c r="E158" s="225">
        <f>+BBS!G157</f>
        <v>0</v>
      </c>
      <c r="F158" s="225"/>
      <c r="G158" s="89"/>
      <c r="H158" s="67">
        <f>+BBS!E157</f>
        <v>0</v>
      </c>
      <c r="I158" s="67"/>
      <c r="J158" s="65"/>
      <c r="K158" s="215"/>
      <c r="L158" s="215"/>
      <c r="M158" s="149"/>
      <c r="N158" s="67">
        <f t="shared" si="21"/>
        <v>0</v>
      </c>
      <c r="O158" s="67"/>
      <c r="P158" s="65"/>
      <c r="Q158" s="150"/>
      <c r="R158" s="58">
        <v>148</v>
      </c>
    </row>
    <row r="159" spans="1:18" ht="65.849999999999994" customHeight="1">
      <c r="A159" s="228">
        <f t="shared" si="22"/>
        <v>149</v>
      </c>
      <c r="B159" s="227">
        <f>+BBS!A158</f>
        <v>0</v>
      </c>
      <c r="C159" s="223">
        <f>+BBS!B158</f>
        <v>0</v>
      </c>
      <c r="D159" s="226">
        <f>+BBS!F158</f>
        <v>0</v>
      </c>
      <c r="E159" s="225">
        <f>+BBS!G158</f>
        <v>0</v>
      </c>
      <c r="F159" s="225"/>
      <c r="G159" s="89"/>
      <c r="H159" s="67">
        <f>+BBS!E158</f>
        <v>0</v>
      </c>
      <c r="I159" s="67"/>
      <c r="J159" s="65"/>
      <c r="K159" s="215"/>
      <c r="L159" s="215"/>
      <c r="M159" s="149"/>
      <c r="N159" s="67">
        <f t="shared" si="21"/>
        <v>0</v>
      </c>
      <c r="O159" s="67"/>
      <c r="P159" s="65"/>
      <c r="Q159" s="150"/>
      <c r="R159" s="58">
        <v>149</v>
      </c>
    </row>
    <row r="160" spans="1:18" ht="65.849999999999994" customHeight="1">
      <c r="A160" s="228">
        <f t="shared" si="22"/>
        <v>150</v>
      </c>
      <c r="B160" s="227">
        <f>+BBS!A159</f>
        <v>0</v>
      </c>
      <c r="C160" s="223">
        <f>+BBS!B159</f>
        <v>0</v>
      </c>
      <c r="D160" s="226">
        <f>+BBS!F159</f>
        <v>0</v>
      </c>
      <c r="E160" s="225">
        <f>+BBS!G159</f>
        <v>0</v>
      </c>
      <c r="F160" s="225"/>
      <c r="G160" s="89"/>
      <c r="H160" s="67">
        <f>+BBS!E159</f>
        <v>0</v>
      </c>
      <c r="I160" s="67"/>
      <c r="J160" s="65"/>
      <c r="K160" s="215"/>
      <c r="L160" s="215"/>
      <c r="M160" s="149"/>
      <c r="N160" s="67">
        <f t="shared" si="21"/>
        <v>0</v>
      </c>
      <c r="O160" s="67"/>
      <c r="P160" s="65"/>
      <c r="Q160" s="150"/>
      <c r="R160" s="58">
        <v>150</v>
      </c>
    </row>
    <row r="161" spans="1:18" ht="65.849999999999994" customHeight="1">
      <c r="A161" s="228">
        <f t="shared" si="22"/>
        <v>151</v>
      </c>
      <c r="B161" s="227">
        <f>+BBS!A160</f>
        <v>0</v>
      </c>
      <c r="C161" s="223">
        <f>+BBS!B160</f>
        <v>0</v>
      </c>
      <c r="D161" s="226">
        <f>+BBS!F160</f>
        <v>0</v>
      </c>
      <c r="E161" s="225">
        <f>+BBS!G160</f>
        <v>0</v>
      </c>
      <c r="F161" s="225"/>
      <c r="G161" s="89"/>
      <c r="H161" s="67">
        <f>+BBS!E160</f>
        <v>0</v>
      </c>
      <c r="I161" s="67"/>
      <c r="J161" s="65"/>
      <c r="K161" s="215"/>
      <c r="L161" s="215"/>
      <c r="M161" s="149"/>
      <c r="N161" s="67">
        <f t="shared" si="21"/>
        <v>0</v>
      </c>
      <c r="O161" s="67"/>
      <c r="P161" s="65"/>
      <c r="Q161" s="150"/>
      <c r="R161" s="58">
        <v>151</v>
      </c>
    </row>
    <row r="162" spans="1:18" ht="65.849999999999994" customHeight="1">
      <c r="A162" s="228">
        <f t="shared" si="22"/>
        <v>152</v>
      </c>
      <c r="B162" s="227">
        <f>+BBS!A161</f>
        <v>0</v>
      </c>
      <c r="C162" s="223">
        <f>+BBS!B161</f>
        <v>0</v>
      </c>
      <c r="D162" s="226">
        <f>+BBS!F161</f>
        <v>0</v>
      </c>
      <c r="E162" s="225">
        <f>+BBS!G161</f>
        <v>0</v>
      </c>
      <c r="F162" s="225"/>
      <c r="G162" s="89"/>
      <c r="H162" s="67">
        <f>+BBS!E161</f>
        <v>0</v>
      </c>
      <c r="I162" s="67"/>
      <c r="J162" s="65"/>
      <c r="K162" s="215"/>
      <c r="L162" s="215"/>
      <c r="M162" s="149"/>
      <c r="N162" s="67">
        <f t="shared" si="21"/>
        <v>0</v>
      </c>
      <c r="O162" s="67"/>
      <c r="P162" s="65"/>
      <c r="Q162" s="150"/>
      <c r="R162" s="58">
        <v>152</v>
      </c>
    </row>
    <row r="163" spans="1:18" ht="65.849999999999994" customHeight="1">
      <c r="A163" s="228">
        <f t="shared" si="22"/>
        <v>153</v>
      </c>
      <c r="B163" s="227">
        <f>+BBS!A162</f>
        <v>0</v>
      </c>
      <c r="C163" s="223">
        <f>+BBS!B162</f>
        <v>0</v>
      </c>
      <c r="D163" s="226">
        <f>+BBS!F162</f>
        <v>0</v>
      </c>
      <c r="E163" s="225">
        <f>+BBS!G162</f>
        <v>0</v>
      </c>
      <c r="F163" s="225"/>
      <c r="G163" s="89"/>
      <c r="H163" s="67">
        <f>+BBS!E162</f>
        <v>0</v>
      </c>
      <c r="I163" s="67"/>
      <c r="J163" s="65"/>
      <c r="K163" s="215"/>
      <c r="L163" s="215"/>
      <c r="M163" s="149"/>
      <c r="N163" s="67">
        <f t="shared" si="21"/>
        <v>0</v>
      </c>
      <c r="O163" s="67"/>
      <c r="P163" s="65"/>
      <c r="Q163" s="150"/>
      <c r="R163" s="58">
        <v>153</v>
      </c>
    </row>
    <row r="164" spans="1:18" ht="65.849999999999994" customHeight="1">
      <c r="A164" s="228">
        <f t="shared" si="22"/>
        <v>154</v>
      </c>
      <c r="B164" s="227">
        <f>+BBS!A163</f>
        <v>0</v>
      </c>
      <c r="C164" s="223">
        <f>+BBS!B163</f>
        <v>0</v>
      </c>
      <c r="D164" s="226">
        <f>+BBS!F163</f>
        <v>0</v>
      </c>
      <c r="E164" s="225">
        <f>+BBS!G163</f>
        <v>0</v>
      </c>
      <c r="F164" s="225"/>
      <c r="G164" s="89"/>
      <c r="H164" s="67">
        <f>+BBS!E163</f>
        <v>0</v>
      </c>
      <c r="I164" s="67"/>
      <c r="J164" s="65"/>
      <c r="K164" s="215"/>
      <c r="L164" s="215"/>
      <c r="M164" s="149"/>
      <c r="N164" s="67">
        <f t="shared" si="21"/>
        <v>0</v>
      </c>
      <c r="O164" s="67"/>
      <c r="P164" s="65"/>
      <c r="Q164" s="150"/>
      <c r="R164" s="58">
        <v>154</v>
      </c>
    </row>
    <row r="165" spans="1:18" ht="65.849999999999994" customHeight="1">
      <c r="A165" s="228">
        <f t="shared" si="22"/>
        <v>155</v>
      </c>
      <c r="B165" s="227">
        <f>+BBS!A164</f>
        <v>0</v>
      </c>
      <c r="C165" s="223">
        <f>+BBS!B164</f>
        <v>0</v>
      </c>
      <c r="D165" s="226">
        <f>+BBS!F164</f>
        <v>0</v>
      </c>
      <c r="E165" s="225">
        <f>+BBS!G164</f>
        <v>0</v>
      </c>
      <c r="F165" s="225"/>
      <c r="G165" s="89"/>
      <c r="H165" s="67">
        <f>+BBS!E164</f>
        <v>0</v>
      </c>
      <c r="I165" s="67"/>
      <c r="J165" s="65"/>
      <c r="K165" s="215"/>
      <c r="L165" s="215"/>
      <c r="M165" s="149"/>
      <c r="N165" s="67">
        <f t="shared" si="21"/>
        <v>0</v>
      </c>
      <c r="O165" s="67"/>
      <c r="P165" s="65"/>
      <c r="Q165" s="150"/>
      <c r="R165" s="58">
        <v>155</v>
      </c>
    </row>
    <row r="166" spans="1:18" ht="65.849999999999994" customHeight="1">
      <c r="A166" s="228">
        <f t="shared" si="22"/>
        <v>156</v>
      </c>
      <c r="B166" s="227">
        <f>+BBS!A165</f>
        <v>0</v>
      </c>
      <c r="C166" s="223">
        <f>+BBS!B165</f>
        <v>0</v>
      </c>
      <c r="D166" s="226">
        <f>+BBS!F165</f>
        <v>0</v>
      </c>
      <c r="E166" s="225">
        <f>+BBS!G165</f>
        <v>0</v>
      </c>
      <c r="F166" s="225"/>
      <c r="G166" s="89"/>
      <c r="H166" s="67">
        <f>+BBS!E165</f>
        <v>0</v>
      </c>
      <c r="I166" s="67"/>
      <c r="J166" s="65"/>
      <c r="K166" s="215"/>
      <c r="L166" s="215"/>
      <c r="M166" s="149"/>
      <c r="N166" s="67">
        <f t="shared" si="21"/>
        <v>0</v>
      </c>
      <c r="O166" s="67"/>
      <c r="P166" s="65"/>
      <c r="Q166" s="150"/>
      <c r="R166" s="58">
        <v>156</v>
      </c>
    </row>
    <row r="167" spans="1:18" ht="65.849999999999994" customHeight="1">
      <c r="A167" s="228">
        <f t="shared" si="22"/>
        <v>157</v>
      </c>
      <c r="B167" s="227">
        <f>+BBS!A166</f>
        <v>0</v>
      </c>
      <c r="C167" s="223">
        <f>+BBS!B166</f>
        <v>0</v>
      </c>
      <c r="D167" s="226">
        <f>+BBS!F166</f>
        <v>0</v>
      </c>
      <c r="E167" s="225">
        <f>+BBS!G166</f>
        <v>0</v>
      </c>
      <c r="F167" s="225"/>
      <c r="G167" s="89"/>
      <c r="H167" s="67">
        <f>+BBS!E166</f>
        <v>0</v>
      </c>
      <c r="I167" s="67"/>
      <c r="J167" s="65"/>
      <c r="K167" s="215"/>
      <c r="L167" s="215"/>
      <c r="M167" s="149"/>
      <c r="N167" s="67">
        <f t="shared" si="21"/>
        <v>0</v>
      </c>
      <c r="O167" s="67"/>
      <c r="P167" s="65"/>
      <c r="Q167" s="150"/>
      <c r="R167" s="58">
        <v>157</v>
      </c>
    </row>
    <row r="168" spans="1:18" ht="65.849999999999994" customHeight="1">
      <c r="A168" s="228">
        <f t="shared" si="22"/>
        <v>158</v>
      </c>
      <c r="B168" s="227">
        <f>+BBS!A167</f>
        <v>0</v>
      </c>
      <c r="C168" s="223">
        <f>+BBS!B167</f>
        <v>0</v>
      </c>
      <c r="D168" s="226">
        <f>+BBS!F167</f>
        <v>0</v>
      </c>
      <c r="E168" s="225">
        <f>+BBS!G167</f>
        <v>0</v>
      </c>
      <c r="F168" s="225"/>
      <c r="G168" s="89"/>
      <c r="H168" s="67">
        <f>+BBS!E167</f>
        <v>0</v>
      </c>
      <c r="I168" s="67"/>
      <c r="J168" s="65"/>
      <c r="K168" s="215"/>
      <c r="L168" s="215"/>
      <c r="M168" s="149"/>
      <c r="N168" s="67">
        <f t="shared" si="21"/>
        <v>0</v>
      </c>
      <c r="O168" s="67"/>
      <c r="P168" s="65"/>
      <c r="Q168" s="150"/>
      <c r="R168" s="58">
        <v>158</v>
      </c>
    </row>
    <row r="169" spans="1:18" ht="65.849999999999994" customHeight="1">
      <c r="A169" s="228">
        <f t="shared" si="22"/>
        <v>159</v>
      </c>
      <c r="B169" s="227">
        <f>+BBS!A168</f>
        <v>0</v>
      </c>
      <c r="C169" s="223">
        <f>+BBS!B168</f>
        <v>0</v>
      </c>
      <c r="D169" s="226">
        <f>+BBS!F168</f>
        <v>0</v>
      </c>
      <c r="E169" s="225">
        <f>+BBS!G168</f>
        <v>0</v>
      </c>
      <c r="F169" s="225"/>
      <c r="G169" s="89"/>
      <c r="H169" s="67">
        <f>+BBS!E168</f>
        <v>0</v>
      </c>
      <c r="I169" s="67"/>
      <c r="J169" s="65"/>
      <c r="K169" s="215"/>
      <c r="L169" s="215"/>
      <c r="M169" s="149"/>
      <c r="N169" s="67">
        <f t="shared" si="21"/>
        <v>0</v>
      </c>
      <c r="O169" s="67"/>
      <c r="P169" s="65"/>
      <c r="Q169" s="150"/>
      <c r="R169" s="58">
        <v>159</v>
      </c>
    </row>
    <row r="170" spans="1:18" ht="65.849999999999994" customHeight="1">
      <c r="A170" s="228">
        <f t="shared" si="22"/>
        <v>160</v>
      </c>
      <c r="B170" s="227">
        <f>+BBS!A169</f>
        <v>0</v>
      </c>
      <c r="C170" s="223">
        <f>+BBS!B169</f>
        <v>0</v>
      </c>
      <c r="D170" s="226">
        <f>+BBS!F169</f>
        <v>0</v>
      </c>
      <c r="E170" s="225">
        <f>+BBS!G169</f>
        <v>0</v>
      </c>
      <c r="F170" s="225"/>
      <c r="G170" s="89"/>
      <c r="H170" s="67">
        <f>+BBS!E169</f>
        <v>0</v>
      </c>
      <c r="I170" s="67"/>
      <c r="J170" s="65"/>
      <c r="K170" s="215"/>
      <c r="L170" s="215"/>
      <c r="M170" s="149"/>
      <c r="N170" s="67">
        <f t="shared" si="21"/>
        <v>0</v>
      </c>
      <c r="O170" s="67"/>
      <c r="P170" s="65"/>
      <c r="Q170" s="150"/>
      <c r="R170" s="58">
        <v>160</v>
      </c>
    </row>
    <row r="171" spans="1:18" ht="65.849999999999994" customHeight="1">
      <c r="A171" s="228">
        <f t="shared" si="22"/>
        <v>161</v>
      </c>
      <c r="B171" s="227">
        <f>+BBS!A170</f>
        <v>0</v>
      </c>
      <c r="C171" s="223">
        <f>+BBS!B170</f>
        <v>0</v>
      </c>
      <c r="D171" s="226">
        <f>+BBS!F170</f>
        <v>0</v>
      </c>
      <c r="E171" s="225">
        <f>+BBS!G170</f>
        <v>0</v>
      </c>
      <c r="F171" s="225"/>
      <c r="G171" s="89"/>
      <c r="H171" s="67">
        <f>+BBS!E170</f>
        <v>0</v>
      </c>
      <c r="I171" s="67"/>
      <c r="J171" s="65"/>
      <c r="K171" s="215"/>
      <c r="L171" s="215"/>
      <c r="M171" s="149"/>
      <c r="N171" s="67">
        <f t="shared" si="21"/>
        <v>0</v>
      </c>
      <c r="O171" s="67"/>
      <c r="P171" s="65"/>
      <c r="Q171" s="150"/>
      <c r="R171" s="58">
        <v>161</v>
      </c>
    </row>
    <row r="172" spans="1:18" ht="65.849999999999994" customHeight="1">
      <c r="A172" s="228">
        <f t="shared" si="22"/>
        <v>162</v>
      </c>
      <c r="B172" s="227">
        <f>+BBS!A171</f>
        <v>0</v>
      </c>
      <c r="C172" s="223">
        <f>+BBS!B171</f>
        <v>0</v>
      </c>
      <c r="D172" s="226">
        <f>+BBS!F171</f>
        <v>0</v>
      </c>
      <c r="E172" s="225">
        <f>+BBS!G171</f>
        <v>0</v>
      </c>
      <c r="F172" s="225"/>
      <c r="G172" s="89"/>
      <c r="H172" s="67">
        <f>+BBS!E171</f>
        <v>0</v>
      </c>
      <c r="I172" s="67"/>
      <c r="J172" s="65"/>
      <c r="K172" s="215"/>
      <c r="L172" s="215"/>
      <c r="M172" s="149"/>
      <c r="N172" s="67">
        <f t="shared" si="21"/>
        <v>0</v>
      </c>
      <c r="O172" s="67"/>
      <c r="P172" s="65"/>
      <c r="Q172" s="150"/>
      <c r="R172" s="58">
        <v>162</v>
      </c>
    </row>
    <row r="173" spans="1:18" ht="65.849999999999994" customHeight="1">
      <c r="A173" s="228">
        <f t="shared" si="22"/>
        <v>163</v>
      </c>
      <c r="B173" s="227">
        <f>+BBS!A172</f>
        <v>0</v>
      </c>
      <c r="C173" s="223">
        <f>+BBS!B172</f>
        <v>0</v>
      </c>
      <c r="D173" s="226">
        <f>+BBS!F172</f>
        <v>0</v>
      </c>
      <c r="E173" s="225">
        <f>+BBS!G172</f>
        <v>0</v>
      </c>
      <c r="F173" s="225"/>
      <c r="G173" s="89"/>
      <c r="H173" s="67">
        <f>+BBS!E172</f>
        <v>0</v>
      </c>
      <c r="I173" s="67"/>
      <c r="J173" s="65"/>
      <c r="K173" s="218" t="str">
        <f t="shared" ref="K173" si="24">+IF(Y173="","",IF(AN173="",Y173,Y173&amp;" - "))&amp;IF(AN173="","",$AL$9 &amp;" "&amp;AN173)</f>
        <v/>
      </c>
      <c r="L173" s="215"/>
      <c r="M173" s="149"/>
      <c r="N173" s="67">
        <f t="shared" si="21"/>
        <v>0</v>
      </c>
      <c r="O173" s="67"/>
      <c r="P173" s="65"/>
      <c r="Q173" s="150"/>
      <c r="R173" s="58">
        <v>163</v>
      </c>
    </row>
    <row r="174" spans="1:18" ht="65.849999999999994" customHeight="1">
      <c r="A174" s="228">
        <f t="shared" si="22"/>
        <v>164</v>
      </c>
      <c r="B174" s="227">
        <f>+BBS!A173</f>
        <v>0</v>
      </c>
      <c r="C174" s="223">
        <f>+BBS!B173</f>
        <v>0</v>
      </c>
      <c r="D174" s="226">
        <f>+BBS!F173</f>
        <v>0</v>
      </c>
      <c r="E174" s="225">
        <f>+BBS!G173</f>
        <v>0</v>
      </c>
      <c r="F174" s="225"/>
      <c r="G174" s="89"/>
      <c r="H174" s="67">
        <f>+BBS!E173</f>
        <v>0</v>
      </c>
      <c r="I174" s="67"/>
      <c r="J174" s="65"/>
      <c r="K174" s="215"/>
      <c r="L174" s="215"/>
      <c r="M174" s="149"/>
      <c r="N174" s="67">
        <f t="shared" si="21"/>
        <v>0</v>
      </c>
      <c r="O174" s="67"/>
      <c r="P174" s="65"/>
      <c r="Q174" s="150"/>
      <c r="R174" s="58">
        <v>164</v>
      </c>
    </row>
    <row r="175" spans="1:18" ht="65.849999999999994" customHeight="1">
      <c r="A175" s="228">
        <f t="shared" si="22"/>
        <v>165</v>
      </c>
      <c r="B175" s="227">
        <f>+BBS!A174</f>
        <v>0</v>
      </c>
      <c r="C175" s="223">
        <f>+BBS!B174</f>
        <v>0</v>
      </c>
      <c r="D175" s="226">
        <f>+BBS!F174</f>
        <v>0</v>
      </c>
      <c r="E175" s="225">
        <f>+BBS!G174</f>
        <v>0</v>
      </c>
      <c r="F175" s="225"/>
      <c r="G175" s="89"/>
      <c r="H175" s="67">
        <f>+BBS!E174</f>
        <v>0</v>
      </c>
      <c r="I175" s="67"/>
      <c r="J175" s="65"/>
      <c r="K175" s="215"/>
      <c r="L175" s="215"/>
      <c r="M175" s="149"/>
      <c r="N175" s="67">
        <f t="shared" si="21"/>
        <v>0</v>
      </c>
      <c r="O175" s="67"/>
      <c r="P175" s="65"/>
      <c r="Q175" s="150"/>
      <c r="R175" s="58">
        <v>165</v>
      </c>
    </row>
    <row r="176" spans="1:18" ht="65.849999999999994" customHeight="1">
      <c r="A176" s="228">
        <f t="shared" si="22"/>
        <v>166</v>
      </c>
      <c r="B176" s="227">
        <f>+BBS!A175</f>
        <v>0</v>
      </c>
      <c r="C176" s="223">
        <f>+BBS!B175</f>
        <v>0</v>
      </c>
      <c r="D176" s="226">
        <f>+BBS!F175</f>
        <v>0</v>
      </c>
      <c r="E176" s="225">
        <f>+BBS!G175</f>
        <v>0</v>
      </c>
      <c r="F176" s="225"/>
      <c r="G176" s="89"/>
      <c r="H176" s="67">
        <f>+BBS!E175</f>
        <v>0</v>
      </c>
      <c r="I176" s="67"/>
      <c r="J176" s="65"/>
      <c r="K176" s="215"/>
      <c r="L176" s="215"/>
      <c r="M176" s="149"/>
      <c r="N176" s="67">
        <f t="shared" si="21"/>
        <v>0</v>
      </c>
      <c r="O176" s="67"/>
      <c r="P176" s="65"/>
      <c r="Q176" s="150"/>
      <c r="R176" s="58">
        <v>166</v>
      </c>
    </row>
    <row r="177" spans="1:18" ht="65.849999999999994" customHeight="1">
      <c r="A177" s="228">
        <f t="shared" si="22"/>
        <v>167</v>
      </c>
      <c r="B177" s="227">
        <f>+BBS!A176</f>
        <v>0</v>
      </c>
      <c r="C177" s="223">
        <f>+BBS!B176</f>
        <v>0</v>
      </c>
      <c r="D177" s="226">
        <f>+BBS!F176</f>
        <v>0</v>
      </c>
      <c r="E177" s="225">
        <f>+BBS!G176</f>
        <v>0</v>
      </c>
      <c r="F177" s="225"/>
      <c r="G177" s="89"/>
      <c r="H177" s="67">
        <f>+BBS!E176</f>
        <v>0</v>
      </c>
      <c r="I177" s="67"/>
      <c r="J177" s="65"/>
      <c r="K177" s="215"/>
      <c r="L177" s="215"/>
      <c r="M177" s="149"/>
      <c r="N177" s="67">
        <f t="shared" si="21"/>
        <v>0</v>
      </c>
      <c r="O177" s="67"/>
      <c r="P177" s="65"/>
      <c r="Q177" s="150"/>
      <c r="R177" s="58">
        <v>167</v>
      </c>
    </row>
    <row r="178" spans="1:18" ht="65.849999999999994" customHeight="1">
      <c r="A178" s="228">
        <f t="shared" si="22"/>
        <v>168</v>
      </c>
      <c r="B178" s="227">
        <f>+BBS!A177</f>
        <v>0</v>
      </c>
      <c r="C178" s="223">
        <f>+BBS!B177</f>
        <v>0</v>
      </c>
      <c r="D178" s="226">
        <f>+BBS!F177</f>
        <v>0</v>
      </c>
      <c r="E178" s="225">
        <f>+BBS!G177</f>
        <v>0</v>
      </c>
      <c r="F178" s="225"/>
      <c r="G178" s="89"/>
      <c r="H178" s="67">
        <f>+BBS!E177</f>
        <v>0</v>
      </c>
      <c r="I178" s="67"/>
      <c r="J178" s="65"/>
      <c r="K178" s="215"/>
      <c r="L178" s="215"/>
      <c r="M178" s="149"/>
      <c r="N178" s="67">
        <f t="shared" si="21"/>
        <v>0</v>
      </c>
      <c r="O178" s="67"/>
      <c r="P178" s="65"/>
      <c r="Q178" s="150"/>
      <c r="R178" s="58">
        <v>168</v>
      </c>
    </row>
    <row r="179" spans="1:18" ht="65.849999999999994" customHeight="1">
      <c r="A179" s="228">
        <f t="shared" si="22"/>
        <v>169</v>
      </c>
      <c r="B179" s="227">
        <f>+BBS!A178</f>
        <v>0</v>
      </c>
      <c r="C179" s="223">
        <f>+BBS!B178</f>
        <v>0</v>
      </c>
      <c r="D179" s="226">
        <f>+BBS!F178</f>
        <v>0</v>
      </c>
      <c r="E179" s="225">
        <f>+BBS!G178</f>
        <v>0</v>
      </c>
      <c r="F179" s="225"/>
      <c r="G179" s="89"/>
      <c r="H179" s="67">
        <f>+BBS!E178</f>
        <v>0</v>
      </c>
      <c r="I179" s="67"/>
      <c r="J179" s="65"/>
      <c r="K179" s="215"/>
      <c r="L179" s="215"/>
      <c r="M179" s="149"/>
      <c r="N179" s="67">
        <f t="shared" si="21"/>
        <v>0</v>
      </c>
      <c r="O179" s="67"/>
      <c r="P179" s="65"/>
      <c r="Q179" s="150"/>
      <c r="R179" s="58">
        <v>169</v>
      </c>
    </row>
    <row r="180" spans="1:18" ht="65.849999999999994" customHeight="1">
      <c r="A180" s="228">
        <f t="shared" si="22"/>
        <v>170</v>
      </c>
      <c r="B180" s="227">
        <f>+BBS!A179</f>
        <v>0</v>
      </c>
      <c r="C180" s="223">
        <f>+BBS!B179</f>
        <v>0</v>
      </c>
      <c r="D180" s="226">
        <f>+BBS!F179</f>
        <v>0</v>
      </c>
      <c r="E180" s="225">
        <f>+BBS!G179</f>
        <v>0</v>
      </c>
      <c r="F180" s="225"/>
      <c r="G180" s="89"/>
      <c r="H180" s="67">
        <f>+BBS!E179</f>
        <v>0</v>
      </c>
      <c r="I180" s="67"/>
      <c r="J180" s="65"/>
      <c r="K180" s="215"/>
      <c r="L180" s="215"/>
      <c r="M180" s="149"/>
      <c r="N180" s="67">
        <f t="shared" si="21"/>
        <v>0</v>
      </c>
      <c r="O180" s="67"/>
      <c r="P180" s="65"/>
      <c r="Q180" s="150"/>
      <c r="R180" s="58">
        <v>170</v>
      </c>
    </row>
    <row r="181" spans="1:18" ht="65.849999999999994" customHeight="1">
      <c r="A181" s="228">
        <f t="shared" si="22"/>
        <v>171</v>
      </c>
      <c r="B181" s="227">
        <f>+BBS!A180</f>
        <v>0</v>
      </c>
      <c r="C181" s="223">
        <f>+BBS!B180</f>
        <v>0</v>
      </c>
      <c r="D181" s="226">
        <f>+BBS!F180</f>
        <v>0</v>
      </c>
      <c r="E181" s="225">
        <f>+BBS!G180</f>
        <v>0</v>
      </c>
      <c r="F181" s="225"/>
      <c r="G181" s="89"/>
      <c r="H181" s="67">
        <f>+BBS!E180</f>
        <v>0</v>
      </c>
      <c r="I181" s="67"/>
      <c r="J181" s="65"/>
      <c r="K181" s="215"/>
      <c r="L181" s="215"/>
      <c r="M181" s="149"/>
      <c r="N181" s="67">
        <f t="shared" si="21"/>
        <v>0</v>
      </c>
      <c r="O181" s="67"/>
      <c r="P181" s="65"/>
      <c r="Q181" s="150"/>
      <c r="R181" s="58">
        <v>171</v>
      </c>
    </row>
    <row r="182" spans="1:18" ht="65.849999999999994" customHeight="1">
      <c r="A182" s="228">
        <f t="shared" si="22"/>
        <v>172</v>
      </c>
      <c r="B182" s="227">
        <f>+BBS!A181</f>
        <v>0</v>
      </c>
      <c r="C182" s="223">
        <f>+BBS!B181</f>
        <v>0</v>
      </c>
      <c r="D182" s="226">
        <f>+BBS!F181</f>
        <v>0</v>
      </c>
      <c r="E182" s="225">
        <f>+BBS!G181</f>
        <v>0</v>
      </c>
      <c r="F182" s="225"/>
      <c r="G182" s="89"/>
      <c r="H182" s="67">
        <f>+BBS!E181</f>
        <v>0</v>
      </c>
      <c r="I182" s="67"/>
      <c r="J182" s="65"/>
      <c r="K182" s="215"/>
      <c r="L182" s="215"/>
      <c r="M182" s="149"/>
      <c r="N182" s="67">
        <f t="shared" si="21"/>
        <v>0</v>
      </c>
      <c r="O182" s="67"/>
      <c r="P182" s="65"/>
      <c r="Q182" s="150"/>
      <c r="R182" s="58">
        <v>172</v>
      </c>
    </row>
    <row r="183" spans="1:18" ht="65.849999999999994" customHeight="1">
      <c r="A183" s="228">
        <f t="shared" si="22"/>
        <v>173</v>
      </c>
      <c r="B183" s="227">
        <f>+BBS!A182</f>
        <v>0</v>
      </c>
      <c r="C183" s="223">
        <f>+BBS!B182</f>
        <v>0</v>
      </c>
      <c r="D183" s="226">
        <f>+BBS!F182</f>
        <v>0</v>
      </c>
      <c r="E183" s="225">
        <f>+BBS!G182</f>
        <v>0</v>
      </c>
      <c r="F183" s="225"/>
      <c r="G183" s="89"/>
      <c r="H183" s="67">
        <f>+BBS!E182</f>
        <v>0</v>
      </c>
      <c r="I183" s="67"/>
      <c r="J183" s="65"/>
      <c r="K183" s="215"/>
      <c r="L183" s="215"/>
      <c r="M183" s="149"/>
      <c r="N183" s="67">
        <f t="shared" si="21"/>
        <v>0</v>
      </c>
      <c r="O183" s="67"/>
      <c r="P183" s="65"/>
      <c r="Q183" s="150"/>
      <c r="R183" s="58">
        <v>173</v>
      </c>
    </row>
    <row r="184" spans="1:18" ht="65.849999999999994" customHeight="1">
      <c r="A184" s="228">
        <f t="shared" si="22"/>
        <v>174</v>
      </c>
      <c r="B184" s="227">
        <f>+BBS!A183</f>
        <v>0</v>
      </c>
      <c r="C184" s="223">
        <f>+BBS!B183</f>
        <v>0</v>
      </c>
      <c r="D184" s="226">
        <f>+BBS!F183</f>
        <v>0</v>
      </c>
      <c r="E184" s="225">
        <f>+BBS!G183</f>
        <v>0</v>
      </c>
      <c r="F184" s="225"/>
      <c r="G184" s="89"/>
      <c r="H184" s="67">
        <f>+BBS!E183</f>
        <v>0</v>
      </c>
      <c r="I184" s="67"/>
      <c r="J184" s="65"/>
      <c r="K184" s="215"/>
      <c r="L184" s="215"/>
      <c r="M184" s="149"/>
      <c r="N184" s="67">
        <f t="shared" si="21"/>
        <v>0</v>
      </c>
      <c r="O184" s="67"/>
      <c r="P184" s="65"/>
      <c r="Q184" s="150"/>
      <c r="R184" s="58">
        <v>174</v>
      </c>
    </row>
    <row r="185" spans="1:18" ht="65.849999999999994" customHeight="1">
      <c r="A185" s="228">
        <f t="shared" si="22"/>
        <v>175</v>
      </c>
      <c r="B185" s="227">
        <f>+BBS!A184</f>
        <v>0</v>
      </c>
      <c r="C185" s="223">
        <f>+BBS!B184</f>
        <v>0</v>
      </c>
      <c r="D185" s="226">
        <f>+BBS!F184</f>
        <v>0</v>
      </c>
      <c r="E185" s="225">
        <f>+BBS!G184</f>
        <v>0</v>
      </c>
      <c r="F185" s="225"/>
      <c r="G185" s="89"/>
      <c r="H185" s="67">
        <f>+BBS!E184</f>
        <v>0</v>
      </c>
      <c r="I185" s="67"/>
      <c r="J185" s="65"/>
      <c r="K185" s="215"/>
      <c r="L185" s="215"/>
      <c r="M185" s="149"/>
      <c r="N185" s="67">
        <f t="shared" si="21"/>
        <v>0</v>
      </c>
      <c r="O185" s="67"/>
      <c r="P185" s="65"/>
      <c r="Q185" s="150"/>
      <c r="R185" s="58">
        <v>175</v>
      </c>
    </row>
    <row r="186" spans="1:18" ht="65.849999999999994" customHeight="1">
      <c r="A186" s="228">
        <f t="shared" si="22"/>
        <v>176</v>
      </c>
      <c r="B186" s="227">
        <f>+BBS!A185</f>
        <v>0</v>
      </c>
      <c r="C186" s="223">
        <f>+BBS!B185</f>
        <v>0</v>
      </c>
      <c r="D186" s="226">
        <f>+BBS!F185</f>
        <v>0</v>
      </c>
      <c r="E186" s="225">
        <f>+BBS!G185</f>
        <v>0</v>
      </c>
      <c r="F186" s="225"/>
      <c r="G186" s="89"/>
      <c r="H186" s="67">
        <f>+BBS!E185</f>
        <v>0</v>
      </c>
      <c r="I186" s="67"/>
      <c r="J186" s="65"/>
      <c r="K186" s="215"/>
      <c r="L186" s="215"/>
      <c r="M186" s="149"/>
      <c r="N186" s="67">
        <f t="shared" si="21"/>
        <v>0</v>
      </c>
      <c r="O186" s="67"/>
      <c r="P186" s="65"/>
      <c r="Q186" s="150"/>
      <c r="R186" s="58">
        <v>176</v>
      </c>
    </row>
    <row r="187" spans="1:18" ht="65.849999999999994" customHeight="1">
      <c r="A187" s="228">
        <f t="shared" si="22"/>
        <v>177</v>
      </c>
      <c r="B187" s="227">
        <f>+BBS!A186</f>
        <v>0</v>
      </c>
      <c r="C187" s="223">
        <f>+BBS!B186</f>
        <v>0</v>
      </c>
      <c r="D187" s="226">
        <f>+BBS!F186</f>
        <v>0</v>
      </c>
      <c r="E187" s="225">
        <f>+BBS!G186</f>
        <v>0</v>
      </c>
      <c r="F187" s="225"/>
      <c r="G187" s="89"/>
      <c r="H187" s="67">
        <f>+BBS!E186</f>
        <v>0</v>
      </c>
      <c r="I187" s="67"/>
      <c r="J187" s="65"/>
      <c r="K187" s="215"/>
      <c r="L187" s="215"/>
      <c r="M187" s="149"/>
      <c r="N187" s="67">
        <f t="shared" si="21"/>
        <v>0</v>
      </c>
      <c r="O187" s="67"/>
      <c r="P187" s="65"/>
      <c r="Q187" s="150"/>
      <c r="R187" s="58">
        <v>177</v>
      </c>
    </row>
    <row r="188" spans="1:18" ht="65.849999999999994" customHeight="1">
      <c r="A188" s="228">
        <f t="shared" si="22"/>
        <v>178</v>
      </c>
      <c r="B188" s="227">
        <f>+BBS!A187</f>
        <v>0</v>
      </c>
      <c r="C188" s="223">
        <f>+BBS!B187</f>
        <v>0</v>
      </c>
      <c r="D188" s="226">
        <f>+BBS!F187</f>
        <v>0</v>
      </c>
      <c r="E188" s="225">
        <f>+BBS!G187</f>
        <v>0</v>
      </c>
      <c r="F188" s="225"/>
      <c r="G188" s="89"/>
      <c r="H188" s="67">
        <f>+BBS!E187</f>
        <v>0</v>
      </c>
      <c r="I188" s="67"/>
      <c r="J188" s="65"/>
      <c r="K188" s="215"/>
      <c r="L188" s="215"/>
      <c r="M188" s="149"/>
      <c r="N188" s="67">
        <f t="shared" si="21"/>
        <v>0</v>
      </c>
      <c r="O188" s="67"/>
      <c r="P188" s="65"/>
      <c r="Q188" s="150"/>
      <c r="R188" s="58">
        <v>178</v>
      </c>
    </row>
    <row r="189" spans="1:18" ht="65.849999999999994" customHeight="1">
      <c r="A189" s="228">
        <f t="shared" si="22"/>
        <v>179</v>
      </c>
      <c r="B189" s="227">
        <f>+BBS!A188</f>
        <v>0</v>
      </c>
      <c r="C189" s="223">
        <f>+BBS!B188</f>
        <v>0</v>
      </c>
      <c r="D189" s="226">
        <f>+BBS!F188</f>
        <v>0</v>
      </c>
      <c r="E189" s="225">
        <f>+BBS!G188</f>
        <v>0</v>
      </c>
      <c r="F189" s="225"/>
      <c r="G189" s="89"/>
      <c r="H189" s="67">
        <f>+BBS!E188</f>
        <v>0</v>
      </c>
      <c r="I189" s="67"/>
      <c r="J189" s="65"/>
      <c r="K189" s="215"/>
      <c r="L189" s="215"/>
      <c r="M189" s="149"/>
      <c r="N189" s="67">
        <f t="shared" si="21"/>
        <v>0</v>
      </c>
      <c r="O189" s="67"/>
      <c r="P189" s="65"/>
      <c r="Q189" s="150"/>
      <c r="R189" s="58">
        <v>179</v>
      </c>
    </row>
    <row r="190" spans="1:18" ht="65.849999999999994" customHeight="1">
      <c r="A190" s="228">
        <f t="shared" si="22"/>
        <v>180</v>
      </c>
      <c r="B190" s="227">
        <f>+BBS!A189</f>
        <v>0</v>
      </c>
      <c r="C190" s="223">
        <f>+BBS!B189</f>
        <v>0</v>
      </c>
      <c r="D190" s="226">
        <f>+BBS!F189</f>
        <v>0</v>
      </c>
      <c r="E190" s="225">
        <f>+BBS!G189</f>
        <v>0</v>
      </c>
      <c r="F190" s="225"/>
      <c r="G190" s="89"/>
      <c r="H190" s="67">
        <f>+BBS!E189</f>
        <v>0</v>
      </c>
      <c r="I190" s="67"/>
      <c r="J190" s="65"/>
      <c r="K190" s="215"/>
      <c r="L190" s="215"/>
      <c r="M190" s="149"/>
      <c r="N190" s="67">
        <f t="shared" si="21"/>
        <v>0</v>
      </c>
      <c r="O190" s="67"/>
      <c r="P190" s="65"/>
      <c r="Q190" s="150"/>
      <c r="R190" s="58">
        <v>180</v>
      </c>
    </row>
    <row r="191" spans="1:18" ht="65.849999999999994" customHeight="1">
      <c r="A191" s="228">
        <f t="shared" si="22"/>
        <v>181</v>
      </c>
      <c r="B191" s="227">
        <f>+BBS!A190</f>
        <v>0</v>
      </c>
      <c r="C191" s="223">
        <f>+BBS!B190</f>
        <v>0</v>
      </c>
      <c r="D191" s="226">
        <f>+BBS!F190</f>
        <v>0</v>
      </c>
      <c r="E191" s="225">
        <f>+BBS!G190</f>
        <v>0</v>
      </c>
      <c r="F191" s="225"/>
      <c r="G191" s="89"/>
      <c r="H191" s="67">
        <f>+BBS!E190</f>
        <v>0</v>
      </c>
      <c r="I191" s="67"/>
      <c r="J191" s="65"/>
      <c r="K191" s="216" t="str">
        <f t="shared" ref="K191" si="25">+IF(Y191="","",IF(AN191="",Y191,Y191&amp;" - "))&amp;IF(AN191="","",$AL$9 &amp;" "&amp;AN191)</f>
        <v/>
      </c>
      <c r="L191" s="240"/>
      <c r="M191" s="149"/>
      <c r="N191" s="67">
        <f t="shared" si="21"/>
        <v>0</v>
      </c>
      <c r="O191" s="67"/>
      <c r="P191" s="65"/>
      <c r="Q191" s="150"/>
      <c r="R191" s="58">
        <v>181</v>
      </c>
    </row>
    <row r="192" spans="1:18" ht="65.849999999999994" customHeight="1">
      <c r="A192" s="228">
        <f t="shared" si="22"/>
        <v>182</v>
      </c>
      <c r="B192" s="227">
        <f>+BBS!A191</f>
        <v>0</v>
      </c>
      <c r="C192" s="223">
        <f>+BBS!B191</f>
        <v>0</v>
      </c>
      <c r="D192" s="226">
        <f>+BBS!F191</f>
        <v>0</v>
      </c>
      <c r="E192" s="225">
        <f>+BBS!G191</f>
        <v>0</v>
      </c>
      <c r="F192" s="225"/>
      <c r="G192" s="89"/>
      <c r="H192" s="67">
        <f>+BBS!E191</f>
        <v>0</v>
      </c>
      <c r="I192" s="67"/>
      <c r="J192" s="65"/>
      <c r="K192" s="215"/>
      <c r="L192" s="215"/>
      <c r="M192" s="149"/>
      <c r="N192" s="67">
        <f t="shared" si="21"/>
        <v>0</v>
      </c>
      <c r="O192" s="67"/>
      <c r="P192" s="65"/>
      <c r="Q192" s="150"/>
      <c r="R192" s="58">
        <v>182</v>
      </c>
    </row>
    <row r="193" spans="1:18" ht="65.849999999999994" customHeight="1">
      <c r="A193" s="228">
        <f t="shared" si="22"/>
        <v>183</v>
      </c>
      <c r="B193" s="227">
        <f>+BBS!A192</f>
        <v>0</v>
      </c>
      <c r="C193" s="223">
        <f>+BBS!B192</f>
        <v>0</v>
      </c>
      <c r="D193" s="226">
        <f>+BBS!F192</f>
        <v>0</v>
      </c>
      <c r="E193" s="225">
        <f>+BBS!G192</f>
        <v>0</v>
      </c>
      <c r="F193" s="225"/>
      <c r="G193" s="89"/>
      <c r="H193" s="67">
        <f>+BBS!E192</f>
        <v>0</v>
      </c>
      <c r="I193" s="67"/>
      <c r="J193" s="65"/>
      <c r="K193" s="215"/>
      <c r="L193" s="215"/>
      <c r="M193" s="149"/>
      <c r="N193" s="67">
        <f t="shared" si="21"/>
        <v>0</v>
      </c>
      <c r="O193" s="67"/>
      <c r="P193" s="65"/>
      <c r="Q193" s="150"/>
      <c r="R193" s="58">
        <v>183</v>
      </c>
    </row>
    <row r="194" spans="1:18" ht="65.849999999999994" customHeight="1">
      <c r="A194" s="228">
        <f t="shared" si="22"/>
        <v>184</v>
      </c>
      <c r="B194" s="227">
        <f>+BBS!A193</f>
        <v>0</v>
      </c>
      <c r="C194" s="223">
        <f>+BBS!B193</f>
        <v>0</v>
      </c>
      <c r="D194" s="226">
        <f>+BBS!F193</f>
        <v>0</v>
      </c>
      <c r="E194" s="225">
        <f>+BBS!G193</f>
        <v>0</v>
      </c>
      <c r="F194" s="225"/>
      <c r="G194" s="89"/>
      <c r="H194" s="67">
        <f>+BBS!E193</f>
        <v>0</v>
      </c>
      <c r="I194" s="67"/>
      <c r="J194" s="65"/>
      <c r="K194" s="215"/>
      <c r="L194" s="215"/>
      <c r="M194" s="149"/>
      <c r="N194" s="67">
        <f t="shared" si="21"/>
        <v>0</v>
      </c>
      <c r="O194" s="67"/>
      <c r="P194" s="65"/>
      <c r="Q194" s="150"/>
      <c r="R194" s="58">
        <v>184</v>
      </c>
    </row>
    <row r="195" spans="1:18" ht="65.849999999999994" customHeight="1">
      <c r="A195" s="228">
        <f t="shared" si="22"/>
        <v>185</v>
      </c>
      <c r="B195" s="227">
        <f>+BBS!A194</f>
        <v>0</v>
      </c>
      <c r="C195" s="223">
        <f>+BBS!B194</f>
        <v>0</v>
      </c>
      <c r="D195" s="226">
        <f>+BBS!F194</f>
        <v>0</v>
      </c>
      <c r="E195" s="225">
        <f>+BBS!G194</f>
        <v>0</v>
      </c>
      <c r="F195" s="225"/>
      <c r="G195" s="89"/>
      <c r="H195" s="67">
        <f>+BBS!E194</f>
        <v>0</v>
      </c>
      <c r="I195" s="67"/>
      <c r="J195" s="65"/>
      <c r="K195" s="215"/>
      <c r="L195" s="215"/>
      <c r="M195" s="149"/>
      <c r="N195" s="67">
        <f t="shared" si="21"/>
        <v>0</v>
      </c>
      <c r="O195" s="67"/>
      <c r="P195" s="65"/>
      <c r="Q195" s="150"/>
      <c r="R195" s="58">
        <v>185</v>
      </c>
    </row>
    <row r="196" spans="1:18" ht="65.849999999999994" customHeight="1">
      <c r="A196" s="228">
        <f t="shared" si="22"/>
        <v>186</v>
      </c>
      <c r="B196" s="227">
        <f>+BBS!A195</f>
        <v>0</v>
      </c>
      <c r="C196" s="223">
        <f>+BBS!B195</f>
        <v>0</v>
      </c>
      <c r="D196" s="226">
        <f>+BBS!F195</f>
        <v>0</v>
      </c>
      <c r="E196" s="225">
        <f>+BBS!G195</f>
        <v>0</v>
      </c>
      <c r="F196" s="225"/>
      <c r="G196" s="89"/>
      <c r="H196" s="67">
        <f>+BBS!E195</f>
        <v>0</v>
      </c>
      <c r="I196" s="67"/>
      <c r="J196" s="65"/>
      <c r="K196" s="215"/>
      <c r="L196" s="215"/>
      <c r="M196" s="149"/>
      <c r="N196" s="67">
        <f t="shared" si="21"/>
        <v>0</v>
      </c>
      <c r="O196" s="67"/>
      <c r="P196" s="65"/>
      <c r="Q196" s="150"/>
      <c r="R196" s="58">
        <v>186</v>
      </c>
    </row>
    <row r="197" spans="1:18" ht="65.849999999999994" customHeight="1">
      <c r="A197" s="228">
        <f t="shared" si="22"/>
        <v>187</v>
      </c>
      <c r="B197" s="227">
        <f>+BBS!A196</f>
        <v>0</v>
      </c>
      <c r="C197" s="223">
        <f>+BBS!B196</f>
        <v>0</v>
      </c>
      <c r="D197" s="226">
        <f>+BBS!F196</f>
        <v>0</v>
      </c>
      <c r="E197" s="225">
        <f>+BBS!G196</f>
        <v>0</v>
      </c>
      <c r="F197" s="225"/>
      <c r="G197" s="89"/>
      <c r="H197" s="67">
        <f>+BBS!E196</f>
        <v>0</v>
      </c>
      <c r="I197" s="67"/>
      <c r="J197" s="65"/>
      <c r="K197" s="215"/>
      <c r="L197" s="215"/>
      <c r="M197" s="149"/>
      <c r="N197" s="67">
        <f t="shared" si="21"/>
        <v>0</v>
      </c>
      <c r="O197" s="67"/>
      <c r="P197" s="65"/>
      <c r="Q197" s="150"/>
      <c r="R197" s="58">
        <v>187</v>
      </c>
    </row>
    <row r="198" spans="1:18" ht="65.849999999999994" customHeight="1">
      <c r="A198" s="228">
        <f t="shared" si="22"/>
        <v>188</v>
      </c>
      <c r="B198" s="227">
        <f>+BBS!A197</f>
        <v>0</v>
      </c>
      <c r="C198" s="223">
        <f>+BBS!B197</f>
        <v>0</v>
      </c>
      <c r="D198" s="226">
        <f>+BBS!F197</f>
        <v>0</v>
      </c>
      <c r="E198" s="225">
        <f>+BBS!G197</f>
        <v>0</v>
      </c>
      <c r="F198" s="225"/>
      <c r="G198" s="89"/>
      <c r="H198" s="67">
        <f>+BBS!E197</f>
        <v>0</v>
      </c>
      <c r="I198" s="67"/>
      <c r="J198" s="65"/>
      <c r="K198" s="215"/>
      <c r="L198" s="215"/>
      <c r="M198" s="149"/>
      <c r="N198" s="67">
        <f t="shared" si="21"/>
        <v>0</v>
      </c>
      <c r="O198" s="67"/>
      <c r="P198" s="65"/>
      <c r="Q198" s="150"/>
      <c r="R198" s="58">
        <v>188</v>
      </c>
    </row>
    <row r="199" spans="1:18" ht="65.849999999999994" customHeight="1">
      <c r="A199" s="228">
        <f t="shared" si="22"/>
        <v>189</v>
      </c>
      <c r="B199" s="227">
        <f>+BBS!A198</f>
        <v>0</v>
      </c>
      <c r="C199" s="223">
        <f>+BBS!B198</f>
        <v>0</v>
      </c>
      <c r="D199" s="226">
        <f>+BBS!F198</f>
        <v>0</v>
      </c>
      <c r="E199" s="225">
        <f>+BBS!G198</f>
        <v>0</v>
      </c>
      <c r="F199" s="225"/>
      <c r="G199" s="89"/>
      <c r="H199" s="67">
        <f>+BBS!E198</f>
        <v>0</v>
      </c>
      <c r="I199" s="67"/>
      <c r="J199" s="65"/>
      <c r="K199" s="215"/>
      <c r="L199" s="215"/>
      <c r="M199" s="149"/>
      <c r="N199" s="67">
        <f t="shared" si="21"/>
        <v>0</v>
      </c>
      <c r="O199" s="67"/>
      <c r="P199" s="65"/>
      <c r="Q199" s="150"/>
      <c r="R199" s="58">
        <v>189</v>
      </c>
    </row>
    <row r="200" spans="1:18" ht="65.849999999999994" customHeight="1">
      <c r="A200" s="228">
        <f t="shared" si="22"/>
        <v>190</v>
      </c>
      <c r="B200" s="227">
        <f>+BBS!A199</f>
        <v>0</v>
      </c>
      <c r="C200" s="223">
        <f>+BBS!B199</f>
        <v>0</v>
      </c>
      <c r="D200" s="226">
        <f>+BBS!F199</f>
        <v>0</v>
      </c>
      <c r="E200" s="225">
        <f>+BBS!G199</f>
        <v>0</v>
      </c>
      <c r="F200" s="225"/>
      <c r="G200" s="89"/>
      <c r="H200" s="67">
        <f>+BBS!E199</f>
        <v>0</v>
      </c>
      <c r="I200" s="67"/>
      <c r="J200" s="65"/>
      <c r="K200" s="215"/>
      <c r="L200" s="215"/>
      <c r="M200" s="149"/>
      <c r="N200" s="67">
        <f t="shared" si="21"/>
        <v>0</v>
      </c>
      <c r="O200" s="67"/>
      <c r="P200" s="65"/>
      <c r="Q200" s="150"/>
      <c r="R200" s="58">
        <v>190</v>
      </c>
    </row>
    <row r="201" spans="1:18" ht="65.849999999999994" customHeight="1">
      <c r="A201" s="228">
        <f t="shared" si="22"/>
        <v>191</v>
      </c>
      <c r="B201" s="227">
        <f>+BBS!A200</f>
        <v>0</v>
      </c>
      <c r="C201" s="223">
        <f>+BBS!B200</f>
        <v>0</v>
      </c>
      <c r="D201" s="226">
        <f>+BBS!F200</f>
        <v>0</v>
      </c>
      <c r="E201" s="225">
        <f>+BBS!G200</f>
        <v>0</v>
      </c>
      <c r="F201" s="225"/>
      <c r="G201" s="89"/>
      <c r="H201" s="67">
        <f>+BBS!E200</f>
        <v>0</v>
      </c>
      <c r="I201" s="67"/>
      <c r="J201" s="65"/>
      <c r="K201" s="215"/>
      <c r="L201" s="215"/>
      <c r="M201" s="149"/>
      <c r="N201" s="67">
        <f t="shared" si="21"/>
        <v>0</v>
      </c>
      <c r="O201" s="67"/>
      <c r="P201" s="65"/>
      <c r="Q201" s="150"/>
      <c r="R201" s="58">
        <v>191</v>
      </c>
    </row>
    <row r="202" spans="1:18" ht="65.849999999999994" customHeight="1">
      <c r="A202" s="228">
        <f t="shared" si="22"/>
        <v>192</v>
      </c>
      <c r="B202" s="227">
        <f>+BBS!A201</f>
        <v>0</v>
      </c>
      <c r="C202" s="223">
        <f>+BBS!B201</f>
        <v>0</v>
      </c>
      <c r="D202" s="226">
        <f>+BBS!F201</f>
        <v>0</v>
      </c>
      <c r="E202" s="225">
        <f>+BBS!G201</f>
        <v>0</v>
      </c>
      <c r="F202" s="225"/>
      <c r="G202" s="89"/>
      <c r="H202" s="67">
        <f>+BBS!E201</f>
        <v>0</v>
      </c>
      <c r="I202" s="67"/>
      <c r="J202" s="65"/>
      <c r="K202" s="215"/>
      <c r="L202" s="215"/>
      <c r="M202" s="149"/>
      <c r="N202" s="67">
        <f t="shared" si="21"/>
        <v>0</v>
      </c>
      <c r="O202" s="67"/>
      <c r="P202" s="65"/>
      <c r="Q202" s="150"/>
      <c r="R202" s="58">
        <v>192</v>
      </c>
    </row>
    <row r="203" spans="1:18" ht="65.849999999999994" customHeight="1">
      <c r="A203" s="228">
        <f t="shared" si="22"/>
        <v>193</v>
      </c>
      <c r="B203" s="227">
        <f>+BBS!A202</f>
        <v>0</v>
      </c>
      <c r="C203" s="223">
        <f>+BBS!B202</f>
        <v>0</v>
      </c>
      <c r="D203" s="226">
        <f>+BBS!F202</f>
        <v>0</v>
      </c>
      <c r="E203" s="225">
        <f>+BBS!G202</f>
        <v>0</v>
      </c>
      <c r="F203" s="225"/>
      <c r="G203" s="89"/>
      <c r="H203" s="67">
        <f>+BBS!E202</f>
        <v>0</v>
      </c>
      <c r="I203" s="67"/>
      <c r="J203" s="65"/>
      <c r="K203" s="215"/>
      <c r="L203" s="215"/>
      <c r="M203" s="149"/>
      <c r="N203" s="67">
        <f t="shared" ref="N203:N210" si="26">+H203</f>
        <v>0</v>
      </c>
      <c r="O203" s="67"/>
      <c r="P203" s="65"/>
      <c r="Q203" s="150"/>
      <c r="R203" s="58">
        <v>193</v>
      </c>
    </row>
    <row r="204" spans="1:18" ht="65.849999999999994" customHeight="1">
      <c r="A204" s="228">
        <f t="shared" si="22"/>
        <v>194</v>
      </c>
      <c r="B204" s="227">
        <f>+BBS!A203</f>
        <v>0</v>
      </c>
      <c r="C204" s="223">
        <f>+BBS!B203</f>
        <v>0</v>
      </c>
      <c r="D204" s="226">
        <f>+BBS!F203</f>
        <v>0</v>
      </c>
      <c r="E204" s="225">
        <f>+BBS!G203</f>
        <v>0</v>
      </c>
      <c r="F204" s="225"/>
      <c r="G204" s="89"/>
      <c r="H204" s="67">
        <f>+BBS!E203</f>
        <v>0</v>
      </c>
      <c r="I204" s="67"/>
      <c r="J204" s="65"/>
      <c r="K204" s="215"/>
      <c r="L204" s="215"/>
      <c r="M204" s="149"/>
      <c r="N204" s="67">
        <f t="shared" si="26"/>
        <v>0</v>
      </c>
      <c r="O204" s="67"/>
      <c r="P204" s="65"/>
      <c r="Q204" s="150"/>
      <c r="R204" s="58">
        <v>194</v>
      </c>
    </row>
    <row r="205" spans="1:18" ht="65.849999999999994" customHeight="1">
      <c r="A205" s="228">
        <f t="shared" ref="A205:A210" si="27">+IF(B205="","",A204+1)</f>
        <v>195</v>
      </c>
      <c r="B205" s="227">
        <f>+BBS!A204</f>
        <v>0</v>
      </c>
      <c r="C205" s="223">
        <f>+BBS!B204</f>
        <v>0</v>
      </c>
      <c r="D205" s="226">
        <f>+BBS!F204</f>
        <v>0</v>
      </c>
      <c r="E205" s="225">
        <f>+BBS!G204</f>
        <v>0</v>
      </c>
      <c r="F205" s="225"/>
      <c r="G205" s="89"/>
      <c r="H205" s="67">
        <f>+BBS!E204</f>
        <v>0</v>
      </c>
      <c r="I205" s="67"/>
      <c r="J205" s="65"/>
      <c r="K205" s="215"/>
      <c r="L205" s="215"/>
      <c r="M205" s="149"/>
      <c r="N205" s="67">
        <f t="shared" si="26"/>
        <v>0</v>
      </c>
      <c r="O205" s="67"/>
      <c r="P205" s="65"/>
      <c r="Q205" s="150"/>
      <c r="R205" s="58">
        <v>195</v>
      </c>
    </row>
    <row r="206" spans="1:18" ht="65.849999999999994" customHeight="1">
      <c r="A206" s="228">
        <f t="shared" si="27"/>
        <v>196</v>
      </c>
      <c r="B206" s="227">
        <f>+BBS!A205</f>
        <v>0</v>
      </c>
      <c r="C206" s="223">
        <f>+BBS!B205</f>
        <v>0</v>
      </c>
      <c r="D206" s="226">
        <f>+BBS!F205</f>
        <v>0</v>
      </c>
      <c r="E206" s="225">
        <f>+BBS!G205</f>
        <v>0</v>
      </c>
      <c r="F206" s="225"/>
      <c r="G206" s="89"/>
      <c r="H206" s="67">
        <f>+BBS!E205</f>
        <v>0</v>
      </c>
      <c r="I206" s="67"/>
      <c r="J206" s="65"/>
      <c r="K206" s="215"/>
      <c r="L206" s="215"/>
      <c r="M206" s="149"/>
      <c r="N206" s="67">
        <f t="shared" si="26"/>
        <v>0</v>
      </c>
      <c r="O206" s="67"/>
      <c r="P206" s="65"/>
      <c r="Q206" s="150"/>
      <c r="R206" s="58">
        <v>196</v>
      </c>
    </row>
    <row r="207" spans="1:18" ht="65.849999999999994" customHeight="1">
      <c r="A207" s="228">
        <f t="shared" si="27"/>
        <v>197</v>
      </c>
      <c r="B207" s="227">
        <f>+BBS!A206</f>
        <v>0</v>
      </c>
      <c r="C207" s="223">
        <f>+BBS!B206</f>
        <v>0</v>
      </c>
      <c r="D207" s="226">
        <f>+BBS!F206</f>
        <v>0</v>
      </c>
      <c r="E207" s="225">
        <f>+BBS!G206</f>
        <v>0</v>
      </c>
      <c r="F207" s="225"/>
      <c r="G207" s="89"/>
      <c r="H207" s="67">
        <f>+BBS!E206</f>
        <v>0</v>
      </c>
      <c r="I207" s="67"/>
      <c r="J207" s="65"/>
      <c r="K207" s="215"/>
      <c r="L207" s="215"/>
      <c r="M207" s="149"/>
      <c r="N207" s="67">
        <f t="shared" si="26"/>
        <v>0</v>
      </c>
      <c r="O207" s="67"/>
      <c r="P207" s="65"/>
      <c r="Q207" s="150"/>
      <c r="R207" s="58">
        <v>197</v>
      </c>
    </row>
    <row r="208" spans="1:18" ht="65.849999999999994" customHeight="1">
      <c r="A208" s="228">
        <f t="shared" si="27"/>
        <v>198</v>
      </c>
      <c r="B208" s="227">
        <f>+BBS!A207</f>
        <v>0</v>
      </c>
      <c r="C208" s="223">
        <f>+BBS!B207</f>
        <v>0</v>
      </c>
      <c r="D208" s="226">
        <f>+BBS!F207</f>
        <v>0</v>
      </c>
      <c r="E208" s="225">
        <f>+BBS!G207</f>
        <v>0</v>
      </c>
      <c r="F208" s="225"/>
      <c r="G208" s="89"/>
      <c r="H208" s="67">
        <f>+BBS!E207</f>
        <v>0</v>
      </c>
      <c r="I208" s="67"/>
      <c r="J208" s="65"/>
      <c r="K208" s="215"/>
      <c r="L208" s="215"/>
      <c r="M208" s="149"/>
      <c r="N208" s="67">
        <f t="shared" si="26"/>
        <v>0</v>
      </c>
      <c r="O208" s="67"/>
      <c r="P208" s="65"/>
      <c r="Q208" s="150"/>
      <c r="R208" s="58">
        <v>198</v>
      </c>
    </row>
    <row r="209" spans="1:18" ht="65.849999999999994" customHeight="1">
      <c r="A209" s="228">
        <f t="shared" si="27"/>
        <v>199</v>
      </c>
      <c r="B209" s="227">
        <f>+BBS!A208</f>
        <v>0</v>
      </c>
      <c r="C209" s="223">
        <f>+BBS!B208</f>
        <v>0</v>
      </c>
      <c r="D209" s="226">
        <f>+BBS!F208</f>
        <v>0</v>
      </c>
      <c r="E209" s="225">
        <f>+BBS!G208</f>
        <v>0</v>
      </c>
      <c r="F209" s="225"/>
      <c r="G209" s="89"/>
      <c r="H209" s="67">
        <f>+BBS!E208</f>
        <v>0</v>
      </c>
      <c r="I209" s="67"/>
      <c r="J209" s="65"/>
      <c r="K209" s="216" t="str">
        <f t="shared" ref="K209" si="28">+IF(Y209="","",IF(AN209="",Y209,Y209&amp;" - "))&amp;IF(AN209="","",$AL$9 &amp;" "&amp;AN209)</f>
        <v/>
      </c>
      <c r="L209" s="240"/>
      <c r="M209" s="149"/>
      <c r="N209" s="67">
        <f t="shared" si="26"/>
        <v>0</v>
      </c>
      <c r="O209" s="67"/>
      <c r="P209" s="65"/>
      <c r="Q209" s="150"/>
      <c r="R209" s="58">
        <v>199</v>
      </c>
    </row>
    <row r="210" spans="1:18" ht="65.849999999999994" customHeight="1">
      <c r="A210" s="228">
        <f t="shared" si="27"/>
        <v>200</v>
      </c>
      <c r="B210" s="227">
        <f>+BBS!A209</f>
        <v>0</v>
      </c>
      <c r="C210" s="223">
        <f>+BBS!B209</f>
        <v>0</v>
      </c>
      <c r="D210" s="226">
        <f>+BBS!F209</f>
        <v>0</v>
      </c>
      <c r="E210" s="225">
        <f>+BBS!G209</f>
        <v>0</v>
      </c>
      <c r="F210" s="225"/>
      <c r="G210" s="89"/>
      <c r="H210" s="67">
        <f>+BBS!E209</f>
        <v>0</v>
      </c>
      <c r="I210" s="67"/>
      <c r="J210" s="65"/>
      <c r="K210" s="215"/>
      <c r="L210" s="215"/>
      <c r="M210" s="149"/>
      <c r="N210" s="67">
        <f t="shared" si="26"/>
        <v>0</v>
      </c>
      <c r="O210" s="67"/>
      <c r="P210" s="65"/>
      <c r="Q210" s="150"/>
      <c r="R210" s="58">
        <v>200</v>
      </c>
    </row>
    <row r="211" spans="1:18" ht="65.849999999999994" customHeight="1"/>
    <row r="212" spans="1:18" ht="65.849999999999994" customHeight="1"/>
    <row r="213" spans="1:18" ht="65.849999999999994" customHeight="1"/>
    <row r="227" spans="11:12">
      <c r="K227" s="216" t="str">
        <f t="shared" ref="K227" si="29">+IF(Y227="","",IF(AN227="",Y227,Y227&amp;" - "))&amp;IF(AN227="","",$AL$9 &amp;" "&amp;AN227)</f>
        <v/>
      </c>
      <c r="L227" s="217"/>
    </row>
  </sheetData>
  <mergeCells count="29">
    <mergeCell ref="N9:P9"/>
    <mergeCell ref="N10:P10"/>
    <mergeCell ref="A8:A10"/>
    <mergeCell ref="B8:B10"/>
    <mergeCell ref="C6:J6"/>
    <mergeCell ref="K8:P8"/>
    <mergeCell ref="H10:J10"/>
    <mergeCell ref="C4:K4"/>
    <mergeCell ref="C5:J5"/>
    <mergeCell ref="C3:J3"/>
    <mergeCell ref="A3:B3"/>
    <mergeCell ref="A4:B4"/>
    <mergeCell ref="A5:B5"/>
    <mergeCell ref="A1:Q1"/>
    <mergeCell ref="A6:B6"/>
    <mergeCell ref="M4:Q4"/>
    <mergeCell ref="B2:M2"/>
    <mergeCell ref="E8:J8"/>
    <mergeCell ref="Q8:Q10"/>
    <mergeCell ref="D8:D10"/>
    <mergeCell ref="C8:C10"/>
    <mergeCell ref="K9:M9"/>
    <mergeCell ref="M3:Q3"/>
    <mergeCell ref="K10:M10"/>
    <mergeCell ref="M5:Q5"/>
    <mergeCell ref="M6:Q6"/>
    <mergeCell ref="H9:J9"/>
    <mergeCell ref="E9:G9"/>
    <mergeCell ref="E10:G10"/>
  </mergeCells>
  <conditionalFormatting sqref="R11:R210">
    <cfRule type="containsText" dxfId="1" priority="12" operator="containsText" text="ว่าง">
      <formula>NOT(ISERROR(SEARCH("ว่าง",R11)))</formula>
    </cfRule>
  </conditionalFormatting>
  <conditionalFormatting sqref="M11:M210">
    <cfRule type="cellIs" dxfId="0" priority="5" operator="greaterThan">
      <formula>1550</formula>
    </cfRule>
  </conditionalFormatting>
  <dataValidations count="1">
    <dataValidation type="list" allowBlank="1" sqref="N4:P4 C4:L4" xr:uid="{0B829852-6AE2-4138-A846-D4A87DB07AAC}">
      <formula1>#REF!</formula1>
    </dataValidation>
  </dataValidations>
  <printOptions horizontalCentered="1"/>
  <pageMargins left="0" right="0" top="0" bottom="0" header="0" footer="0"/>
  <pageSetup paperSize="9" scale="73" orientation="portrait" r:id="rId1"/>
  <headerFooter alignWithMargins="0">
    <oddHeader>&amp;Rหน้า&amp;P</oddHeader>
  </headerFooter>
  <rowBreaks count="16" manualBreakCount="16">
    <brk id="22" max="12" man="1"/>
    <brk id="34" max="12" man="1"/>
    <brk id="46" max="12" man="1"/>
    <brk id="58" max="12" man="1"/>
    <brk id="70" max="12" man="1"/>
    <brk id="82" max="12" man="1"/>
    <brk id="94" max="12" man="1"/>
    <brk id="106" max="12" man="1"/>
    <brk id="118" max="12" man="1"/>
    <brk id="130" max="12" man="1"/>
    <brk id="142" max="12" man="1"/>
    <brk id="154" max="12" man="1"/>
    <brk id="166" max="12" man="1"/>
    <brk id="178" max="12" man="1"/>
    <brk id="190" max="12" man="1"/>
    <brk id="202" max="12" man="1"/>
  </rowBreaks>
  <colBreaks count="1" manualBreakCount="1">
    <brk id="17" max="2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943662-B624-499C-8A50-5A27D124AC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BBS</vt:lpstr>
      <vt:lpstr>TAG01</vt:lpstr>
      <vt:lpstr>true</vt:lpstr>
      <vt:lpstr>BBS!Print_Area</vt:lpstr>
      <vt:lpstr>'TAG01'!Print_Area</vt:lpstr>
      <vt:lpstr>'true'!Print_Area</vt:lpstr>
      <vt:lpstr>BBS!Print_Titles</vt:lpstr>
      <vt:lpstr>'true'!Print_Titles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k.nut;madeaw</dc:creator>
  <cp:lastModifiedBy>เกียรติศักดิ์ มาธุพันธ์</cp:lastModifiedBy>
  <cp:lastPrinted>2024-06-14T03:19:32Z</cp:lastPrinted>
  <dcterms:created xsi:type="dcterms:W3CDTF">2013-11-23T10:24:25Z</dcterms:created>
  <dcterms:modified xsi:type="dcterms:W3CDTF">2024-06-20T04:53:25Z</dcterms:modified>
</cp:coreProperties>
</file>