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THVEASNA.MEY\Desktop\"/>
    </mc:Choice>
  </mc:AlternateContent>
  <xr:revisionPtr revIDLastSave="0" documentId="13_ncr:1_{87A8A458-D9A3-444A-960D-8139FE5293C5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DailyReport" sheetId="2" r:id="rId1"/>
    <sheet name="For_Past" sheetId="3" r:id="rId2"/>
    <sheet name="Date" sheetId="4" r:id="rId3"/>
    <sheet name="Paster" sheetId="9" r:id="rId4"/>
  </sheets>
  <definedNames>
    <definedName name="Name">Date!$A:$B</definedName>
    <definedName name="Report">DailyReport!$A:$H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0" i="9" l="1"/>
  <c r="Q60" i="9"/>
  <c r="J60" i="9"/>
  <c r="R63" i="9"/>
  <c r="Q63" i="9"/>
  <c r="R62" i="9"/>
  <c r="Q62" i="9"/>
  <c r="R61" i="9"/>
  <c r="Q61" i="9"/>
  <c r="K42" i="2"/>
  <c r="B42" i="2" s="1"/>
  <c r="K43" i="2"/>
  <c r="B43" i="2" s="1"/>
  <c r="A43" i="2" s="1"/>
  <c r="K44" i="2"/>
  <c r="B44" i="2" s="1"/>
  <c r="A44" i="2" s="1"/>
  <c r="K26" i="2"/>
  <c r="B26" i="2" s="1"/>
  <c r="K27" i="2"/>
  <c r="B27" i="2" s="1"/>
  <c r="A27" i="2" s="1"/>
  <c r="K28" i="2"/>
  <c r="B28" i="2" s="1"/>
  <c r="A28" i="2" s="1"/>
  <c r="K29" i="2"/>
  <c r="B29" i="2" s="1"/>
  <c r="K30" i="2"/>
  <c r="B30" i="2" s="1"/>
  <c r="A30" i="2" s="1"/>
  <c r="K31" i="2"/>
  <c r="B31" i="2" s="1"/>
  <c r="A31" i="2" s="1"/>
  <c r="K32" i="2"/>
  <c r="B32" i="2" s="1"/>
  <c r="A32" i="2" s="1"/>
  <c r="K33" i="2"/>
  <c r="B33" i="2" s="1"/>
  <c r="A33" i="2" s="1"/>
  <c r="K34" i="2"/>
  <c r="B34" i="2" s="1"/>
  <c r="A34" i="2" s="1"/>
  <c r="K35" i="2"/>
  <c r="B35" i="2" s="1"/>
  <c r="A35" i="2" s="1"/>
  <c r="K36" i="2"/>
  <c r="B36" i="2" s="1"/>
  <c r="A36" i="2" s="1"/>
  <c r="K37" i="2"/>
  <c r="B37" i="2" s="1"/>
  <c r="A37" i="2" s="1"/>
  <c r="K38" i="2"/>
  <c r="B38" i="2" s="1"/>
  <c r="A38" i="2" s="1"/>
  <c r="K39" i="2"/>
  <c r="B39" i="2" s="1"/>
  <c r="A39" i="2" s="1"/>
  <c r="K40" i="2"/>
  <c r="B40" i="2" s="1"/>
  <c r="K19" i="2"/>
  <c r="B19" i="2" s="1"/>
  <c r="A19" i="2" s="1"/>
  <c r="K20" i="2"/>
  <c r="B20" i="2" s="1"/>
  <c r="A20" i="2" s="1"/>
  <c r="K21" i="2"/>
  <c r="B21" i="2" s="1"/>
  <c r="K22" i="2"/>
  <c r="K23" i="2"/>
  <c r="B23" i="2" s="1"/>
  <c r="A23" i="2" s="1"/>
  <c r="K24" i="2"/>
  <c r="B24" i="2" s="1"/>
  <c r="A24" i="2" s="1"/>
  <c r="K25" i="2"/>
  <c r="B25" i="2" s="1"/>
  <c r="A25" i="2" s="1"/>
  <c r="K16" i="2"/>
  <c r="B16" i="2" s="1"/>
  <c r="A16" i="2" s="1"/>
  <c r="K17" i="2"/>
  <c r="B17" i="2" s="1"/>
  <c r="K18" i="2"/>
  <c r="B18" i="2" s="1"/>
  <c r="A18" i="2" s="1"/>
  <c r="K7" i="2"/>
  <c r="B7" i="2" s="1"/>
  <c r="K8" i="2"/>
  <c r="B8" i="2" s="1"/>
  <c r="K9" i="2"/>
  <c r="B9" i="2" s="1"/>
  <c r="A9" i="2" s="1"/>
  <c r="K10" i="2"/>
  <c r="B10" i="2" s="1"/>
  <c r="A10" i="2" s="1"/>
  <c r="K11" i="2"/>
  <c r="B11" i="2" s="1"/>
  <c r="K12" i="2"/>
  <c r="B12" i="2" s="1"/>
  <c r="A12" i="2" s="1"/>
  <c r="K13" i="2"/>
  <c r="B13" i="2" s="1"/>
  <c r="K14" i="2"/>
  <c r="B14" i="2" s="1"/>
  <c r="K15" i="2"/>
  <c r="B15" i="2" s="1"/>
  <c r="B22" i="2"/>
  <c r="A22" i="2" s="1"/>
  <c r="G49" i="2"/>
  <c r="E49" i="2"/>
  <c r="H41" i="2"/>
  <c r="K41" i="2" s="1"/>
  <c r="B41" i="2" s="1"/>
  <c r="A41" i="2" s="1"/>
  <c r="H6" i="2"/>
  <c r="K6" i="2" s="1"/>
  <c r="B6" i="2" s="1"/>
  <c r="A6" i="2" l="1"/>
  <c r="A29" i="2"/>
  <c r="A40" i="2"/>
  <c r="A13" i="2"/>
  <c r="Q2" i="4"/>
  <c r="Q3" i="4" l="1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 l="1"/>
  <c r="K5" i="4" s="1"/>
  <c r="R2" i="4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 l="1"/>
  <c r="M3" i="4" l="1"/>
  <c r="L3" i="4"/>
  <c r="K3" i="4"/>
  <c r="K4" i="4"/>
  <c r="B1" i="3" l="1"/>
  <c r="C1" i="3"/>
  <c r="K3" i="2"/>
  <c r="B3" i="2" s="1"/>
  <c r="K46" i="2" l="1"/>
  <c r="B46" i="2" s="1"/>
  <c r="K47" i="2"/>
  <c r="B47" i="2" s="1"/>
  <c r="K48" i="2"/>
  <c r="B48" i="2" s="1"/>
  <c r="K45" i="2"/>
  <c r="B45" i="2" s="1"/>
  <c r="F49" i="2" l="1"/>
  <c r="E50" i="2" s="1"/>
  <c r="E1" i="2" l="1"/>
  <c r="D1" i="3" l="1"/>
  <c r="J2" i="4"/>
  <c r="K2" i="2"/>
  <c r="B2" i="2" s="1"/>
  <c r="H5" i="2" l="1"/>
  <c r="H4" i="2"/>
  <c r="K4" i="2" l="1"/>
  <c r="B4" i="2" s="1"/>
  <c r="H49" i="2"/>
  <c r="K5" i="2"/>
  <c r="B5" i="2" s="1"/>
  <c r="A5" i="2" s="1"/>
  <c r="K49" i="2"/>
  <c r="B49" i="2" s="1"/>
  <c r="A4" i="2" l="1"/>
  <c r="K50" i="2"/>
  <c r="B50" i="2" l="1"/>
  <c r="A21" i="2" s="1"/>
  <c r="A42" i="2" l="1"/>
  <c r="A11" i="2"/>
  <c r="A17" i="2"/>
  <c r="A26" i="2"/>
  <c r="A14" i="2"/>
  <c r="A15" i="2"/>
  <c r="A7" i="2"/>
  <c r="A8" i="2"/>
  <c r="A2" i="2"/>
  <c r="G2" i="3" s="1"/>
  <c r="A49" i="2"/>
  <c r="A3" i="2"/>
  <c r="A50" i="2"/>
  <c r="A48" i="2"/>
  <c r="A47" i="2"/>
  <c r="A46" i="2"/>
  <c r="A45" i="2"/>
  <c r="E3" i="3" l="1"/>
  <c r="B2" i="3"/>
  <c r="D2" i="3"/>
  <c r="F53" i="3"/>
  <c r="G37" i="3"/>
  <c r="F2" i="3"/>
  <c r="D28" i="3"/>
  <c r="G35" i="3"/>
  <c r="D3" i="3"/>
  <c r="E2" i="3"/>
  <c r="E21" i="3"/>
  <c r="C2" i="3"/>
  <c r="G10" i="3"/>
  <c r="G34" i="3"/>
  <c r="E52" i="3"/>
  <c r="C4" i="3"/>
  <c r="E24" i="3"/>
  <c r="G4" i="3"/>
  <c r="D42" i="3"/>
  <c r="F35" i="3"/>
  <c r="B43" i="3"/>
  <c r="B3" i="3"/>
  <c r="B5" i="3"/>
  <c r="F22" i="3"/>
  <c r="G30" i="3"/>
  <c r="C38" i="3"/>
  <c r="E43" i="3"/>
  <c r="F3" i="3"/>
  <c r="G3" i="3"/>
  <c r="F31" i="3"/>
  <c r="F6" i="3"/>
  <c r="D53" i="3"/>
  <c r="E13" i="3"/>
  <c r="E48" i="3"/>
  <c r="G7" i="3"/>
  <c r="G5" i="3"/>
  <c r="E45" i="3"/>
  <c r="D6" i="3"/>
  <c r="E5" i="3"/>
  <c r="B40" i="3"/>
  <c r="E23" i="3"/>
  <c r="D24" i="3"/>
  <c r="G9" i="3"/>
  <c r="B13" i="3"/>
  <c r="F52" i="3"/>
  <c r="B12" i="3"/>
  <c r="F16" i="3"/>
  <c r="B28" i="3"/>
  <c r="E22" i="3"/>
  <c r="E9" i="3"/>
  <c r="F14" i="3"/>
  <c r="E25" i="3"/>
  <c r="F32" i="3"/>
  <c r="D56" i="3"/>
  <c r="B57" i="3"/>
  <c r="C57" i="3"/>
  <c r="F27" i="3"/>
  <c r="F29" i="3"/>
  <c r="F13" i="3"/>
  <c r="D4" i="3"/>
  <c r="D5" i="3"/>
  <c r="G26" i="3"/>
  <c r="D23" i="3"/>
  <c r="C7" i="3"/>
  <c r="E10" i="3"/>
  <c r="D26" i="3"/>
  <c r="E6" i="3"/>
  <c r="F36" i="3"/>
  <c r="E59" i="3"/>
  <c r="D51" i="3"/>
  <c r="F46" i="3"/>
  <c r="E4" i="3"/>
  <c r="B42" i="3"/>
  <c r="B17" i="3"/>
  <c r="B6" i="3"/>
  <c r="D27" i="3"/>
  <c r="G14" i="3"/>
  <c r="F4" i="3"/>
  <c r="G15" i="3"/>
  <c r="C14" i="3"/>
  <c r="G6" i="3"/>
  <c r="C18" i="3"/>
  <c r="E20" i="3"/>
  <c r="G29" i="3"/>
  <c r="C5" i="3"/>
  <c r="F28" i="3"/>
  <c r="F20" i="3"/>
  <c r="D45" i="3"/>
  <c r="C54" i="3"/>
  <c r="D41" i="3"/>
  <c r="D31" i="3"/>
  <c r="D13" i="3"/>
  <c r="C40" i="3"/>
  <c r="B16" i="3"/>
  <c r="C30" i="3"/>
  <c r="G20" i="3"/>
  <c r="C43" i="3"/>
  <c r="C15" i="3"/>
  <c r="E8" i="3"/>
  <c r="C29" i="3"/>
  <c r="F24" i="3"/>
  <c r="D20" i="3"/>
  <c r="G44" i="3"/>
  <c r="E44" i="3"/>
  <c r="F55" i="3"/>
  <c r="C32" i="3"/>
  <c r="E38" i="3"/>
  <c r="G40" i="3"/>
  <c r="C6" i="3"/>
  <c r="B33" i="3"/>
  <c r="B11" i="3"/>
  <c r="E15" i="3"/>
  <c r="D43" i="3"/>
  <c r="E12" i="3"/>
  <c r="B24" i="3"/>
  <c r="F5" i="3"/>
  <c r="D39" i="3"/>
  <c r="G33" i="3"/>
  <c r="E30" i="3"/>
  <c r="G8" i="3"/>
  <c r="C35" i="3"/>
  <c r="F51" i="3"/>
  <c r="C55" i="3"/>
  <c r="E32" i="3"/>
  <c r="F34" i="3"/>
  <c r="D30" i="3"/>
  <c r="G42" i="3"/>
  <c r="G17" i="3"/>
  <c r="F11" i="3"/>
  <c r="C8" i="3"/>
  <c r="E27" i="3"/>
  <c r="F30" i="3"/>
  <c r="F9" i="3"/>
  <c r="G31" i="3"/>
  <c r="B19" i="3"/>
  <c r="F37" i="3"/>
  <c r="F7" i="3"/>
  <c r="B14" i="3"/>
  <c r="E37" i="3"/>
  <c r="C21" i="3"/>
  <c r="C34" i="3"/>
  <c r="E36" i="3"/>
  <c r="C28" i="3"/>
  <c r="F33" i="3"/>
  <c r="F19" i="3"/>
  <c r="G41" i="3"/>
  <c r="G16" i="3"/>
  <c r="C17" i="3"/>
  <c r="D32" i="3"/>
  <c r="G43" i="3"/>
  <c r="C41" i="3"/>
  <c r="B21" i="3"/>
  <c r="E56" i="3"/>
  <c r="B46" i="3"/>
  <c r="C46" i="3"/>
  <c r="B26" i="3"/>
  <c r="B34" i="3"/>
  <c r="B36" i="3"/>
  <c r="B15" i="3"/>
  <c r="C24" i="3"/>
  <c r="E41" i="3"/>
  <c r="B31" i="3"/>
  <c r="B20" i="3"/>
  <c r="C25" i="3"/>
  <c r="F39" i="3"/>
  <c r="E33" i="3"/>
  <c r="F26" i="3"/>
  <c r="B29" i="3"/>
  <c r="D15" i="3"/>
  <c r="G38" i="3"/>
  <c r="F17" i="3"/>
  <c r="G39" i="3"/>
  <c r="E29" i="3"/>
  <c r="D35" i="3"/>
  <c r="B22" i="3"/>
  <c r="F43" i="3"/>
  <c r="C11" i="3"/>
  <c r="B23" i="3"/>
  <c r="E53" i="3"/>
  <c r="F48" i="3"/>
  <c r="B51" i="3"/>
  <c r="D40" i="3"/>
  <c r="D17" i="3"/>
  <c r="G36" i="3"/>
  <c r="C33" i="3"/>
  <c r="F12" i="3"/>
  <c r="D11" i="3"/>
  <c r="D10" i="3"/>
  <c r="D22" i="3"/>
  <c r="F25" i="3"/>
  <c r="C42" i="3"/>
  <c r="G12" i="3"/>
  <c r="D14" i="3"/>
  <c r="B35" i="3"/>
  <c r="B47" i="3"/>
  <c r="B18" i="3"/>
  <c r="D12" i="3"/>
  <c r="C26" i="3"/>
  <c r="B10" i="3"/>
  <c r="D25" i="3"/>
  <c r="C37" i="3"/>
  <c r="B56" i="3"/>
  <c r="C50" i="3"/>
  <c r="G48" i="3"/>
  <c r="B39" i="3"/>
  <c r="F23" i="3"/>
  <c r="C12" i="3"/>
  <c r="B41" i="3"/>
  <c r="G19" i="3"/>
  <c r="F8" i="3"/>
  <c r="B30" i="3"/>
  <c r="D37" i="3"/>
  <c r="C9" i="3"/>
  <c r="G18" i="3"/>
  <c r="G46" i="3"/>
  <c r="B52" i="3"/>
  <c r="C45" i="3"/>
  <c r="C51" i="3"/>
  <c r="C48" i="3"/>
  <c r="D57" i="3"/>
  <c r="G59" i="3"/>
  <c r="E54" i="3"/>
  <c r="G50" i="3"/>
  <c r="B55" i="3"/>
  <c r="C47" i="3"/>
  <c r="G51" i="3"/>
  <c r="G32" i="3"/>
  <c r="F40" i="3"/>
  <c r="G28" i="3"/>
  <c r="D8" i="3"/>
  <c r="G24" i="3"/>
  <c r="E42" i="3"/>
  <c r="C31" i="3"/>
  <c r="E28" i="3"/>
  <c r="E26" i="3"/>
  <c r="E17" i="3"/>
  <c r="C36" i="3"/>
  <c r="C22" i="3"/>
  <c r="G23" i="3"/>
  <c r="B9" i="3"/>
  <c r="C16" i="3"/>
  <c r="C20" i="3"/>
  <c r="D19" i="3"/>
  <c r="F42" i="3"/>
  <c r="B27" i="3"/>
  <c r="G27" i="3"/>
  <c r="C23" i="3"/>
  <c r="G11" i="3"/>
  <c r="F38" i="3"/>
  <c r="F15" i="3"/>
  <c r="C39" i="3"/>
  <c r="D38" i="3"/>
  <c r="B25" i="3"/>
  <c r="D29" i="3"/>
  <c r="G25" i="3"/>
  <c r="B8" i="3"/>
  <c r="D36" i="3"/>
  <c r="E11" i="3"/>
  <c r="B44" i="3"/>
  <c r="B45" i="3"/>
  <c r="F45" i="3"/>
  <c r="F47" i="3"/>
  <c r="D44" i="3"/>
  <c r="C58" i="3"/>
  <c r="D48" i="3"/>
  <c r="C3" i="3"/>
  <c r="C49" i="3"/>
  <c r="C56" i="3"/>
  <c r="B49" i="3"/>
  <c r="G49" i="3"/>
  <c r="D58" i="3"/>
  <c r="B59" i="3"/>
  <c r="E19" i="3"/>
  <c r="C10" i="3"/>
  <c r="D9" i="3"/>
  <c r="E31" i="3"/>
  <c r="F54" i="3"/>
  <c r="D54" i="3"/>
  <c r="B48" i="3"/>
  <c r="E47" i="3"/>
  <c r="B54" i="3"/>
  <c r="F49" i="3"/>
  <c r="D46" i="3"/>
  <c r="E58" i="3"/>
  <c r="E55" i="3"/>
  <c r="F57" i="3"/>
  <c r="G53" i="3"/>
  <c r="G13" i="3"/>
  <c r="B32" i="3"/>
  <c r="E35" i="3"/>
  <c r="E18" i="3"/>
  <c r="D33" i="3"/>
  <c r="B37" i="3"/>
  <c r="D16" i="3"/>
  <c r="D34" i="3"/>
  <c r="C19" i="3"/>
  <c r="B7" i="3"/>
  <c r="B38" i="3"/>
  <c r="F21" i="3"/>
  <c r="E39" i="3"/>
  <c r="E40" i="3"/>
  <c r="B4" i="3"/>
  <c r="C44" i="3"/>
  <c r="G45" i="3"/>
  <c r="D55" i="3"/>
  <c r="F58" i="3"/>
  <c r="E46" i="3"/>
  <c r="E50" i="3"/>
  <c r="C53" i="3"/>
  <c r="B50" i="3"/>
  <c r="D59" i="3"/>
  <c r="D52" i="3"/>
  <c r="E57" i="3"/>
  <c r="E51" i="3"/>
  <c r="D49" i="3"/>
  <c r="B53" i="3"/>
  <c r="G47" i="3"/>
  <c r="F56" i="3"/>
  <c r="E14" i="3"/>
  <c r="G22" i="3"/>
  <c r="G21" i="3"/>
  <c r="F18" i="3"/>
  <c r="E7" i="3"/>
  <c r="C13" i="3"/>
  <c r="E16" i="3"/>
  <c r="E34" i="3"/>
  <c r="D18" i="3"/>
  <c r="D21" i="3"/>
  <c r="F10" i="3"/>
  <c r="C27" i="3"/>
  <c r="F41" i="3"/>
  <c r="D7" i="3"/>
  <c r="G54" i="3"/>
  <c r="G57" i="3"/>
  <c r="G55" i="3"/>
  <c r="G58" i="3"/>
  <c r="G52" i="3"/>
  <c r="F50" i="3"/>
  <c r="C52" i="3"/>
  <c r="G56" i="3"/>
  <c r="D50" i="3"/>
  <c r="C59" i="3"/>
  <c r="B58" i="3"/>
  <c r="F59" i="3"/>
  <c r="E49" i="3"/>
  <c r="F44" i="3"/>
  <c r="D47" i="3"/>
</calcChain>
</file>

<file path=xl/sharedStrings.xml><?xml version="1.0" encoding="utf-8"?>
<sst xmlns="http://schemas.openxmlformats.org/spreadsheetml/2006/main" count="2349" uniqueCount="139">
  <si>
    <t>Input</t>
  </si>
  <si>
    <t>-</t>
  </si>
  <si>
    <t>CrossService</t>
  </si>
  <si>
    <t>ReferralPrudential</t>
  </si>
  <si>
    <t>UploadIM</t>
  </si>
  <si>
    <t>OpenAccount</t>
  </si>
  <si>
    <t>Office</t>
  </si>
  <si>
    <t>OutSide</t>
  </si>
  <si>
    <t>Amount</t>
  </si>
  <si>
    <t>USD</t>
  </si>
  <si>
    <t>Transaction</t>
  </si>
  <si>
    <t>KHR</t>
  </si>
  <si>
    <t>A</t>
  </si>
  <si>
    <t>B</t>
  </si>
  <si>
    <t>OpenAM</t>
  </si>
  <si>
    <t>BookingKHQR</t>
  </si>
  <si>
    <t>PrintKHQR</t>
  </si>
  <si>
    <t>ResetPIN</t>
  </si>
  <si>
    <t>BookingCardATM</t>
  </si>
  <si>
    <t>PDArrear</t>
  </si>
  <si>
    <t>C</t>
  </si>
  <si>
    <t>Total:</t>
  </si>
  <si>
    <t>SoSambath</t>
  </si>
  <si>
    <t>D</t>
  </si>
  <si>
    <t>Subtotal:</t>
  </si>
  <si>
    <t>ReferralLoan</t>
  </si>
  <si>
    <t>ChangeATM</t>
  </si>
  <si>
    <t>Authorize</t>
  </si>
  <si>
    <t>Result</t>
  </si>
  <si>
    <t>Rank</t>
  </si>
  <si>
    <t>Nº</t>
  </si>
  <si>
    <t>Row</t>
  </si>
  <si>
    <t>StandingOrder</t>
  </si>
  <si>
    <t>OpenFixed</t>
  </si>
  <si>
    <t>PickUpCardATM</t>
  </si>
  <si>
    <t>OtherService</t>
  </si>
  <si>
    <t>CheckCIF</t>
  </si>
  <si>
    <t>ClearCHQ</t>
  </si>
  <si>
    <t>CountCash</t>
  </si>
  <si>
    <t>VMS</t>
  </si>
  <si>
    <t>RunPayroll</t>
  </si>
  <si>
    <t>ComplaintClient</t>
  </si>
  <si>
    <t>Other</t>
  </si>
  <si>
    <t>CheckOtherService</t>
  </si>
  <si>
    <t>OpenCIF</t>
  </si>
  <si>
    <t>Block/UnblockAccount</t>
  </si>
  <si>
    <t>GuaranteeIssue</t>
  </si>
  <si>
    <t>GuaranteeCancel</t>
  </si>
  <si>
    <t>ABCSTax</t>
  </si>
  <si>
    <t>SmartVista</t>
  </si>
  <si>
    <t>ChangeInfomationClient</t>
  </si>
  <si>
    <t>NhepChhaya</t>
  </si>
  <si>
    <t>=-</t>
  </si>
  <si>
    <t>KeSreymichramy</t>
  </si>
  <si>
    <t>Englyna</t>
  </si>
  <si>
    <t>KimChantha</t>
  </si>
  <si>
    <t>SoChannimol</t>
  </si>
  <si>
    <t>Khynavy</t>
  </si>
  <si>
    <t>ChuopSotheanet</t>
  </si>
  <si>
    <t>TyPhallin</t>
  </si>
  <si>
    <t>YonSolita</t>
  </si>
  <si>
    <t>UnSotheara</t>
  </si>
  <si>
    <t>EmSophy</t>
  </si>
  <si>
    <t>VuthSoyana</t>
  </si>
  <si>
    <t>PenSokkanha</t>
  </si>
  <si>
    <t>OuchRithy</t>
  </si>
  <si>
    <t>ChhonChannthon</t>
  </si>
  <si>
    <t>Suoslathik</t>
  </si>
  <si>
    <t>Mistake</t>
  </si>
  <si>
    <t>PhokVoltum</t>
  </si>
  <si>
    <t>YoengSinuon</t>
  </si>
  <si>
    <t>PrakkThyda</t>
  </si>
  <si>
    <t>TongPha</t>
  </si>
  <si>
    <t>OukSensimorn</t>
  </si>
  <si>
    <t>SengTheary</t>
  </si>
  <si>
    <t>NgornNeavin</t>
  </si>
  <si>
    <t>SanSovath</t>
  </si>
  <si>
    <t>KhyNavy</t>
  </si>
  <si>
    <t>EngLyna</t>
  </si>
  <si>
    <t>MoeunThoeun</t>
  </si>
  <si>
    <t>PovKanha</t>
  </si>
  <si>
    <t>SuosLathik</t>
  </si>
  <si>
    <t>OPO</t>
  </si>
  <si>
    <t>Lathik</t>
  </si>
  <si>
    <t>097,</t>
  </si>
  <si>
    <t>PM]</t>
  </si>
  <si>
    <t>Sinuon,</t>
  </si>
  <si>
    <t>Nhep</t>
  </si>
  <si>
    <t>Chhaya(14925),</t>
  </si>
  <si>
    <t>011,</t>
  </si>
  <si>
    <t>Kanha</t>
  </si>
  <si>
    <t>Pov,</t>
  </si>
  <si>
    <t>KPT</t>
  </si>
  <si>
    <t>ABOM(Net)5519,</t>
  </si>
  <si>
    <t>Thoeun</t>
  </si>
  <si>
    <t>066,</t>
  </si>
  <si>
    <t>Thyda,</t>
  </si>
  <si>
    <t>Sovath,</t>
  </si>
  <si>
    <t>Sophy</t>
  </si>
  <si>
    <t>096,</t>
  </si>
  <si>
    <t>CheckCIF(Credit/FSR)</t>
  </si>
  <si>
    <t>AM(Form50-147)</t>
  </si>
  <si>
    <t>Block/Unblock/ResetDormant/CloseAcc</t>
  </si>
  <si>
    <t>ChangeInfomationCIF/ACC</t>
  </si>
  <si>
    <t>Cr/Dr/StatementClient</t>
  </si>
  <si>
    <t>OpenCIFLoan</t>
  </si>
  <si>
    <t>BankConfirmation/Cheque</t>
  </si>
  <si>
    <t>InternetBank</t>
  </si>
  <si>
    <t>CardATMPickUp</t>
  </si>
  <si>
    <t>CardATMFollowUpClient</t>
  </si>
  <si>
    <t>BookingLoan/Reschedule</t>
  </si>
  <si>
    <t>TaxCar/Payment</t>
  </si>
  <si>
    <t>BookingMCMM/ReEV</t>
  </si>
  <si>
    <t>Western/OverSea</t>
  </si>
  <si>
    <t>AMPending24h</t>
  </si>
  <si>
    <t>KHQRBookingPartner</t>
  </si>
  <si>
    <t>KHQRPrint</t>
  </si>
  <si>
    <t>KHQRSetRate2%</t>
  </si>
  <si>
    <t>ATMChange</t>
  </si>
  <si>
    <t>ATMSettle</t>
  </si>
  <si>
    <t>ScanDocument/ArrangeDocument</t>
  </si>
  <si>
    <t>LoanDisb</t>
  </si>
  <si>
    <t>កញ្ញាយោងពីខាងលើដោយសារគាត់ដាក់ខុស</t>
  </si>
  <si>
    <t>So</t>
  </si>
  <si>
    <t>Sambath,</t>
  </si>
  <si>
    <t>[10-Sep-24</t>
  </si>
  <si>
    <t>Chhonchannthon</t>
  </si>
  <si>
    <t>wrong</t>
  </si>
  <si>
    <t>number</t>
  </si>
  <si>
    <t>អត់ខុស</t>
  </si>
  <si>
    <t>ទេ</t>
  </si>
  <si>
    <t>ខ្ញុំ</t>
  </si>
  <si>
    <t>ឡើង</t>
  </si>
  <si>
    <t>ខុស</t>
  </si>
  <si>
    <t>by</t>
  </si>
  <si>
    <t>Chantha</t>
  </si>
  <si>
    <t>SANSOVATH</t>
  </si>
  <si>
    <t>Do Report: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</si>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</sst>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 val="double"/>
      <sz val="11"/>
      <color rgb="FFFF0000"/>
      <name val="Calibri"/>
      <family val="2"/>
      <scheme val="minor"/>
    </font>
    <font>
      <sz val="11"/>
      <color theme="1"/>
      <name val="Krasar"/>
    </font>
    <font>
      <sz val="11"/>
      <color theme="0"/>
      <name val="Calibri"/>
      <family val="2"/>
      <scheme val="minor"/>
    </font>
    <font>
      <sz val="11"/>
      <color theme="1"/>
      <name val="Krasar"/>
      <family val="3"/>
    </font>
    <font>
      <sz val="11"/>
      <color rgb="FF0070C0"/>
      <name val="Calibri"/>
      <family val="2"/>
      <scheme val="minor"/>
    </font>
    <font>
      <sz val="11"/>
      <name val="Krasar"/>
      <family val="3"/>
    </font>
    <font>
      <u/>
      <sz val="11"/>
      <color rgb="FFFF0000"/>
      <name val="Krasar"/>
      <family val="3"/>
    </font>
    <font>
      <sz val="12"/>
      <name val="Krasar"/>
      <family val="3"/>
    </font>
    <font>
      <sz val="11"/>
      <color rgb="FFFF0000"/>
      <name val="Calibri"/>
      <family val="2"/>
      <scheme val="minor"/>
    </font>
    <font>
      <sz val="11"/>
      <color rgb="FFFF0000"/>
      <name val="Krasar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shrinkToFit="1"/>
    </xf>
    <xf numFmtId="0" fontId="3" fillId="0" borderId="0" xfId="0" applyFont="1" applyAlignment="1" applyProtection="1">
      <alignment horizontal="center" shrinkToFit="1"/>
      <protection hidden="1"/>
    </xf>
    <xf numFmtId="0" fontId="3" fillId="0" borderId="0" xfId="0" applyFont="1" applyAlignment="1" applyProtection="1">
      <alignment horizontal="left" vertical="center" shrinkToFit="1"/>
      <protection hidden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3" fillId="0" borderId="0" xfId="0" applyFont="1" applyAlignment="1" applyProtection="1">
      <alignment horizontal="left" shrinkToFit="1"/>
      <protection hidden="1"/>
    </xf>
    <xf numFmtId="0" fontId="3" fillId="0" borderId="0" xfId="0" applyFont="1" applyAlignment="1">
      <alignment horizontal="left" shrinkToFit="1"/>
    </xf>
    <xf numFmtId="14" fontId="3" fillId="0" borderId="0" xfId="0" applyNumberFormat="1" applyFont="1" applyAlignment="1">
      <alignment horizontal="center" vertical="center" shrinkToFit="1"/>
    </xf>
    <xf numFmtId="164" fontId="3" fillId="0" borderId="0" xfId="1" applyNumberFormat="1" applyFont="1" applyAlignment="1" applyProtection="1">
      <alignment horizontal="center" vertical="center" shrinkToFit="1"/>
      <protection hidden="1"/>
    </xf>
    <xf numFmtId="0" fontId="0" fillId="0" borderId="0" xfId="0" applyProtection="1">
      <protection hidden="1"/>
    </xf>
    <xf numFmtId="0" fontId="0" fillId="0" borderId="2" xfId="0" applyBorder="1" applyAlignment="1" applyProtection="1">
      <alignment horizontal="center" vertical="center" shrinkToFit="1"/>
      <protection hidden="1"/>
    </xf>
    <xf numFmtId="0" fontId="0" fillId="0" borderId="3" xfId="0" applyBorder="1" applyAlignment="1" applyProtection="1">
      <alignment horizontal="center" vertical="center" shrinkToFit="1"/>
      <protection hidden="1"/>
    </xf>
    <xf numFmtId="43" fontId="1" fillId="0" borderId="0" xfId="1" applyFont="1" applyAlignment="1" applyProtection="1">
      <alignment shrinkToFit="1"/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5" xfId="0" applyBorder="1" applyAlignment="1" applyProtection="1">
      <alignment horizontal="center" vertical="center" shrinkToFit="1"/>
      <protection hidden="1"/>
    </xf>
    <xf numFmtId="43" fontId="1" fillId="0" borderId="0" xfId="1" applyFont="1" applyAlignment="1" applyProtection="1">
      <alignment horizontal="center" vertical="center" shrinkToFit="1"/>
      <protection hidden="1"/>
    </xf>
    <xf numFmtId="164" fontId="0" fillId="0" borderId="0" xfId="0" applyNumberFormat="1" applyProtection="1">
      <protection hidden="1"/>
    </xf>
    <xf numFmtId="0" fontId="0" fillId="0" borderId="0" xfId="0" applyAlignment="1" applyProtection="1">
      <alignment horizontal="left" vertical="center" shrinkToFit="1"/>
      <protection hidden="1"/>
    </xf>
    <xf numFmtId="164" fontId="1" fillId="0" borderId="0" xfId="1" applyNumberFormat="1" applyFont="1" applyBorder="1" applyAlignment="1" applyProtection="1">
      <alignment horizontal="center" vertical="center" shrinkToFit="1"/>
      <protection hidden="1"/>
    </xf>
    <xf numFmtId="43" fontId="0" fillId="0" borderId="5" xfId="0" applyNumberFormat="1" applyBorder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horizontal="left" vertical="center" shrinkToFit="1"/>
      <protection hidden="1"/>
    </xf>
    <xf numFmtId="43" fontId="1" fillId="0" borderId="0" xfId="1" applyFont="1" applyFill="1" applyAlignment="1" applyProtection="1">
      <alignment shrinkToFit="1"/>
      <protection hidden="1"/>
    </xf>
    <xf numFmtId="0" fontId="4" fillId="0" borderId="5" xfId="0" applyFont="1" applyBorder="1" applyAlignment="1" applyProtection="1">
      <alignment horizontal="center" vertical="center" shrinkToFit="1"/>
      <protection hidden="1"/>
    </xf>
    <xf numFmtId="0" fontId="0" fillId="0" borderId="6" xfId="0" applyBorder="1" applyAlignment="1" applyProtection="1">
      <alignment horizontal="center" vertical="center" shrinkToFit="1"/>
      <protection hidden="1"/>
    </xf>
    <xf numFmtId="0" fontId="2" fillId="0" borderId="7" xfId="0" applyFont="1" applyBorder="1" applyAlignment="1" applyProtection="1">
      <alignment horizontal="left" vertical="center" shrinkToFit="1"/>
      <protection hidden="1"/>
    </xf>
    <xf numFmtId="164" fontId="2" fillId="0" borderId="7" xfId="0" applyNumberFormat="1" applyFont="1" applyBorder="1" applyAlignment="1" applyProtection="1">
      <alignment horizontal="center" vertical="center" shrinkToFit="1"/>
      <protection hidden="1"/>
    </xf>
    <xf numFmtId="0" fontId="0" fillId="0" borderId="7" xfId="0" applyBorder="1" applyAlignment="1" applyProtection="1">
      <alignment horizontal="center" vertical="center" shrinkToFit="1"/>
      <protection hidden="1"/>
    </xf>
    <xf numFmtId="0" fontId="0" fillId="0" borderId="8" xfId="0" applyBorder="1" applyAlignment="1" applyProtection="1">
      <alignment horizontal="center" vertical="center" shrinkToFit="1"/>
      <protection hidden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left" vertical="center" shrinkToFit="1"/>
      <protection locked="0"/>
    </xf>
    <xf numFmtId="14" fontId="0" fillId="0" borderId="2" xfId="0" applyNumberFormat="1" applyBorder="1" applyAlignment="1" applyProtection="1">
      <alignment horizontal="center" vertical="center" shrinkToFit="1"/>
      <protection locked="0"/>
    </xf>
    <xf numFmtId="164" fontId="1" fillId="0" borderId="0" xfId="1" applyNumberFormat="1" applyFont="1" applyBorder="1" applyAlignment="1" applyProtection="1">
      <alignment horizontal="center" vertical="center" shrinkToFit="1"/>
      <protection locked="0"/>
    </xf>
    <xf numFmtId="43" fontId="1" fillId="2" borderId="0" xfId="1" applyFont="1" applyFill="1" applyAlignment="1" applyProtection="1">
      <alignment shrinkToFit="1"/>
      <protection locked="0"/>
    </xf>
    <xf numFmtId="0" fontId="5" fillId="0" borderId="0" xfId="0" applyFont="1" applyProtection="1">
      <protection locked="0"/>
    </xf>
    <xf numFmtId="0" fontId="5" fillId="2" borderId="0" xfId="0" applyFont="1" applyFill="1" applyProtection="1"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0" fontId="5" fillId="2" borderId="0" xfId="0" applyFont="1" applyFill="1" applyProtection="1">
      <protection locked="0"/>
    </xf>
    <xf numFmtId="14" fontId="5" fillId="0" borderId="0" xfId="0" applyNumberFormat="1" applyFont="1" applyProtection="1">
      <protection locked="0"/>
    </xf>
    <xf numFmtId="20" fontId="5" fillId="0" borderId="0" xfId="0" applyNumberFormat="1" applyFont="1" applyProtection="1">
      <protection locked="0"/>
    </xf>
    <xf numFmtId="0" fontId="9" fillId="0" borderId="0" xfId="2" applyFont="1" applyAlignment="1" applyProtection="1">
      <alignment vertical="center" shrinkToFit="1"/>
      <protection hidden="1"/>
    </xf>
    <xf numFmtId="0" fontId="9" fillId="0" borderId="0" xfId="3" applyFont="1" applyAlignment="1" applyProtection="1">
      <alignment vertical="center" shrinkToFit="1"/>
      <protection hidden="1"/>
    </xf>
    <xf numFmtId="0" fontId="5" fillId="0" borderId="0" xfId="0" applyFont="1" applyAlignment="1" applyProtection="1">
      <alignment horizontal="right" vertical="center"/>
      <protection hidden="1"/>
    </xf>
    <xf numFmtId="164" fontId="5" fillId="0" borderId="0" xfId="1" applyNumberFormat="1" applyFont="1" applyAlignment="1" applyProtection="1">
      <alignment vertical="center"/>
      <protection hidden="1"/>
    </xf>
    <xf numFmtId="164" fontId="5" fillId="2" borderId="0" xfId="1" applyNumberFormat="1" applyFont="1" applyFill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0" fontId="9" fillId="0" borderId="0" xfId="2" applyFont="1" applyAlignment="1" applyProtection="1">
      <alignment horizontal="left" vertical="center" shrinkToFit="1"/>
      <protection hidden="1"/>
    </xf>
    <xf numFmtId="3" fontId="5" fillId="0" borderId="0" xfId="0" applyNumberFormat="1" applyFont="1" applyProtection="1">
      <protection locked="0"/>
    </xf>
    <xf numFmtId="0" fontId="10" fillId="0" borderId="0" xfId="0" applyFont="1"/>
    <xf numFmtId="14" fontId="8" fillId="0" borderId="0" xfId="0" applyNumberFormat="1" applyFont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11" fillId="0" borderId="0" xfId="0" applyFont="1" applyProtection="1">
      <protection locked="0"/>
    </xf>
  </cellXfs>
  <cellStyles count="4">
    <cellStyle name="Comma" xfId="1" builtinId="3"/>
    <cellStyle name="Normal" xfId="0" builtinId="0"/>
    <cellStyle name="Normal 10" xfId="2" xr:uid="{00000000-0005-0000-0000-000002000000}"/>
    <cellStyle name="Normal 10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7</xdr:row>
      <xdr:rowOff>9525</xdr:rowOff>
    </xdr:from>
    <xdr:to>
      <xdr:col>9</xdr:col>
      <xdr:colOff>504825</xdr:colOff>
      <xdr:row>10</xdr:row>
      <xdr:rowOff>0</xdr:rowOff>
    </xdr:to>
    <xdr:sp macro="[0]!Clear_Clic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81625" y="1162050"/>
          <a:ext cx="124777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latin typeface="Krasar" panose="00000500000000000000" pitchFamily="50" charset="0"/>
              <a:cs typeface="Krasar" panose="00000500000000000000" pitchFamily="50" charset="0"/>
            </a:rPr>
            <a:t>Clear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1"/>
  <sheetViews>
    <sheetView workbookViewId="0">
      <pane xSplit="4" ySplit="2" topLeftCell="E3" activePane="bottomRight" state="frozen"/>
      <selection pane="topRight" activeCell="C1" sqref="C1"/>
      <selection pane="bottomLeft" activeCell="A3" sqref="A3"/>
      <selection pane="bottomRight" activeCell="G10" sqref="G10"/>
    </sheetView>
  </sheetViews>
  <sheetFormatPr defaultColWidth="0" defaultRowHeight="14.5" zeroHeight="1"/>
  <cols>
    <col min="1" max="2" width="5.26953125" style="12" hidden="1" customWidth="1"/>
    <col min="3" max="3" width="3" style="18" bestFit="1" customWidth="1"/>
    <col min="4" max="4" width="25.1796875" style="22" bestFit="1" customWidth="1"/>
    <col min="5" max="5" width="8.453125" style="18" bestFit="1" customWidth="1"/>
    <col min="6" max="6" width="8.1796875" style="18" bestFit="1" customWidth="1"/>
    <col min="7" max="7" width="9.7265625" style="18" bestFit="1" customWidth="1"/>
    <col min="8" max="8" width="11.54296875" style="18" bestFit="1" customWidth="1"/>
    <col min="9" max="9" width="15.26953125" style="15" bestFit="1" customWidth="1"/>
    <col min="10" max="10" width="11.54296875" style="15" bestFit="1" customWidth="1"/>
    <col min="11" max="11" width="19.1796875" style="12" hidden="1" customWidth="1"/>
    <col min="12" max="12" width="2.7265625" style="12" customWidth="1"/>
    <col min="13" max="16384" width="9.1796875" style="12" hidden="1"/>
  </cols>
  <sheetData>
    <row r="1" spans="1:11" ht="15" thickTop="1">
      <c r="A1" s="12" t="s">
        <v>29</v>
      </c>
      <c r="B1" s="12" t="s">
        <v>31</v>
      </c>
      <c r="C1" s="33">
        <v>1</v>
      </c>
      <c r="D1" s="34" t="s">
        <v>22</v>
      </c>
      <c r="E1" s="35">
        <f ca="1">TODAY()</f>
        <v>45547</v>
      </c>
      <c r="F1" s="13"/>
      <c r="G1" s="13"/>
      <c r="H1" s="14"/>
      <c r="K1" s="12" t="s">
        <v>28</v>
      </c>
    </row>
    <row r="2" spans="1:11">
      <c r="A2" s="12">
        <f>IF(B2="","",(RANK(B2,$B$2:$B$50,1)))</f>
        <v>1</v>
      </c>
      <c r="B2" s="12">
        <f>IF(K2&gt;0,ROW(),"")</f>
        <v>2</v>
      </c>
      <c r="C2" s="16" t="s">
        <v>12</v>
      </c>
      <c r="D2" s="17" t="s">
        <v>0</v>
      </c>
      <c r="E2" s="18" t="s">
        <v>6</v>
      </c>
      <c r="F2" s="18" t="s">
        <v>7</v>
      </c>
      <c r="G2" s="17" t="s">
        <v>27</v>
      </c>
      <c r="H2" s="19" t="s">
        <v>8</v>
      </c>
      <c r="I2" s="20" t="s">
        <v>11</v>
      </c>
      <c r="J2" s="20" t="s">
        <v>9</v>
      </c>
      <c r="K2" s="21" t="str">
        <f>E2</f>
        <v>Office</v>
      </c>
    </row>
    <row r="3" spans="1:11">
      <c r="A3" s="12">
        <f t="shared" ref="A3:A50" si="0">IF(B3="","",(RANK(B3,$B$2:$B$50,1)))</f>
        <v>2</v>
      </c>
      <c r="B3" s="12">
        <f t="shared" ref="B3:B50" si="1">IF(K3&gt;0,ROW(),"")</f>
        <v>3</v>
      </c>
      <c r="C3" s="16" t="s">
        <v>1</v>
      </c>
      <c r="D3" s="22" t="s">
        <v>10</v>
      </c>
      <c r="E3" s="36">
        <v>30</v>
      </c>
      <c r="F3" s="36"/>
      <c r="G3" s="36">
        <v>74</v>
      </c>
      <c r="H3" s="19"/>
      <c r="K3" s="21">
        <f>SUM(E3:H3)</f>
        <v>104</v>
      </c>
    </row>
    <row r="4" spans="1:11">
      <c r="A4" s="12" t="str">
        <f t="shared" si="0"/>
        <v/>
      </c>
      <c r="B4" s="12" t="str">
        <f t="shared" si="1"/>
        <v/>
      </c>
      <c r="C4" s="16" t="s">
        <v>1</v>
      </c>
      <c r="D4" s="22" t="s">
        <v>5</v>
      </c>
      <c r="E4" s="36"/>
      <c r="F4" s="36"/>
      <c r="G4" s="36"/>
      <c r="H4" s="24">
        <f>(I4/4000)+J4</f>
        <v>0</v>
      </c>
      <c r="I4" s="37"/>
      <c r="J4" s="37"/>
      <c r="K4" s="21">
        <f t="shared" ref="K4:K44" si="2">SUM(E4:H4)</f>
        <v>0</v>
      </c>
    </row>
    <row r="5" spans="1:11">
      <c r="A5" s="12" t="str">
        <f t="shared" si="0"/>
        <v/>
      </c>
      <c r="B5" s="12" t="str">
        <f t="shared" si="1"/>
        <v/>
      </c>
      <c r="C5" s="16" t="s">
        <v>1</v>
      </c>
      <c r="D5" s="22" t="s">
        <v>14</v>
      </c>
      <c r="E5" s="36"/>
      <c r="F5" s="36"/>
      <c r="G5" s="36"/>
      <c r="H5" s="24">
        <f>(I5/4000)+J5</f>
        <v>0</v>
      </c>
      <c r="I5" s="37"/>
      <c r="J5" s="37"/>
      <c r="K5" s="21">
        <f t="shared" si="2"/>
        <v>0</v>
      </c>
    </row>
    <row r="6" spans="1:11">
      <c r="A6" s="12" t="str">
        <f t="shared" si="0"/>
        <v/>
      </c>
      <c r="B6" s="12" t="str">
        <f t="shared" si="1"/>
        <v/>
      </c>
      <c r="C6" s="16" t="s">
        <v>1</v>
      </c>
      <c r="D6" s="22" t="s">
        <v>121</v>
      </c>
      <c r="E6" s="36"/>
      <c r="F6" s="36"/>
      <c r="G6" s="36"/>
      <c r="H6" s="24">
        <f>(I6/4000)+J6</f>
        <v>0</v>
      </c>
      <c r="I6" s="37"/>
      <c r="J6" s="37"/>
      <c r="K6" s="21">
        <f t="shared" si="2"/>
        <v>0</v>
      </c>
    </row>
    <row r="7" spans="1:11">
      <c r="A7" s="12">
        <f t="shared" si="0"/>
        <v>3</v>
      </c>
      <c r="B7" s="12">
        <f t="shared" si="1"/>
        <v>7</v>
      </c>
      <c r="C7" s="16" t="s">
        <v>1</v>
      </c>
      <c r="D7" s="25" t="s">
        <v>110</v>
      </c>
      <c r="E7" s="36">
        <v>1</v>
      </c>
      <c r="F7" s="36"/>
      <c r="G7" s="36">
        <v>1</v>
      </c>
      <c r="H7" s="24"/>
      <c r="I7" s="26"/>
      <c r="J7" s="26"/>
      <c r="K7" s="21">
        <f t="shared" si="2"/>
        <v>2</v>
      </c>
    </row>
    <row r="8" spans="1:11">
      <c r="A8" s="12">
        <f t="shared" si="0"/>
        <v>4</v>
      </c>
      <c r="B8" s="12">
        <f t="shared" si="1"/>
        <v>8</v>
      </c>
      <c r="C8" s="16" t="s">
        <v>1</v>
      </c>
      <c r="D8" s="25" t="s">
        <v>112</v>
      </c>
      <c r="E8" s="36">
        <v>1</v>
      </c>
      <c r="F8" s="36"/>
      <c r="G8" s="36"/>
      <c r="H8" s="24"/>
      <c r="I8" s="26"/>
      <c r="J8" s="26"/>
      <c r="K8" s="21">
        <f t="shared" si="2"/>
        <v>1</v>
      </c>
    </row>
    <row r="9" spans="1:11">
      <c r="A9" s="12" t="str">
        <f t="shared" si="0"/>
        <v/>
      </c>
      <c r="B9" s="12" t="str">
        <f t="shared" si="1"/>
        <v/>
      </c>
      <c r="C9" s="16" t="s">
        <v>1</v>
      </c>
      <c r="D9" s="25" t="s">
        <v>109</v>
      </c>
      <c r="E9" s="36"/>
      <c r="F9" s="36"/>
      <c r="G9" s="36"/>
      <c r="H9" s="24"/>
      <c r="I9" s="26"/>
      <c r="J9" s="26"/>
      <c r="K9" s="21">
        <f t="shared" si="2"/>
        <v>0</v>
      </c>
    </row>
    <row r="10" spans="1:11">
      <c r="A10" s="12" t="str">
        <f t="shared" si="0"/>
        <v/>
      </c>
      <c r="B10" s="12" t="str">
        <f t="shared" si="1"/>
        <v/>
      </c>
      <c r="C10" s="16" t="s">
        <v>1</v>
      </c>
      <c r="D10" s="25" t="s">
        <v>108</v>
      </c>
      <c r="E10" s="36"/>
      <c r="F10" s="36"/>
      <c r="G10" s="36"/>
      <c r="H10" s="24"/>
      <c r="I10" s="26"/>
      <c r="J10" s="26"/>
      <c r="K10" s="21">
        <f t="shared" si="2"/>
        <v>0</v>
      </c>
    </row>
    <row r="11" spans="1:11">
      <c r="A11" s="12">
        <f t="shared" si="0"/>
        <v>5</v>
      </c>
      <c r="B11" s="12">
        <f t="shared" si="1"/>
        <v>11</v>
      </c>
      <c r="C11" s="16" t="s">
        <v>1</v>
      </c>
      <c r="D11" s="25" t="s">
        <v>100</v>
      </c>
      <c r="E11" s="36">
        <v>9</v>
      </c>
      <c r="F11" s="36"/>
      <c r="G11" s="36"/>
      <c r="H11" s="24"/>
      <c r="I11" s="26"/>
      <c r="J11" s="26"/>
      <c r="K11" s="21">
        <f t="shared" si="2"/>
        <v>9</v>
      </c>
    </row>
    <row r="12" spans="1:11">
      <c r="A12" s="12" t="str">
        <f t="shared" si="0"/>
        <v/>
      </c>
      <c r="B12" s="12" t="str">
        <f t="shared" si="1"/>
        <v/>
      </c>
      <c r="C12" s="16" t="s">
        <v>1</v>
      </c>
      <c r="D12" s="25" t="s">
        <v>37</v>
      </c>
      <c r="E12" s="36"/>
      <c r="F12" s="36"/>
      <c r="G12" s="36"/>
      <c r="H12" s="24"/>
      <c r="I12" s="26"/>
      <c r="J12" s="26"/>
      <c r="K12" s="21">
        <f t="shared" si="2"/>
        <v>0</v>
      </c>
    </row>
    <row r="13" spans="1:11">
      <c r="A13" s="12" t="str">
        <f t="shared" si="0"/>
        <v/>
      </c>
      <c r="B13" s="12" t="str">
        <f t="shared" si="1"/>
        <v/>
      </c>
      <c r="C13" s="16" t="s">
        <v>1</v>
      </c>
      <c r="D13" s="25" t="s">
        <v>33</v>
      </c>
      <c r="E13" s="36"/>
      <c r="F13" s="36"/>
      <c r="G13" s="36"/>
      <c r="H13" s="24"/>
      <c r="I13" s="26"/>
      <c r="J13" s="26"/>
      <c r="K13" s="21">
        <f t="shared" si="2"/>
        <v>0</v>
      </c>
    </row>
    <row r="14" spans="1:11">
      <c r="A14" s="12">
        <f t="shared" si="0"/>
        <v>6</v>
      </c>
      <c r="B14" s="12">
        <f t="shared" si="1"/>
        <v>14</v>
      </c>
      <c r="C14" s="16" t="s">
        <v>1</v>
      </c>
      <c r="D14" s="25" t="s">
        <v>19</v>
      </c>
      <c r="E14" s="36">
        <v>7</v>
      </c>
      <c r="F14" s="36"/>
      <c r="G14" s="36">
        <v>4</v>
      </c>
      <c r="H14" s="24"/>
      <c r="I14" s="26"/>
      <c r="J14" s="26"/>
      <c r="K14" s="21">
        <f t="shared" si="2"/>
        <v>11</v>
      </c>
    </row>
    <row r="15" spans="1:11">
      <c r="A15" s="12">
        <f t="shared" si="0"/>
        <v>7</v>
      </c>
      <c r="B15" s="12">
        <f t="shared" si="1"/>
        <v>15</v>
      </c>
      <c r="C15" s="16" t="s">
        <v>1</v>
      </c>
      <c r="D15" s="25" t="s">
        <v>40</v>
      </c>
      <c r="E15" s="36">
        <v>7</v>
      </c>
      <c r="F15" s="36"/>
      <c r="G15" s="36"/>
      <c r="H15" s="24"/>
      <c r="I15" s="26"/>
      <c r="J15" s="26"/>
      <c r="K15" s="21">
        <f t="shared" si="2"/>
        <v>7</v>
      </c>
    </row>
    <row r="16" spans="1:11">
      <c r="A16" s="12" t="str">
        <f t="shared" si="0"/>
        <v/>
      </c>
      <c r="B16" s="12" t="str">
        <f t="shared" si="1"/>
        <v/>
      </c>
      <c r="C16" s="16" t="s">
        <v>1</v>
      </c>
      <c r="D16" s="25" t="s">
        <v>32</v>
      </c>
      <c r="E16" s="36"/>
      <c r="F16" s="36"/>
      <c r="G16" s="36"/>
      <c r="H16" s="24"/>
      <c r="I16" s="26"/>
      <c r="J16" s="26"/>
      <c r="K16" s="21">
        <f t="shared" si="2"/>
        <v>0</v>
      </c>
    </row>
    <row r="17" spans="1:11">
      <c r="A17" s="12">
        <f t="shared" si="0"/>
        <v>8</v>
      </c>
      <c r="B17" s="12">
        <f t="shared" si="1"/>
        <v>17</v>
      </c>
      <c r="C17" s="16" t="s">
        <v>1</v>
      </c>
      <c r="D17" s="25" t="s">
        <v>111</v>
      </c>
      <c r="E17" s="36">
        <v>1</v>
      </c>
      <c r="F17" s="36"/>
      <c r="G17" s="36"/>
      <c r="H17" s="24"/>
      <c r="I17" s="26"/>
      <c r="J17" s="26"/>
      <c r="K17" s="21">
        <f t="shared" si="2"/>
        <v>1</v>
      </c>
    </row>
    <row r="18" spans="1:11">
      <c r="A18" s="12" t="str">
        <f t="shared" si="0"/>
        <v/>
      </c>
      <c r="B18" s="12" t="str">
        <f t="shared" si="1"/>
        <v/>
      </c>
      <c r="C18" s="16" t="s">
        <v>1</v>
      </c>
      <c r="D18" s="25" t="s">
        <v>113</v>
      </c>
      <c r="E18" s="36"/>
      <c r="F18" s="36"/>
      <c r="G18" s="36"/>
      <c r="H18" s="24"/>
      <c r="I18" s="26"/>
      <c r="J18" s="26"/>
      <c r="K18" s="21">
        <f t="shared" si="2"/>
        <v>0</v>
      </c>
    </row>
    <row r="19" spans="1:11">
      <c r="A19" s="12" t="str">
        <f t="shared" si="0"/>
        <v/>
      </c>
      <c r="B19" s="12" t="str">
        <f t="shared" si="1"/>
        <v/>
      </c>
      <c r="C19" s="16" t="s">
        <v>1</v>
      </c>
      <c r="D19" s="25" t="s">
        <v>120</v>
      </c>
      <c r="E19" s="36"/>
      <c r="F19" s="36"/>
      <c r="G19" s="36"/>
      <c r="H19" s="24"/>
      <c r="I19" s="26"/>
      <c r="J19" s="26"/>
      <c r="K19" s="21">
        <f t="shared" si="2"/>
        <v>0</v>
      </c>
    </row>
    <row r="20" spans="1:11">
      <c r="A20" s="12" t="str">
        <f t="shared" si="0"/>
        <v/>
      </c>
      <c r="B20" s="12" t="str">
        <f t="shared" si="1"/>
        <v/>
      </c>
      <c r="C20" s="16" t="s">
        <v>1</v>
      </c>
      <c r="D20" s="12" t="s">
        <v>48</v>
      </c>
      <c r="E20" s="36"/>
      <c r="F20" s="36"/>
      <c r="G20" s="36"/>
      <c r="H20" s="24"/>
      <c r="I20" s="26"/>
      <c r="J20" s="26"/>
      <c r="K20" s="21">
        <f t="shared" si="2"/>
        <v>0</v>
      </c>
    </row>
    <row r="21" spans="1:11">
      <c r="A21" s="12">
        <f t="shared" si="0"/>
        <v>9</v>
      </c>
      <c r="B21" s="12">
        <f t="shared" si="1"/>
        <v>21</v>
      </c>
      <c r="C21" s="16" t="s">
        <v>1</v>
      </c>
      <c r="D21" s="22" t="s">
        <v>101</v>
      </c>
      <c r="E21" s="36"/>
      <c r="F21" s="36"/>
      <c r="G21" s="36">
        <v>1</v>
      </c>
      <c r="H21" s="24"/>
      <c r="I21" s="26"/>
      <c r="J21" s="26"/>
      <c r="K21" s="21">
        <f t="shared" si="2"/>
        <v>1</v>
      </c>
    </row>
    <row r="22" spans="1:11">
      <c r="A22" s="12" t="str">
        <f t="shared" si="0"/>
        <v/>
      </c>
      <c r="B22" s="12" t="str">
        <f t="shared" si="1"/>
        <v/>
      </c>
      <c r="C22" s="16" t="s">
        <v>1</v>
      </c>
      <c r="D22" s="12" t="s">
        <v>114</v>
      </c>
      <c r="E22" s="36"/>
      <c r="F22" s="36"/>
      <c r="G22" s="36"/>
      <c r="H22" s="24"/>
      <c r="I22" s="26"/>
      <c r="J22" s="26"/>
      <c r="K22" s="21">
        <f t="shared" si="2"/>
        <v>0</v>
      </c>
    </row>
    <row r="23" spans="1:11">
      <c r="A23" s="12" t="str">
        <f t="shared" si="0"/>
        <v/>
      </c>
      <c r="B23" s="12" t="str">
        <f t="shared" si="1"/>
        <v/>
      </c>
      <c r="C23" s="16" t="s">
        <v>1</v>
      </c>
      <c r="D23" s="12" t="s">
        <v>106</v>
      </c>
      <c r="E23" s="36"/>
      <c r="F23" s="36"/>
      <c r="G23" s="36"/>
      <c r="H23" s="24"/>
      <c r="I23" s="26"/>
      <c r="J23" s="26"/>
      <c r="K23" s="21">
        <f t="shared" si="2"/>
        <v>0</v>
      </c>
    </row>
    <row r="24" spans="1:11">
      <c r="A24" s="12" t="str">
        <f t="shared" si="0"/>
        <v/>
      </c>
      <c r="B24" s="12" t="str">
        <f t="shared" si="1"/>
        <v/>
      </c>
      <c r="C24" s="16" t="s">
        <v>1</v>
      </c>
      <c r="D24" s="12" t="s">
        <v>102</v>
      </c>
      <c r="E24" s="36"/>
      <c r="F24" s="36"/>
      <c r="G24" s="36"/>
      <c r="H24" s="24"/>
      <c r="I24" s="26"/>
      <c r="J24" s="26"/>
      <c r="K24" s="21">
        <f t="shared" si="2"/>
        <v>0</v>
      </c>
    </row>
    <row r="25" spans="1:11">
      <c r="A25" s="12" t="str">
        <f t="shared" si="0"/>
        <v/>
      </c>
      <c r="B25" s="12" t="str">
        <f t="shared" si="1"/>
        <v/>
      </c>
      <c r="C25" s="16" t="s">
        <v>1</v>
      </c>
      <c r="D25" s="12" t="s">
        <v>18</v>
      </c>
      <c r="E25" s="36"/>
      <c r="F25" s="36"/>
      <c r="G25" s="36"/>
      <c r="H25" s="24"/>
      <c r="I25" s="26"/>
      <c r="J25" s="26"/>
      <c r="K25" s="21">
        <f t="shared" si="2"/>
        <v>0</v>
      </c>
    </row>
    <row r="26" spans="1:11">
      <c r="A26" s="12">
        <f t="shared" si="0"/>
        <v>10</v>
      </c>
      <c r="B26" s="12">
        <f t="shared" si="1"/>
        <v>26</v>
      </c>
      <c r="C26" s="16" t="s">
        <v>1</v>
      </c>
      <c r="D26" s="22" t="s">
        <v>103</v>
      </c>
      <c r="E26" s="36"/>
      <c r="F26" s="36"/>
      <c r="G26" s="36">
        <v>1</v>
      </c>
      <c r="H26" s="24"/>
      <c r="I26" s="26"/>
      <c r="J26" s="26"/>
      <c r="K26" s="21">
        <f t="shared" si="2"/>
        <v>1</v>
      </c>
    </row>
    <row r="27" spans="1:11">
      <c r="A27" s="12" t="str">
        <f t="shared" si="0"/>
        <v/>
      </c>
      <c r="B27" s="12" t="str">
        <f t="shared" si="1"/>
        <v/>
      </c>
      <c r="C27" s="16" t="s">
        <v>1</v>
      </c>
      <c r="D27" s="12" t="s">
        <v>104</v>
      </c>
      <c r="E27" s="36"/>
      <c r="F27" s="36"/>
      <c r="G27" s="36"/>
      <c r="H27" s="24"/>
      <c r="K27" s="21">
        <f t="shared" si="2"/>
        <v>0</v>
      </c>
    </row>
    <row r="28" spans="1:11">
      <c r="A28" s="12" t="str">
        <f t="shared" si="0"/>
        <v/>
      </c>
      <c r="B28" s="12" t="str">
        <f t="shared" si="1"/>
        <v/>
      </c>
      <c r="C28" s="16" t="s">
        <v>1</v>
      </c>
      <c r="D28" s="22" t="s">
        <v>47</v>
      </c>
      <c r="E28" s="36"/>
      <c r="F28" s="36"/>
      <c r="G28" s="36"/>
      <c r="H28" s="24"/>
      <c r="K28" s="21">
        <f t="shared" si="2"/>
        <v>0</v>
      </c>
    </row>
    <row r="29" spans="1:11">
      <c r="A29" s="12" t="str">
        <f t="shared" si="0"/>
        <v/>
      </c>
      <c r="B29" s="12" t="str">
        <f t="shared" si="1"/>
        <v/>
      </c>
      <c r="C29" s="16" t="s">
        <v>1</v>
      </c>
      <c r="D29" s="12" t="s">
        <v>46</v>
      </c>
      <c r="E29" s="36"/>
      <c r="F29" s="36"/>
      <c r="G29" s="36"/>
      <c r="H29" s="24"/>
      <c r="K29" s="21">
        <f t="shared" si="2"/>
        <v>0</v>
      </c>
    </row>
    <row r="30" spans="1:11">
      <c r="A30" s="12" t="str">
        <f t="shared" si="0"/>
        <v/>
      </c>
      <c r="B30" s="12" t="str">
        <f t="shared" si="1"/>
        <v/>
      </c>
      <c r="C30" s="16" t="s">
        <v>1</v>
      </c>
      <c r="D30" s="22" t="s">
        <v>107</v>
      </c>
      <c r="E30" s="36"/>
      <c r="F30" s="36"/>
      <c r="G30" s="36"/>
      <c r="H30" s="19"/>
      <c r="K30" s="21">
        <f t="shared" si="2"/>
        <v>0</v>
      </c>
    </row>
    <row r="31" spans="1:11">
      <c r="A31" s="12" t="str">
        <f t="shared" si="0"/>
        <v/>
      </c>
      <c r="B31" s="12" t="str">
        <f t="shared" si="1"/>
        <v/>
      </c>
      <c r="C31" s="16" t="s">
        <v>1</v>
      </c>
      <c r="D31" s="12" t="s">
        <v>115</v>
      </c>
      <c r="E31" s="36"/>
      <c r="F31" s="36"/>
      <c r="G31" s="36"/>
      <c r="H31" s="19"/>
      <c r="K31" s="21">
        <f t="shared" si="2"/>
        <v>0</v>
      </c>
    </row>
    <row r="32" spans="1:11">
      <c r="A32" s="12" t="str">
        <f t="shared" si="0"/>
        <v/>
      </c>
      <c r="B32" s="12" t="str">
        <f t="shared" si="1"/>
        <v/>
      </c>
      <c r="C32" s="16" t="s">
        <v>1</v>
      </c>
      <c r="D32" s="22" t="s">
        <v>116</v>
      </c>
      <c r="E32" s="36"/>
      <c r="F32" s="36"/>
      <c r="G32" s="36"/>
      <c r="H32" s="19"/>
      <c r="K32" s="21">
        <f t="shared" si="2"/>
        <v>0</v>
      </c>
    </row>
    <row r="33" spans="1:11">
      <c r="A33" s="12" t="str">
        <f t="shared" si="0"/>
        <v/>
      </c>
      <c r="B33" s="12" t="str">
        <f t="shared" si="1"/>
        <v/>
      </c>
      <c r="C33" s="16" t="s">
        <v>1</v>
      </c>
      <c r="D33" s="22" t="s">
        <v>117</v>
      </c>
      <c r="E33" s="36"/>
      <c r="F33" s="36"/>
      <c r="G33" s="36"/>
      <c r="H33" s="19"/>
      <c r="K33" s="21">
        <f t="shared" si="2"/>
        <v>0</v>
      </c>
    </row>
    <row r="34" spans="1:11">
      <c r="A34" s="12" t="str">
        <f t="shared" si="0"/>
        <v/>
      </c>
      <c r="B34" s="12" t="str">
        <f t="shared" si="1"/>
        <v/>
      </c>
      <c r="C34" s="16" t="s">
        <v>1</v>
      </c>
      <c r="D34" s="12" t="s">
        <v>105</v>
      </c>
      <c r="E34" s="36"/>
      <c r="F34" s="36"/>
      <c r="G34" s="36"/>
      <c r="H34" s="19"/>
      <c r="K34" s="21">
        <f t="shared" si="2"/>
        <v>0</v>
      </c>
    </row>
    <row r="35" spans="1:11">
      <c r="A35" s="12" t="str">
        <f t="shared" si="0"/>
        <v/>
      </c>
      <c r="B35" s="12" t="str">
        <f t="shared" si="1"/>
        <v/>
      </c>
      <c r="C35" s="16" t="s">
        <v>1</v>
      </c>
      <c r="D35" s="12" t="s">
        <v>49</v>
      </c>
      <c r="E35" s="36"/>
      <c r="F35" s="36"/>
      <c r="G35" s="36"/>
      <c r="H35" s="19"/>
      <c r="K35" s="21">
        <f t="shared" si="2"/>
        <v>0</v>
      </c>
    </row>
    <row r="36" spans="1:11">
      <c r="A36" s="12" t="str">
        <f t="shared" si="0"/>
        <v/>
      </c>
      <c r="B36" s="12" t="str">
        <f t="shared" si="1"/>
        <v/>
      </c>
      <c r="C36" s="16" t="s">
        <v>1</v>
      </c>
      <c r="D36" s="12" t="s">
        <v>4</v>
      </c>
      <c r="E36" s="36"/>
      <c r="F36" s="36"/>
      <c r="G36" s="36"/>
      <c r="H36" s="19"/>
      <c r="K36" s="21">
        <f t="shared" si="2"/>
        <v>0</v>
      </c>
    </row>
    <row r="37" spans="1:11">
      <c r="A37" s="12" t="str">
        <f t="shared" si="0"/>
        <v/>
      </c>
      <c r="B37" s="12" t="str">
        <f t="shared" si="1"/>
        <v/>
      </c>
      <c r="C37" s="16" t="s">
        <v>1</v>
      </c>
      <c r="D37" s="54" t="s">
        <v>118</v>
      </c>
      <c r="E37" s="36"/>
      <c r="F37" s="36"/>
      <c r="G37" s="36"/>
      <c r="H37" s="19"/>
      <c r="K37" s="21">
        <f t="shared" si="2"/>
        <v>0</v>
      </c>
    </row>
    <row r="38" spans="1:11">
      <c r="A38" s="12" t="str">
        <f t="shared" si="0"/>
        <v/>
      </c>
      <c r="B38" s="12" t="str">
        <f t="shared" si="1"/>
        <v/>
      </c>
      <c r="C38" s="16" t="s">
        <v>1</v>
      </c>
      <c r="D38" s="54" t="s">
        <v>119</v>
      </c>
      <c r="E38" s="36"/>
      <c r="F38" s="36"/>
      <c r="G38" s="36"/>
      <c r="H38" s="19"/>
      <c r="K38" s="21">
        <f t="shared" si="2"/>
        <v>0</v>
      </c>
    </row>
    <row r="39" spans="1:11">
      <c r="A39" s="12" t="str">
        <f t="shared" si="0"/>
        <v/>
      </c>
      <c r="B39" s="12" t="str">
        <f t="shared" si="1"/>
        <v/>
      </c>
      <c r="C39" s="16" t="s">
        <v>1</v>
      </c>
      <c r="D39" s="54" t="s">
        <v>43</v>
      </c>
      <c r="E39" s="36"/>
      <c r="F39" s="36"/>
      <c r="G39" s="36"/>
      <c r="H39" s="19"/>
      <c r="K39" s="21">
        <f t="shared" si="2"/>
        <v>0</v>
      </c>
    </row>
    <row r="40" spans="1:11">
      <c r="A40" s="12" t="str">
        <f t="shared" si="0"/>
        <v/>
      </c>
      <c r="B40" s="12" t="str">
        <f t="shared" si="1"/>
        <v/>
      </c>
      <c r="C40" s="16" t="s">
        <v>1</v>
      </c>
      <c r="D40" s="54" t="s">
        <v>41</v>
      </c>
      <c r="E40" s="36"/>
      <c r="F40" s="36"/>
      <c r="G40" s="36"/>
      <c r="H40" s="19"/>
      <c r="K40" s="21">
        <f t="shared" si="2"/>
        <v>0</v>
      </c>
    </row>
    <row r="41" spans="1:11">
      <c r="A41" s="12" t="str">
        <f t="shared" si="0"/>
        <v/>
      </c>
      <c r="B41" s="12" t="str">
        <f t="shared" si="1"/>
        <v/>
      </c>
      <c r="C41" s="16" t="s">
        <v>1</v>
      </c>
      <c r="D41" s="54" t="s">
        <v>38</v>
      </c>
      <c r="E41" s="36"/>
      <c r="F41" s="36"/>
      <c r="G41" s="36"/>
      <c r="H41" s="24">
        <f>(I41/4000)+J41</f>
        <v>0</v>
      </c>
      <c r="I41" s="37"/>
      <c r="J41" s="37"/>
      <c r="K41" s="21">
        <f t="shared" si="2"/>
        <v>0</v>
      </c>
    </row>
    <row r="42" spans="1:11">
      <c r="A42" s="12">
        <f t="shared" si="0"/>
        <v>11</v>
      </c>
      <c r="B42" s="12">
        <f t="shared" si="1"/>
        <v>42</v>
      </c>
      <c r="C42" s="16" t="s">
        <v>1</v>
      </c>
      <c r="D42" s="54" t="s">
        <v>39</v>
      </c>
      <c r="E42" s="36"/>
      <c r="F42" s="36"/>
      <c r="G42" s="36">
        <v>13</v>
      </c>
      <c r="H42" s="19"/>
      <c r="K42" s="21">
        <f t="shared" si="2"/>
        <v>13</v>
      </c>
    </row>
    <row r="43" spans="1:11">
      <c r="A43" s="12" t="str">
        <f t="shared" si="0"/>
        <v/>
      </c>
      <c r="B43" s="12" t="str">
        <f t="shared" si="1"/>
        <v/>
      </c>
      <c r="C43" s="16" t="s">
        <v>1</v>
      </c>
      <c r="D43" t="s">
        <v>42</v>
      </c>
      <c r="E43" s="36"/>
      <c r="F43" s="36"/>
      <c r="G43" s="36"/>
      <c r="H43" s="19"/>
      <c r="K43" s="21">
        <f t="shared" si="2"/>
        <v>0</v>
      </c>
    </row>
    <row r="44" spans="1:11">
      <c r="A44" s="12" t="str">
        <f t="shared" si="0"/>
        <v/>
      </c>
      <c r="B44" s="12" t="str">
        <f t="shared" si="1"/>
        <v/>
      </c>
      <c r="C44" s="16" t="s">
        <v>1</v>
      </c>
      <c r="D44" t="s">
        <v>68</v>
      </c>
      <c r="E44" s="36"/>
      <c r="F44" s="36"/>
      <c r="G44" s="36"/>
      <c r="H44" s="19"/>
      <c r="K44" s="21">
        <f t="shared" si="2"/>
        <v>0</v>
      </c>
    </row>
    <row r="45" spans="1:11">
      <c r="A45" s="12">
        <f t="shared" si="0"/>
        <v>12</v>
      </c>
      <c r="B45" s="12">
        <f t="shared" si="1"/>
        <v>45</v>
      </c>
      <c r="C45" s="16" t="s">
        <v>13</v>
      </c>
      <c r="D45" s="17" t="s">
        <v>2</v>
      </c>
      <c r="E45" s="36"/>
      <c r="F45" s="36"/>
      <c r="G45" s="36"/>
      <c r="H45" s="27"/>
      <c r="K45" s="21" t="str">
        <f>D45</f>
        <v>CrossService</v>
      </c>
    </row>
    <row r="46" spans="1:11">
      <c r="A46" s="12">
        <f t="shared" si="0"/>
        <v>13</v>
      </c>
      <c r="B46" s="12">
        <f t="shared" si="1"/>
        <v>46</v>
      </c>
      <c r="C46" s="16" t="s">
        <v>1</v>
      </c>
      <c r="D46" s="22" t="s">
        <v>3</v>
      </c>
      <c r="E46" s="36"/>
      <c r="F46" s="36"/>
      <c r="G46" s="36"/>
      <c r="H46" s="27"/>
      <c r="K46" s="21" t="str">
        <f>D46</f>
        <v>ReferralPrudential</v>
      </c>
    </row>
    <row r="47" spans="1:11">
      <c r="A47" s="12">
        <f t="shared" si="0"/>
        <v>14</v>
      </c>
      <c r="B47" s="12">
        <f t="shared" si="1"/>
        <v>47</v>
      </c>
      <c r="C47" s="16" t="s">
        <v>1</v>
      </c>
      <c r="D47" s="22" t="s">
        <v>25</v>
      </c>
      <c r="E47" s="36"/>
      <c r="F47" s="36"/>
      <c r="G47" s="36"/>
      <c r="H47" s="27"/>
      <c r="K47" s="21" t="str">
        <f>D47</f>
        <v>ReferralLoan</v>
      </c>
    </row>
    <row r="48" spans="1:11">
      <c r="A48" s="12">
        <f t="shared" si="0"/>
        <v>15</v>
      </c>
      <c r="B48" s="12">
        <f t="shared" si="1"/>
        <v>48</v>
      </c>
      <c r="C48" s="16" t="s">
        <v>1</v>
      </c>
      <c r="D48" s="22" t="s">
        <v>35</v>
      </c>
      <c r="E48" s="36"/>
      <c r="F48" s="36"/>
      <c r="G48" s="36"/>
      <c r="H48" s="27"/>
      <c r="K48" s="21" t="str">
        <f>D48</f>
        <v>OtherService</v>
      </c>
    </row>
    <row r="49" spans="1:11">
      <c r="A49" s="12">
        <f t="shared" si="0"/>
        <v>16</v>
      </c>
      <c r="B49" s="12">
        <f t="shared" si="1"/>
        <v>49</v>
      </c>
      <c r="C49" s="16" t="s">
        <v>20</v>
      </c>
      <c r="D49" s="17" t="s">
        <v>21</v>
      </c>
      <c r="E49" s="23">
        <f>SUM(E3:E48)</f>
        <v>56</v>
      </c>
      <c r="F49" s="23">
        <f>SUM(F3:F48)</f>
        <v>0</v>
      </c>
      <c r="G49" s="23">
        <f>SUM(G3:G48)</f>
        <v>94</v>
      </c>
      <c r="H49" s="24">
        <f>SUM(H4:H5)</f>
        <v>0</v>
      </c>
      <c r="K49" s="21">
        <f>SUM(E49:H49)</f>
        <v>150</v>
      </c>
    </row>
    <row r="50" spans="1:11" ht="15" thickBot="1">
      <c r="A50" s="12">
        <f t="shared" si="0"/>
        <v>17</v>
      </c>
      <c r="B50" s="12">
        <f t="shared" si="1"/>
        <v>50</v>
      </c>
      <c r="C50" s="28" t="s">
        <v>23</v>
      </c>
      <c r="D50" s="29" t="s">
        <v>24</v>
      </c>
      <c r="E50" s="30">
        <f>E49+F49+G49</f>
        <v>150</v>
      </c>
      <c r="F50" s="31"/>
      <c r="G50" s="31"/>
      <c r="H50" s="32"/>
      <c r="K50" s="21">
        <f>SUM(E50:H50)</f>
        <v>150</v>
      </c>
    </row>
    <row r="51" spans="1:11" ht="15" thickTop="1"/>
  </sheetData>
  <sheetProtection algorithmName="SHA-512" hashValue="obBIG6cmKiWO69KZsQ0zIZIUMBcjBZNjQ38M9cFZDIo9X+HavpUvwnT6aN3QefBX2qzhsNXu/z07kY96vnpg/Q==" saltValue="+4I464v78Vk0B2v1T3J4rg==" spinCount="100000" sheet="1"/>
  <sortState xmlns:xlrd2="http://schemas.microsoft.com/office/spreadsheetml/2017/richdata2" ref="D20:D45">
    <sortCondition ref="D20:D45"/>
  </sortState>
  <pageMargins left="0.7" right="0.7" top="0.75" bottom="0.75" header="0.3" footer="0.3"/>
  <pageSetup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សូមជ្រើសរើសឲ្យបានត្រឹមត្រូវ" xr:uid="{00000000-0002-0000-0000-000000000000}">
          <x14:formula1>
            <xm:f>Date!$P$2:$P$28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60"/>
  <sheetViews>
    <sheetView topLeftCell="B1" workbookViewId="0">
      <selection activeCell="B1" sqref="B1:G18"/>
    </sheetView>
  </sheetViews>
  <sheetFormatPr defaultColWidth="0" defaultRowHeight="14" zeroHeight="1"/>
  <cols>
    <col min="1" max="1" width="3.7265625" style="1" hidden="1" customWidth="1"/>
    <col min="2" max="2" width="2.81640625" style="3" bestFit="1" customWidth="1"/>
    <col min="3" max="3" width="20.81640625" style="9" bestFit="1" customWidth="1"/>
    <col min="4" max="6" width="10.7265625" style="3" customWidth="1"/>
    <col min="7" max="7" width="11.7265625" style="3" bestFit="1" customWidth="1"/>
    <col min="8" max="8" width="2.7265625" style="1" customWidth="1"/>
    <col min="9" max="16384" width="9.1796875" style="1" hidden="1"/>
  </cols>
  <sheetData>
    <row r="1" spans="1:7" s="2" customFormat="1" ht="14.5">
      <c r="A1" s="2" t="s">
        <v>30</v>
      </c>
      <c r="B1" s="6">
        <f>DailyReport!C1</f>
        <v>1</v>
      </c>
      <c r="C1" s="7" t="str">
        <f>DailyReport!D1</f>
        <v>SoSambath</v>
      </c>
      <c r="D1" s="10">
        <f ca="1">DailyReport!E1</f>
        <v>45547</v>
      </c>
      <c r="E1" s="10"/>
      <c r="F1" s="10"/>
      <c r="G1" s="10"/>
    </row>
    <row r="2" spans="1:7">
      <c r="A2" s="1">
        <v>1</v>
      </c>
      <c r="B2" s="4" t="str">
        <f t="shared" ref="B2:B43" si="0">IF(ISERROR(VLOOKUP(A2,Report,3,0)),"",VLOOKUP(A2,Report,3,0))</f>
        <v>A</v>
      </c>
      <c r="C2" s="5" t="str">
        <f t="shared" ref="C2:C43" si="1">IF(ISERROR(VLOOKUP(A2,Report,4,0)),"",VLOOKUP(A2,Report,4,0))</f>
        <v>Input</v>
      </c>
      <c r="D2" s="11" t="str">
        <f t="shared" ref="D2:D43" si="2">IF(ISERROR(VLOOKUP(A2,Report,5,0)),"",VLOOKUP(A2,Report,5,0))</f>
        <v>Office</v>
      </c>
      <c r="E2" s="11" t="str">
        <f t="shared" ref="E2:E43" si="3">IF(ISERROR(VLOOKUP(A2,Report,6,0)),"",VLOOKUP(A2,Report,6,0))</f>
        <v>OutSide</v>
      </c>
      <c r="F2" s="11" t="str">
        <f t="shared" ref="F2:F43" si="4">IF(ISERROR(VLOOKUP(A2,Report,7,0)),"",VLOOKUP(A2,Report,7,0))</f>
        <v>Authorize</v>
      </c>
      <c r="G2" s="11" t="str">
        <f t="shared" ref="G2:G43" si="5">IF(ISERROR(VLOOKUP(A2,Report,8,0)),"",VLOOKUP(A2,Report,8,0))</f>
        <v>Amount</v>
      </c>
    </row>
    <row r="3" spans="1:7">
      <c r="A3" s="1">
        <v>2</v>
      </c>
      <c r="B3" s="4" t="str">
        <f t="shared" si="0"/>
        <v>-</v>
      </c>
      <c r="C3" s="5" t="str">
        <f>IF(ISERROR(VLOOKUP(A3,Report,4,0)),"",VLOOKUP(A3,Report,4,0))</f>
        <v>Transaction</v>
      </c>
      <c r="D3" s="11">
        <f t="shared" si="2"/>
        <v>30</v>
      </c>
      <c r="E3" s="11">
        <f t="shared" si="3"/>
        <v>0</v>
      </c>
      <c r="F3" s="11">
        <f t="shared" si="4"/>
        <v>74</v>
      </c>
      <c r="G3" s="11">
        <f t="shared" si="5"/>
        <v>0</v>
      </c>
    </row>
    <row r="4" spans="1:7">
      <c r="A4" s="1">
        <v>3</v>
      </c>
      <c r="B4" s="4" t="str">
        <f t="shared" si="0"/>
        <v>-</v>
      </c>
      <c r="C4" s="5" t="str">
        <f t="shared" si="1"/>
        <v>BookingLoan/Reschedule</v>
      </c>
      <c r="D4" s="11">
        <f t="shared" si="2"/>
        <v>1</v>
      </c>
      <c r="E4" s="11">
        <f t="shared" si="3"/>
        <v>0</v>
      </c>
      <c r="F4" s="11">
        <f t="shared" si="4"/>
        <v>1</v>
      </c>
      <c r="G4" s="11">
        <f t="shared" si="5"/>
        <v>0</v>
      </c>
    </row>
    <row r="5" spans="1:7">
      <c r="A5" s="1">
        <v>4</v>
      </c>
      <c r="B5" s="4" t="str">
        <f t="shared" si="0"/>
        <v>-</v>
      </c>
      <c r="C5" s="5" t="str">
        <f t="shared" si="1"/>
        <v>BookingMCMM/ReEV</v>
      </c>
      <c r="D5" s="11">
        <f t="shared" si="2"/>
        <v>1</v>
      </c>
      <c r="E5" s="11">
        <f t="shared" si="3"/>
        <v>0</v>
      </c>
      <c r="F5" s="11">
        <f t="shared" si="4"/>
        <v>0</v>
      </c>
      <c r="G5" s="11">
        <f t="shared" si="5"/>
        <v>0</v>
      </c>
    </row>
    <row r="6" spans="1:7">
      <c r="A6" s="1">
        <v>5</v>
      </c>
      <c r="B6" s="4" t="str">
        <f t="shared" si="0"/>
        <v>-</v>
      </c>
      <c r="C6" s="5" t="str">
        <f t="shared" si="1"/>
        <v>CheckCIF(Credit/FSR)</v>
      </c>
      <c r="D6" s="11">
        <f t="shared" si="2"/>
        <v>9</v>
      </c>
      <c r="E6" s="11">
        <f t="shared" si="3"/>
        <v>0</v>
      </c>
      <c r="F6" s="11">
        <f t="shared" si="4"/>
        <v>0</v>
      </c>
      <c r="G6" s="11">
        <f t="shared" si="5"/>
        <v>0</v>
      </c>
    </row>
    <row r="7" spans="1:7">
      <c r="A7" s="1">
        <v>6</v>
      </c>
      <c r="B7" s="4" t="str">
        <f t="shared" si="0"/>
        <v>-</v>
      </c>
      <c r="C7" s="5" t="str">
        <f t="shared" si="1"/>
        <v>PDArrear</v>
      </c>
      <c r="D7" s="11">
        <f t="shared" si="2"/>
        <v>7</v>
      </c>
      <c r="E7" s="11">
        <f t="shared" si="3"/>
        <v>0</v>
      </c>
      <c r="F7" s="11">
        <f t="shared" si="4"/>
        <v>4</v>
      </c>
      <c r="G7" s="11">
        <f t="shared" si="5"/>
        <v>0</v>
      </c>
    </row>
    <row r="8" spans="1:7">
      <c r="A8" s="1">
        <v>7</v>
      </c>
      <c r="B8" s="4" t="str">
        <f t="shared" si="0"/>
        <v>-</v>
      </c>
      <c r="C8" s="5" t="str">
        <f t="shared" si="1"/>
        <v>RunPayroll</v>
      </c>
      <c r="D8" s="11">
        <f t="shared" si="2"/>
        <v>7</v>
      </c>
      <c r="E8" s="11">
        <f t="shared" si="3"/>
        <v>0</v>
      </c>
      <c r="F8" s="11">
        <f t="shared" si="4"/>
        <v>0</v>
      </c>
      <c r="G8" s="11">
        <f t="shared" si="5"/>
        <v>0</v>
      </c>
    </row>
    <row r="9" spans="1:7">
      <c r="A9" s="1">
        <v>8</v>
      </c>
      <c r="B9" s="4" t="str">
        <f t="shared" si="0"/>
        <v>-</v>
      </c>
      <c r="C9" s="5" t="str">
        <f t="shared" si="1"/>
        <v>TaxCar/Payment</v>
      </c>
      <c r="D9" s="11">
        <f t="shared" si="2"/>
        <v>1</v>
      </c>
      <c r="E9" s="11">
        <f t="shared" si="3"/>
        <v>0</v>
      </c>
      <c r="F9" s="11">
        <f t="shared" si="4"/>
        <v>0</v>
      </c>
      <c r="G9" s="11">
        <f t="shared" si="5"/>
        <v>0</v>
      </c>
    </row>
    <row r="10" spans="1:7">
      <c r="A10" s="1">
        <v>9</v>
      </c>
      <c r="B10" s="4" t="str">
        <f t="shared" si="0"/>
        <v>-</v>
      </c>
      <c r="C10" s="5" t="str">
        <f t="shared" si="1"/>
        <v>AM(Form50-147)</v>
      </c>
      <c r="D10" s="11">
        <f t="shared" si="2"/>
        <v>0</v>
      </c>
      <c r="E10" s="11">
        <f t="shared" si="3"/>
        <v>0</v>
      </c>
      <c r="F10" s="11">
        <f t="shared" si="4"/>
        <v>1</v>
      </c>
      <c r="G10" s="11">
        <f t="shared" si="5"/>
        <v>0</v>
      </c>
    </row>
    <row r="11" spans="1:7">
      <c r="A11" s="1">
        <v>10</v>
      </c>
      <c r="B11" s="4" t="str">
        <f t="shared" si="0"/>
        <v>-</v>
      </c>
      <c r="C11" s="5" t="str">
        <f t="shared" si="1"/>
        <v>ChangeInfomationCIF/ACC</v>
      </c>
      <c r="D11" s="11">
        <f t="shared" si="2"/>
        <v>0</v>
      </c>
      <c r="E11" s="11">
        <f t="shared" si="3"/>
        <v>0</v>
      </c>
      <c r="F11" s="11">
        <f t="shared" si="4"/>
        <v>1</v>
      </c>
      <c r="G11" s="11">
        <f t="shared" si="5"/>
        <v>0</v>
      </c>
    </row>
    <row r="12" spans="1:7">
      <c r="A12" s="1">
        <v>11</v>
      </c>
      <c r="B12" s="4" t="str">
        <f t="shared" si="0"/>
        <v>-</v>
      </c>
      <c r="C12" s="5" t="str">
        <f t="shared" si="1"/>
        <v>VMS</v>
      </c>
      <c r="D12" s="11">
        <f t="shared" si="2"/>
        <v>0</v>
      </c>
      <c r="E12" s="11">
        <f t="shared" si="3"/>
        <v>0</v>
      </c>
      <c r="F12" s="11">
        <f t="shared" si="4"/>
        <v>13</v>
      </c>
      <c r="G12" s="11">
        <f t="shared" si="5"/>
        <v>0</v>
      </c>
    </row>
    <row r="13" spans="1:7">
      <c r="A13" s="1">
        <v>12</v>
      </c>
      <c r="B13" s="4" t="str">
        <f t="shared" si="0"/>
        <v>B</v>
      </c>
      <c r="C13" s="5" t="str">
        <f t="shared" si="1"/>
        <v>CrossService</v>
      </c>
      <c r="D13" s="11">
        <f t="shared" si="2"/>
        <v>0</v>
      </c>
      <c r="E13" s="11">
        <f t="shared" si="3"/>
        <v>0</v>
      </c>
      <c r="F13" s="11">
        <f t="shared" si="4"/>
        <v>0</v>
      </c>
      <c r="G13" s="11">
        <f t="shared" si="5"/>
        <v>0</v>
      </c>
    </row>
    <row r="14" spans="1:7">
      <c r="A14" s="1">
        <v>13</v>
      </c>
      <c r="B14" s="4" t="str">
        <f t="shared" si="0"/>
        <v>-</v>
      </c>
      <c r="C14" s="5" t="str">
        <f t="shared" si="1"/>
        <v>ReferralPrudential</v>
      </c>
      <c r="D14" s="11">
        <f t="shared" si="2"/>
        <v>0</v>
      </c>
      <c r="E14" s="11">
        <f t="shared" si="3"/>
        <v>0</v>
      </c>
      <c r="F14" s="11">
        <f t="shared" si="4"/>
        <v>0</v>
      </c>
      <c r="G14" s="11">
        <f t="shared" si="5"/>
        <v>0</v>
      </c>
    </row>
    <row r="15" spans="1:7">
      <c r="A15" s="1">
        <v>14</v>
      </c>
      <c r="B15" s="4" t="str">
        <f t="shared" si="0"/>
        <v>-</v>
      </c>
      <c r="C15" s="5" t="str">
        <f t="shared" si="1"/>
        <v>ReferralLoan</v>
      </c>
      <c r="D15" s="11">
        <f t="shared" si="2"/>
        <v>0</v>
      </c>
      <c r="E15" s="11">
        <f t="shared" si="3"/>
        <v>0</v>
      </c>
      <c r="F15" s="11">
        <f t="shared" si="4"/>
        <v>0</v>
      </c>
      <c r="G15" s="11">
        <f t="shared" si="5"/>
        <v>0</v>
      </c>
    </row>
    <row r="16" spans="1:7">
      <c r="A16" s="1">
        <v>15</v>
      </c>
      <c r="B16" s="4" t="str">
        <f t="shared" si="0"/>
        <v>-</v>
      </c>
      <c r="C16" s="5" t="str">
        <f t="shared" si="1"/>
        <v>OtherService</v>
      </c>
      <c r="D16" s="11">
        <f t="shared" si="2"/>
        <v>0</v>
      </c>
      <c r="E16" s="11">
        <f t="shared" si="3"/>
        <v>0</v>
      </c>
      <c r="F16" s="11">
        <f t="shared" si="4"/>
        <v>0</v>
      </c>
      <c r="G16" s="11">
        <f t="shared" si="5"/>
        <v>0</v>
      </c>
    </row>
    <row r="17" spans="1:7">
      <c r="A17" s="1">
        <v>16</v>
      </c>
      <c r="B17" s="4" t="str">
        <f t="shared" si="0"/>
        <v>C</v>
      </c>
      <c r="C17" s="5" t="str">
        <f t="shared" si="1"/>
        <v>Total:</v>
      </c>
      <c r="D17" s="11">
        <f t="shared" si="2"/>
        <v>56</v>
      </c>
      <c r="E17" s="11">
        <f t="shared" si="3"/>
        <v>0</v>
      </c>
      <c r="F17" s="11">
        <f t="shared" si="4"/>
        <v>94</v>
      </c>
      <c r="G17" s="11">
        <f t="shared" si="5"/>
        <v>0</v>
      </c>
    </row>
    <row r="18" spans="1:7">
      <c r="A18" s="1">
        <v>17</v>
      </c>
      <c r="B18" s="4" t="str">
        <f t="shared" si="0"/>
        <v>D</v>
      </c>
      <c r="C18" s="5" t="str">
        <f t="shared" si="1"/>
        <v>Subtotal:</v>
      </c>
      <c r="D18" s="11">
        <f t="shared" si="2"/>
        <v>150</v>
      </c>
      <c r="E18" s="11">
        <f t="shared" si="3"/>
        <v>0</v>
      </c>
      <c r="F18" s="11">
        <f t="shared" si="4"/>
        <v>0</v>
      </c>
      <c r="G18" s="11">
        <f t="shared" si="5"/>
        <v>0</v>
      </c>
    </row>
    <row r="19" spans="1:7">
      <c r="A19" s="1">
        <v>18</v>
      </c>
      <c r="B19" s="4" t="str">
        <f t="shared" si="0"/>
        <v/>
      </c>
      <c r="C19" s="5" t="str">
        <f t="shared" si="1"/>
        <v/>
      </c>
      <c r="D19" s="11" t="str">
        <f t="shared" si="2"/>
        <v/>
      </c>
      <c r="E19" s="11" t="str">
        <f t="shared" si="3"/>
        <v/>
      </c>
      <c r="F19" s="11" t="str">
        <f t="shared" si="4"/>
        <v/>
      </c>
      <c r="G19" s="11" t="str">
        <f t="shared" si="5"/>
        <v/>
      </c>
    </row>
    <row r="20" spans="1:7">
      <c r="A20" s="1">
        <v>19</v>
      </c>
      <c r="B20" s="4" t="str">
        <f t="shared" si="0"/>
        <v/>
      </c>
      <c r="C20" s="5" t="str">
        <f t="shared" si="1"/>
        <v/>
      </c>
      <c r="D20" s="11" t="str">
        <f t="shared" si="2"/>
        <v/>
      </c>
      <c r="E20" s="11" t="str">
        <f t="shared" si="3"/>
        <v/>
      </c>
      <c r="F20" s="11" t="str">
        <f t="shared" si="4"/>
        <v/>
      </c>
      <c r="G20" s="11" t="str">
        <f t="shared" si="5"/>
        <v/>
      </c>
    </row>
    <row r="21" spans="1:7">
      <c r="A21" s="1">
        <v>20</v>
      </c>
      <c r="B21" s="4" t="str">
        <f t="shared" si="0"/>
        <v/>
      </c>
      <c r="C21" s="5" t="str">
        <f t="shared" si="1"/>
        <v/>
      </c>
      <c r="D21" s="11" t="str">
        <f t="shared" si="2"/>
        <v/>
      </c>
      <c r="E21" s="11" t="str">
        <f t="shared" si="3"/>
        <v/>
      </c>
      <c r="F21" s="11" t="str">
        <f t="shared" si="4"/>
        <v/>
      </c>
      <c r="G21" s="11" t="str">
        <f t="shared" si="5"/>
        <v/>
      </c>
    </row>
    <row r="22" spans="1:7">
      <c r="A22" s="1">
        <v>21</v>
      </c>
      <c r="B22" s="4" t="str">
        <f t="shared" si="0"/>
        <v/>
      </c>
      <c r="C22" s="5" t="str">
        <f t="shared" si="1"/>
        <v/>
      </c>
      <c r="D22" s="11" t="str">
        <f t="shared" si="2"/>
        <v/>
      </c>
      <c r="E22" s="11" t="str">
        <f t="shared" si="3"/>
        <v/>
      </c>
      <c r="F22" s="11" t="str">
        <f t="shared" si="4"/>
        <v/>
      </c>
      <c r="G22" s="11" t="str">
        <f t="shared" si="5"/>
        <v/>
      </c>
    </row>
    <row r="23" spans="1:7">
      <c r="A23" s="1">
        <v>22</v>
      </c>
      <c r="B23" s="4" t="str">
        <f t="shared" si="0"/>
        <v/>
      </c>
      <c r="C23" s="5" t="str">
        <f t="shared" si="1"/>
        <v/>
      </c>
      <c r="D23" s="11" t="str">
        <f t="shared" si="2"/>
        <v/>
      </c>
      <c r="E23" s="11" t="str">
        <f t="shared" si="3"/>
        <v/>
      </c>
      <c r="F23" s="11" t="str">
        <f t="shared" si="4"/>
        <v/>
      </c>
      <c r="G23" s="11" t="str">
        <f t="shared" si="5"/>
        <v/>
      </c>
    </row>
    <row r="24" spans="1:7">
      <c r="A24" s="1">
        <v>23</v>
      </c>
      <c r="B24" s="4" t="str">
        <f t="shared" si="0"/>
        <v/>
      </c>
      <c r="C24" s="5" t="str">
        <f t="shared" si="1"/>
        <v/>
      </c>
      <c r="D24" s="11" t="str">
        <f t="shared" si="2"/>
        <v/>
      </c>
      <c r="E24" s="11" t="str">
        <f t="shared" si="3"/>
        <v/>
      </c>
      <c r="F24" s="11" t="str">
        <f t="shared" si="4"/>
        <v/>
      </c>
      <c r="G24" s="11" t="str">
        <f t="shared" si="5"/>
        <v/>
      </c>
    </row>
    <row r="25" spans="1:7">
      <c r="A25" s="1">
        <v>24</v>
      </c>
      <c r="B25" s="4" t="str">
        <f t="shared" si="0"/>
        <v/>
      </c>
      <c r="C25" s="5" t="str">
        <f t="shared" si="1"/>
        <v/>
      </c>
      <c r="D25" s="11" t="str">
        <f t="shared" si="2"/>
        <v/>
      </c>
      <c r="E25" s="11" t="str">
        <f t="shared" si="3"/>
        <v/>
      </c>
      <c r="F25" s="11" t="str">
        <f t="shared" si="4"/>
        <v/>
      </c>
      <c r="G25" s="11" t="str">
        <f t="shared" si="5"/>
        <v/>
      </c>
    </row>
    <row r="26" spans="1:7">
      <c r="A26" s="1">
        <v>25</v>
      </c>
      <c r="B26" s="4" t="str">
        <f t="shared" si="0"/>
        <v/>
      </c>
      <c r="C26" s="5" t="str">
        <f t="shared" si="1"/>
        <v/>
      </c>
      <c r="D26" s="11" t="str">
        <f t="shared" si="2"/>
        <v/>
      </c>
      <c r="E26" s="11" t="str">
        <f t="shared" si="3"/>
        <v/>
      </c>
      <c r="F26" s="11" t="str">
        <f t="shared" si="4"/>
        <v/>
      </c>
      <c r="G26" s="11" t="str">
        <f t="shared" si="5"/>
        <v/>
      </c>
    </row>
    <row r="27" spans="1:7">
      <c r="A27" s="1">
        <v>26</v>
      </c>
      <c r="B27" s="4" t="str">
        <f t="shared" si="0"/>
        <v/>
      </c>
      <c r="C27" s="5" t="str">
        <f t="shared" si="1"/>
        <v/>
      </c>
      <c r="D27" s="11" t="str">
        <f t="shared" si="2"/>
        <v/>
      </c>
      <c r="E27" s="11" t="str">
        <f t="shared" si="3"/>
        <v/>
      </c>
      <c r="F27" s="11" t="str">
        <f t="shared" si="4"/>
        <v/>
      </c>
      <c r="G27" s="11" t="str">
        <f t="shared" si="5"/>
        <v/>
      </c>
    </row>
    <row r="28" spans="1:7">
      <c r="A28" s="1">
        <v>27</v>
      </c>
      <c r="B28" s="4" t="str">
        <f t="shared" si="0"/>
        <v/>
      </c>
      <c r="C28" s="5" t="str">
        <f t="shared" si="1"/>
        <v/>
      </c>
      <c r="D28" s="11" t="str">
        <f t="shared" si="2"/>
        <v/>
      </c>
      <c r="E28" s="11" t="str">
        <f t="shared" si="3"/>
        <v/>
      </c>
      <c r="F28" s="11" t="str">
        <f t="shared" si="4"/>
        <v/>
      </c>
      <c r="G28" s="11" t="str">
        <f t="shared" si="5"/>
        <v/>
      </c>
    </row>
    <row r="29" spans="1:7">
      <c r="A29" s="1">
        <v>28</v>
      </c>
      <c r="B29" s="4" t="str">
        <f t="shared" si="0"/>
        <v/>
      </c>
      <c r="C29" s="5" t="str">
        <f t="shared" si="1"/>
        <v/>
      </c>
      <c r="D29" s="11" t="str">
        <f t="shared" si="2"/>
        <v/>
      </c>
      <c r="E29" s="11" t="str">
        <f t="shared" si="3"/>
        <v/>
      </c>
      <c r="F29" s="11" t="str">
        <f t="shared" si="4"/>
        <v/>
      </c>
      <c r="G29" s="11" t="str">
        <f t="shared" si="5"/>
        <v/>
      </c>
    </row>
    <row r="30" spans="1:7">
      <c r="A30" s="1">
        <v>29</v>
      </c>
      <c r="B30" s="4" t="str">
        <f t="shared" si="0"/>
        <v/>
      </c>
      <c r="C30" s="5" t="str">
        <f t="shared" si="1"/>
        <v/>
      </c>
      <c r="D30" s="11" t="str">
        <f t="shared" si="2"/>
        <v/>
      </c>
      <c r="E30" s="11" t="str">
        <f t="shared" si="3"/>
        <v/>
      </c>
      <c r="F30" s="11" t="str">
        <f t="shared" si="4"/>
        <v/>
      </c>
      <c r="G30" s="11" t="str">
        <f t="shared" si="5"/>
        <v/>
      </c>
    </row>
    <row r="31" spans="1:7">
      <c r="A31" s="1">
        <v>30</v>
      </c>
      <c r="B31" s="4" t="str">
        <f t="shared" si="0"/>
        <v/>
      </c>
      <c r="C31" s="5" t="str">
        <f t="shared" si="1"/>
        <v/>
      </c>
      <c r="D31" s="11" t="str">
        <f t="shared" si="2"/>
        <v/>
      </c>
      <c r="E31" s="11" t="str">
        <f t="shared" si="3"/>
        <v/>
      </c>
      <c r="F31" s="11" t="str">
        <f t="shared" si="4"/>
        <v/>
      </c>
      <c r="G31" s="11" t="str">
        <f t="shared" si="5"/>
        <v/>
      </c>
    </row>
    <row r="32" spans="1:7">
      <c r="A32" s="1">
        <v>31</v>
      </c>
      <c r="B32" s="4" t="str">
        <f t="shared" si="0"/>
        <v/>
      </c>
      <c r="C32" s="5" t="str">
        <f t="shared" si="1"/>
        <v/>
      </c>
      <c r="D32" s="11" t="str">
        <f t="shared" si="2"/>
        <v/>
      </c>
      <c r="E32" s="11" t="str">
        <f t="shared" si="3"/>
        <v/>
      </c>
      <c r="F32" s="11" t="str">
        <f t="shared" si="4"/>
        <v/>
      </c>
      <c r="G32" s="11" t="str">
        <f t="shared" si="5"/>
        <v/>
      </c>
    </row>
    <row r="33" spans="1:7">
      <c r="A33" s="1">
        <v>32</v>
      </c>
      <c r="B33" s="4" t="str">
        <f t="shared" si="0"/>
        <v/>
      </c>
      <c r="C33" s="5" t="str">
        <f t="shared" si="1"/>
        <v/>
      </c>
      <c r="D33" s="11" t="str">
        <f t="shared" si="2"/>
        <v/>
      </c>
      <c r="E33" s="11" t="str">
        <f t="shared" si="3"/>
        <v/>
      </c>
      <c r="F33" s="11" t="str">
        <f t="shared" si="4"/>
        <v/>
      </c>
      <c r="G33" s="11" t="str">
        <f t="shared" si="5"/>
        <v/>
      </c>
    </row>
    <row r="34" spans="1:7">
      <c r="A34" s="1">
        <v>33</v>
      </c>
      <c r="B34" s="4" t="str">
        <f t="shared" si="0"/>
        <v/>
      </c>
      <c r="C34" s="5" t="str">
        <f t="shared" si="1"/>
        <v/>
      </c>
      <c r="D34" s="11" t="str">
        <f t="shared" si="2"/>
        <v/>
      </c>
      <c r="E34" s="11" t="str">
        <f t="shared" si="3"/>
        <v/>
      </c>
      <c r="F34" s="11" t="str">
        <f t="shared" si="4"/>
        <v/>
      </c>
      <c r="G34" s="11" t="str">
        <f t="shared" si="5"/>
        <v/>
      </c>
    </row>
    <row r="35" spans="1:7">
      <c r="A35" s="1">
        <v>34</v>
      </c>
      <c r="B35" s="4" t="str">
        <f t="shared" si="0"/>
        <v/>
      </c>
      <c r="C35" s="5" t="str">
        <f t="shared" si="1"/>
        <v/>
      </c>
      <c r="D35" s="11" t="str">
        <f t="shared" si="2"/>
        <v/>
      </c>
      <c r="E35" s="11" t="str">
        <f t="shared" si="3"/>
        <v/>
      </c>
      <c r="F35" s="11" t="str">
        <f t="shared" si="4"/>
        <v/>
      </c>
      <c r="G35" s="11" t="str">
        <f t="shared" si="5"/>
        <v/>
      </c>
    </row>
    <row r="36" spans="1:7">
      <c r="A36" s="1">
        <v>35</v>
      </c>
      <c r="B36" s="4" t="str">
        <f t="shared" si="0"/>
        <v/>
      </c>
      <c r="C36" s="5" t="str">
        <f t="shared" si="1"/>
        <v/>
      </c>
      <c r="D36" s="11" t="str">
        <f t="shared" si="2"/>
        <v/>
      </c>
      <c r="E36" s="11" t="str">
        <f t="shared" si="3"/>
        <v/>
      </c>
      <c r="F36" s="11" t="str">
        <f t="shared" si="4"/>
        <v/>
      </c>
      <c r="G36" s="11" t="str">
        <f t="shared" si="5"/>
        <v/>
      </c>
    </row>
    <row r="37" spans="1:7">
      <c r="A37" s="1">
        <v>36</v>
      </c>
      <c r="B37" s="4" t="str">
        <f t="shared" si="0"/>
        <v/>
      </c>
      <c r="C37" s="5" t="str">
        <f t="shared" si="1"/>
        <v/>
      </c>
      <c r="D37" s="11" t="str">
        <f t="shared" si="2"/>
        <v/>
      </c>
      <c r="E37" s="11" t="str">
        <f t="shared" si="3"/>
        <v/>
      </c>
      <c r="F37" s="11" t="str">
        <f t="shared" si="4"/>
        <v/>
      </c>
      <c r="G37" s="11" t="str">
        <f t="shared" si="5"/>
        <v/>
      </c>
    </row>
    <row r="38" spans="1:7">
      <c r="A38" s="1">
        <v>37</v>
      </c>
      <c r="B38" s="4" t="str">
        <f t="shared" si="0"/>
        <v/>
      </c>
      <c r="C38" s="5" t="str">
        <f t="shared" si="1"/>
        <v/>
      </c>
      <c r="D38" s="11" t="str">
        <f t="shared" si="2"/>
        <v/>
      </c>
      <c r="E38" s="11" t="str">
        <f t="shared" si="3"/>
        <v/>
      </c>
      <c r="F38" s="11" t="str">
        <f t="shared" si="4"/>
        <v/>
      </c>
      <c r="G38" s="11" t="str">
        <f t="shared" si="5"/>
        <v/>
      </c>
    </row>
    <row r="39" spans="1:7">
      <c r="A39" s="1">
        <v>38</v>
      </c>
      <c r="B39" s="4" t="str">
        <f t="shared" si="0"/>
        <v/>
      </c>
      <c r="C39" s="5" t="str">
        <f t="shared" si="1"/>
        <v/>
      </c>
      <c r="D39" s="11" t="str">
        <f t="shared" si="2"/>
        <v/>
      </c>
      <c r="E39" s="11" t="str">
        <f t="shared" si="3"/>
        <v/>
      </c>
      <c r="F39" s="11" t="str">
        <f t="shared" si="4"/>
        <v/>
      </c>
      <c r="G39" s="11" t="str">
        <f t="shared" si="5"/>
        <v/>
      </c>
    </row>
    <row r="40" spans="1:7">
      <c r="A40" s="1">
        <v>39</v>
      </c>
      <c r="B40" s="4" t="str">
        <f t="shared" si="0"/>
        <v/>
      </c>
      <c r="C40" s="5" t="str">
        <f t="shared" si="1"/>
        <v/>
      </c>
      <c r="D40" s="11" t="str">
        <f t="shared" si="2"/>
        <v/>
      </c>
      <c r="E40" s="11" t="str">
        <f t="shared" si="3"/>
        <v/>
      </c>
      <c r="F40" s="11" t="str">
        <f t="shared" si="4"/>
        <v/>
      </c>
      <c r="G40" s="11" t="str">
        <f t="shared" si="5"/>
        <v/>
      </c>
    </row>
    <row r="41" spans="1:7">
      <c r="A41" s="1">
        <v>40</v>
      </c>
      <c r="B41" s="4" t="str">
        <f t="shared" si="0"/>
        <v/>
      </c>
      <c r="C41" s="5" t="str">
        <f t="shared" si="1"/>
        <v/>
      </c>
      <c r="D41" s="11" t="str">
        <f t="shared" si="2"/>
        <v/>
      </c>
      <c r="E41" s="11" t="str">
        <f t="shared" si="3"/>
        <v/>
      </c>
      <c r="F41" s="11" t="str">
        <f t="shared" si="4"/>
        <v/>
      </c>
      <c r="G41" s="11" t="str">
        <f t="shared" si="5"/>
        <v/>
      </c>
    </row>
    <row r="42" spans="1:7">
      <c r="A42" s="1">
        <v>41</v>
      </c>
      <c r="B42" s="4" t="str">
        <f t="shared" si="0"/>
        <v/>
      </c>
      <c r="C42" s="5" t="str">
        <f t="shared" si="1"/>
        <v/>
      </c>
      <c r="D42" s="11" t="str">
        <f t="shared" si="2"/>
        <v/>
      </c>
      <c r="E42" s="11" t="str">
        <f t="shared" si="3"/>
        <v/>
      </c>
      <c r="F42" s="11" t="str">
        <f t="shared" si="4"/>
        <v/>
      </c>
      <c r="G42" s="11" t="str">
        <f t="shared" si="5"/>
        <v/>
      </c>
    </row>
    <row r="43" spans="1:7">
      <c r="A43" s="1">
        <v>42</v>
      </c>
      <c r="B43" s="4" t="str">
        <f t="shared" si="0"/>
        <v/>
      </c>
      <c r="C43" s="5" t="str">
        <f t="shared" si="1"/>
        <v/>
      </c>
      <c r="D43" s="11" t="str">
        <f t="shared" si="2"/>
        <v/>
      </c>
      <c r="E43" s="11" t="str">
        <f t="shared" si="3"/>
        <v/>
      </c>
      <c r="F43" s="11" t="str">
        <f t="shared" si="4"/>
        <v/>
      </c>
      <c r="G43" s="11" t="str">
        <f t="shared" si="5"/>
        <v/>
      </c>
    </row>
    <row r="44" spans="1:7">
      <c r="A44" s="1">
        <v>43</v>
      </c>
      <c r="B44" s="4" t="str">
        <f t="shared" ref="B44:B59" si="6">IF(ISERROR(VLOOKUP(A44,Report,3,0)),"",VLOOKUP(A44,Report,3,0))</f>
        <v/>
      </c>
      <c r="C44" s="5" t="str">
        <f t="shared" ref="C44:C59" si="7">IF(ISERROR(VLOOKUP(A44,Report,4,0)),"",VLOOKUP(A44,Report,4,0))</f>
        <v/>
      </c>
      <c r="D44" s="11" t="str">
        <f t="shared" ref="D44:D59" si="8">IF(ISERROR(VLOOKUP(A44,Report,5,0)),"",VLOOKUP(A44,Report,5,0))</f>
        <v/>
      </c>
      <c r="E44" s="11" t="str">
        <f t="shared" ref="E44:E59" si="9">IF(ISERROR(VLOOKUP(A44,Report,6,0)),"",VLOOKUP(A44,Report,6,0))</f>
        <v/>
      </c>
      <c r="F44" s="11" t="str">
        <f t="shared" ref="F44:F59" si="10">IF(ISERROR(VLOOKUP(A44,Report,7,0)),"",VLOOKUP(A44,Report,7,0))</f>
        <v/>
      </c>
      <c r="G44" s="11" t="str">
        <f t="shared" ref="G44:G59" si="11">IF(ISERROR(VLOOKUP(A44,Report,8,0)),"",VLOOKUP(A44,Report,8,0))</f>
        <v/>
      </c>
    </row>
    <row r="45" spans="1:7">
      <c r="A45" s="1">
        <v>44</v>
      </c>
      <c r="B45" s="4" t="str">
        <f t="shared" si="6"/>
        <v/>
      </c>
      <c r="C45" s="5" t="str">
        <f t="shared" si="7"/>
        <v/>
      </c>
      <c r="D45" s="11" t="str">
        <f t="shared" si="8"/>
        <v/>
      </c>
      <c r="E45" s="11" t="str">
        <f t="shared" si="9"/>
        <v/>
      </c>
      <c r="F45" s="11" t="str">
        <f t="shared" si="10"/>
        <v/>
      </c>
      <c r="G45" s="11" t="str">
        <f t="shared" si="11"/>
        <v/>
      </c>
    </row>
    <row r="46" spans="1:7">
      <c r="A46" s="1">
        <v>45</v>
      </c>
      <c r="B46" s="4" t="str">
        <f t="shared" si="6"/>
        <v/>
      </c>
      <c r="C46" s="5" t="str">
        <f t="shared" si="7"/>
        <v/>
      </c>
      <c r="D46" s="11" t="str">
        <f t="shared" si="8"/>
        <v/>
      </c>
      <c r="E46" s="11" t="str">
        <f t="shared" si="9"/>
        <v/>
      </c>
      <c r="F46" s="11" t="str">
        <f t="shared" si="10"/>
        <v/>
      </c>
      <c r="G46" s="11" t="str">
        <f t="shared" si="11"/>
        <v/>
      </c>
    </row>
    <row r="47" spans="1:7">
      <c r="A47" s="1">
        <v>46</v>
      </c>
      <c r="B47" s="4" t="str">
        <f t="shared" si="6"/>
        <v/>
      </c>
      <c r="C47" s="5" t="str">
        <f t="shared" si="7"/>
        <v/>
      </c>
      <c r="D47" s="11" t="str">
        <f t="shared" si="8"/>
        <v/>
      </c>
      <c r="E47" s="11" t="str">
        <f t="shared" si="9"/>
        <v/>
      </c>
      <c r="F47" s="11" t="str">
        <f t="shared" si="10"/>
        <v/>
      </c>
      <c r="G47" s="11" t="str">
        <f t="shared" si="11"/>
        <v/>
      </c>
    </row>
    <row r="48" spans="1:7">
      <c r="A48" s="1">
        <v>47</v>
      </c>
      <c r="B48" s="4" t="str">
        <f t="shared" si="6"/>
        <v/>
      </c>
      <c r="C48" s="5" t="str">
        <f t="shared" si="7"/>
        <v/>
      </c>
      <c r="D48" s="11" t="str">
        <f t="shared" si="8"/>
        <v/>
      </c>
      <c r="E48" s="11" t="str">
        <f t="shared" si="9"/>
        <v/>
      </c>
      <c r="F48" s="11" t="str">
        <f t="shared" si="10"/>
        <v/>
      </c>
      <c r="G48" s="11" t="str">
        <f t="shared" si="11"/>
        <v/>
      </c>
    </row>
    <row r="49" spans="1:7">
      <c r="A49" s="1">
        <v>48</v>
      </c>
      <c r="B49" s="4" t="str">
        <f t="shared" si="6"/>
        <v/>
      </c>
      <c r="C49" s="5" t="str">
        <f t="shared" si="7"/>
        <v/>
      </c>
      <c r="D49" s="11" t="str">
        <f t="shared" si="8"/>
        <v/>
      </c>
      <c r="E49" s="11" t="str">
        <f t="shared" si="9"/>
        <v/>
      </c>
      <c r="F49" s="11" t="str">
        <f t="shared" si="10"/>
        <v/>
      </c>
      <c r="G49" s="11" t="str">
        <f t="shared" si="11"/>
        <v/>
      </c>
    </row>
    <row r="50" spans="1:7">
      <c r="A50" s="1">
        <v>49</v>
      </c>
      <c r="B50" s="4" t="str">
        <f t="shared" si="6"/>
        <v/>
      </c>
      <c r="C50" s="5" t="str">
        <f t="shared" si="7"/>
        <v/>
      </c>
      <c r="D50" s="11" t="str">
        <f t="shared" si="8"/>
        <v/>
      </c>
      <c r="E50" s="11" t="str">
        <f t="shared" si="9"/>
        <v/>
      </c>
      <c r="F50" s="11" t="str">
        <f t="shared" si="10"/>
        <v/>
      </c>
      <c r="G50" s="11" t="str">
        <f t="shared" si="11"/>
        <v/>
      </c>
    </row>
    <row r="51" spans="1:7">
      <c r="A51" s="1">
        <v>50</v>
      </c>
      <c r="B51" s="4" t="str">
        <f t="shared" si="6"/>
        <v/>
      </c>
      <c r="C51" s="5" t="str">
        <f t="shared" si="7"/>
        <v/>
      </c>
      <c r="D51" s="11" t="str">
        <f t="shared" si="8"/>
        <v/>
      </c>
      <c r="E51" s="11" t="str">
        <f t="shared" si="9"/>
        <v/>
      </c>
      <c r="F51" s="11" t="str">
        <f t="shared" si="10"/>
        <v/>
      </c>
      <c r="G51" s="11" t="str">
        <f t="shared" si="11"/>
        <v/>
      </c>
    </row>
    <row r="52" spans="1:7">
      <c r="A52" s="1">
        <v>51</v>
      </c>
      <c r="B52" s="4" t="str">
        <f t="shared" si="6"/>
        <v/>
      </c>
      <c r="C52" s="5" t="str">
        <f t="shared" si="7"/>
        <v/>
      </c>
      <c r="D52" s="11" t="str">
        <f t="shared" si="8"/>
        <v/>
      </c>
      <c r="E52" s="11" t="str">
        <f t="shared" si="9"/>
        <v/>
      </c>
      <c r="F52" s="11" t="str">
        <f t="shared" si="10"/>
        <v/>
      </c>
      <c r="G52" s="11" t="str">
        <f t="shared" si="11"/>
        <v/>
      </c>
    </row>
    <row r="53" spans="1:7">
      <c r="A53" s="1">
        <v>52</v>
      </c>
      <c r="B53" s="4" t="str">
        <f t="shared" si="6"/>
        <v/>
      </c>
      <c r="C53" s="5" t="str">
        <f t="shared" si="7"/>
        <v/>
      </c>
      <c r="D53" s="11" t="str">
        <f t="shared" si="8"/>
        <v/>
      </c>
      <c r="E53" s="11" t="str">
        <f t="shared" si="9"/>
        <v/>
      </c>
      <c r="F53" s="11" t="str">
        <f t="shared" si="10"/>
        <v/>
      </c>
      <c r="G53" s="11" t="str">
        <f t="shared" si="11"/>
        <v/>
      </c>
    </row>
    <row r="54" spans="1:7">
      <c r="A54" s="1">
        <v>53</v>
      </c>
      <c r="B54" s="4" t="str">
        <f t="shared" si="6"/>
        <v/>
      </c>
      <c r="C54" s="5" t="str">
        <f t="shared" si="7"/>
        <v/>
      </c>
      <c r="D54" s="11" t="str">
        <f t="shared" si="8"/>
        <v/>
      </c>
      <c r="E54" s="11" t="str">
        <f t="shared" si="9"/>
        <v/>
      </c>
      <c r="F54" s="11" t="str">
        <f t="shared" si="10"/>
        <v/>
      </c>
      <c r="G54" s="11" t="str">
        <f t="shared" si="11"/>
        <v/>
      </c>
    </row>
    <row r="55" spans="1:7">
      <c r="A55" s="1">
        <v>54</v>
      </c>
      <c r="B55" s="4" t="str">
        <f t="shared" si="6"/>
        <v/>
      </c>
      <c r="C55" s="5" t="str">
        <f t="shared" si="7"/>
        <v/>
      </c>
      <c r="D55" s="11" t="str">
        <f t="shared" si="8"/>
        <v/>
      </c>
      <c r="E55" s="11" t="str">
        <f t="shared" si="9"/>
        <v/>
      </c>
      <c r="F55" s="11" t="str">
        <f t="shared" si="10"/>
        <v/>
      </c>
      <c r="G55" s="11" t="str">
        <f t="shared" si="11"/>
        <v/>
      </c>
    </row>
    <row r="56" spans="1:7">
      <c r="A56" s="1">
        <v>55</v>
      </c>
      <c r="B56" s="4" t="str">
        <f t="shared" si="6"/>
        <v/>
      </c>
      <c r="C56" s="5" t="str">
        <f t="shared" si="7"/>
        <v/>
      </c>
      <c r="D56" s="11" t="str">
        <f t="shared" si="8"/>
        <v/>
      </c>
      <c r="E56" s="11" t="str">
        <f t="shared" si="9"/>
        <v/>
      </c>
      <c r="F56" s="11" t="str">
        <f t="shared" si="10"/>
        <v/>
      </c>
      <c r="G56" s="11" t="str">
        <f t="shared" si="11"/>
        <v/>
      </c>
    </row>
    <row r="57" spans="1:7">
      <c r="A57" s="1">
        <v>56</v>
      </c>
      <c r="B57" s="4" t="str">
        <f t="shared" si="6"/>
        <v/>
      </c>
      <c r="C57" s="5" t="str">
        <f t="shared" si="7"/>
        <v/>
      </c>
      <c r="D57" s="11" t="str">
        <f t="shared" si="8"/>
        <v/>
      </c>
      <c r="E57" s="11" t="str">
        <f t="shared" si="9"/>
        <v/>
      </c>
      <c r="F57" s="11" t="str">
        <f t="shared" si="10"/>
        <v/>
      </c>
      <c r="G57" s="11" t="str">
        <f t="shared" si="11"/>
        <v/>
      </c>
    </row>
    <row r="58" spans="1:7">
      <c r="A58" s="1">
        <v>57</v>
      </c>
      <c r="B58" s="4" t="str">
        <f t="shared" si="6"/>
        <v/>
      </c>
      <c r="C58" s="5" t="str">
        <f t="shared" si="7"/>
        <v/>
      </c>
      <c r="D58" s="11" t="str">
        <f t="shared" si="8"/>
        <v/>
      </c>
      <c r="E58" s="11" t="str">
        <f t="shared" si="9"/>
        <v/>
      </c>
      <c r="F58" s="11" t="str">
        <f t="shared" si="10"/>
        <v/>
      </c>
      <c r="G58" s="11" t="str">
        <f t="shared" si="11"/>
        <v/>
      </c>
    </row>
    <row r="59" spans="1:7">
      <c r="A59" s="1">
        <v>58</v>
      </c>
      <c r="B59" s="4" t="str">
        <f t="shared" si="6"/>
        <v/>
      </c>
      <c r="C59" s="5" t="str">
        <f t="shared" si="7"/>
        <v/>
      </c>
      <c r="D59" s="11" t="str">
        <f t="shared" si="8"/>
        <v/>
      </c>
      <c r="E59" s="11" t="str">
        <f t="shared" si="9"/>
        <v/>
      </c>
      <c r="F59" s="11" t="str">
        <f t="shared" si="10"/>
        <v/>
      </c>
      <c r="G59" s="11" t="str">
        <f t="shared" si="11"/>
        <v/>
      </c>
    </row>
    <row r="60" spans="1:7">
      <c r="B60" s="4"/>
      <c r="C60" s="8"/>
      <c r="D60" s="4"/>
      <c r="E60" s="4"/>
      <c r="F60" s="4"/>
      <c r="G60" s="4"/>
    </row>
  </sheetData>
  <sheetProtection algorithmName="SHA-512" hashValue="oGu9ucPjeL9Nja4siRUGSCgxtiD5kegClQQCi5IP3jci2IeAk3VrYeq/tjGPkZCwr4bx7zlcSbJIu2dK+5X1tg==" saltValue="ip298jdF8V+0JMcvZFwxlg==" spinCount="100000" sheet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477"/>
  <sheetViews>
    <sheetView workbookViewId="0">
      <selection activeCell="B8" sqref="B8"/>
    </sheetView>
  </sheetViews>
  <sheetFormatPr defaultColWidth="9.1796875" defaultRowHeight="14.5"/>
  <cols>
    <col min="1" max="1" width="4" style="38" customWidth="1"/>
    <col min="2" max="2" width="25.1796875" style="38" bestFit="1" customWidth="1"/>
    <col min="3" max="3" width="14.7265625" style="38" bestFit="1" customWidth="1"/>
    <col min="4" max="4" width="11" style="38" bestFit="1" customWidth="1"/>
    <col min="5" max="5" width="9.81640625" style="38" bestFit="1" customWidth="1"/>
    <col min="6" max="6" width="9.54296875" style="38" bestFit="1" customWidth="1"/>
    <col min="7" max="7" width="1.7265625" style="39" bestFit="1" customWidth="1"/>
    <col min="8" max="8" width="1.7265625" style="40" bestFit="1" customWidth="1"/>
    <col min="9" max="9" width="9" style="40" bestFit="1" customWidth="1"/>
    <col min="10" max="10" width="13.81640625" style="40" bestFit="1" customWidth="1"/>
    <col min="11" max="13" width="9.7265625" style="40" customWidth="1"/>
    <col min="14" max="14" width="2.1796875" style="39" customWidth="1"/>
    <col min="15" max="15" width="5.7265625" style="41" bestFit="1" customWidth="1"/>
    <col min="16" max="16" width="20.7265625" style="42" bestFit="1" customWidth="1"/>
    <col min="17" max="17" width="16.7265625" style="40" bestFit="1" customWidth="1"/>
    <col min="18" max="18" width="8.7265625" style="40" bestFit="1" customWidth="1"/>
    <col min="19" max="19" width="8.7265625" style="40" customWidth="1"/>
    <col min="20" max="20" width="19.81640625" style="40" bestFit="1" customWidth="1"/>
    <col min="21" max="21" width="9.1796875" style="40"/>
    <col min="22" max="22" width="20" style="40" bestFit="1" customWidth="1"/>
    <col min="23" max="23" width="9.1796875" style="40"/>
    <col min="24" max="24" width="16.54296875" style="40" bestFit="1" customWidth="1"/>
    <col min="25" max="16384" width="9.1796875" style="40"/>
  </cols>
  <sheetData>
    <row r="1" spans="1:24">
      <c r="D1" s="45"/>
    </row>
    <row r="2" spans="1:24" ht="16">
      <c r="A2" s="43">
        <v>1</v>
      </c>
      <c r="B2" s="57" t="s">
        <v>22</v>
      </c>
      <c r="C2" s="44">
        <v>45545</v>
      </c>
      <c r="E2" s="45"/>
      <c r="J2" s="55">
        <f ca="1">DailyReport!E1</f>
        <v>45547</v>
      </c>
      <c r="K2" s="41" t="s">
        <v>0</v>
      </c>
      <c r="L2" s="41" t="s">
        <v>27</v>
      </c>
      <c r="M2" s="41" t="s">
        <v>7</v>
      </c>
      <c r="O2" s="41">
        <v>1</v>
      </c>
      <c r="P2" s="46" t="s">
        <v>22</v>
      </c>
      <c r="Q2" s="40" t="str">
        <f>IF(ISERROR(VLOOKUP(O2,Name,2,0)),"",VLOOKUP(O2,Name,2,0))</f>
        <v>SoSambath</v>
      </c>
      <c r="R2" s="40" t="str">
        <f>IF(ISERROR(VLOOKUP(P2,$Q$2:$Q$28,1,0)),"CHECK","")</f>
        <v/>
      </c>
      <c r="T2" s="46" t="s">
        <v>22</v>
      </c>
      <c r="V2" s="47" t="s">
        <v>81</v>
      </c>
      <c r="X2" s="47" t="s">
        <v>79</v>
      </c>
    </row>
    <row r="3" spans="1:24" ht="16">
      <c r="A3" s="38" t="s">
        <v>12</v>
      </c>
      <c r="B3" s="57" t="s">
        <v>0</v>
      </c>
      <c r="C3" s="44" t="s">
        <v>6</v>
      </c>
      <c r="D3" s="38" t="s">
        <v>7</v>
      </c>
      <c r="E3" s="38" t="s">
        <v>27</v>
      </c>
      <c r="F3" s="38" t="s">
        <v>8</v>
      </c>
      <c r="J3" s="48" t="s">
        <v>21</v>
      </c>
      <c r="K3" s="49">
        <f>IFERROR(SUMIF(B:B,J3,C:C),"")</f>
        <v>1230</v>
      </c>
      <c r="L3" s="49">
        <f>IFERROR(SUMIF(B:B,J3,E:E),"")</f>
        <v>724</v>
      </c>
      <c r="M3" s="49">
        <f>IFERROR(SUMIF(B:B,J3,D:D),"")</f>
        <v>265</v>
      </c>
      <c r="N3" s="50"/>
      <c r="O3" s="41">
        <v>2</v>
      </c>
      <c r="P3" s="46" t="s">
        <v>72</v>
      </c>
      <c r="Q3" s="40" t="str">
        <f t="shared" ref="Q3:Q28" si="0">IF(ISERROR(VLOOKUP(O3,Name,2,0)),"",VLOOKUP(O3,Name,2,0))</f>
        <v>PovKanha</v>
      </c>
      <c r="R3" s="40" t="str">
        <f t="shared" ref="R3:R28" si="1">IF(ISERROR(VLOOKUP(P3,$Q$2:$Q$28,1,0)),"CHECK","")</f>
        <v>CHECK</v>
      </c>
      <c r="T3" s="46" t="s">
        <v>72</v>
      </c>
      <c r="V3" s="47" t="s">
        <v>65</v>
      </c>
      <c r="X3" s="47" t="s">
        <v>80</v>
      </c>
    </row>
    <row r="4" spans="1:24" ht="16">
      <c r="A4" s="38" t="s">
        <v>1</v>
      </c>
      <c r="B4" s="57" t="s">
        <v>19</v>
      </c>
      <c r="C4" s="38">
        <v>25</v>
      </c>
      <c r="D4" s="38" t="s">
        <v>1</v>
      </c>
      <c r="E4" s="38" t="s">
        <v>1</v>
      </c>
      <c r="F4" s="38" t="s">
        <v>1</v>
      </c>
      <c r="J4" s="48" t="s">
        <v>24</v>
      </c>
      <c r="K4" s="49">
        <f>IFERROR(SUMIF(B:B,J4,C:C),"")</f>
        <v>2219</v>
      </c>
      <c r="L4" s="51"/>
      <c r="M4" s="51"/>
      <c r="O4" s="41">
        <v>3</v>
      </c>
      <c r="P4" s="46" t="s">
        <v>73</v>
      </c>
      <c r="Q4" s="40" t="str">
        <f t="shared" si="0"/>
        <v>SoChannimol</v>
      </c>
      <c r="R4" s="40" t="str">
        <f t="shared" si="1"/>
        <v>CHECK</v>
      </c>
      <c r="T4" s="46" t="s">
        <v>73</v>
      </c>
      <c r="V4" s="47" t="s">
        <v>66</v>
      </c>
      <c r="X4" s="47" t="s">
        <v>71</v>
      </c>
    </row>
    <row r="5" spans="1:24" ht="16">
      <c r="A5" s="38" t="s">
        <v>1</v>
      </c>
      <c r="B5" s="57" t="s">
        <v>40</v>
      </c>
      <c r="C5" s="38" t="s">
        <v>1</v>
      </c>
      <c r="D5" s="38" t="s">
        <v>1</v>
      </c>
      <c r="E5" s="38">
        <v>7</v>
      </c>
      <c r="F5" s="38" t="s">
        <v>1</v>
      </c>
      <c r="J5" s="56" t="s">
        <v>137</v>
      </c>
      <c r="K5" s="38">
        <f>Q29</f>
        <v>24</v>
      </c>
      <c r="L5" s="38"/>
      <c r="M5" s="38"/>
      <c r="O5" s="41">
        <v>4</v>
      </c>
      <c r="P5" s="46" t="s">
        <v>74</v>
      </c>
      <c r="Q5" s="40" t="str">
        <f t="shared" si="0"/>
        <v>YoengSinuon</v>
      </c>
      <c r="R5" s="40" t="str">
        <f t="shared" si="1"/>
        <v>CHECK</v>
      </c>
      <c r="T5" s="46" t="s">
        <v>74</v>
      </c>
      <c r="V5" s="47" t="s">
        <v>51</v>
      </c>
      <c r="X5" s="47" t="s">
        <v>70</v>
      </c>
    </row>
    <row r="6" spans="1:24" ht="16">
      <c r="A6" s="38" t="s">
        <v>1</v>
      </c>
      <c r="B6" s="57" t="s">
        <v>114</v>
      </c>
      <c r="C6" s="38" t="s">
        <v>1</v>
      </c>
      <c r="D6" s="38" t="s">
        <v>1</v>
      </c>
      <c r="E6" s="38">
        <v>25</v>
      </c>
      <c r="F6" s="38" t="s">
        <v>1</v>
      </c>
      <c r="J6" s="38"/>
      <c r="K6" s="38"/>
      <c r="L6" s="38"/>
      <c r="M6" s="38"/>
      <c r="O6" s="41">
        <v>5</v>
      </c>
      <c r="P6" s="46" t="s">
        <v>58</v>
      </c>
      <c r="Q6" s="40" t="str">
        <f t="shared" si="0"/>
        <v>OuchRithy</v>
      </c>
      <c r="R6" s="40" t="str">
        <f t="shared" si="1"/>
        <v/>
      </c>
      <c r="T6" s="46" t="s">
        <v>58</v>
      </c>
    </row>
    <row r="7" spans="1:24" ht="16">
      <c r="A7" s="38" t="s">
        <v>1</v>
      </c>
      <c r="B7" s="57" t="s">
        <v>102</v>
      </c>
      <c r="C7" s="38" t="s">
        <v>1</v>
      </c>
      <c r="D7" s="38" t="s">
        <v>1</v>
      </c>
      <c r="E7" s="38">
        <v>4</v>
      </c>
      <c r="F7" s="38" t="s">
        <v>1</v>
      </c>
      <c r="J7" s="38"/>
      <c r="K7" s="38"/>
      <c r="L7" s="38"/>
      <c r="M7" s="38"/>
      <c r="O7" s="41">
        <v>6</v>
      </c>
      <c r="P7" s="46" t="s">
        <v>75</v>
      </c>
      <c r="Q7" s="40" t="str">
        <f t="shared" si="0"/>
        <v>Chhonchannthon</v>
      </c>
      <c r="R7" s="40" t="str">
        <f t="shared" si="1"/>
        <v/>
      </c>
      <c r="T7" s="46" t="s">
        <v>75</v>
      </c>
    </row>
    <row r="8" spans="1:24" ht="16">
      <c r="A8" s="38" t="s">
        <v>1</v>
      </c>
      <c r="B8" s="57" t="s">
        <v>103</v>
      </c>
      <c r="C8" s="38" t="s">
        <v>1</v>
      </c>
      <c r="D8" s="38" t="s">
        <v>1</v>
      </c>
      <c r="E8" s="38">
        <v>30</v>
      </c>
      <c r="F8" s="38" t="s">
        <v>1</v>
      </c>
      <c r="J8" s="38"/>
      <c r="K8" s="38"/>
      <c r="L8" s="38"/>
      <c r="M8" s="38"/>
      <c r="O8" s="41">
        <v>7</v>
      </c>
      <c r="P8" s="46" t="s">
        <v>69</v>
      </c>
      <c r="Q8" s="40" t="str">
        <f t="shared" si="0"/>
        <v>PrakkThyda</v>
      </c>
      <c r="R8" s="40" t="str">
        <f t="shared" si="1"/>
        <v/>
      </c>
      <c r="T8" s="46" t="s">
        <v>69</v>
      </c>
    </row>
    <row r="9" spans="1:24" ht="16">
      <c r="A9" s="38" t="s">
        <v>1</v>
      </c>
      <c r="B9" s="57" t="s">
        <v>42</v>
      </c>
      <c r="C9" s="38" t="s">
        <v>1</v>
      </c>
      <c r="D9" s="38" t="s">
        <v>1</v>
      </c>
      <c r="E9" s="38">
        <v>17</v>
      </c>
      <c r="F9" s="38" t="s">
        <v>1</v>
      </c>
      <c r="J9" s="38"/>
      <c r="K9" s="38"/>
      <c r="L9" s="38"/>
      <c r="M9" s="38"/>
      <c r="O9" s="41">
        <v>8</v>
      </c>
      <c r="P9" s="46" t="s">
        <v>55</v>
      </c>
      <c r="Q9" s="40" t="str">
        <f t="shared" si="0"/>
        <v>Suoslathik</v>
      </c>
      <c r="R9" s="40" t="str">
        <f t="shared" si="1"/>
        <v/>
      </c>
      <c r="T9" s="46" t="s">
        <v>55</v>
      </c>
    </row>
    <row r="10" spans="1:24" ht="16">
      <c r="A10" s="38" t="s">
        <v>13</v>
      </c>
      <c r="B10" s="57" t="s">
        <v>2</v>
      </c>
      <c r="C10" s="38" t="s">
        <v>1</v>
      </c>
      <c r="D10" s="38" t="s">
        <v>1</v>
      </c>
      <c r="E10" s="38" t="s">
        <v>1</v>
      </c>
      <c r="F10" s="38" t="s">
        <v>1</v>
      </c>
      <c r="J10" s="38"/>
      <c r="K10" s="38"/>
      <c r="L10" s="38"/>
      <c r="M10" s="38"/>
      <c r="O10" s="41">
        <v>9</v>
      </c>
      <c r="P10" s="46" t="s">
        <v>59</v>
      </c>
      <c r="Q10" s="40" t="str">
        <f t="shared" si="0"/>
        <v/>
      </c>
      <c r="R10" s="40" t="str">
        <f t="shared" si="1"/>
        <v/>
      </c>
      <c r="T10" s="46" t="s">
        <v>59</v>
      </c>
    </row>
    <row r="11" spans="1:24" ht="16">
      <c r="A11" s="38" t="s">
        <v>1</v>
      </c>
      <c r="B11" s="57" t="s">
        <v>3</v>
      </c>
      <c r="C11" s="38" t="s">
        <v>1</v>
      </c>
      <c r="D11" s="38" t="s">
        <v>1</v>
      </c>
      <c r="E11" s="38" t="s">
        <v>1</v>
      </c>
      <c r="F11" s="38" t="s">
        <v>1</v>
      </c>
      <c r="J11" s="38"/>
      <c r="K11" s="38"/>
      <c r="L11" s="38"/>
      <c r="M11" s="38"/>
      <c r="O11" s="41">
        <v>10</v>
      </c>
      <c r="P11" s="46" t="s">
        <v>77</v>
      </c>
      <c r="Q11" s="40" t="str">
        <f t="shared" si="0"/>
        <v>ChuopSotheanet</v>
      </c>
      <c r="R11" s="40" t="str">
        <f t="shared" si="1"/>
        <v/>
      </c>
      <c r="T11" s="46" t="s">
        <v>77</v>
      </c>
    </row>
    <row r="12" spans="1:24" ht="16">
      <c r="A12" s="38" t="s">
        <v>1</v>
      </c>
      <c r="B12" s="57" t="s">
        <v>25</v>
      </c>
      <c r="C12" s="38" t="s">
        <v>1</v>
      </c>
      <c r="D12" s="38" t="s">
        <v>1</v>
      </c>
      <c r="E12" s="38" t="s">
        <v>1</v>
      </c>
      <c r="F12" s="38" t="s">
        <v>1</v>
      </c>
      <c r="J12" s="38"/>
      <c r="K12" s="38"/>
      <c r="L12" s="38"/>
      <c r="M12" s="38"/>
      <c r="O12" s="41">
        <v>11</v>
      </c>
      <c r="P12" s="46" t="s">
        <v>76</v>
      </c>
      <c r="Q12" s="40" t="str">
        <f t="shared" si="0"/>
        <v>Englyna</v>
      </c>
      <c r="R12" s="40" t="str">
        <f t="shared" si="1"/>
        <v/>
      </c>
      <c r="T12" s="46" t="s">
        <v>76</v>
      </c>
    </row>
    <row r="13" spans="1:24" ht="16">
      <c r="A13" s="38" t="s">
        <v>1</v>
      </c>
      <c r="B13" s="57" t="s">
        <v>35</v>
      </c>
      <c r="C13" s="38" t="s">
        <v>1</v>
      </c>
      <c r="D13" s="38" t="s">
        <v>1</v>
      </c>
      <c r="E13" s="38" t="s">
        <v>1</v>
      </c>
      <c r="F13" s="38" t="s">
        <v>1</v>
      </c>
      <c r="J13" s="38"/>
      <c r="K13" s="38"/>
      <c r="L13" s="38"/>
      <c r="M13" s="38"/>
      <c r="O13" s="41">
        <v>12</v>
      </c>
      <c r="P13" s="46" t="s">
        <v>78</v>
      </c>
      <c r="Q13" s="40" t="str">
        <f t="shared" si="0"/>
        <v>NhepChhaya</v>
      </c>
      <c r="R13" s="40" t="str">
        <f t="shared" si="1"/>
        <v/>
      </c>
      <c r="T13" s="46" t="s">
        <v>78</v>
      </c>
    </row>
    <row r="14" spans="1:24" ht="16">
      <c r="A14" s="38" t="s">
        <v>20</v>
      </c>
      <c r="B14" s="57" t="s">
        <v>21</v>
      </c>
      <c r="C14" s="38">
        <v>25</v>
      </c>
      <c r="D14" s="38" t="s">
        <v>1</v>
      </c>
      <c r="E14" s="38">
        <v>83</v>
      </c>
      <c r="F14" s="38" t="s">
        <v>1</v>
      </c>
      <c r="J14" s="38"/>
      <c r="K14" s="38"/>
      <c r="L14" s="38"/>
      <c r="M14" s="38"/>
      <c r="O14" s="41">
        <v>13</v>
      </c>
      <c r="P14" s="52" t="s">
        <v>61</v>
      </c>
      <c r="Q14" s="40" t="str">
        <f t="shared" si="0"/>
        <v>VuthSoyana</v>
      </c>
      <c r="R14" s="40" t="str">
        <f t="shared" si="1"/>
        <v/>
      </c>
      <c r="T14" s="52" t="s">
        <v>61</v>
      </c>
    </row>
    <row r="15" spans="1:24" ht="16">
      <c r="A15" s="38" t="s">
        <v>23</v>
      </c>
      <c r="B15" s="57" t="s">
        <v>24</v>
      </c>
      <c r="C15" s="38">
        <v>108</v>
      </c>
      <c r="D15" s="38" t="s">
        <v>1</v>
      </c>
      <c r="E15" s="38" t="s">
        <v>1</v>
      </c>
      <c r="F15" s="38" t="s">
        <v>1</v>
      </c>
      <c r="J15" s="38"/>
      <c r="K15" s="38"/>
      <c r="L15" s="38"/>
      <c r="M15" s="38"/>
      <c r="O15" s="41">
        <v>14</v>
      </c>
      <c r="P15" s="46" t="s">
        <v>53</v>
      </c>
      <c r="Q15" s="40" t="str">
        <f t="shared" si="0"/>
        <v>NgornNeavin</v>
      </c>
      <c r="R15" s="40" t="str">
        <f t="shared" si="1"/>
        <v/>
      </c>
      <c r="T15" s="46" t="s">
        <v>53</v>
      </c>
    </row>
    <row r="16" spans="1:24" ht="16">
      <c r="C16" s="44"/>
      <c r="J16" s="38"/>
      <c r="K16" s="38"/>
      <c r="L16" s="38"/>
      <c r="M16" s="38"/>
      <c r="O16" s="41">
        <v>15</v>
      </c>
      <c r="P16" s="52" t="s">
        <v>56</v>
      </c>
      <c r="Q16" s="40" t="str">
        <f t="shared" si="0"/>
        <v>PhokVoltum</v>
      </c>
      <c r="R16" s="40" t="str">
        <f t="shared" si="1"/>
        <v/>
      </c>
      <c r="T16" s="52" t="s">
        <v>56</v>
      </c>
    </row>
    <row r="17" spans="1:20" ht="16">
      <c r="A17" s="38" t="s">
        <v>12</v>
      </c>
      <c r="B17" s="38" t="s">
        <v>89</v>
      </c>
      <c r="C17" s="38" t="s">
        <v>125</v>
      </c>
      <c r="D17" s="45">
        <v>0.19166666666666668</v>
      </c>
      <c r="E17" s="38" t="s">
        <v>85</v>
      </c>
      <c r="J17" s="38"/>
      <c r="K17" s="38"/>
      <c r="L17" s="38"/>
      <c r="M17" s="38"/>
      <c r="O17" s="41">
        <v>16</v>
      </c>
      <c r="P17" s="46" t="s">
        <v>62</v>
      </c>
      <c r="Q17" s="40" t="str">
        <f t="shared" si="0"/>
        <v>UnSotheara</v>
      </c>
      <c r="R17" s="40" t="str">
        <f t="shared" si="1"/>
        <v/>
      </c>
      <c r="T17" s="46" t="s">
        <v>62</v>
      </c>
    </row>
    <row r="18" spans="1:20" ht="16">
      <c r="J18" s="38"/>
      <c r="K18" s="38"/>
      <c r="L18" s="38"/>
      <c r="M18" s="38"/>
      <c r="O18" s="41">
        <v>17</v>
      </c>
      <c r="P18" s="46" t="s">
        <v>63</v>
      </c>
      <c r="Q18" s="40" t="str">
        <f t="shared" si="0"/>
        <v>PenSokkanha</v>
      </c>
      <c r="R18" s="40" t="str">
        <f t="shared" si="1"/>
        <v/>
      </c>
      <c r="T18" s="46" t="s">
        <v>63</v>
      </c>
    </row>
    <row r="19" spans="1:20" ht="16">
      <c r="J19" s="38"/>
      <c r="K19" s="38"/>
      <c r="L19" s="38"/>
      <c r="M19" s="38"/>
      <c r="O19" s="41">
        <v>18</v>
      </c>
      <c r="P19" s="46" t="s">
        <v>60</v>
      </c>
      <c r="Q19" s="40" t="str">
        <f t="shared" si="0"/>
        <v>KeSreymichramy</v>
      </c>
      <c r="R19" s="40" t="str">
        <f t="shared" si="1"/>
        <v/>
      </c>
      <c r="T19" s="46" t="s">
        <v>60</v>
      </c>
    </row>
    <row r="20" spans="1:20" ht="16">
      <c r="A20" s="38" t="s">
        <v>12</v>
      </c>
      <c r="B20" s="38" t="s">
        <v>89</v>
      </c>
      <c r="C20" s="38" t="s">
        <v>125</v>
      </c>
      <c r="D20" s="45">
        <v>0.19583333333333333</v>
      </c>
      <c r="E20" s="38" t="s">
        <v>85</v>
      </c>
      <c r="J20" s="38"/>
      <c r="K20" s="38"/>
      <c r="L20" s="38"/>
      <c r="M20" s="38"/>
      <c r="O20" s="41">
        <v>19</v>
      </c>
      <c r="P20" s="52" t="s">
        <v>64</v>
      </c>
      <c r="Q20" s="40" t="str">
        <f t="shared" si="0"/>
        <v>MoeunThoeun</v>
      </c>
      <c r="R20" s="40" t="str">
        <f t="shared" si="1"/>
        <v/>
      </c>
      <c r="T20" s="52" t="s">
        <v>64</v>
      </c>
    </row>
    <row r="21" spans="1:20" ht="16">
      <c r="A21" s="38">
        <v>3</v>
      </c>
      <c r="B21" s="38" t="s">
        <v>56</v>
      </c>
      <c r="C21" s="44">
        <v>45545</v>
      </c>
      <c r="D21" s="45"/>
      <c r="J21" s="38"/>
      <c r="K21" s="38"/>
      <c r="L21" s="38"/>
      <c r="M21" s="38"/>
      <c r="O21" s="41">
        <v>20</v>
      </c>
      <c r="P21" s="47" t="s">
        <v>79</v>
      </c>
      <c r="Q21" s="40" t="str">
        <f t="shared" si="0"/>
        <v>SANSOVATH</v>
      </c>
      <c r="R21" s="40" t="str">
        <f t="shared" si="1"/>
        <v/>
      </c>
    </row>
    <row r="22" spans="1:20" ht="16">
      <c r="A22" s="38" t="s">
        <v>12</v>
      </c>
      <c r="B22" s="38" t="s">
        <v>0</v>
      </c>
      <c r="C22" s="44" t="s">
        <v>6</v>
      </c>
      <c r="D22" s="38" t="s">
        <v>7</v>
      </c>
      <c r="E22" s="38" t="s">
        <v>27</v>
      </c>
      <c r="F22" s="38" t="s">
        <v>8</v>
      </c>
      <c r="O22" s="41">
        <v>21</v>
      </c>
      <c r="P22" s="47" t="s">
        <v>80</v>
      </c>
      <c r="Q22" s="40" t="str">
        <f t="shared" si="0"/>
        <v>Khynavy</v>
      </c>
      <c r="R22" s="40" t="str">
        <f t="shared" si="1"/>
        <v/>
      </c>
    </row>
    <row r="23" spans="1:20" ht="16">
      <c r="A23" s="38" t="s">
        <v>1</v>
      </c>
      <c r="B23" s="38" t="s">
        <v>10</v>
      </c>
      <c r="C23" s="38">
        <v>1</v>
      </c>
      <c r="D23" s="38" t="s">
        <v>1</v>
      </c>
      <c r="E23" s="38" t="s">
        <v>1</v>
      </c>
      <c r="F23" s="38" t="s">
        <v>1</v>
      </c>
      <c r="O23" s="41">
        <v>22</v>
      </c>
      <c r="P23" s="47" t="s">
        <v>71</v>
      </c>
      <c r="Q23" s="40" t="str">
        <f t="shared" si="0"/>
        <v>YonSolita</v>
      </c>
      <c r="R23" s="40" t="str">
        <f t="shared" si="1"/>
        <v/>
      </c>
    </row>
    <row r="24" spans="1:20" ht="16">
      <c r="A24" s="38" t="s">
        <v>1</v>
      </c>
      <c r="B24" s="38" t="s">
        <v>5</v>
      </c>
      <c r="C24" s="38">
        <v>4</v>
      </c>
      <c r="D24" s="38">
        <v>7</v>
      </c>
      <c r="E24" s="38" t="s">
        <v>1</v>
      </c>
      <c r="F24" s="38" t="s">
        <v>1</v>
      </c>
      <c r="O24" s="41">
        <v>23</v>
      </c>
      <c r="P24" s="47" t="s">
        <v>70</v>
      </c>
      <c r="Q24" s="40" t="str">
        <f t="shared" si="0"/>
        <v>KimChantha</v>
      </c>
      <c r="R24" s="40" t="str">
        <f t="shared" si="1"/>
        <v/>
      </c>
    </row>
    <row r="25" spans="1:20" ht="16">
      <c r="A25" s="38" t="s">
        <v>1</v>
      </c>
      <c r="B25" s="38" t="s">
        <v>14</v>
      </c>
      <c r="C25" s="38">
        <v>1</v>
      </c>
      <c r="D25" s="38" t="s">
        <v>1</v>
      </c>
      <c r="E25" s="38" t="s">
        <v>1</v>
      </c>
      <c r="F25" s="38" t="s">
        <v>1</v>
      </c>
      <c r="O25" s="41">
        <v>24</v>
      </c>
      <c r="P25" s="47" t="s">
        <v>81</v>
      </c>
      <c r="Q25" s="40" t="str">
        <f t="shared" si="0"/>
        <v>TyPhallin</v>
      </c>
      <c r="R25" s="40" t="str">
        <f t="shared" si="1"/>
        <v/>
      </c>
    </row>
    <row r="26" spans="1:20" ht="16">
      <c r="A26" s="38" t="s">
        <v>1</v>
      </c>
      <c r="B26" s="38" t="s">
        <v>32</v>
      </c>
      <c r="C26" s="38">
        <v>1</v>
      </c>
      <c r="D26" s="38" t="s">
        <v>1</v>
      </c>
      <c r="E26" s="38" t="s">
        <v>1</v>
      </c>
      <c r="F26" s="38" t="s">
        <v>1</v>
      </c>
      <c r="O26" s="41">
        <v>25</v>
      </c>
      <c r="P26" s="47" t="s">
        <v>65</v>
      </c>
      <c r="Q26" s="40" t="str">
        <f t="shared" si="0"/>
        <v>EmSophy</v>
      </c>
      <c r="R26" s="40" t="str">
        <f t="shared" si="1"/>
        <v/>
      </c>
    </row>
    <row r="27" spans="1:20" ht="16">
      <c r="A27" s="38" t="s">
        <v>1</v>
      </c>
      <c r="B27" s="38" t="s">
        <v>120</v>
      </c>
      <c r="C27" s="38">
        <v>13</v>
      </c>
      <c r="D27" s="38" t="s">
        <v>1</v>
      </c>
      <c r="E27" s="38" t="s">
        <v>1</v>
      </c>
      <c r="F27" s="38" t="s">
        <v>1</v>
      </c>
      <c r="O27" s="41">
        <v>26</v>
      </c>
      <c r="P27" s="47" t="s">
        <v>66</v>
      </c>
      <c r="Q27" s="40" t="str">
        <f t="shared" si="0"/>
        <v/>
      </c>
      <c r="R27" s="40" t="str">
        <f t="shared" si="1"/>
        <v/>
      </c>
    </row>
    <row r="28" spans="1:20" ht="16">
      <c r="A28" s="38" t="s">
        <v>1</v>
      </c>
      <c r="B28" s="38" t="s">
        <v>101</v>
      </c>
      <c r="C28" s="38">
        <v>1</v>
      </c>
      <c r="D28" s="38">
        <v>1</v>
      </c>
      <c r="E28" s="38" t="s">
        <v>1</v>
      </c>
      <c r="F28" s="38" t="s">
        <v>1</v>
      </c>
      <c r="O28" s="41">
        <v>27</v>
      </c>
      <c r="P28" s="47" t="s">
        <v>51</v>
      </c>
      <c r="Q28" s="40" t="str">
        <f t="shared" si="0"/>
        <v/>
      </c>
      <c r="R28" s="40" t="str">
        <f t="shared" si="1"/>
        <v/>
      </c>
    </row>
    <row r="29" spans="1:20">
      <c r="A29" s="38" t="s">
        <v>1</v>
      </c>
      <c r="B29" s="38" t="s">
        <v>114</v>
      </c>
      <c r="C29" s="44" t="s">
        <v>1</v>
      </c>
      <c r="D29" s="38" t="s">
        <v>1</v>
      </c>
      <c r="E29" s="38">
        <v>1</v>
      </c>
      <c r="F29" s="38" t="s">
        <v>1</v>
      </c>
      <c r="Q29" s="40">
        <f>COUNTIF(Q2:Q28,"?*")</f>
        <v>24</v>
      </c>
      <c r="R29" s="40" t="str">
        <f>IF(R2="Check",(COUNTIF(R2:R28,"?*")),"")</f>
        <v/>
      </c>
    </row>
    <row r="30" spans="1:20">
      <c r="A30" s="38" t="s">
        <v>1</v>
      </c>
      <c r="B30" s="38" t="s">
        <v>106</v>
      </c>
      <c r="C30" s="38">
        <v>1</v>
      </c>
      <c r="D30" s="38" t="s">
        <v>1</v>
      </c>
      <c r="E30" s="38" t="s">
        <v>1</v>
      </c>
      <c r="F30" s="38" t="s">
        <v>1</v>
      </c>
    </row>
    <row r="31" spans="1:20">
      <c r="A31" s="38" t="s">
        <v>1</v>
      </c>
      <c r="B31" s="38" t="s">
        <v>103</v>
      </c>
      <c r="C31" s="38">
        <v>3</v>
      </c>
      <c r="D31" s="38">
        <v>3</v>
      </c>
      <c r="E31" s="38" t="s">
        <v>1</v>
      </c>
      <c r="F31" s="38" t="s">
        <v>1</v>
      </c>
    </row>
    <row r="32" spans="1:20">
      <c r="A32" s="38" t="s">
        <v>1</v>
      </c>
      <c r="B32" s="38" t="s">
        <v>104</v>
      </c>
      <c r="C32" s="38">
        <v>7</v>
      </c>
      <c r="D32" s="38" t="s">
        <v>1</v>
      </c>
      <c r="E32" s="38" t="s">
        <v>1</v>
      </c>
      <c r="F32" s="38" t="s">
        <v>1</v>
      </c>
    </row>
    <row r="33" spans="1:6">
      <c r="A33" s="38" t="s">
        <v>1</v>
      </c>
      <c r="B33" s="38" t="s">
        <v>115</v>
      </c>
      <c r="C33" s="44" t="s">
        <v>1</v>
      </c>
      <c r="D33" s="38">
        <v>1</v>
      </c>
      <c r="E33" s="38" t="s">
        <v>1</v>
      </c>
      <c r="F33" s="53" t="s">
        <v>1</v>
      </c>
    </row>
    <row r="34" spans="1:6">
      <c r="A34" s="38" t="s">
        <v>1</v>
      </c>
      <c r="B34" s="38" t="s">
        <v>117</v>
      </c>
      <c r="C34" s="38" t="s">
        <v>1</v>
      </c>
      <c r="D34" s="38">
        <v>6</v>
      </c>
      <c r="E34" s="38" t="s">
        <v>1</v>
      </c>
      <c r="F34" s="38" t="s">
        <v>1</v>
      </c>
    </row>
    <row r="35" spans="1:6">
      <c r="A35" s="38" t="s">
        <v>1</v>
      </c>
      <c r="B35" s="38" t="s">
        <v>42</v>
      </c>
      <c r="C35" s="38">
        <v>11</v>
      </c>
      <c r="D35" s="38" t="s">
        <v>1</v>
      </c>
      <c r="E35" s="38" t="s">
        <v>1</v>
      </c>
      <c r="F35" s="53" t="s">
        <v>1</v>
      </c>
    </row>
    <row r="36" spans="1:6">
      <c r="A36" s="38" t="s">
        <v>13</v>
      </c>
      <c r="B36" s="38" t="s">
        <v>2</v>
      </c>
      <c r="C36" s="38" t="s">
        <v>1</v>
      </c>
      <c r="D36" s="38" t="s">
        <v>1</v>
      </c>
      <c r="E36" s="38" t="s">
        <v>1</v>
      </c>
      <c r="F36" s="38" t="s">
        <v>1</v>
      </c>
    </row>
    <row r="37" spans="1:6">
      <c r="A37" s="38" t="s">
        <v>1</v>
      </c>
      <c r="B37" s="38" t="s">
        <v>3</v>
      </c>
      <c r="C37" s="38">
        <v>2</v>
      </c>
      <c r="D37" s="38" t="s">
        <v>1</v>
      </c>
      <c r="E37" s="38" t="s">
        <v>1</v>
      </c>
      <c r="F37" s="38" t="s">
        <v>1</v>
      </c>
    </row>
    <row r="38" spans="1:6">
      <c r="A38" s="38" t="s">
        <v>1</v>
      </c>
      <c r="B38" s="38" t="s">
        <v>25</v>
      </c>
      <c r="C38" s="38">
        <v>1</v>
      </c>
      <c r="D38" s="38" t="s">
        <v>1</v>
      </c>
      <c r="E38" s="45" t="s">
        <v>1</v>
      </c>
      <c r="F38" s="38" t="s">
        <v>1</v>
      </c>
    </row>
    <row r="39" spans="1:6">
      <c r="A39" s="38" t="s">
        <v>1</v>
      </c>
      <c r="B39" s="38" t="s">
        <v>35</v>
      </c>
      <c r="C39" s="44">
        <v>6</v>
      </c>
      <c r="D39" s="38" t="s">
        <v>1</v>
      </c>
      <c r="E39" s="38" t="s">
        <v>1</v>
      </c>
      <c r="F39" s="38" t="s">
        <v>1</v>
      </c>
    </row>
    <row r="40" spans="1:6">
      <c r="A40" s="38" t="s">
        <v>20</v>
      </c>
      <c r="B40" s="38" t="s">
        <v>21</v>
      </c>
      <c r="C40" s="38">
        <v>52</v>
      </c>
      <c r="D40" s="38">
        <v>18</v>
      </c>
      <c r="E40" s="38">
        <v>1</v>
      </c>
      <c r="F40" s="38" t="s">
        <v>1</v>
      </c>
    </row>
    <row r="41" spans="1:6">
      <c r="A41" s="38" t="s">
        <v>23</v>
      </c>
      <c r="B41" s="38" t="s">
        <v>24</v>
      </c>
      <c r="C41" s="38">
        <v>71</v>
      </c>
      <c r="D41" s="38" t="s">
        <v>1</v>
      </c>
      <c r="E41" s="38" t="s">
        <v>1</v>
      </c>
      <c r="F41" s="38" t="s">
        <v>1</v>
      </c>
    </row>
    <row r="43" spans="1:6">
      <c r="A43" s="38" t="s">
        <v>82</v>
      </c>
      <c r="B43" s="38" t="s">
        <v>86</v>
      </c>
      <c r="C43" s="44" t="s">
        <v>125</v>
      </c>
      <c r="D43" s="45">
        <v>0.19722222222222222</v>
      </c>
      <c r="E43" s="38" t="s">
        <v>85</v>
      </c>
    </row>
    <row r="44" spans="1:6">
      <c r="A44" s="38">
        <v>4</v>
      </c>
      <c r="B44" s="38" t="s">
        <v>70</v>
      </c>
      <c r="C44" s="44">
        <v>45545</v>
      </c>
    </row>
    <row r="45" spans="1:6">
      <c r="A45" s="38" t="s">
        <v>12</v>
      </c>
      <c r="B45" s="38" t="s">
        <v>0</v>
      </c>
      <c r="C45" s="38" t="s">
        <v>6</v>
      </c>
      <c r="D45" s="38" t="s">
        <v>7</v>
      </c>
      <c r="E45" s="38" t="s">
        <v>27</v>
      </c>
      <c r="F45" s="38" t="s">
        <v>8</v>
      </c>
    </row>
    <row r="46" spans="1:6">
      <c r="A46" s="38" t="s">
        <v>1</v>
      </c>
      <c r="B46" s="38" t="s">
        <v>10</v>
      </c>
      <c r="C46" s="38">
        <v>52</v>
      </c>
      <c r="D46" s="38" t="s">
        <v>1</v>
      </c>
      <c r="E46" s="38" t="s">
        <v>1</v>
      </c>
      <c r="F46" s="38" t="s">
        <v>1</v>
      </c>
    </row>
    <row r="47" spans="1:6">
      <c r="A47" s="38" t="s">
        <v>1</v>
      </c>
      <c r="B47" s="38" t="s">
        <v>5</v>
      </c>
      <c r="C47" s="38">
        <v>2</v>
      </c>
      <c r="D47" s="38">
        <v>4</v>
      </c>
      <c r="E47" s="38" t="s">
        <v>1</v>
      </c>
      <c r="F47" s="38">
        <v>425</v>
      </c>
    </row>
    <row r="48" spans="1:6">
      <c r="A48" s="38" t="s">
        <v>1</v>
      </c>
      <c r="B48" s="38" t="s">
        <v>101</v>
      </c>
      <c r="C48" s="38">
        <v>3</v>
      </c>
      <c r="D48" s="38" t="s">
        <v>1</v>
      </c>
      <c r="E48" s="38" t="s">
        <v>1</v>
      </c>
      <c r="F48" s="38" t="s">
        <v>1</v>
      </c>
    </row>
    <row r="49" spans="1:6">
      <c r="A49" s="38" t="s">
        <v>1</v>
      </c>
      <c r="B49" s="38" t="s">
        <v>114</v>
      </c>
      <c r="C49" s="38">
        <v>1</v>
      </c>
      <c r="D49" s="38" t="s">
        <v>1</v>
      </c>
      <c r="E49" s="38" t="s">
        <v>1</v>
      </c>
      <c r="F49" s="38" t="s">
        <v>1</v>
      </c>
    </row>
    <row r="50" spans="1:6">
      <c r="A50" s="38" t="s">
        <v>1</v>
      </c>
      <c r="B50" s="38" t="s">
        <v>18</v>
      </c>
      <c r="C50" s="38">
        <v>1</v>
      </c>
      <c r="D50" s="38" t="s">
        <v>1</v>
      </c>
      <c r="E50" s="38" t="s">
        <v>1</v>
      </c>
      <c r="F50" s="38" t="s">
        <v>1</v>
      </c>
    </row>
    <row r="51" spans="1:6">
      <c r="A51" s="38" t="s">
        <v>1</v>
      </c>
      <c r="B51" s="38" t="s">
        <v>116</v>
      </c>
      <c r="C51" s="38">
        <v>2</v>
      </c>
      <c r="D51" s="38" t="s">
        <v>1</v>
      </c>
      <c r="E51" s="38" t="s">
        <v>1</v>
      </c>
      <c r="F51" s="53" t="s">
        <v>1</v>
      </c>
    </row>
    <row r="52" spans="1:6">
      <c r="A52" s="38" t="s">
        <v>1</v>
      </c>
      <c r="B52" s="38" t="s">
        <v>4</v>
      </c>
      <c r="C52" s="38">
        <v>3</v>
      </c>
      <c r="D52" s="38" t="s">
        <v>1</v>
      </c>
      <c r="E52" s="38" t="s">
        <v>1</v>
      </c>
      <c r="F52" s="38" t="s">
        <v>1</v>
      </c>
    </row>
    <row r="53" spans="1:6">
      <c r="A53" s="38" t="s">
        <v>1</v>
      </c>
      <c r="B53" s="38" t="s">
        <v>39</v>
      </c>
      <c r="C53" s="38">
        <v>16</v>
      </c>
      <c r="D53" s="38" t="s">
        <v>1</v>
      </c>
      <c r="E53" s="38" t="s">
        <v>1</v>
      </c>
      <c r="F53" s="38" t="s">
        <v>1</v>
      </c>
    </row>
    <row r="54" spans="1:6">
      <c r="A54" s="38" t="s">
        <v>13</v>
      </c>
      <c r="B54" s="38" t="s">
        <v>2</v>
      </c>
      <c r="C54" s="44" t="s">
        <v>1</v>
      </c>
      <c r="D54" s="38" t="s">
        <v>1</v>
      </c>
      <c r="E54" s="45" t="s">
        <v>1</v>
      </c>
      <c r="F54" s="38" t="s">
        <v>1</v>
      </c>
    </row>
    <row r="55" spans="1:6">
      <c r="A55" s="38" t="s">
        <v>1</v>
      </c>
      <c r="B55" s="38" t="s">
        <v>3</v>
      </c>
      <c r="C55" s="44" t="s">
        <v>1</v>
      </c>
      <c r="D55" s="38" t="s">
        <v>1</v>
      </c>
      <c r="E55" s="38" t="s">
        <v>1</v>
      </c>
      <c r="F55" s="38" t="s">
        <v>1</v>
      </c>
    </row>
    <row r="56" spans="1:6">
      <c r="A56" s="38" t="s">
        <v>1</v>
      </c>
      <c r="B56" s="38" t="s">
        <v>25</v>
      </c>
      <c r="C56" s="38">
        <v>1</v>
      </c>
      <c r="D56" s="38" t="s">
        <v>1</v>
      </c>
      <c r="E56" s="38" t="s">
        <v>1</v>
      </c>
      <c r="F56" s="38" t="s">
        <v>1</v>
      </c>
    </row>
    <row r="57" spans="1:6">
      <c r="A57" s="38" t="s">
        <v>1</v>
      </c>
      <c r="B57" s="38" t="s">
        <v>35</v>
      </c>
      <c r="C57" s="38" t="s">
        <v>1</v>
      </c>
      <c r="D57" s="38" t="s">
        <v>1</v>
      </c>
      <c r="E57" s="38" t="s">
        <v>1</v>
      </c>
      <c r="F57" s="38" t="s">
        <v>1</v>
      </c>
    </row>
    <row r="58" spans="1:6">
      <c r="A58" s="38" t="s">
        <v>20</v>
      </c>
      <c r="B58" s="38" t="s">
        <v>21</v>
      </c>
      <c r="C58" s="38">
        <v>81</v>
      </c>
      <c r="D58" s="38">
        <v>4</v>
      </c>
      <c r="E58" s="38" t="s">
        <v>1</v>
      </c>
      <c r="F58" s="38">
        <v>425</v>
      </c>
    </row>
    <row r="59" spans="1:6">
      <c r="A59" s="38" t="s">
        <v>23</v>
      </c>
      <c r="B59" s="38" t="s">
        <v>24</v>
      </c>
      <c r="C59" s="38">
        <v>85</v>
      </c>
      <c r="D59" s="38" t="s">
        <v>1</v>
      </c>
      <c r="E59" s="38" t="s">
        <v>1</v>
      </c>
      <c r="F59" s="38" t="s">
        <v>1</v>
      </c>
    </row>
    <row r="61" spans="1:6">
      <c r="A61" s="38" t="s">
        <v>82</v>
      </c>
      <c r="B61" s="38" t="s">
        <v>83</v>
      </c>
      <c r="C61" s="38" t="s">
        <v>84</v>
      </c>
      <c r="D61" s="38" t="s">
        <v>125</v>
      </c>
      <c r="E61" s="45">
        <v>0.1986111111111111</v>
      </c>
      <c r="F61" s="38" t="s">
        <v>85</v>
      </c>
    </row>
    <row r="62" spans="1:6">
      <c r="A62" s="38">
        <v>5</v>
      </c>
      <c r="B62" s="38" t="s">
        <v>65</v>
      </c>
      <c r="C62" s="44">
        <v>45545</v>
      </c>
    </row>
    <row r="63" spans="1:6">
      <c r="A63" s="38" t="s">
        <v>12</v>
      </c>
      <c r="B63" s="38" t="s">
        <v>0</v>
      </c>
      <c r="C63" s="38" t="s">
        <v>6</v>
      </c>
      <c r="D63" s="38" t="s">
        <v>7</v>
      </c>
      <c r="E63" s="38" t="s">
        <v>27</v>
      </c>
      <c r="F63" s="38" t="s">
        <v>8</v>
      </c>
    </row>
    <row r="64" spans="1:6">
      <c r="A64" s="38" t="s">
        <v>1</v>
      </c>
      <c r="B64" s="38" t="s">
        <v>10</v>
      </c>
      <c r="C64" s="38">
        <v>48</v>
      </c>
      <c r="D64" s="38" t="s">
        <v>1</v>
      </c>
      <c r="E64" s="38" t="s">
        <v>1</v>
      </c>
      <c r="F64" s="38" t="s">
        <v>1</v>
      </c>
    </row>
    <row r="65" spans="1:6">
      <c r="A65" s="38" t="s">
        <v>1</v>
      </c>
      <c r="B65" s="38" t="s">
        <v>43</v>
      </c>
      <c r="C65" s="38">
        <v>1</v>
      </c>
      <c r="D65" s="38" t="s">
        <v>1</v>
      </c>
      <c r="E65" s="38" t="s">
        <v>1</v>
      </c>
      <c r="F65" s="38" t="s">
        <v>1</v>
      </c>
    </row>
    <row r="66" spans="1:6">
      <c r="A66" s="38" t="s">
        <v>1</v>
      </c>
      <c r="B66" s="38" t="s">
        <v>39</v>
      </c>
      <c r="C66" s="38">
        <v>7</v>
      </c>
      <c r="D66" s="38" t="s">
        <v>1</v>
      </c>
      <c r="E66" s="38" t="s">
        <v>1</v>
      </c>
      <c r="F66" s="38" t="s">
        <v>1</v>
      </c>
    </row>
    <row r="67" spans="1:6">
      <c r="A67" s="38" t="s">
        <v>13</v>
      </c>
      <c r="B67" s="38" t="s">
        <v>2</v>
      </c>
      <c r="C67" s="38" t="s">
        <v>1</v>
      </c>
      <c r="D67" s="38" t="s">
        <v>1</v>
      </c>
      <c r="E67" s="38" t="s">
        <v>1</v>
      </c>
      <c r="F67" s="38" t="s">
        <v>1</v>
      </c>
    </row>
    <row r="68" spans="1:6">
      <c r="A68" s="38" t="s">
        <v>1</v>
      </c>
      <c r="B68" s="38" t="s">
        <v>3</v>
      </c>
      <c r="C68" s="38" t="s">
        <v>1</v>
      </c>
      <c r="D68" s="38" t="s">
        <v>1</v>
      </c>
      <c r="E68" s="38" t="s">
        <v>1</v>
      </c>
      <c r="F68" s="38" t="s">
        <v>1</v>
      </c>
    </row>
    <row r="69" spans="1:6">
      <c r="A69" s="38" t="s">
        <v>1</v>
      </c>
      <c r="B69" s="38" t="s">
        <v>25</v>
      </c>
      <c r="C69" s="38" t="s">
        <v>1</v>
      </c>
      <c r="D69" s="38" t="s">
        <v>1</v>
      </c>
      <c r="E69" s="38" t="s">
        <v>1</v>
      </c>
      <c r="F69" s="38" t="s">
        <v>1</v>
      </c>
    </row>
    <row r="70" spans="1:6">
      <c r="A70" s="38" t="s">
        <v>1</v>
      </c>
      <c r="B70" s="38" t="s">
        <v>35</v>
      </c>
      <c r="C70" s="38">
        <v>2</v>
      </c>
      <c r="D70" s="38" t="s">
        <v>1</v>
      </c>
      <c r="E70" s="38" t="s">
        <v>1</v>
      </c>
      <c r="F70" s="38" t="s">
        <v>1</v>
      </c>
    </row>
    <row r="71" spans="1:6">
      <c r="A71" s="38" t="s">
        <v>20</v>
      </c>
      <c r="B71" s="38" t="s">
        <v>21</v>
      </c>
      <c r="C71" s="38">
        <v>58</v>
      </c>
      <c r="D71" s="38" t="s">
        <v>1</v>
      </c>
      <c r="E71" s="38" t="s">
        <v>1</v>
      </c>
      <c r="F71" s="38" t="s">
        <v>1</v>
      </c>
    </row>
    <row r="72" spans="1:6">
      <c r="A72" s="38" t="s">
        <v>23</v>
      </c>
      <c r="B72" s="38" t="s">
        <v>24</v>
      </c>
      <c r="C72" s="38">
        <v>58</v>
      </c>
      <c r="D72" s="38" t="s">
        <v>1</v>
      </c>
      <c r="E72" s="45" t="s">
        <v>1</v>
      </c>
      <c r="F72" s="38" t="s">
        <v>1</v>
      </c>
    </row>
    <row r="73" spans="1:6">
      <c r="C73" s="44"/>
    </row>
    <row r="74" spans="1:6">
      <c r="A74" s="38" t="s">
        <v>82</v>
      </c>
      <c r="B74" s="38" t="s">
        <v>83</v>
      </c>
      <c r="C74" s="38" t="s">
        <v>84</v>
      </c>
      <c r="D74" s="38" t="s">
        <v>125</v>
      </c>
      <c r="E74" s="45">
        <v>0.1986111111111111</v>
      </c>
      <c r="F74" s="38" t="s">
        <v>85</v>
      </c>
    </row>
    <row r="75" spans="1:6">
      <c r="A75" s="38">
        <v>6</v>
      </c>
      <c r="B75" s="38" t="s">
        <v>126</v>
      </c>
      <c r="C75" s="44">
        <v>45545</v>
      </c>
      <c r="F75" s="53"/>
    </row>
    <row r="76" spans="1:6">
      <c r="A76" s="38" t="s">
        <v>12</v>
      </c>
      <c r="B76" s="38" t="s">
        <v>0</v>
      </c>
      <c r="C76" s="38" t="s">
        <v>6</v>
      </c>
      <c r="D76" s="38" t="s">
        <v>7</v>
      </c>
      <c r="E76" s="38" t="s">
        <v>27</v>
      </c>
      <c r="F76" s="38" t="s">
        <v>8</v>
      </c>
    </row>
    <row r="77" spans="1:6">
      <c r="A77" s="38" t="s">
        <v>1</v>
      </c>
      <c r="B77" s="38" t="s">
        <v>10</v>
      </c>
      <c r="C77" s="38">
        <v>35</v>
      </c>
      <c r="D77" s="38" t="s">
        <v>1</v>
      </c>
      <c r="E77" s="38">
        <v>28</v>
      </c>
      <c r="F77" s="38" t="s">
        <v>1</v>
      </c>
    </row>
    <row r="78" spans="1:6">
      <c r="A78" s="38" t="s">
        <v>1</v>
      </c>
      <c r="B78" s="38" t="s">
        <v>19</v>
      </c>
      <c r="C78" s="38">
        <v>3</v>
      </c>
      <c r="D78" s="38" t="s">
        <v>1</v>
      </c>
      <c r="E78" s="38" t="s">
        <v>1</v>
      </c>
      <c r="F78" s="38" t="s">
        <v>1</v>
      </c>
    </row>
    <row r="79" spans="1:6">
      <c r="A79" s="38" t="s">
        <v>1</v>
      </c>
      <c r="B79" s="38" t="s">
        <v>49</v>
      </c>
      <c r="C79" s="38" t="s">
        <v>1</v>
      </c>
      <c r="D79" s="38" t="s">
        <v>1</v>
      </c>
      <c r="E79" s="38">
        <v>1</v>
      </c>
      <c r="F79" s="38" t="s">
        <v>1</v>
      </c>
    </row>
    <row r="80" spans="1:6">
      <c r="A80" s="38" t="s">
        <v>1</v>
      </c>
      <c r="B80" s="38" t="s">
        <v>43</v>
      </c>
      <c r="C80" s="38">
        <v>2</v>
      </c>
      <c r="D80" s="38" t="s">
        <v>1</v>
      </c>
      <c r="E80" s="38" t="s">
        <v>1</v>
      </c>
      <c r="F80" s="38" t="s">
        <v>1</v>
      </c>
    </row>
    <row r="81" spans="1:6">
      <c r="A81" s="38" t="s">
        <v>1</v>
      </c>
      <c r="B81" s="38" t="s">
        <v>39</v>
      </c>
      <c r="C81" s="38">
        <v>4</v>
      </c>
      <c r="D81" s="38" t="s">
        <v>1</v>
      </c>
      <c r="E81" s="38" t="s">
        <v>1</v>
      </c>
      <c r="F81" s="38" t="s">
        <v>1</v>
      </c>
    </row>
    <row r="82" spans="1:6">
      <c r="A82" s="38" t="s">
        <v>13</v>
      </c>
      <c r="B82" s="38" t="s">
        <v>2</v>
      </c>
      <c r="C82" s="38" t="s">
        <v>1</v>
      </c>
      <c r="D82" s="38" t="s">
        <v>1</v>
      </c>
      <c r="E82" s="38" t="s">
        <v>1</v>
      </c>
      <c r="F82" s="38" t="s">
        <v>1</v>
      </c>
    </row>
    <row r="83" spans="1:6">
      <c r="A83" s="38" t="s">
        <v>1</v>
      </c>
      <c r="B83" s="38" t="s">
        <v>3</v>
      </c>
      <c r="C83" s="38" t="s">
        <v>1</v>
      </c>
      <c r="D83" s="38" t="s">
        <v>1</v>
      </c>
      <c r="E83" s="38" t="s">
        <v>1</v>
      </c>
      <c r="F83" s="38" t="s">
        <v>1</v>
      </c>
    </row>
    <row r="84" spans="1:6">
      <c r="A84" s="38" t="s">
        <v>1</v>
      </c>
      <c r="B84" s="38" t="s">
        <v>25</v>
      </c>
      <c r="C84" s="38" t="s">
        <v>1</v>
      </c>
      <c r="D84" s="38" t="s">
        <v>1</v>
      </c>
      <c r="E84" s="38" t="s">
        <v>1</v>
      </c>
      <c r="F84" s="38" t="s">
        <v>1</v>
      </c>
    </row>
    <row r="85" spans="1:6">
      <c r="A85" s="38" t="s">
        <v>1</v>
      </c>
      <c r="B85" s="38" t="s">
        <v>35</v>
      </c>
      <c r="C85" s="44">
        <v>2</v>
      </c>
      <c r="D85" s="38" t="s">
        <v>1</v>
      </c>
      <c r="E85" s="38" t="s">
        <v>1</v>
      </c>
      <c r="F85" s="38" t="s">
        <v>1</v>
      </c>
    </row>
    <row r="86" spans="1:6">
      <c r="A86" s="38" t="s">
        <v>20</v>
      </c>
      <c r="B86" s="38" t="s">
        <v>21</v>
      </c>
      <c r="C86" s="38">
        <v>46</v>
      </c>
      <c r="D86" s="38" t="s">
        <v>1</v>
      </c>
      <c r="E86" s="38">
        <v>29</v>
      </c>
      <c r="F86" s="38" t="s">
        <v>1</v>
      </c>
    </row>
    <row r="87" spans="1:6">
      <c r="A87" s="38" t="s">
        <v>23</v>
      </c>
      <c r="B87" s="38" t="s">
        <v>24</v>
      </c>
      <c r="C87" s="38">
        <v>75</v>
      </c>
      <c r="D87" s="38" t="s">
        <v>1</v>
      </c>
      <c r="E87" s="38" t="s">
        <v>1</v>
      </c>
      <c r="F87" s="38" t="s">
        <v>1</v>
      </c>
    </row>
    <row r="89" spans="1:6">
      <c r="A89" s="38" t="s">
        <v>82</v>
      </c>
      <c r="B89" s="38" t="s">
        <v>96</v>
      </c>
      <c r="C89" s="38" t="s">
        <v>125</v>
      </c>
      <c r="D89" s="45">
        <v>0.19930555555555557</v>
      </c>
      <c r="E89" s="38" t="s">
        <v>85</v>
      </c>
    </row>
    <row r="90" spans="1:6">
      <c r="A90" s="38">
        <v>7</v>
      </c>
      <c r="B90" s="38" t="s">
        <v>71</v>
      </c>
      <c r="C90" s="44">
        <v>45545</v>
      </c>
    </row>
    <row r="91" spans="1:6">
      <c r="A91" s="38" t="s">
        <v>12</v>
      </c>
      <c r="B91" s="38" t="s">
        <v>0</v>
      </c>
      <c r="C91" s="38" t="s">
        <v>6</v>
      </c>
      <c r="D91" s="45" t="s">
        <v>7</v>
      </c>
      <c r="E91" s="38" t="s">
        <v>27</v>
      </c>
    </row>
    <row r="92" spans="1:6">
      <c r="A92" s="38" t="s">
        <v>1</v>
      </c>
      <c r="B92" s="38" t="s">
        <v>10</v>
      </c>
      <c r="C92" s="44">
        <v>77</v>
      </c>
      <c r="D92" s="38" t="s">
        <v>1</v>
      </c>
      <c r="E92" s="38">
        <v>21</v>
      </c>
    </row>
    <row r="93" spans="1:6">
      <c r="A93" s="38" t="s">
        <v>52</v>
      </c>
      <c r="B93" s="38" t="s">
        <v>109</v>
      </c>
      <c r="C93" s="38" t="s">
        <v>1</v>
      </c>
      <c r="D93" s="38" t="s">
        <v>1</v>
      </c>
      <c r="E93" s="38">
        <v>2</v>
      </c>
    </row>
    <row r="94" spans="1:6">
      <c r="A94" s="38" t="s">
        <v>52</v>
      </c>
      <c r="B94" s="38" t="s">
        <v>108</v>
      </c>
      <c r="C94" s="38" t="s">
        <v>1</v>
      </c>
      <c r="D94" s="38" t="s">
        <v>1</v>
      </c>
      <c r="E94" s="38">
        <v>1</v>
      </c>
    </row>
    <row r="95" spans="1:6">
      <c r="A95" s="38" t="s">
        <v>1</v>
      </c>
      <c r="B95" s="38" t="s">
        <v>19</v>
      </c>
      <c r="C95" s="38">
        <v>1</v>
      </c>
      <c r="D95" s="38" t="s">
        <v>1</v>
      </c>
      <c r="E95" s="38">
        <v>1</v>
      </c>
    </row>
    <row r="96" spans="1:6">
      <c r="A96" s="38" t="s">
        <v>1</v>
      </c>
      <c r="B96" s="38" t="s">
        <v>120</v>
      </c>
      <c r="C96" s="38">
        <v>5</v>
      </c>
      <c r="D96" s="38" t="s">
        <v>1</v>
      </c>
      <c r="E96" s="38" t="s">
        <v>1</v>
      </c>
    </row>
    <row r="97" spans="1:6">
      <c r="A97" s="38" t="s">
        <v>1</v>
      </c>
      <c r="B97" s="38" t="s">
        <v>115</v>
      </c>
      <c r="C97" s="38">
        <v>1</v>
      </c>
      <c r="D97" s="38" t="s">
        <v>1</v>
      </c>
      <c r="E97" s="38" t="s">
        <v>1</v>
      </c>
    </row>
    <row r="98" spans="1:6">
      <c r="A98" s="38" t="s">
        <v>1</v>
      </c>
      <c r="B98" s="38" t="s">
        <v>39</v>
      </c>
      <c r="C98" s="38">
        <v>3</v>
      </c>
      <c r="D98" s="38" t="s">
        <v>1</v>
      </c>
      <c r="E98" s="38" t="s">
        <v>1</v>
      </c>
    </row>
    <row r="99" spans="1:6">
      <c r="A99" s="38" t="s">
        <v>1</v>
      </c>
      <c r="B99" s="38" t="s">
        <v>42</v>
      </c>
      <c r="C99" s="38">
        <v>11</v>
      </c>
      <c r="D99" s="38" t="s">
        <v>1</v>
      </c>
      <c r="E99" s="38" t="s">
        <v>1</v>
      </c>
    </row>
    <row r="100" spans="1:6">
      <c r="A100" s="38" t="s">
        <v>13</v>
      </c>
      <c r="B100" s="38" t="s">
        <v>2</v>
      </c>
      <c r="C100" s="38" t="s">
        <v>1</v>
      </c>
      <c r="D100" s="38" t="s">
        <v>1</v>
      </c>
      <c r="E100" s="38" t="s">
        <v>1</v>
      </c>
    </row>
    <row r="101" spans="1:6">
      <c r="A101" s="38" t="s">
        <v>1</v>
      </c>
      <c r="B101" s="38" t="s">
        <v>3</v>
      </c>
      <c r="C101" s="44" t="s">
        <v>1</v>
      </c>
      <c r="D101" s="38" t="s">
        <v>1</v>
      </c>
      <c r="E101" s="38" t="s">
        <v>1</v>
      </c>
    </row>
    <row r="102" spans="1:6">
      <c r="A102" s="38" t="s">
        <v>1</v>
      </c>
      <c r="B102" s="38" t="s">
        <v>25</v>
      </c>
      <c r="C102" s="38" t="s">
        <v>1</v>
      </c>
      <c r="D102" s="38" t="s">
        <v>1</v>
      </c>
      <c r="E102" s="38" t="s">
        <v>1</v>
      </c>
    </row>
    <row r="103" spans="1:6">
      <c r="A103" s="38" t="s">
        <v>1</v>
      </c>
      <c r="B103" s="38" t="s">
        <v>35</v>
      </c>
      <c r="C103" s="38">
        <v>1</v>
      </c>
      <c r="D103" s="38" t="s">
        <v>1</v>
      </c>
      <c r="E103" s="38" t="s">
        <v>1</v>
      </c>
    </row>
    <row r="104" spans="1:6">
      <c r="A104" s="38" t="s">
        <v>20</v>
      </c>
      <c r="B104" s="38" t="s">
        <v>21</v>
      </c>
      <c r="C104" s="38">
        <v>99</v>
      </c>
      <c r="D104" s="38" t="s">
        <v>1</v>
      </c>
      <c r="E104" s="38">
        <v>25</v>
      </c>
      <c r="F104" s="53"/>
    </row>
    <row r="105" spans="1:6">
      <c r="A105" s="38" t="s">
        <v>23</v>
      </c>
      <c r="B105" s="38" t="s">
        <v>24</v>
      </c>
      <c r="C105" s="38">
        <v>124</v>
      </c>
      <c r="D105" s="38" t="s">
        <v>1</v>
      </c>
      <c r="E105" s="38" t="s">
        <v>1</v>
      </c>
    </row>
    <row r="107" spans="1:6">
      <c r="A107" s="38" t="s">
        <v>82</v>
      </c>
      <c r="B107" s="38" t="s">
        <v>83</v>
      </c>
      <c r="C107" s="38" t="s">
        <v>84</v>
      </c>
      <c r="D107" s="38" t="s">
        <v>125</v>
      </c>
      <c r="E107" s="45">
        <v>0.2013888888888889</v>
      </c>
      <c r="F107" s="38" t="s">
        <v>85</v>
      </c>
    </row>
    <row r="108" spans="1:6">
      <c r="A108" s="38">
        <v>8</v>
      </c>
      <c r="B108" s="38" t="s">
        <v>67</v>
      </c>
      <c r="C108" s="44">
        <v>45545</v>
      </c>
      <c r="D108" s="45"/>
    </row>
    <row r="109" spans="1:6">
      <c r="A109" s="38" t="s">
        <v>12</v>
      </c>
      <c r="B109" s="38" t="s">
        <v>0</v>
      </c>
      <c r="C109" s="44" t="s">
        <v>6</v>
      </c>
      <c r="D109" s="38" t="s">
        <v>7</v>
      </c>
      <c r="E109" s="38" t="s">
        <v>27</v>
      </c>
      <c r="F109" s="38" t="s">
        <v>8</v>
      </c>
    </row>
    <row r="110" spans="1:6">
      <c r="A110" s="38" t="s">
        <v>1</v>
      </c>
      <c r="B110" s="38" t="s">
        <v>10</v>
      </c>
      <c r="C110" s="38">
        <v>3</v>
      </c>
      <c r="D110" s="38" t="s">
        <v>1</v>
      </c>
      <c r="E110" s="38">
        <v>5</v>
      </c>
      <c r="F110" s="38" t="s">
        <v>1</v>
      </c>
    </row>
    <row r="111" spans="1:6">
      <c r="A111" s="38" t="s">
        <v>1</v>
      </c>
      <c r="B111" s="38" t="s">
        <v>110</v>
      </c>
      <c r="C111" s="38">
        <v>2</v>
      </c>
      <c r="D111" s="38" t="s">
        <v>1</v>
      </c>
      <c r="E111" s="38" t="s">
        <v>1</v>
      </c>
      <c r="F111" s="38" t="s">
        <v>1</v>
      </c>
    </row>
    <row r="112" spans="1:6">
      <c r="A112" s="38" t="s">
        <v>1</v>
      </c>
      <c r="B112" s="38" t="s">
        <v>19</v>
      </c>
      <c r="C112" s="38" t="s">
        <v>1</v>
      </c>
      <c r="D112" s="38" t="s">
        <v>1</v>
      </c>
      <c r="E112" s="38">
        <v>3</v>
      </c>
      <c r="F112" s="53" t="s">
        <v>1</v>
      </c>
    </row>
    <row r="113" spans="1:6">
      <c r="A113" s="38" t="s">
        <v>1</v>
      </c>
      <c r="B113" s="38" t="s">
        <v>40</v>
      </c>
      <c r="C113" s="38">
        <v>1</v>
      </c>
      <c r="D113" s="38" t="s">
        <v>1</v>
      </c>
      <c r="E113" s="38" t="s">
        <v>1</v>
      </c>
      <c r="F113" s="53" t="s">
        <v>1</v>
      </c>
    </row>
    <row r="114" spans="1:6">
      <c r="A114" s="38" t="s">
        <v>1</v>
      </c>
      <c r="B114" s="38" t="s">
        <v>120</v>
      </c>
      <c r="C114" s="38">
        <v>6</v>
      </c>
      <c r="D114" s="38" t="s">
        <v>1</v>
      </c>
      <c r="E114" s="38" t="s">
        <v>1</v>
      </c>
      <c r="F114" s="38" t="s">
        <v>1</v>
      </c>
    </row>
    <row r="115" spans="1:6">
      <c r="A115" s="38" t="s">
        <v>1</v>
      </c>
      <c r="B115" s="38" t="s">
        <v>18</v>
      </c>
      <c r="C115" s="38">
        <v>1</v>
      </c>
      <c r="D115" s="38" t="s">
        <v>1</v>
      </c>
      <c r="E115" s="38" t="s">
        <v>1</v>
      </c>
      <c r="F115" s="38" t="s">
        <v>1</v>
      </c>
    </row>
    <row r="116" spans="1:6">
      <c r="A116" s="38" t="s">
        <v>1</v>
      </c>
      <c r="B116" s="38" t="s">
        <v>49</v>
      </c>
      <c r="C116" s="38">
        <v>1</v>
      </c>
      <c r="D116" s="38" t="s">
        <v>1</v>
      </c>
      <c r="E116" s="38" t="s">
        <v>1</v>
      </c>
      <c r="F116" s="53" t="s">
        <v>1</v>
      </c>
    </row>
    <row r="117" spans="1:6">
      <c r="A117" s="38" t="s">
        <v>1</v>
      </c>
      <c r="B117" s="38" t="s">
        <v>38</v>
      </c>
      <c r="C117" s="38">
        <v>2</v>
      </c>
      <c r="D117" s="38" t="s">
        <v>1</v>
      </c>
      <c r="E117" s="38" t="s">
        <v>1</v>
      </c>
      <c r="F117" s="38" t="s">
        <v>1</v>
      </c>
    </row>
    <row r="118" spans="1:6">
      <c r="A118" s="38" t="s">
        <v>1</v>
      </c>
      <c r="B118" s="38" t="s">
        <v>39</v>
      </c>
      <c r="C118" s="38" t="s">
        <v>1</v>
      </c>
      <c r="D118" s="38" t="s">
        <v>1</v>
      </c>
      <c r="E118" s="38">
        <v>8</v>
      </c>
      <c r="F118" s="38" t="s">
        <v>1</v>
      </c>
    </row>
    <row r="119" spans="1:6">
      <c r="A119" s="38" t="s">
        <v>13</v>
      </c>
      <c r="B119" s="38" t="s">
        <v>2</v>
      </c>
      <c r="C119" s="38" t="s">
        <v>1</v>
      </c>
      <c r="D119" s="38" t="s">
        <v>1</v>
      </c>
      <c r="E119" s="38" t="s">
        <v>1</v>
      </c>
      <c r="F119" s="38" t="s">
        <v>1</v>
      </c>
    </row>
    <row r="120" spans="1:6">
      <c r="A120" s="38" t="s">
        <v>1</v>
      </c>
      <c r="B120" s="38" t="s">
        <v>3</v>
      </c>
      <c r="C120" s="38" t="s">
        <v>1</v>
      </c>
      <c r="D120" s="38" t="s">
        <v>1</v>
      </c>
      <c r="E120" s="38" t="s">
        <v>1</v>
      </c>
      <c r="F120" s="38" t="s">
        <v>1</v>
      </c>
    </row>
    <row r="121" spans="1:6">
      <c r="A121" s="38" t="s">
        <v>1</v>
      </c>
      <c r="B121" s="38" t="s">
        <v>25</v>
      </c>
      <c r="C121" s="38" t="s">
        <v>1</v>
      </c>
      <c r="D121" s="38" t="s">
        <v>1</v>
      </c>
      <c r="E121" s="38" t="s">
        <v>1</v>
      </c>
      <c r="F121" s="38" t="s">
        <v>1</v>
      </c>
    </row>
    <row r="122" spans="1:6">
      <c r="A122" s="38" t="s">
        <v>1</v>
      </c>
      <c r="B122" s="38" t="s">
        <v>35</v>
      </c>
      <c r="C122" s="38" t="s">
        <v>1</v>
      </c>
      <c r="D122" s="38" t="s">
        <v>1</v>
      </c>
      <c r="E122" s="38" t="s">
        <v>1</v>
      </c>
      <c r="F122" s="53" t="s">
        <v>1</v>
      </c>
    </row>
    <row r="123" spans="1:6">
      <c r="A123" s="38" t="s">
        <v>20</v>
      </c>
      <c r="B123" s="38" t="s">
        <v>21</v>
      </c>
      <c r="C123" s="38">
        <v>16</v>
      </c>
      <c r="D123" s="38" t="s">
        <v>1</v>
      </c>
      <c r="E123" s="38">
        <v>16</v>
      </c>
      <c r="F123" s="38" t="s">
        <v>1</v>
      </c>
    </row>
    <row r="124" spans="1:6">
      <c r="A124" s="38" t="s">
        <v>23</v>
      </c>
      <c r="B124" s="38" t="s">
        <v>24</v>
      </c>
      <c r="C124" s="38">
        <v>32</v>
      </c>
      <c r="D124" s="38" t="s">
        <v>1</v>
      </c>
      <c r="E124" s="38" t="s">
        <v>1</v>
      </c>
      <c r="F124" s="38" t="s">
        <v>1</v>
      </c>
    </row>
    <row r="126" spans="1:6">
      <c r="A126" s="38" t="s">
        <v>90</v>
      </c>
      <c r="B126" s="38" t="s">
        <v>91</v>
      </c>
      <c r="C126" s="38" t="s">
        <v>125</v>
      </c>
      <c r="D126" s="45">
        <v>0.2048611111111111</v>
      </c>
      <c r="E126" s="38" t="s">
        <v>85</v>
      </c>
    </row>
    <row r="127" spans="1:6">
      <c r="A127" s="38">
        <v>2</v>
      </c>
      <c r="B127" s="38" t="s">
        <v>80</v>
      </c>
      <c r="C127" s="44">
        <v>45545</v>
      </c>
    </row>
    <row r="128" spans="1:6">
      <c r="A128" s="38" t="s">
        <v>12</v>
      </c>
      <c r="B128" s="38" t="s">
        <v>0</v>
      </c>
      <c r="C128" s="38" t="s">
        <v>6</v>
      </c>
      <c r="D128" s="38" t="s">
        <v>7</v>
      </c>
      <c r="E128" s="38" t="s">
        <v>27</v>
      </c>
      <c r="F128" s="38" t="s">
        <v>8</v>
      </c>
    </row>
    <row r="129" spans="1:6">
      <c r="A129" s="38" t="s">
        <v>1</v>
      </c>
      <c r="B129" s="38" t="s">
        <v>10</v>
      </c>
      <c r="C129" s="38">
        <v>5</v>
      </c>
      <c r="D129" s="38" t="s">
        <v>1</v>
      </c>
      <c r="E129" s="38" t="s">
        <v>1</v>
      </c>
      <c r="F129" s="38" t="s">
        <v>1</v>
      </c>
    </row>
    <row r="130" spans="1:6">
      <c r="A130" s="38" t="s">
        <v>1</v>
      </c>
      <c r="B130" s="38" t="s">
        <v>5</v>
      </c>
      <c r="C130" s="38">
        <v>1</v>
      </c>
      <c r="D130" s="38" t="s">
        <v>1</v>
      </c>
      <c r="E130" s="38" t="s">
        <v>1</v>
      </c>
      <c r="F130" s="38" t="s">
        <v>1</v>
      </c>
    </row>
    <row r="131" spans="1:6">
      <c r="A131" s="38" t="s">
        <v>1</v>
      </c>
      <c r="B131" s="38" t="s">
        <v>109</v>
      </c>
      <c r="C131" s="38">
        <v>3</v>
      </c>
      <c r="D131" s="38" t="s">
        <v>1</v>
      </c>
      <c r="E131" s="38" t="s">
        <v>1</v>
      </c>
      <c r="F131" s="38" t="s">
        <v>1</v>
      </c>
    </row>
    <row r="132" spans="1:6">
      <c r="A132" s="38" t="s">
        <v>1</v>
      </c>
      <c r="B132" s="38" t="s">
        <v>108</v>
      </c>
      <c r="C132" s="38">
        <v>1</v>
      </c>
      <c r="D132" s="38" t="s">
        <v>1</v>
      </c>
      <c r="E132" s="38" t="s">
        <v>1</v>
      </c>
      <c r="F132" s="38" t="s">
        <v>1</v>
      </c>
    </row>
    <row r="133" spans="1:6">
      <c r="A133" s="38" t="s">
        <v>1</v>
      </c>
      <c r="B133" s="38" t="s">
        <v>100</v>
      </c>
      <c r="C133" s="38">
        <v>6</v>
      </c>
      <c r="D133" s="38" t="s">
        <v>1</v>
      </c>
      <c r="E133" s="38" t="s">
        <v>1</v>
      </c>
      <c r="F133" s="53" t="s">
        <v>1</v>
      </c>
    </row>
    <row r="134" spans="1:6">
      <c r="A134" s="38" t="s">
        <v>1</v>
      </c>
      <c r="B134" s="38" t="s">
        <v>32</v>
      </c>
      <c r="C134" s="38">
        <v>1</v>
      </c>
      <c r="D134" s="44" t="s">
        <v>1</v>
      </c>
      <c r="E134" s="38" t="s">
        <v>1</v>
      </c>
      <c r="F134" s="38" t="s">
        <v>1</v>
      </c>
    </row>
    <row r="135" spans="1:6">
      <c r="A135" s="38" t="s">
        <v>1</v>
      </c>
      <c r="B135" s="38" t="s">
        <v>111</v>
      </c>
      <c r="C135" s="38">
        <v>3</v>
      </c>
      <c r="D135" s="38" t="s">
        <v>1</v>
      </c>
      <c r="E135" s="38" t="s">
        <v>1</v>
      </c>
      <c r="F135" s="38" t="s">
        <v>1</v>
      </c>
    </row>
    <row r="136" spans="1:6">
      <c r="A136" s="38" t="s">
        <v>1</v>
      </c>
      <c r="B136" s="38" t="s">
        <v>120</v>
      </c>
      <c r="C136" s="38">
        <v>4</v>
      </c>
      <c r="D136" s="45" t="s">
        <v>1</v>
      </c>
      <c r="E136" s="38" t="s">
        <v>1</v>
      </c>
      <c r="F136" s="38" t="s">
        <v>1</v>
      </c>
    </row>
    <row r="137" spans="1:6">
      <c r="A137" s="38" t="s">
        <v>1</v>
      </c>
      <c r="B137" s="38" t="s">
        <v>48</v>
      </c>
      <c r="C137" s="38">
        <v>3</v>
      </c>
      <c r="D137" s="38" t="s">
        <v>1</v>
      </c>
      <c r="E137" s="38" t="s">
        <v>1</v>
      </c>
      <c r="F137" s="38" t="s">
        <v>1</v>
      </c>
    </row>
    <row r="138" spans="1:6">
      <c r="A138" s="38" t="s">
        <v>1</v>
      </c>
      <c r="B138" s="38" t="s">
        <v>101</v>
      </c>
      <c r="C138" s="38">
        <v>2</v>
      </c>
      <c r="D138" s="38" t="s">
        <v>1</v>
      </c>
      <c r="E138" s="38" t="s">
        <v>1</v>
      </c>
      <c r="F138" s="53" t="s">
        <v>1</v>
      </c>
    </row>
    <row r="139" spans="1:6">
      <c r="A139" s="38" t="s">
        <v>1</v>
      </c>
      <c r="B139" s="38" t="s">
        <v>102</v>
      </c>
      <c r="C139" s="38">
        <v>1</v>
      </c>
      <c r="D139" s="45" t="s">
        <v>1</v>
      </c>
      <c r="E139" s="38" t="s">
        <v>1</v>
      </c>
      <c r="F139" s="38" t="s">
        <v>1</v>
      </c>
    </row>
    <row r="140" spans="1:6">
      <c r="A140" s="38" t="s">
        <v>1</v>
      </c>
      <c r="B140" s="38" t="s">
        <v>103</v>
      </c>
      <c r="C140" s="44">
        <v>2</v>
      </c>
      <c r="D140" s="38" t="s">
        <v>1</v>
      </c>
      <c r="E140" s="38" t="s">
        <v>1</v>
      </c>
      <c r="F140" s="38" t="s">
        <v>1</v>
      </c>
    </row>
    <row r="141" spans="1:6">
      <c r="A141" s="38" t="s">
        <v>1</v>
      </c>
      <c r="B141" s="38" t="s">
        <v>115</v>
      </c>
      <c r="C141" s="44">
        <v>1</v>
      </c>
      <c r="D141" s="38" t="s">
        <v>1</v>
      </c>
      <c r="E141" s="38" t="s">
        <v>1</v>
      </c>
      <c r="F141" s="38" t="s">
        <v>1</v>
      </c>
    </row>
    <row r="142" spans="1:6">
      <c r="A142" s="38" t="s">
        <v>1</v>
      </c>
      <c r="B142" s="38" t="s">
        <v>116</v>
      </c>
      <c r="C142" s="38" t="s">
        <v>1</v>
      </c>
      <c r="D142" s="38">
        <v>36</v>
      </c>
      <c r="E142" s="38" t="s">
        <v>1</v>
      </c>
      <c r="F142" s="38" t="s">
        <v>1</v>
      </c>
    </row>
    <row r="143" spans="1:6">
      <c r="A143" s="38" t="s">
        <v>1</v>
      </c>
      <c r="B143" s="38" t="s">
        <v>105</v>
      </c>
      <c r="C143" s="38">
        <v>1</v>
      </c>
      <c r="D143" s="38" t="s">
        <v>1</v>
      </c>
      <c r="E143" s="38" t="s">
        <v>1</v>
      </c>
      <c r="F143" s="38" t="s">
        <v>1</v>
      </c>
    </row>
    <row r="144" spans="1:6">
      <c r="A144" s="38" t="s">
        <v>1</v>
      </c>
      <c r="B144" s="38" t="s">
        <v>4</v>
      </c>
      <c r="C144" s="38">
        <v>2</v>
      </c>
      <c r="D144" s="38" t="s">
        <v>1</v>
      </c>
      <c r="E144" s="38" t="s">
        <v>1</v>
      </c>
      <c r="F144" s="38" t="s">
        <v>1</v>
      </c>
    </row>
    <row r="145" spans="1:6">
      <c r="A145" s="38" t="s">
        <v>1</v>
      </c>
      <c r="B145" s="38" t="s">
        <v>39</v>
      </c>
      <c r="C145" s="38">
        <v>4</v>
      </c>
      <c r="D145" s="38" t="s">
        <v>1</v>
      </c>
      <c r="E145" s="38" t="s">
        <v>1</v>
      </c>
      <c r="F145" s="38" t="s">
        <v>1</v>
      </c>
    </row>
    <row r="146" spans="1:6">
      <c r="A146" s="38" t="s">
        <v>1</v>
      </c>
      <c r="B146" s="38" t="s">
        <v>42</v>
      </c>
      <c r="C146" s="38">
        <v>35</v>
      </c>
      <c r="D146" s="38" t="s">
        <v>1</v>
      </c>
      <c r="E146" s="38" t="s">
        <v>1</v>
      </c>
      <c r="F146" s="38" t="s">
        <v>1</v>
      </c>
    </row>
    <row r="147" spans="1:6">
      <c r="A147" s="38" t="s">
        <v>13</v>
      </c>
      <c r="B147" s="38" t="s">
        <v>2</v>
      </c>
      <c r="C147" s="38" t="s">
        <v>1</v>
      </c>
      <c r="D147" s="38" t="s">
        <v>1</v>
      </c>
      <c r="E147" s="38" t="s">
        <v>1</v>
      </c>
      <c r="F147" s="38" t="s">
        <v>1</v>
      </c>
    </row>
    <row r="148" spans="1:6">
      <c r="A148" s="38" t="s">
        <v>1</v>
      </c>
      <c r="B148" s="38" t="s">
        <v>3</v>
      </c>
      <c r="C148" s="38" t="s">
        <v>1</v>
      </c>
      <c r="D148" s="38" t="s">
        <v>1</v>
      </c>
      <c r="E148" s="38" t="s">
        <v>1</v>
      </c>
      <c r="F148" s="38" t="s">
        <v>1</v>
      </c>
    </row>
    <row r="149" spans="1:6">
      <c r="A149" s="38" t="s">
        <v>1</v>
      </c>
      <c r="B149" s="38" t="s">
        <v>25</v>
      </c>
      <c r="C149" s="44">
        <v>1</v>
      </c>
      <c r="D149" s="38" t="s">
        <v>1</v>
      </c>
      <c r="E149" s="38" t="s">
        <v>1</v>
      </c>
      <c r="F149" s="38" t="s">
        <v>1</v>
      </c>
    </row>
    <row r="150" spans="1:6">
      <c r="A150" s="38" t="s">
        <v>1</v>
      </c>
      <c r="B150" s="38" t="s">
        <v>35</v>
      </c>
      <c r="C150" s="38">
        <v>2</v>
      </c>
      <c r="D150" s="38" t="s">
        <v>1</v>
      </c>
      <c r="E150" s="38" t="s">
        <v>1</v>
      </c>
      <c r="F150" s="38" t="s">
        <v>1</v>
      </c>
    </row>
    <row r="151" spans="1:6">
      <c r="A151" s="38" t="s">
        <v>20</v>
      </c>
      <c r="B151" s="38" t="s">
        <v>21</v>
      </c>
      <c r="C151" s="38">
        <v>78</v>
      </c>
      <c r="D151" s="38">
        <v>36</v>
      </c>
      <c r="E151" s="38" t="s">
        <v>1</v>
      </c>
      <c r="F151" s="38" t="s">
        <v>1</v>
      </c>
    </row>
    <row r="152" spans="1:6">
      <c r="A152" s="38" t="s">
        <v>23</v>
      </c>
      <c r="B152" s="38" t="s">
        <v>24</v>
      </c>
      <c r="C152" s="38">
        <v>114</v>
      </c>
      <c r="D152" s="38" t="s">
        <v>1</v>
      </c>
      <c r="E152" s="38" t="s">
        <v>1</v>
      </c>
      <c r="F152" s="38" t="s">
        <v>1</v>
      </c>
    </row>
    <row r="154" spans="1:6">
      <c r="A154" s="38" t="s">
        <v>92</v>
      </c>
      <c r="B154" s="38" t="s">
        <v>93</v>
      </c>
      <c r="C154" s="38" t="s">
        <v>125</v>
      </c>
      <c r="D154" s="45">
        <v>0.21111111111111111</v>
      </c>
      <c r="E154" s="38" t="s">
        <v>85</v>
      </c>
    </row>
    <row r="155" spans="1:6">
      <c r="A155" s="38" t="s">
        <v>127</v>
      </c>
      <c r="B155" s="38" t="s">
        <v>128</v>
      </c>
    </row>
    <row r="157" spans="1:6">
      <c r="A157" s="38" t="s">
        <v>123</v>
      </c>
      <c r="B157" s="38" t="s">
        <v>124</v>
      </c>
      <c r="C157" s="38" t="s">
        <v>125</v>
      </c>
      <c r="D157" s="45">
        <v>0.21180555555555555</v>
      </c>
      <c r="E157" s="38" t="s">
        <v>85</v>
      </c>
    </row>
    <row r="158" spans="1:6">
      <c r="A158" s="38" t="s">
        <v>122</v>
      </c>
    </row>
    <row r="160" spans="1:6">
      <c r="A160" s="38" t="s">
        <v>90</v>
      </c>
      <c r="B160" s="38" t="s">
        <v>91</v>
      </c>
      <c r="C160" s="38" t="s">
        <v>125</v>
      </c>
      <c r="D160" s="45">
        <v>0.21180555555555555</v>
      </c>
      <c r="E160" s="38" t="s">
        <v>85</v>
      </c>
    </row>
    <row r="161" spans="1:5">
      <c r="A161" s="38" t="s">
        <v>129</v>
      </c>
      <c r="B161" s="38" t="s">
        <v>130</v>
      </c>
      <c r="C161" s="38" t="s">
        <v>131</v>
      </c>
      <c r="D161" s="38" t="s">
        <v>132</v>
      </c>
      <c r="E161" s="38" t="s">
        <v>133</v>
      </c>
    </row>
    <row r="163" spans="1:5">
      <c r="A163" s="38" t="s">
        <v>92</v>
      </c>
      <c r="B163" s="38" t="s">
        <v>93</v>
      </c>
      <c r="C163" s="38" t="s">
        <v>125</v>
      </c>
      <c r="D163" s="45">
        <v>0.21249999999999999</v>
      </c>
      <c r="E163" s="38" t="s">
        <v>85</v>
      </c>
    </row>
    <row r="164" spans="1:5">
      <c r="A164" s="38">
        <v>10</v>
      </c>
      <c r="B164" s="38" t="s">
        <v>58</v>
      </c>
      <c r="C164" s="44">
        <v>45545</v>
      </c>
    </row>
    <row r="165" spans="1:5">
      <c r="A165" s="38" t="s">
        <v>12</v>
      </c>
      <c r="B165" s="38" t="s">
        <v>0</v>
      </c>
      <c r="C165" s="38" t="s">
        <v>6</v>
      </c>
      <c r="D165" s="38" t="s">
        <v>7</v>
      </c>
      <c r="E165" s="38" t="s">
        <v>27</v>
      </c>
    </row>
    <row r="166" spans="1:5">
      <c r="A166" s="38" t="s">
        <v>1</v>
      </c>
      <c r="B166" s="38" t="s">
        <v>10</v>
      </c>
      <c r="C166" s="38" t="s">
        <v>1</v>
      </c>
      <c r="D166" s="44">
        <v>6</v>
      </c>
      <c r="E166" s="38">
        <v>4</v>
      </c>
    </row>
    <row r="167" spans="1:5">
      <c r="A167" s="38" t="s">
        <v>52</v>
      </c>
      <c r="B167" s="38" t="s">
        <v>5</v>
      </c>
      <c r="C167" s="38" t="s">
        <v>1</v>
      </c>
      <c r="D167" s="38" t="s">
        <v>1</v>
      </c>
      <c r="E167" s="38">
        <v>24</v>
      </c>
    </row>
    <row r="168" spans="1:5">
      <c r="A168" s="38" t="s">
        <v>1</v>
      </c>
      <c r="B168" s="38" t="s">
        <v>14</v>
      </c>
      <c r="C168" s="38">
        <v>2</v>
      </c>
      <c r="D168" s="38" t="s">
        <v>1</v>
      </c>
      <c r="E168" s="38" t="s">
        <v>1</v>
      </c>
    </row>
    <row r="169" spans="1:5">
      <c r="A169" s="38" t="s">
        <v>52</v>
      </c>
      <c r="B169" s="38" t="s">
        <v>19</v>
      </c>
      <c r="C169" s="38" t="s">
        <v>1</v>
      </c>
      <c r="D169" s="38" t="s">
        <v>1</v>
      </c>
      <c r="E169" s="38">
        <v>10</v>
      </c>
    </row>
    <row r="170" spans="1:5">
      <c r="A170" s="38" t="s">
        <v>52</v>
      </c>
      <c r="B170" s="38" t="s">
        <v>48</v>
      </c>
      <c r="C170" s="38" t="s">
        <v>1</v>
      </c>
      <c r="D170" s="38" t="s">
        <v>1</v>
      </c>
      <c r="E170" s="38">
        <v>1</v>
      </c>
    </row>
    <row r="171" spans="1:5">
      <c r="A171" s="38" t="s">
        <v>52</v>
      </c>
      <c r="B171" s="38" t="s">
        <v>101</v>
      </c>
      <c r="C171" s="38" t="s">
        <v>1</v>
      </c>
      <c r="D171" s="45" t="s">
        <v>1</v>
      </c>
      <c r="E171" s="38">
        <v>30</v>
      </c>
    </row>
    <row r="172" spans="1:5">
      <c r="A172" s="38" t="s">
        <v>52</v>
      </c>
      <c r="B172" s="38" t="s">
        <v>114</v>
      </c>
      <c r="C172" s="44" t="s">
        <v>1</v>
      </c>
      <c r="D172" s="38" t="s">
        <v>1</v>
      </c>
      <c r="E172" s="38">
        <v>8</v>
      </c>
    </row>
    <row r="173" spans="1:5">
      <c r="A173" s="38" t="s">
        <v>52</v>
      </c>
      <c r="B173" s="38" t="s">
        <v>106</v>
      </c>
      <c r="C173" s="38" t="s">
        <v>1</v>
      </c>
      <c r="D173" s="38" t="s">
        <v>1</v>
      </c>
      <c r="E173" s="38">
        <v>1</v>
      </c>
    </row>
    <row r="174" spans="1:5">
      <c r="A174" s="38" t="s">
        <v>1</v>
      </c>
      <c r="B174" s="38" t="s">
        <v>103</v>
      </c>
      <c r="C174" s="38">
        <v>3</v>
      </c>
      <c r="D174" s="38">
        <v>3</v>
      </c>
      <c r="E174" s="38">
        <v>12</v>
      </c>
    </row>
    <row r="175" spans="1:5">
      <c r="A175" s="38" t="s">
        <v>52</v>
      </c>
      <c r="B175" s="38" t="s">
        <v>47</v>
      </c>
      <c r="C175" s="38" t="s">
        <v>1</v>
      </c>
      <c r="D175" s="38" t="s">
        <v>1</v>
      </c>
      <c r="E175" s="38">
        <v>2</v>
      </c>
    </row>
    <row r="176" spans="1:5">
      <c r="A176" s="38" t="s">
        <v>52</v>
      </c>
      <c r="B176" s="38" t="s">
        <v>115</v>
      </c>
      <c r="C176" s="38" t="s">
        <v>1</v>
      </c>
      <c r="D176" s="38" t="s">
        <v>1</v>
      </c>
      <c r="E176" s="38">
        <v>9</v>
      </c>
    </row>
    <row r="177" spans="1:6">
      <c r="A177" s="38" t="s">
        <v>1</v>
      </c>
      <c r="B177" s="38" t="s">
        <v>116</v>
      </c>
      <c r="C177" s="44" t="s">
        <v>1</v>
      </c>
      <c r="D177" s="38">
        <v>33</v>
      </c>
      <c r="E177" s="38" t="s">
        <v>1</v>
      </c>
    </row>
    <row r="178" spans="1:6">
      <c r="A178" s="38" t="s">
        <v>52</v>
      </c>
      <c r="B178" s="38" t="s">
        <v>117</v>
      </c>
      <c r="C178" s="38" t="s">
        <v>1</v>
      </c>
      <c r="D178" s="38" t="s">
        <v>1</v>
      </c>
      <c r="E178" s="38">
        <v>34</v>
      </c>
    </row>
    <row r="179" spans="1:6">
      <c r="A179" s="38" t="s">
        <v>52</v>
      </c>
      <c r="B179" s="38" t="s">
        <v>49</v>
      </c>
      <c r="C179" s="38" t="s">
        <v>1</v>
      </c>
      <c r="D179" s="38" t="s">
        <v>1</v>
      </c>
      <c r="E179" s="38">
        <v>4</v>
      </c>
    </row>
    <row r="180" spans="1:6">
      <c r="A180" s="38" t="s">
        <v>1</v>
      </c>
      <c r="B180" s="38" t="s">
        <v>4</v>
      </c>
      <c r="C180" s="38">
        <v>1</v>
      </c>
      <c r="D180" s="38">
        <v>13</v>
      </c>
      <c r="E180" s="38">
        <v>8</v>
      </c>
    </row>
    <row r="181" spans="1:6">
      <c r="A181" s="38" t="s">
        <v>1</v>
      </c>
      <c r="B181" s="38" t="s">
        <v>43</v>
      </c>
      <c r="C181" s="38" t="s">
        <v>1</v>
      </c>
      <c r="D181" s="38">
        <v>4</v>
      </c>
      <c r="E181" s="38" t="s">
        <v>1</v>
      </c>
    </row>
    <row r="182" spans="1:6">
      <c r="A182" s="38" t="s">
        <v>52</v>
      </c>
      <c r="B182" s="38" t="s">
        <v>42</v>
      </c>
      <c r="C182" s="38" t="s">
        <v>1</v>
      </c>
      <c r="D182" s="38" t="s">
        <v>1</v>
      </c>
      <c r="E182" s="38">
        <v>1</v>
      </c>
    </row>
    <row r="183" spans="1:6">
      <c r="A183" s="38" t="s">
        <v>13</v>
      </c>
      <c r="B183" s="38" t="s">
        <v>2</v>
      </c>
      <c r="C183" s="38" t="s">
        <v>1</v>
      </c>
      <c r="D183" s="38" t="s">
        <v>1</v>
      </c>
      <c r="E183" s="38" t="s">
        <v>1</v>
      </c>
    </row>
    <row r="184" spans="1:6">
      <c r="A184" s="38" t="s">
        <v>1</v>
      </c>
      <c r="B184" s="38" t="s">
        <v>3</v>
      </c>
      <c r="C184" s="38" t="s">
        <v>1</v>
      </c>
      <c r="D184" s="38" t="s">
        <v>1</v>
      </c>
      <c r="E184" s="38" t="s">
        <v>1</v>
      </c>
    </row>
    <row r="185" spans="1:6">
      <c r="A185" s="38" t="s">
        <v>1</v>
      </c>
      <c r="B185" s="38" t="s">
        <v>25</v>
      </c>
      <c r="C185" s="38" t="s">
        <v>1</v>
      </c>
      <c r="D185" s="38" t="s">
        <v>1</v>
      </c>
      <c r="E185" s="38" t="s">
        <v>1</v>
      </c>
    </row>
    <row r="186" spans="1:6">
      <c r="A186" s="38" t="s">
        <v>1</v>
      </c>
      <c r="B186" s="38" t="s">
        <v>35</v>
      </c>
      <c r="C186" s="38" t="s">
        <v>1</v>
      </c>
      <c r="D186" s="38" t="s">
        <v>1</v>
      </c>
      <c r="E186" s="38" t="s">
        <v>1</v>
      </c>
    </row>
    <row r="187" spans="1:6">
      <c r="A187" s="38" t="s">
        <v>20</v>
      </c>
      <c r="B187" s="38" t="s">
        <v>21</v>
      </c>
      <c r="C187" s="38">
        <v>6</v>
      </c>
      <c r="D187" s="38">
        <v>59</v>
      </c>
      <c r="E187" s="38">
        <v>148</v>
      </c>
    </row>
    <row r="188" spans="1:6">
      <c r="A188" s="38" t="s">
        <v>23</v>
      </c>
      <c r="B188" s="38" t="s">
        <v>24</v>
      </c>
      <c r="C188" s="38">
        <v>213</v>
      </c>
      <c r="D188" s="38" t="s">
        <v>1</v>
      </c>
      <c r="E188" s="38" t="s">
        <v>1</v>
      </c>
    </row>
    <row r="190" spans="1:6">
      <c r="A190" s="38" t="s">
        <v>12</v>
      </c>
      <c r="B190" s="38" t="s">
        <v>89</v>
      </c>
      <c r="C190" s="38" t="s">
        <v>125</v>
      </c>
      <c r="D190" s="45">
        <v>0.21319444444444444</v>
      </c>
      <c r="E190" s="38" t="s">
        <v>85</v>
      </c>
    </row>
    <row r="191" spans="1:6">
      <c r="A191" s="38">
        <v>11</v>
      </c>
      <c r="B191" s="38" t="s">
        <v>54</v>
      </c>
      <c r="C191" s="44">
        <v>45545</v>
      </c>
    </row>
    <row r="192" spans="1:6">
      <c r="A192" s="38" t="s">
        <v>12</v>
      </c>
      <c r="B192" s="38" t="s">
        <v>0</v>
      </c>
      <c r="C192" s="38" t="s">
        <v>6</v>
      </c>
      <c r="D192" s="38" t="s">
        <v>7</v>
      </c>
      <c r="E192" s="38" t="s">
        <v>27</v>
      </c>
      <c r="F192" s="38" t="s">
        <v>8</v>
      </c>
    </row>
    <row r="193" spans="1:6">
      <c r="A193" s="38" t="s">
        <v>1</v>
      </c>
      <c r="B193" s="38" t="s">
        <v>10</v>
      </c>
      <c r="C193" s="38">
        <v>47</v>
      </c>
      <c r="D193" s="38" t="s">
        <v>1</v>
      </c>
      <c r="E193" s="38">
        <v>3</v>
      </c>
      <c r="F193" s="38" t="s">
        <v>1</v>
      </c>
    </row>
    <row r="194" spans="1:6">
      <c r="A194" s="38" t="s">
        <v>1</v>
      </c>
      <c r="B194" s="38" t="s">
        <v>108</v>
      </c>
      <c r="C194" s="38">
        <v>1</v>
      </c>
      <c r="D194" s="38" t="s">
        <v>1</v>
      </c>
      <c r="E194" s="38" t="s">
        <v>1</v>
      </c>
      <c r="F194" s="38" t="s">
        <v>1</v>
      </c>
    </row>
    <row r="195" spans="1:6">
      <c r="A195" s="38" t="s">
        <v>1</v>
      </c>
      <c r="B195" s="38" t="s">
        <v>19</v>
      </c>
      <c r="C195" s="38">
        <v>1</v>
      </c>
      <c r="D195" s="38" t="s">
        <v>1</v>
      </c>
      <c r="E195" s="38">
        <v>2</v>
      </c>
      <c r="F195" s="38" t="s">
        <v>1</v>
      </c>
    </row>
    <row r="196" spans="1:6">
      <c r="A196" s="38" t="s">
        <v>1</v>
      </c>
      <c r="B196" s="38" t="s">
        <v>32</v>
      </c>
      <c r="C196" s="38" t="s">
        <v>1</v>
      </c>
      <c r="D196" s="38" t="s">
        <v>1</v>
      </c>
      <c r="E196" s="38">
        <v>1</v>
      </c>
      <c r="F196" s="38" t="s">
        <v>1</v>
      </c>
    </row>
    <row r="197" spans="1:6">
      <c r="A197" s="38" t="s">
        <v>1</v>
      </c>
      <c r="B197" s="38" t="s">
        <v>111</v>
      </c>
      <c r="C197" s="38">
        <v>4</v>
      </c>
      <c r="D197" s="38" t="s">
        <v>1</v>
      </c>
      <c r="E197" s="38" t="s">
        <v>1</v>
      </c>
      <c r="F197" s="38" t="s">
        <v>1</v>
      </c>
    </row>
    <row r="198" spans="1:6">
      <c r="A198" s="38" t="s">
        <v>1</v>
      </c>
      <c r="B198" s="38" t="s">
        <v>113</v>
      </c>
      <c r="C198" s="38">
        <v>3</v>
      </c>
      <c r="D198" s="38" t="s">
        <v>1</v>
      </c>
      <c r="E198" s="38" t="s">
        <v>1</v>
      </c>
      <c r="F198" s="38" t="s">
        <v>1</v>
      </c>
    </row>
    <row r="199" spans="1:6">
      <c r="A199" s="38" t="s">
        <v>1</v>
      </c>
      <c r="B199" s="38" t="s">
        <v>39</v>
      </c>
      <c r="C199" s="38">
        <v>4</v>
      </c>
      <c r="D199" s="38" t="s">
        <v>1</v>
      </c>
      <c r="E199" s="45" t="s">
        <v>1</v>
      </c>
      <c r="F199" s="38" t="s">
        <v>1</v>
      </c>
    </row>
    <row r="200" spans="1:6">
      <c r="A200" s="38" t="s">
        <v>13</v>
      </c>
      <c r="B200" s="38" t="s">
        <v>2</v>
      </c>
      <c r="C200" s="44" t="s">
        <v>1</v>
      </c>
      <c r="D200" s="44" t="s">
        <v>1</v>
      </c>
      <c r="E200" s="38" t="s">
        <v>1</v>
      </c>
      <c r="F200" s="38" t="s">
        <v>1</v>
      </c>
    </row>
    <row r="201" spans="1:6">
      <c r="A201" s="38" t="s">
        <v>1</v>
      </c>
      <c r="B201" s="38" t="s">
        <v>3</v>
      </c>
      <c r="C201" s="38" t="s">
        <v>1</v>
      </c>
      <c r="D201" s="38" t="s">
        <v>1</v>
      </c>
      <c r="E201" s="38" t="s">
        <v>1</v>
      </c>
      <c r="F201" s="38" t="s">
        <v>1</v>
      </c>
    </row>
    <row r="202" spans="1:6">
      <c r="A202" s="38" t="s">
        <v>1</v>
      </c>
      <c r="B202" s="38" t="s">
        <v>25</v>
      </c>
      <c r="C202" s="38" t="s">
        <v>1</v>
      </c>
      <c r="D202" s="38" t="s">
        <v>1</v>
      </c>
      <c r="E202" s="38" t="s">
        <v>1</v>
      </c>
      <c r="F202" s="38" t="s">
        <v>1</v>
      </c>
    </row>
    <row r="203" spans="1:6">
      <c r="A203" s="38" t="s">
        <v>1</v>
      </c>
      <c r="B203" s="38" t="s">
        <v>35</v>
      </c>
      <c r="C203" s="38" t="s">
        <v>1</v>
      </c>
      <c r="D203" s="38" t="s">
        <v>1</v>
      </c>
      <c r="E203" s="38" t="s">
        <v>1</v>
      </c>
      <c r="F203" s="38" t="s">
        <v>1</v>
      </c>
    </row>
    <row r="204" spans="1:6">
      <c r="A204" s="38" t="s">
        <v>20</v>
      </c>
      <c r="B204" s="38" t="s">
        <v>21</v>
      </c>
      <c r="C204" s="38">
        <v>60</v>
      </c>
      <c r="D204" s="38" t="s">
        <v>1</v>
      </c>
      <c r="E204" s="38">
        <v>6</v>
      </c>
      <c r="F204" s="38" t="s">
        <v>1</v>
      </c>
    </row>
    <row r="205" spans="1:6">
      <c r="A205" s="38" t="s">
        <v>23</v>
      </c>
      <c r="B205" s="38" t="s">
        <v>24</v>
      </c>
      <c r="C205" s="38">
        <v>66</v>
      </c>
      <c r="D205" s="38" t="s">
        <v>1</v>
      </c>
      <c r="E205" s="38" t="s">
        <v>1</v>
      </c>
      <c r="F205" s="38" t="s">
        <v>1</v>
      </c>
    </row>
    <row r="207" spans="1:6">
      <c r="A207" s="38" t="s">
        <v>12</v>
      </c>
      <c r="B207" s="38" t="s">
        <v>89</v>
      </c>
      <c r="C207" s="38" t="s">
        <v>125</v>
      </c>
      <c r="D207" s="45">
        <v>0.21319444444444444</v>
      </c>
      <c r="E207" s="38" t="s">
        <v>85</v>
      </c>
    </row>
    <row r="208" spans="1:6">
      <c r="A208" s="38" t="s">
        <v>134</v>
      </c>
      <c r="B208" s="38" t="s">
        <v>135</v>
      </c>
    </row>
    <row r="210" spans="1:6">
      <c r="A210" s="38" t="s">
        <v>82</v>
      </c>
      <c r="B210" s="38" t="s">
        <v>87</v>
      </c>
      <c r="C210" s="38" t="s">
        <v>88</v>
      </c>
      <c r="D210" s="38" t="s">
        <v>125</v>
      </c>
      <c r="E210" s="45">
        <v>0.21319444444444444</v>
      </c>
      <c r="F210" s="38" t="s">
        <v>85</v>
      </c>
    </row>
    <row r="211" spans="1:6">
      <c r="A211" s="38">
        <v>12</v>
      </c>
      <c r="B211" s="38" t="s">
        <v>51</v>
      </c>
      <c r="C211" s="44">
        <v>45545</v>
      </c>
    </row>
    <row r="212" spans="1:6">
      <c r="A212" s="38" t="s">
        <v>12</v>
      </c>
      <c r="B212" s="38" t="s">
        <v>0</v>
      </c>
      <c r="C212" s="38" t="s">
        <v>6</v>
      </c>
      <c r="D212" s="38" t="s">
        <v>7</v>
      </c>
      <c r="E212" s="38" t="s">
        <v>27</v>
      </c>
      <c r="F212" s="38" t="s">
        <v>8</v>
      </c>
    </row>
    <row r="213" spans="1:6">
      <c r="A213" s="38" t="s">
        <v>1</v>
      </c>
      <c r="B213" s="38" t="s">
        <v>5</v>
      </c>
      <c r="C213" s="38" t="s">
        <v>1</v>
      </c>
      <c r="D213" s="38">
        <v>4</v>
      </c>
      <c r="E213" s="38" t="s">
        <v>1</v>
      </c>
      <c r="F213" s="38" t="s">
        <v>1</v>
      </c>
    </row>
    <row r="214" spans="1:6">
      <c r="A214" s="38" t="s">
        <v>1</v>
      </c>
      <c r="B214" s="38" t="s">
        <v>36</v>
      </c>
      <c r="C214" s="38" t="s">
        <v>1</v>
      </c>
      <c r="D214" s="38">
        <v>8</v>
      </c>
      <c r="E214" s="38" t="s">
        <v>1</v>
      </c>
      <c r="F214" s="38" t="s">
        <v>1</v>
      </c>
    </row>
    <row r="215" spans="1:6">
      <c r="A215" s="38" t="s">
        <v>1</v>
      </c>
      <c r="B215" s="38" t="s">
        <v>45</v>
      </c>
      <c r="C215" s="38">
        <v>1</v>
      </c>
      <c r="D215" s="38" t="s">
        <v>1</v>
      </c>
      <c r="E215" s="38" t="s">
        <v>1</v>
      </c>
      <c r="F215" s="38" t="s">
        <v>1</v>
      </c>
    </row>
    <row r="216" spans="1:6">
      <c r="A216" s="38" t="s">
        <v>1</v>
      </c>
      <c r="B216" s="38" t="s">
        <v>15</v>
      </c>
      <c r="C216" s="38" t="s">
        <v>1</v>
      </c>
      <c r="D216" s="38">
        <v>1</v>
      </c>
      <c r="E216" s="38" t="s">
        <v>1</v>
      </c>
      <c r="F216" s="38" t="s">
        <v>1</v>
      </c>
    </row>
    <row r="217" spans="1:6">
      <c r="A217" s="38" t="s">
        <v>1</v>
      </c>
      <c r="B217" s="38" t="s">
        <v>50</v>
      </c>
      <c r="C217" s="38" t="s">
        <v>1</v>
      </c>
      <c r="D217" s="38">
        <v>2</v>
      </c>
      <c r="E217" s="38" t="s">
        <v>1</v>
      </c>
      <c r="F217" s="38" t="s">
        <v>1</v>
      </c>
    </row>
    <row r="218" spans="1:6">
      <c r="A218" s="38" t="s">
        <v>1</v>
      </c>
      <c r="B218" s="38" t="s">
        <v>41</v>
      </c>
      <c r="C218" s="38">
        <v>1</v>
      </c>
      <c r="D218" s="38" t="s">
        <v>1</v>
      </c>
      <c r="E218" s="38" t="s">
        <v>1</v>
      </c>
      <c r="F218" s="38" t="s">
        <v>1</v>
      </c>
    </row>
    <row r="219" spans="1:6">
      <c r="A219" s="38" t="s">
        <v>1</v>
      </c>
      <c r="B219" s="38" t="s">
        <v>44</v>
      </c>
      <c r="C219" s="38" t="s">
        <v>1</v>
      </c>
      <c r="D219" s="45">
        <v>1</v>
      </c>
      <c r="E219" s="38" t="s">
        <v>1</v>
      </c>
      <c r="F219" s="38" t="s">
        <v>1</v>
      </c>
    </row>
    <row r="220" spans="1:6">
      <c r="A220" s="38" t="s">
        <v>1</v>
      </c>
      <c r="B220" s="38" t="s">
        <v>16</v>
      </c>
      <c r="C220" s="44" t="s">
        <v>1</v>
      </c>
      <c r="D220" s="38">
        <v>9</v>
      </c>
      <c r="E220" s="38" t="s">
        <v>1</v>
      </c>
      <c r="F220" s="38" t="s">
        <v>1</v>
      </c>
    </row>
    <row r="221" spans="1:6">
      <c r="A221" s="38" t="s">
        <v>1</v>
      </c>
      <c r="B221" s="38" t="s">
        <v>17</v>
      </c>
      <c r="C221" s="38">
        <v>4</v>
      </c>
      <c r="D221" s="38" t="s">
        <v>1</v>
      </c>
      <c r="E221" s="38" t="s">
        <v>1</v>
      </c>
      <c r="F221" s="38" t="s">
        <v>1</v>
      </c>
    </row>
    <row r="222" spans="1:6">
      <c r="A222" s="38" t="s">
        <v>1</v>
      </c>
      <c r="B222" s="38" t="s">
        <v>4</v>
      </c>
      <c r="C222" s="44" t="s">
        <v>1</v>
      </c>
      <c r="D222" s="38">
        <v>1</v>
      </c>
      <c r="E222" s="38" t="s">
        <v>1</v>
      </c>
      <c r="F222" s="38" t="s">
        <v>1</v>
      </c>
    </row>
    <row r="223" spans="1:6">
      <c r="A223" s="38" t="s">
        <v>1</v>
      </c>
      <c r="B223" s="38" t="s">
        <v>42</v>
      </c>
      <c r="C223" s="38">
        <v>2</v>
      </c>
      <c r="D223" s="38">
        <v>54</v>
      </c>
      <c r="E223" s="38" t="s">
        <v>1</v>
      </c>
      <c r="F223" s="38" t="s">
        <v>1</v>
      </c>
    </row>
    <row r="224" spans="1:6">
      <c r="A224" s="38" t="s">
        <v>13</v>
      </c>
      <c r="B224" s="38" t="s">
        <v>2</v>
      </c>
      <c r="C224" s="38" t="s">
        <v>1</v>
      </c>
      <c r="D224" s="38" t="s">
        <v>1</v>
      </c>
      <c r="E224" s="38" t="s">
        <v>1</v>
      </c>
      <c r="F224" s="38" t="s">
        <v>1</v>
      </c>
    </row>
    <row r="225" spans="1:6">
      <c r="A225" s="38" t="s">
        <v>1</v>
      </c>
      <c r="B225" s="38" t="s">
        <v>3</v>
      </c>
      <c r="C225" s="38" t="s">
        <v>1</v>
      </c>
      <c r="D225" s="38" t="s">
        <v>1</v>
      </c>
      <c r="E225" s="38" t="s">
        <v>1</v>
      </c>
      <c r="F225" s="38" t="s">
        <v>1</v>
      </c>
    </row>
    <row r="226" spans="1:6">
      <c r="A226" s="38" t="s">
        <v>1</v>
      </c>
      <c r="B226" s="38" t="s">
        <v>25</v>
      </c>
      <c r="C226" s="38" t="s">
        <v>1</v>
      </c>
      <c r="D226" s="38" t="s">
        <v>1</v>
      </c>
      <c r="E226" s="38" t="s">
        <v>1</v>
      </c>
      <c r="F226" s="38" t="s">
        <v>1</v>
      </c>
    </row>
    <row r="227" spans="1:6">
      <c r="A227" s="38" t="s">
        <v>1</v>
      </c>
      <c r="B227" s="38" t="s">
        <v>35</v>
      </c>
      <c r="C227" s="38" t="s">
        <v>1</v>
      </c>
      <c r="D227" s="38" t="s">
        <v>1</v>
      </c>
      <c r="E227" s="38" t="s">
        <v>1</v>
      </c>
      <c r="F227" s="38" t="s">
        <v>1</v>
      </c>
    </row>
    <row r="228" spans="1:6">
      <c r="A228" s="38" t="s">
        <v>20</v>
      </c>
      <c r="B228" s="38" t="s">
        <v>21</v>
      </c>
      <c r="C228" s="38">
        <v>8</v>
      </c>
      <c r="D228" s="38">
        <v>80</v>
      </c>
      <c r="E228" s="38" t="s">
        <v>1</v>
      </c>
      <c r="F228" s="38" t="s">
        <v>1</v>
      </c>
    </row>
    <row r="229" spans="1:6">
      <c r="A229" s="38" t="s">
        <v>23</v>
      </c>
      <c r="B229" s="38" t="s">
        <v>24</v>
      </c>
      <c r="C229" s="38">
        <v>88</v>
      </c>
      <c r="D229" s="38" t="s">
        <v>1</v>
      </c>
      <c r="E229" s="38" t="s">
        <v>1</v>
      </c>
      <c r="F229" s="38" t="s">
        <v>1</v>
      </c>
    </row>
    <row r="231" spans="1:6">
      <c r="A231" s="38" t="s">
        <v>12</v>
      </c>
      <c r="B231" s="38" t="s">
        <v>89</v>
      </c>
      <c r="C231" s="38" t="s">
        <v>125</v>
      </c>
      <c r="D231" s="45">
        <v>0.21527777777777779</v>
      </c>
      <c r="E231" s="38" t="s">
        <v>85</v>
      </c>
    </row>
    <row r="232" spans="1:6">
      <c r="A232" s="38">
        <v>13</v>
      </c>
      <c r="B232" s="38" t="s">
        <v>63</v>
      </c>
      <c r="C232" s="44">
        <v>45545</v>
      </c>
    </row>
    <row r="233" spans="1:6">
      <c r="A233" s="38" t="s">
        <v>12</v>
      </c>
      <c r="B233" s="38" t="s">
        <v>0</v>
      </c>
      <c r="C233" s="38" t="s">
        <v>6</v>
      </c>
      <c r="D233" s="38" t="s">
        <v>7</v>
      </c>
      <c r="E233" s="38" t="s">
        <v>27</v>
      </c>
      <c r="F233" s="38" t="s">
        <v>8</v>
      </c>
    </row>
    <row r="234" spans="1:6">
      <c r="A234" s="38" t="s">
        <v>1</v>
      </c>
      <c r="B234" s="38" t="s">
        <v>10</v>
      </c>
      <c r="C234" s="38">
        <v>6</v>
      </c>
      <c r="D234" s="38" t="s">
        <v>1</v>
      </c>
      <c r="E234" s="38">
        <v>3</v>
      </c>
      <c r="F234" s="38" t="s">
        <v>1</v>
      </c>
    </row>
    <row r="235" spans="1:6">
      <c r="A235" s="38" t="s">
        <v>1</v>
      </c>
      <c r="B235" s="38" t="s">
        <v>5</v>
      </c>
      <c r="C235" s="38">
        <v>8</v>
      </c>
      <c r="D235" s="38" t="s">
        <v>1</v>
      </c>
      <c r="E235" s="38" t="s">
        <v>1</v>
      </c>
      <c r="F235" s="53">
        <v>21256</v>
      </c>
    </row>
    <row r="236" spans="1:6">
      <c r="A236" s="38" t="s">
        <v>1</v>
      </c>
      <c r="B236" s="38" t="s">
        <v>14</v>
      </c>
      <c r="C236" s="38">
        <v>1</v>
      </c>
      <c r="D236" s="45" t="s">
        <v>1</v>
      </c>
      <c r="E236" s="38" t="s">
        <v>1</v>
      </c>
      <c r="F236" s="38" t="s">
        <v>1</v>
      </c>
    </row>
    <row r="237" spans="1:6">
      <c r="A237" s="38" t="s">
        <v>1</v>
      </c>
      <c r="B237" s="38" t="s">
        <v>110</v>
      </c>
      <c r="C237" s="44" t="s">
        <v>1</v>
      </c>
      <c r="D237" s="38" t="s">
        <v>1</v>
      </c>
      <c r="E237" s="38">
        <v>1</v>
      </c>
      <c r="F237" s="38" t="s">
        <v>1</v>
      </c>
    </row>
    <row r="238" spans="1:6">
      <c r="A238" s="38" t="s">
        <v>1</v>
      </c>
      <c r="B238" s="38" t="s">
        <v>19</v>
      </c>
      <c r="C238" s="44" t="s">
        <v>1</v>
      </c>
      <c r="D238" s="38" t="s">
        <v>1</v>
      </c>
      <c r="E238" s="38">
        <v>3</v>
      </c>
      <c r="F238" s="38" t="s">
        <v>1</v>
      </c>
    </row>
    <row r="239" spans="1:6">
      <c r="A239" s="38" t="s">
        <v>1</v>
      </c>
      <c r="B239" s="38" t="s">
        <v>32</v>
      </c>
      <c r="C239" s="38">
        <v>1</v>
      </c>
      <c r="D239" s="38" t="s">
        <v>1</v>
      </c>
      <c r="E239" s="38" t="s">
        <v>1</v>
      </c>
      <c r="F239" s="38" t="s">
        <v>1</v>
      </c>
    </row>
    <row r="240" spans="1:6">
      <c r="A240" s="38" t="s">
        <v>1</v>
      </c>
      <c r="B240" s="38" t="s">
        <v>101</v>
      </c>
      <c r="C240" s="38">
        <v>1</v>
      </c>
      <c r="D240" s="38" t="s">
        <v>1</v>
      </c>
      <c r="E240" s="38" t="s">
        <v>1</v>
      </c>
      <c r="F240" s="38" t="s">
        <v>1</v>
      </c>
    </row>
    <row r="241" spans="1:6">
      <c r="A241" s="38" t="s">
        <v>1</v>
      </c>
      <c r="B241" s="38" t="s">
        <v>103</v>
      </c>
      <c r="C241" s="38">
        <v>3</v>
      </c>
      <c r="D241" s="38" t="s">
        <v>1</v>
      </c>
      <c r="E241" s="38">
        <v>1</v>
      </c>
      <c r="F241" s="38" t="s">
        <v>1</v>
      </c>
    </row>
    <row r="242" spans="1:6">
      <c r="A242" s="38" t="s">
        <v>1</v>
      </c>
      <c r="B242" s="38" t="s">
        <v>115</v>
      </c>
      <c r="C242" s="44">
        <v>3</v>
      </c>
      <c r="D242" s="38" t="s">
        <v>1</v>
      </c>
      <c r="E242" s="38" t="s">
        <v>1</v>
      </c>
      <c r="F242" s="38" t="s">
        <v>1</v>
      </c>
    </row>
    <row r="243" spans="1:6">
      <c r="A243" s="38" t="s">
        <v>1</v>
      </c>
      <c r="B243" s="38" t="s">
        <v>116</v>
      </c>
      <c r="C243" s="38">
        <v>4</v>
      </c>
      <c r="D243" s="38" t="s">
        <v>1</v>
      </c>
      <c r="E243" s="38" t="s">
        <v>1</v>
      </c>
      <c r="F243" s="53" t="s">
        <v>1</v>
      </c>
    </row>
    <row r="244" spans="1:6">
      <c r="A244" s="38" t="s">
        <v>1</v>
      </c>
      <c r="B244" s="38" t="s">
        <v>4</v>
      </c>
      <c r="C244" s="38">
        <v>2</v>
      </c>
      <c r="D244" s="38" t="s">
        <v>1</v>
      </c>
      <c r="E244" s="38" t="s">
        <v>1</v>
      </c>
      <c r="F244" s="38" t="s">
        <v>1</v>
      </c>
    </row>
    <row r="245" spans="1:6">
      <c r="A245" s="38" t="s">
        <v>1</v>
      </c>
      <c r="B245" s="38" t="s">
        <v>39</v>
      </c>
      <c r="C245" s="38">
        <v>1</v>
      </c>
      <c r="D245" s="38" t="s">
        <v>1</v>
      </c>
      <c r="E245" s="38" t="s">
        <v>1</v>
      </c>
      <c r="F245" s="38" t="s">
        <v>1</v>
      </c>
    </row>
    <row r="246" spans="1:6">
      <c r="A246" s="38" t="s">
        <v>1</v>
      </c>
      <c r="B246" s="38" t="s">
        <v>42</v>
      </c>
      <c r="C246" s="38">
        <v>2</v>
      </c>
      <c r="D246" s="38" t="s">
        <v>1</v>
      </c>
      <c r="E246" s="38" t="s">
        <v>1</v>
      </c>
      <c r="F246" s="38" t="s">
        <v>1</v>
      </c>
    </row>
    <row r="247" spans="1:6">
      <c r="A247" s="38" t="s">
        <v>13</v>
      </c>
      <c r="B247" s="38" t="s">
        <v>2</v>
      </c>
      <c r="C247" s="38" t="s">
        <v>1</v>
      </c>
      <c r="D247" s="38" t="s">
        <v>1</v>
      </c>
      <c r="E247" s="38" t="s">
        <v>1</v>
      </c>
      <c r="F247" s="38" t="s">
        <v>1</v>
      </c>
    </row>
    <row r="248" spans="1:6">
      <c r="A248" s="38" t="s">
        <v>1</v>
      </c>
      <c r="B248" s="38" t="s">
        <v>3</v>
      </c>
      <c r="C248" s="38" t="s">
        <v>1</v>
      </c>
      <c r="D248" s="38" t="s">
        <v>1</v>
      </c>
      <c r="E248" s="38" t="s">
        <v>1</v>
      </c>
      <c r="F248" s="38" t="s">
        <v>1</v>
      </c>
    </row>
    <row r="249" spans="1:6">
      <c r="A249" s="38" t="s">
        <v>1</v>
      </c>
      <c r="B249" s="38" t="s">
        <v>25</v>
      </c>
      <c r="C249" s="38" t="s">
        <v>1</v>
      </c>
      <c r="D249" s="38" t="s">
        <v>1</v>
      </c>
      <c r="E249" s="38" t="s">
        <v>1</v>
      </c>
      <c r="F249" s="38" t="s">
        <v>1</v>
      </c>
    </row>
    <row r="250" spans="1:6">
      <c r="A250" s="38" t="s">
        <v>1</v>
      </c>
      <c r="B250" s="38" t="s">
        <v>35</v>
      </c>
      <c r="C250" s="38">
        <v>10</v>
      </c>
      <c r="D250" s="38" t="s">
        <v>1</v>
      </c>
      <c r="E250" s="38" t="s">
        <v>1</v>
      </c>
      <c r="F250" s="38" t="s">
        <v>1</v>
      </c>
    </row>
    <row r="251" spans="1:6">
      <c r="A251" s="38" t="s">
        <v>20</v>
      </c>
      <c r="B251" s="38" t="s">
        <v>21</v>
      </c>
      <c r="C251" s="38">
        <v>42</v>
      </c>
      <c r="D251" s="38" t="s">
        <v>1</v>
      </c>
      <c r="E251" s="38">
        <v>8</v>
      </c>
      <c r="F251" s="53">
        <v>21256</v>
      </c>
    </row>
    <row r="252" spans="1:6">
      <c r="A252" s="38" t="s">
        <v>23</v>
      </c>
      <c r="B252" s="38" t="s">
        <v>24</v>
      </c>
      <c r="C252" s="38">
        <v>50</v>
      </c>
      <c r="D252" s="38" t="s">
        <v>1</v>
      </c>
      <c r="E252" s="38" t="s">
        <v>1</v>
      </c>
      <c r="F252" s="38" t="s">
        <v>1</v>
      </c>
    </row>
    <row r="253" spans="1:6">
      <c r="D253" s="44"/>
    </row>
    <row r="254" spans="1:6">
      <c r="A254" s="38" t="s">
        <v>12</v>
      </c>
      <c r="B254" s="38" t="s">
        <v>89</v>
      </c>
      <c r="C254" s="38" t="s">
        <v>125</v>
      </c>
      <c r="D254" s="45">
        <v>0.21527777777777779</v>
      </c>
      <c r="E254" s="38" t="s">
        <v>85</v>
      </c>
    </row>
    <row r="255" spans="1:6">
      <c r="A255" s="38">
        <v>14</v>
      </c>
      <c r="B255" s="38" t="s">
        <v>75</v>
      </c>
      <c r="C255" s="44">
        <v>45545</v>
      </c>
    </row>
    <row r="256" spans="1:6">
      <c r="A256" s="38" t="s">
        <v>12</v>
      </c>
      <c r="B256" s="38" t="s">
        <v>0</v>
      </c>
      <c r="C256" s="44" t="s">
        <v>6</v>
      </c>
      <c r="D256" s="38" t="s">
        <v>7</v>
      </c>
      <c r="E256" s="38" t="s">
        <v>27</v>
      </c>
      <c r="F256" s="38" t="s">
        <v>8</v>
      </c>
    </row>
    <row r="257" spans="1:6">
      <c r="A257" s="38" t="s">
        <v>1</v>
      </c>
      <c r="B257" s="38" t="s">
        <v>10</v>
      </c>
      <c r="C257" s="38">
        <v>30</v>
      </c>
      <c r="D257" s="38" t="s">
        <v>1</v>
      </c>
      <c r="E257" s="38">
        <v>74</v>
      </c>
      <c r="F257" s="38" t="s">
        <v>1</v>
      </c>
    </row>
    <row r="258" spans="1:6">
      <c r="A258" s="38" t="s">
        <v>1</v>
      </c>
      <c r="B258" s="38" t="s">
        <v>110</v>
      </c>
      <c r="C258" s="38">
        <v>1</v>
      </c>
      <c r="D258" s="45" t="s">
        <v>1</v>
      </c>
      <c r="E258" s="38">
        <v>1</v>
      </c>
      <c r="F258" s="38" t="s">
        <v>1</v>
      </c>
    </row>
    <row r="259" spans="1:6">
      <c r="A259" s="38" t="s">
        <v>1</v>
      </c>
      <c r="B259" s="38" t="s">
        <v>112</v>
      </c>
      <c r="C259" s="44">
        <v>1</v>
      </c>
      <c r="D259" s="38" t="s">
        <v>1</v>
      </c>
      <c r="E259" s="38" t="s">
        <v>1</v>
      </c>
      <c r="F259" s="38" t="s">
        <v>1</v>
      </c>
    </row>
    <row r="260" spans="1:6">
      <c r="A260" s="38" t="s">
        <v>1</v>
      </c>
      <c r="B260" s="38" t="s">
        <v>100</v>
      </c>
      <c r="C260" s="38">
        <v>9</v>
      </c>
      <c r="D260" s="38" t="s">
        <v>1</v>
      </c>
      <c r="E260" s="38" t="s">
        <v>1</v>
      </c>
      <c r="F260" s="38" t="s">
        <v>1</v>
      </c>
    </row>
    <row r="261" spans="1:6">
      <c r="A261" s="38" t="s">
        <v>1</v>
      </c>
      <c r="B261" s="38" t="s">
        <v>19</v>
      </c>
      <c r="C261" s="38">
        <v>7</v>
      </c>
      <c r="D261" s="38" t="s">
        <v>1</v>
      </c>
      <c r="E261" s="38">
        <v>4</v>
      </c>
      <c r="F261" s="38" t="s">
        <v>1</v>
      </c>
    </row>
    <row r="262" spans="1:6">
      <c r="A262" s="38" t="s">
        <v>1</v>
      </c>
      <c r="B262" s="38" t="s">
        <v>40</v>
      </c>
      <c r="C262" s="38">
        <v>7</v>
      </c>
      <c r="D262" s="38" t="s">
        <v>1</v>
      </c>
      <c r="E262" s="38" t="s">
        <v>1</v>
      </c>
      <c r="F262" s="38" t="s">
        <v>1</v>
      </c>
    </row>
    <row r="263" spans="1:6">
      <c r="A263" s="38" t="s">
        <v>1</v>
      </c>
      <c r="B263" s="38" t="s">
        <v>111</v>
      </c>
      <c r="C263" s="38">
        <v>1</v>
      </c>
      <c r="D263" s="38" t="s">
        <v>1</v>
      </c>
      <c r="E263" s="38" t="s">
        <v>1</v>
      </c>
      <c r="F263" s="38" t="s">
        <v>1</v>
      </c>
    </row>
    <row r="264" spans="1:6">
      <c r="A264" s="38" t="s">
        <v>1</v>
      </c>
      <c r="B264" s="38" t="s">
        <v>101</v>
      </c>
      <c r="C264" s="38" t="s">
        <v>1</v>
      </c>
      <c r="D264" s="38" t="s">
        <v>1</v>
      </c>
      <c r="E264" s="38">
        <v>1</v>
      </c>
      <c r="F264" s="38" t="s">
        <v>1</v>
      </c>
    </row>
    <row r="265" spans="1:6">
      <c r="A265" s="38" t="s">
        <v>1</v>
      </c>
      <c r="B265" s="38" t="s">
        <v>103</v>
      </c>
      <c r="C265" s="38" t="s">
        <v>1</v>
      </c>
      <c r="D265" s="38" t="s">
        <v>1</v>
      </c>
      <c r="E265" s="38">
        <v>1</v>
      </c>
      <c r="F265" s="38" t="s">
        <v>1</v>
      </c>
    </row>
    <row r="266" spans="1:6">
      <c r="A266" s="38" t="s">
        <v>1</v>
      </c>
      <c r="B266" s="38" t="s">
        <v>39</v>
      </c>
      <c r="C266" s="38" t="s">
        <v>1</v>
      </c>
      <c r="D266" s="38" t="s">
        <v>1</v>
      </c>
      <c r="E266" s="38">
        <v>13</v>
      </c>
      <c r="F266" s="38" t="s">
        <v>1</v>
      </c>
    </row>
    <row r="267" spans="1:6">
      <c r="A267" s="38" t="s">
        <v>13</v>
      </c>
      <c r="B267" s="38" t="s">
        <v>2</v>
      </c>
      <c r="C267" s="38" t="s">
        <v>1</v>
      </c>
      <c r="D267" s="38" t="s">
        <v>1</v>
      </c>
      <c r="E267" s="38" t="s">
        <v>1</v>
      </c>
      <c r="F267" s="38" t="s">
        <v>1</v>
      </c>
    </row>
    <row r="268" spans="1:6">
      <c r="A268" s="38" t="s">
        <v>1</v>
      </c>
      <c r="B268" s="38" t="s">
        <v>3</v>
      </c>
      <c r="C268" s="38" t="s">
        <v>1</v>
      </c>
      <c r="D268" s="38" t="s">
        <v>1</v>
      </c>
      <c r="E268" s="38" t="s">
        <v>1</v>
      </c>
      <c r="F268" s="38" t="s">
        <v>1</v>
      </c>
    </row>
    <row r="269" spans="1:6">
      <c r="A269" s="38" t="s">
        <v>1</v>
      </c>
      <c r="B269" s="38" t="s">
        <v>25</v>
      </c>
      <c r="C269" s="38" t="s">
        <v>1</v>
      </c>
      <c r="D269" s="38" t="s">
        <v>1</v>
      </c>
      <c r="E269" s="38" t="s">
        <v>1</v>
      </c>
      <c r="F269" s="38" t="s">
        <v>1</v>
      </c>
    </row>
    <row r="270" spans="1:6">
      <c r="A270" s="38" t="s">
        <v>1</v>
      </c>
      <c r="B270" s="38" t="s">
        <v>35</v>
      </c>
      <c r="C270" s="38" t="s">
        <v>1</v>
      </c>
      <c r="D270" s="38" t="s">
        <v>1</v>
      </c>
      <c r="E270" s="38" t="s">
        <v>1</v>
      </c>
      <c r="F270" s="38" t="s">
        <v>1</v>
      </c>
    </row>
    <row r="271" spans="1:6">
      <c r="A271" s="38" t="s">
        <v>20</v>
      </c>
      <c r="B271" s="38" t="s">
        <v>21</v>
      </c>
      <c r="C271" s="38">
        <v>56</v>
      </c>
      <c r="D271" s="38" t="s">
        <v>1</v>
      </c>
      <c r="E271" s="38">
        <v>94</v>
      </c>
      <c r="F271" s="38" t="s">
        <v>1</v>
      </c>
    </row>
    <row r="272" spans="1:6">
      <c r="A272" s="38" t="s">
        <v>23</v>
      </c>
      <c r="B272" s="38" t="s">
        <v>24</v>
      </c>
      <c r="C272" s="44">
        <v>150</v>
      </c>
      <c r="D272" s="38" t="s">
        <v>1</v>
      </c>
      <c r="E272" s="38" t="s">
        <v>1</v>
      </c>
      <c r="F272" s="38" t="s">
        <v>1</v>
      </c>
    </row>
    <row r="274" spans="1:6">
      <c r="A274" s="38" t="s">
        <v>12</v>
      </c>
      <c r="B274" s="38" t="s">
        <v>89</v>
      </c>
      <c r="C274" s="38" t="s">
        <v>125</v>
      </c>
      <c r="D274" s="45">
        <v>0.21597222222222223</v>
      </c>
      <c r="E274" s="38" t="s">
        <v>85</v>
      </c>
    </row>
    <row r="275" spans="1:6">
      <c r="A275" s="38">
        <v>15</v>
      </c>
      <c r="B275" s="38" t="s">
        <v>69</v>
      </c>
      <c r="C275" s="44">
        <v>45545</v>
      </c>
    </row>
    <row r="276" spans="1:6">
      <c r="A276" s="38" t="s">
        <v>12</v>
      </c>
      <c r="B276" s="38" t="s">
        <v>0</v>
      </c>
      <c r="C276" s="38" t="s">
        <v>6</v>
      </c>
      <c r="D276" s="38" t="s">
        <v>7</v>
      </c>
      <c r="E276" s="38" t="s">
        <v>27</v>
      </c>
      <c r="F276" s="38" t="s">
        <v>8</v>
      </c>
    </row>
    <row r="277" spans="1:6">
      <c r="A277" s="38" t="s">
        <v>1</v>
      </c>
      <c r="B277" s="38" t="s">
        <v>10</v>
      </c>
      <c r="C277" s="38">
        <v>16</v>
      </c>
      <c r="D277" s="38" t="s">
        <v>1</v>
      </c>
      <c r="E277" s="38" t="s">
        <v>1</v>
      </c>
      <c r="F277" s="38" t="s">
        <v>1</v>
      </c>
    </row>
    <row r="278" spans="1:6">
      <c r="A278" s="38" t="s">
        <v>1</v>
      </c>
      <c r="B278" s="38" t="s">
        <v>5</v>
      </c>
      <c r="C278" s="38">
        <v>3</v>
      </c>
      <c r="D278" s="38" t="s">
        <v>1</v>
      </c>
      <c r="E278" s="38">
        <v>12</v>
      </c>
      <c r="F278" s="38" t="s">
        <v>1</v>
      </c>
    </row>
    <row r="279" spans="1:6">
      <c r="A279" s="38" t="s">
        <v>1</v>
      </c>
      <c r="B279" s="38" t="s">
        <v>14</v>
      </c>
      <c r="C279" s="38">
        <v>2</v>
      </c>
      <c r="D279" s="38" t="s">
        <v>1</v>
      </c>
      <c r="E279" s="38" t="s">
        <v>1</v>
      </c>
      <c r="F279" s="38" t="s">
        <v>1</v>
      </c>
    </row>
    <row r="280" spans="1:6">
      <c r="A280" s="38" t="s">
        <v>1</v>
      </c>
      <c r="B280" s="38" t="s">
        <v>110</v>
      </c>
      <c r="C280" s="38">
        <v>2</v>
      </c>
      <c r="D280" s="45" t="s">
        <v>1</v>
      </c>
      <c r="E280" s="38" t="s">
        <v>1</v>
      </c>
      <c r="F280" s="38" t="s">
        <v>1</v>
      </c>
    </row>
    <row r="281" spans="1:6">
      <c r="A281" s="38" t="s">
        <v>1</v>
      </c>
      <c r="B281" s="38" t="s">
        <v>112</v>
      </c>
      <c r="C281" s="44">
        <v>1</v>
      </c>
      <c r="D281" s="38" t="s">
        <v>1</v>
      </c>
      <c r="E281" s="38" t="s">
        <v>1</v>
      </c>
      <c r="F281" s="53" t="s">
        <v>1</v>
      </c>
    </row>
    <row r="282" spans="1:6">
      <c r="A282" s="38" t="s">
        <v>1</v>
      </c>
      <c r="B282" s="38" t="s">
        <v>19</v>
      </c>
      <c r="C282" s="38">
        <v>1</v>
      </c>
      <c r="D282" s="38" t="s">
        <v>1</v>
      </c>
      <c r="E282" s="38" t="s">
        <v>1</v>
      </c>
      <c r="F282" s="38" t="s">
        <v>1</v>
      </c>
    </row>
    <row r="283" spans="1:6">
      <c r="A283" s="38" t="s">
        <v>1</v>
      </c>
      <c r="B283" s="38" t="s">
        <v>32</v>
      </c>
      <c r="C283" s="38" t="s">
        <v>1</v>
      </c>
      <c r="D283" s="38" t="s">
        <v>1</v>
      </c>
      <c r="E283" s="38">
        <v>1</v>
      </c>
      <c r="F283" s="38" t="s">
        <v>1</v>
      </c>
    </row>
    <row r="284" spans="1:6">
      <c r="A284" s="38" t="s">
        <v>1</v>
      </c>
      <c r="B284" s="38" t="s">
        <v>101</v>
      </c>
      <c r="C284" s="38" t="s">
        <v>1</v>
      </c>
      <c r="D284" s="38" t="s">
        <v>1</v>
      </c>
      <c r="E284" s="38">
        <v>9</v>
      </c>
      <c r="F284" s="38" t="s">
        <v>1</v>
      </c>
    </row>
    <row r="285" spans="1:6">
      <c r="A285" s="38" t="s">
        <v>1</v>
      </c>
      <c r="B285" s="38" t="s">
        <v>114</v>
      </c>
      <c r="C285" s="38" t="s">
        <v>1</v>
      </c>
      <c r="D285" s="38" t="s">
        <v>1</v>
      </c>
      <c r="E285" s="38">
        <v>4</v>
      </c>
      <c r="F285" s="38" t="s">
        <v>1</v>
      </c>
    </row>
    <row r="286" spans="1:6">
      <c r="A286" s="38" t="s">
        <v>1</v>
      </c>
      <c r="B286" s="38" t="s">
        <v>103</v>
      </c>
      <c r="C286" s="38" t="s">
        <v>1</v>
      </c>
      <c r="D286" s="38" t="s">
        <v>1</v>
      </c>
      <c r="E286" s="38">
        <v>23</v>
      </c>
      <c r="F286" s="38" t="s">
        <v>1</v>
      </c>
    </row>
    <row r="287" spans="1:6">
      <c r="A287" s="38" t="s">
        <v>1</v>
      </c>
      <c r="B287" s="38" t="s">
        <v>47</v>
      </c>
      <c r="C287" s="38" t="s">
        <v>1</v>
      </c>
      <c r="D287" s="38" t="s">
        <v>1</v>
      </c>
      <c r="E287" s="38">
        <v>2</v>
      </c>
      <c r="F287" s="38" t="s">
        <v>1</v>
      </c>
    </row>
    <row r="288" spans="1:6">
      <c r="A288" s="38" t="s">
        <v>1</v>
      </c>
      <c r="B288" s="38" t="s">
        <v>115</v>
      </c>
      <c r="C288" s="38" t="s">
        <v>1</v>
      </c>
      <c r="D288" s="38" t="s">
        <v>1</v>
      </c>
      <c r="E288" s="38">
        <v>2</v>
      </c>
      <c r="F288" s="38" t="s">
        <v>1</v>
      </c>
    </row>
    <row r="289" spans="1:6">
      <c r="A289" s="38" t="s">
        <v>1</v>
      </c>
      <c r="B289" s="38" t="s">
        <v>116</v>
      </c>
      <c r="C289" s="38" t="s">
        <v>1</v>
      </c>
      <c r="D289" s="38" t="s">
        <v>1</v>
      </c>
      <c r="E289" s="38">
        <v>23</v>
      </c>
      <c r="F289" s="38" t="s">
        <v>1</v>
      </c>
    </row>
    <row r="290" spans="1:6">
      <c r="A290" s="38" t="s">
        <v>1</v>
      </c>
      <c r="B290" s="38" t="s">
        <v>105</v>
      </c>
      <c r="C290" s="44" t="s">
        <v>1</v>
      </c>
      <c r="D290" s="38" t="s">
        <v>1</v>
      </c>
      <c r="E290" s="38">
        <v>1</v>
      </c>
      <c r="F290" s="38" t="s">
        <v>1</v>
      </c>
    </row>
    <row r="291" spans="1:6">
      <c r="A291" s="38" t="s">
        <v>1</v>
      </c>
      <c r="B291" s="38" t="s">
        <v>4</v>
      </c>
      <c r="C291" s="38" t="s">
        <v>1</v>
      </c>
      <c r="D291" s="38" t="s">
        <v>1</v>
      </c>
      <c r="E291" s="38">
        <v>27</v>
      </c>
      <c r="F291" s="38" t="s">
        <v>1</v>
      </c>
    </row>
    <row r="292" spans="1:6">
      <c r="A292" s="38" t="s">
        <v>13</v>
      </c>
      <c r="B292" s="38" t="s">
        <v>2</v>
      </c>
      <c r="C292" s="38" t="s">
        <v>1</v>
      </c>
      <c r="D292" s="38" t="s">
        <v>1</v>
      </c>
      <c r="E292" s="38" t="s">
        <v>1</v>
      </c>
      <c r="F292" s="38" t="s">
        <v>1</v>
      </c>
    </row>
    <row r="293" spans="1:6">
      <c r="A293" s="38" t="s">
        <v>1</v>
      </c>
      <c r="B293" s="38" t="s">
        <v>3</v>
      </c>
      <c r="C293" s="38" t="s">
        <v>1</v>
      </c>
      <c r="D293" s="38" t="s">
        <v>1</v>
      </c>
      <c r="E293" s="38" t="s">
        <v>1</v>
      </c>
      <c r="F293" s="38" t="s">
        <v>1</v>
      </c>
    </row>
    <row r="294" spans="1:6">
      <c r="A294" s="38" t="s">
        <v>1</v>
      </c>
      <c r="B294" s="38" t="s">
        <v>25</v>
      </c>
      <c r="C294" s="38" t="s">
        <v>1</v>
      </c>
      <c r="D294" s="38" t="s">
        <v>1</v>
      </c>
      <c r="E294" s="38" t="s">
        <v>1</v>
      </c>
      <c r="F294" s="38" t="s">
        <v>1</v>
      </c>
    </row>
    <row r="295" spans="1:6">
      <c r="A295" s="38" t="s">
        <v>1</v>
      </c>
      <c r="B295" s="38" t="s">
        <v>35</v>
      </c>
      <c r="C295" s="38" t="s">
        <v>1</v>
      </c>
      <c r="D295" s="38" t="s">
        <v>1</v>
      </c>
      <c r="E295" s="38" t="s">
        <v>1</v>
      </c>
      <c r="F295" s="38" t="s">
        <v>1</v>
      </c>
    </row>
    <row r="296" spans="1:6">
      <c r="A296" s="38" t="s">
        <v>20</v>
      </c>
      <c r="B296" s="38" t="s">
        <v>21</v>
      </c>
      <c r="C296" s="38">
        <v>25</v>
      </c>
      <c r="D296" s="38" t="s">
        <v>1</v>
      </c>
      <c r="E296" s="38">
        <v>104</v>
      </c>
      <c r="F296" s="53" t="s">
        <v>1</v>
      </c>
    </row>
    <row r="297" spans="1:6">
      <c r="A297" s="38" t="s">
        <v>23</v>
      </c>
      <c r="B297" s="38" t="s">
        <v>24</v>
      </c>
      <c r="C297" s="38">
        <v>129</v>
      </c>
      <c r="D297" s="38" t="s">
        <v>1</v>
      </c>
      <c r="E297" s="38" t="s">
        <v>1</v>
      </c>
      <c r="F297" s="38" t="s">
        <v>1</v>
      </c>
    </row>
    <row r="299" spans="1:6">
      <c r="A299" s="38" t="s">
        <v>12</v>
      </c>
      <c r="B299" s="38" t="s">
        <v>89</v>
      </c>
      <c r="C299" s="38" t="s">
        <v>125</v>
      </c>
      <c r="D299" s="45">
        <v>0.21597222222222223</v>
      </c>
      <c r="E299" s="38" t="s">
        <v>85</v>
      </c>
    </row>
    <row r="300" spans="1:6">
      <c r="A300" s="38">
        <v>16</v>
      </c>
      <c r="B300" s="38" t="s">
        <v>61</v>
      </c>
      <c r="C300" s="44">
        <v>45545</v>
      </c>
    </row>
    <row r="301" spans="1:6">
      <c r="A301" s="38" t="s">
        <v>12</v>
      </c>
      <c r="B301" s="38" t="s">
        <v>0</v>
      </c>
      <c r="C301" s="38" t="s">
        <v>6</v>
      </c>
      <c r="D301" s="45" t="s">
        <v>7</v>
      </c>
      <c r="E301" s="38" t="s">
        <v>27</v>
      </c>
      <c r="F301" s="38" t="s">
        <v>8</v>
      </c>
    </row>
    <row r="302" spans="1:6">
      <c r="A302" s="38" t="s">
        <v>52</v>
      </c>
      <c r="B302" s="38" t="s">
        <v>5</v>
      </c>
      <c r="C302" s="44" t="s">
        <v>1</v>
      </c>
      <c r="D302" s="38">
        <v>4</v>
      </c>
      <c r="E302" s="38" t="s">
        <v>1</v>
      </c>
      <c r="F302" s="38">
        <v>269</v>
      </c>
    </row>
    <row r="303" spans="1:6">
      <c r="A303" s="38" t="s">
        <v>1</v>
      </c>
      <c r="B303" s="38" t="s">
        <v>48</v>
      </c>
      <c r="C303" s="38">
        <v>1</v>
      </c>
      <c r="D303" s="38" t="s">
        <v>1</v>
      </c>
      <c r="E303" s="38" t="s">
        <v>1</v>
      </c>
      <c r="F303" s="38" t="s">
        <v>1</v>
      </c>
    </row>
    <row r="304" spans="1:6">
      <c r="A304" s="38" t="s">
        <v>1</v>
      </c>
      <c r="B304" s="38" t="s">
        <v>101</v>
      </c>
      <c r="C304" s="38">
        <v>4</v>
      </c>
      <c r="D304" s="38">
        <v>3</v>
      </c>
      <c r="E304" s="38" t="s">
        <v>1</v>
      </c>
      <c r="F304" s="38" t="s">
        <v>1</v>
      </c>
    </row>
    <row r="305" spans="1:6">
      <c r="A305" s="38" t="s">
        <v>1</v>
      </c>
      <c r="B305" s="38" t="s">
        <v>114</v>
      </c>
      <c r="C305" s="38" t="s">
        <v>1</v>
      </c>
      <c r="D305" s="38">
        <v>1</v>
      </c>
      <c r="E305" s="38" t="s">
        <v>1</v>
      </c>
      <c r="F305" s="38" t="s">
        <v>1</v>
      </c>
    </row>
    <row r="306" spans="1:6">
      <c r="A306" s="38" t="s">
        <v>1</v>
      </c>
      <c r="B306" s="38" t="s">
        <v>103</v>
      </c>
      <c r="C306" s="44" t="s">
        <v>1</v>
      </c>
      <c r="D306" s="38">
        <v>1</v>
      </c>
      <c r="E306" s="38" t="s">
        <v>1</v>
      </c>
      <c r="F306" s="38" t="s">
        <v>1</v>
      </c>
    </row>
    <row r="307" spans="1:6">
      <c r="A307" s="38" t="s">
        <v>1</v>
      </c>
      <c r="B307" s="38" t="s">
        <v>104</v>
      </c>
      <c r="C307" s="44">
        <v>12</v>
      </c>
      <c r="D307" s="38" t="s">
        <v>1</v>
      </c>
      <c r="E307" s="38" t="s">
        <v>1</v>
      </c>
      <c r="F307" s="38" t="s">
        <v>1</v>
      </c>
    </row>
    <row r="308" spans="1:6">
      <c r="A308" s="38" t="s">
        <v>1</v>
      </c>
      <c r="B308" s="38" t="s">
        <v>115</v>
      </c>
      <c r="C308" s="38" t="s">
        <v>1</v>
      </c>
      <c r="D308" s="38">
        <v>3</v>
      </c>
      <c r="E308" s="38" t="s">
        <v>1</v>
      </c>
      <c r="F308" s="38" t="s">
        <v>1</v>
      </c>
    </row>
    <row r="309" spans="1:6">
      <c r="A309" s="38" t="s">
        <v>1</v>
      </c>
      <c r="B309" s="38" t="s">
        <v>117</v>
      </c>
      <c r="C309" s="38" t="s">
        <v>1</v>
      </c>
      <c r="D309" s="38">
        <v>16</v>
      </c>
      <c r="E309" s="38" t="s">
        <v>1</v>
      </c>
      <c r="F309" s="38" t="s">
        <v>1</v>
      </c>
    </row>
    <row r="310" spans="1:6">
      <c r="A310" s="38" t="s">
        <v>1</v>
      </c>
      <c r="B310" s="38" t="s">
        <v>49</v>
      </c>
      <c r="C310" s="38">
        <v>2</v>
      </c>
      <c r="D310" s="38" t="s">
        <v>1</v>
      </c>
      <c r="E310" s="38" t="s">
        <v>1</v>
      </c>
      <c r="F310" s="38" t="s">
        <v>1</v>
      </c>
    </row>
    <row r="311" spans="1:6">
      <c r="A311" s="38" t="s">
        <v>1</v>
      </c>
      <c r="B311" s="38" t="s">
        <v>4</v>
      </c>
      <c r="C311" s="38" t="s">
        <v>1</v>
      </c>
      <c r="D311" s="38">
        <v>5</v>
      </c>
      <c r="E311" s="38" t="s">
        <v>1</v>
      </c>
      <c r="F311" s="38" t="s">
        <v>1</v>
      </c>
    </row>
    <row r="312" spans="1:6">
      <c r="A312" s="38" t="s">
        <v>1</v>
      </c>
      <c r="B312" s="38" t="s">
        <v>41</v>
      </c>
      <c r="C312" s="38">
        <v>3</v>
      </c>
      <c r="D312" s="38" t="s">
        <v>1</v>
      </c>
      <c r="E312" s="38" t="s">
        <v>1</v>
      </c>
      <c r="F312" s="38" t="s">
        <v>1</v>
      </c>
    </row>
    <row r="313" spans="1:6">
      <c r="A313" s="38" t="s">
        <v>1</v>
      </c>
      <c r="B313" s="38" t="s">
        <v>42</v>
      </c>
      <c r="C313" s="38">
        <v>22</v>
      </c>
      <c r="D313" s="38" t="s">
        <v>1</v>
      </c>
      <c r="E313" s="38" t="s">
        <v>1</v>
      </c>
      <c r="F313" s="38" t="s">
        <v>1</v>
      </c>
    </row>
    <row r="314" spans="1:6">
      <c r="A314" s="38" t="s">
        <v>13</v>
      </c>
      <c r="B314" s="38" t="s">
        <v>2</v>
      </c>
      <c r="C314" s="38" t="s">
        <v>1</v>
      </c>
      <c r="D314" s="38" t="s">
        <v>1</v>
      </c>
      <c r="E314" s="38" t="s">
        <v>1</v>
      </c>
      <c r="F314" s="38" t="s">
        <v>1</v>
      </c>
    </row>
    <row r="315" spans="1:6">
      <c r="A315" s="38" t="s">
        <v>1</v>
      </c>
      <c r="B315" s="38" t="s">
        <v>3</v>
      </c>
      <c r="C315" s="38" t="s">
        <v>1</v>
      </c>
      <c r="D315" s="38" t="s">
        <v>1</v>
      </c>
      <c r="E315" s="38" t="s">
        <v>1</v>
      </c>
      <c r="F315" s="38" t="s">
        <v>1</v>
      </c>
    </row>
    <row r="316" spans="1:6">
      <c r="A316" s="38" t="s">
        <v>1</v>
      </c>
      <c r="B316" s="38" t="s">
        <v>25</v>
      </c>
      <c r="C316" s="38" t="s">
        <v>1</v>
      </c>
      <c r="D316" s="38" t="s">
        <v>1</v>
      </c>
      <c r="E316" s="38" t="s">
        <v>1</v>
      </c>
      <c r="F316" s="38" t="s">
        <v>1</v>
      </c>
    </row>
    <row r="317" spans="1:6">
      <c r="A317" s="38" t="s">
        <v>1</v>
      </c>
      <c r="B317" s="38" t="s">
        <v>35</v>
      </c>
      <c r="C317" s="38" t="s">
        <v>1</v>
      </c>
      <c r="D317" s="38" t="s">
        <v>1</v>
      </c>
      <c r="E317" s="38" t="s">
        <v>1</v>
      </c>
      <c r="F317" s="38" t="s">
        <v>1</v>
      </c>
    </row>
    <row r="318" spans="1:6">
      <c r="A318" s="38" t="s">
        <v>20</v>
      </c>
      <c r="B318" s="38" t="s">
        <v>21</v>
      </c>
      <c r="C318" s="38">
        <v>44</v>
      </c>
      <c r="D318" s="38">
        <v>33</v>
      </c>
      <c r="E318" s="38" t="s">
        <v>1</v>
      </c>
      <c r="F318" s="38">
        <v>269</v>
      </c>
    </row>
    <row r="319" spans="1:6">
      <c r="A319" s="38" t="s">
        <v>23</v>
      </c>
      <c r="B319" s="38" t="s">
        <v>24</v>
      </c>
      <c r="C319" s="38">
        <v>77</v>
      </c>
      <c r="D319" s="38" t="s">
        <v>1</v>
      </c>
      <c r="E319" s="38" t="s">
        <v>1</v>
      </c>
      <c r="F319" s="38" t="s">
        <v>1</v>
      </c>
    </row>
    <row r="321" spans="1:6">
      <c r="A321" s="38" t="s">
        <v>12</v>
      </c>
      <c r="B321" s="38" t="s">
        <v>89</v>
      </c>
      <c r="C321" s="38" t="s">
        <v>125</v>
      </c>
      <c r="D321" s="45">
        <v>0.21666666666666667</v>
      </c>
      <c r="E321" s="38" t="s">
        <v>85</v>
      </c>
    </row>
    <row r="322" spans="1:6">
      <c r="A322" s="38">
        <v>17</v>
      </c>
      <c r="B322" s="38" t="s">
        <v>64</v>
      </c>
      <c r="C322" s="44">
        <v>45545</v>
      </c>
    </row>
    <row r="323" spans="1:6">
      <c r="A323" s="38" t="s">
        <v>12</v>
      </c>
      <c r="B323" s="38" t="s">
        <v>0</v>
      </c>
      <c r="C323" s="38" t="s">
        <v>6</v>
      </c>
      <c r="D323" s="45" t="s">
        <v>7</v>
      </c>
      <c r="E323" s="38" t="s">
        <v>27</v>
      </c>
      <c r="F323" s="38" t="s">
        <v>8</v>
      </c>
    </row>
    <row r="324" spans="1:6">
      <c r="A324" s="38" t="s">
        <v>1</v>
      </c>
      <c r="B324" s="38" t="s">
        <v>5</v>
      </c>
      <c r="C324" s="44">
        <v>3</v>
      </c>
      <c r="D324" s="38">
        <v>13</v>
      </c>
      <c r="E324" s="38" t="s">
        <v>1</v>
      </c>
      <c r="F324" s="38" t="s">
        <v>1</v>
      </c>
    </row>
    <row r="325" spans="1:6">
      <c r="A325" s="38" t="s">
        <v>1</v>
      </c>
      <c r="B325" s="38" t="s">
        <v>14</v>
      </c>
      <c r="C325" s="38">
        <v>2</v>
      </c>
      <c r="D325" s="38" t="s">
        <v>1</v>
      </c>
      <c r="E325" s="38" t="s">
        <v>1</v>
      </c>
      <c r="F325" s="38" t="s">
        <v>1</v>
      </c>
    </row>
    <row r="326" spans="1:6">
      <c r="A326" s="38" t="s">
        <v>1</v>
      </c>
      <c r="B326" s="38" t="s">
        <v>101</v>
      </c>
      <c r="C326" s="38">
        <v>10</v>
      </c>
      <c r="D326" s="38" t="s">
        <v>1</v>
      </c>
      <c r="E326" s="38" t="s">
        <v>1</v>
      </c>
      <c r="F326" s="38" t="s">
        <v>1</v>
      </c>
    </row>
    <row r="327" spans="1:6">
      <c r="A327" s="38" t="s">
        <v>1</v>
      </c>
      <c r="B327" s="38" t="s">
        <v>114</v>
      </c>
      <c r="C327" s="38">
        <v>2</v>
      </c>
      <c r="D327" s="38" t="s">
        <v>1</v>
      </c>
      <c r="E327" s="38" t="s">
        <v>1</v>
      </c>
      <c r="F327" s="38" t="s">
        <v>1</v>
      </c>
    </row>
    <row r="328" spans="1:6">
      <c r="A328" s="38" t="s">
        <v>1</v>
      </c>
      <c r="B328" s="38" t="s">
        <v>18</v>
      </c>
      <c r="C328" s="38">
        <v>2</v>
      </c>
      <c r="D328" s="38" t="s">
        <v>1</v>
      </c>
      <c r="E328" s="38" t="s">
        <v>1</v>
      </c>
      <c r="F328" s="38" t="s">
        <v>1</v>
      </c>
    </row>
    <row r="329" spans="1:6">
      <c r="A329" s="38" t="s">
        <v>1</v>
      </c>
      <c r="B329" s="38" t="s">
        <v>103</v>
      </c>
      <c r="C329" s="38">
        <v>5</v>
      </c>
      <c r="D329" s="38" t="s">
        <v>1</v>
      </c>
      <c r="E329" s="38" t="s">
        <v>1</v>
      </c>
      <c r="F329" s="38" t="s">
        <v>1</v>
      </c>
    </row>
    <row r="330" spans="1:6">
      <c r="A330" s="38" t="s">
        <v>1</v>
      </c>
      <c r="B330" s="38" t="s">
        <v>104</v>
      </c>
      <c r="C330" s="38">
        <v>4</v>
      </c>
      <c r="D330" s="38" t="s">
        <v>1</v>
      </c>
      <c r="E330" s="38" t="s">
        <v>1</v>
      </c>
      <c r="F330" s="38" t="s">
        <v>1</v>
      </c>
    </row>
    <row r="331" spans="1:6">
      <c r="A331" s="38" t="s">
        <v>1</v>
      </c>
      <c r="B331" s="38" t="s">
        <v>47</v>
      </c>
      <c r="C331" s="44">
        <v>2</v>
      </c>
      <c r="D331" s="38" t="s">
        <v>1</v>
      </c>
      <c r="E331" s="38" t="s">
        <v>1</v>
      </c>
      <c r="F331" s="38" t="s">
        <v>1</v>
      </c>
    </row>
    <row r="332" spans="1:6">
      <c r="A332" s="38" t="s">
        <v>1</v>
      </c>
      <c r="B332" s="38" t="s">
        <v>115</v>
      </c>
      <c r="C332" s="38" t="s">
        <v>1</v>
      </c>
      <c r="D332" s="38">
        <v>10</v>
      </c>
      <c r="E332" s="38" t="s">
        <v>1</v>
      </c>
      <c r="F332" s="38" t="s">
        <v>1</v>
      </c>
    </row>
    <row r="333" spans="1:6">
      <c r="A333" s="38" t="s">
        <v>1</v>
      </c>
      <c r="B333" s="38" t="s">
        <v>117</v>
      </c>
      <c r="C333" s="38" t="s">
        <v>1</v>
      </c>
      <c r="D333" s="38">
        <v>10</v>
      </c>
      <c r="E333" s="38" t="s">
        <v>1</v>
      </c>
      <c r="F333" s="38" t="s">
        <v>1</v>
      </c>
    </row>
    <row r="334" spans="1:6">
      <c r="A334" s="38" t="s">
        <v>1</v>
      </c>
      <c r="B334" s="38" t="s">
        <v>49</v>
      </c>
      <c r="C334" s="38">
        <v>1</v>
      </c>
      <c r="D334" s="38" t="s">
        <v>1</v>
      </c>
      <c r="E334" s="38" t="s">
        <v>1</v>
      </c>
      <c r="F334" s="38" t="s">
        <v>1</v>
      </c>
    </row>
    <row r="335" spans="1:6">
      <c r="A335" s="38" t="s">
        <v>1</v>
      </c>
      <c r="B335" s="38" t="s">
        <v>4</v>
      </c>
      <c r="C335" s="38" t="s">
        <v>1</v>
      </c>
      <c r="D335" s="38">
        <v>2</v>
      </c>
      <c r="E335" s="38" t="s">
        <v>1</v>
      </c>
      <c r="F335" s="38" t="s">
        <v>1</v>
      </c>
    </row>
    <row r="336" spans="1:6">
      <c r="A336" s="38" t="s">
        <v>1</v>
      </c>
      <c r="B336" s="38" t="s">
        <v>42</v>
      </c>
      <c r="C336" s="38">
        <v>16</v>
      </c>
      <c r="D336" s="38" t="s">
        <v>1</v>
      </c>
      <c r="E336" s="38" t="s">
        <v>1</v>
      </c>
      <c r="F336" s="38" t="s">
        <v>1</v>
      </c>
    </row>
    <row r="337" spans="1:6">
      <c r="A337" s="38" t="s">
        <v>13</v>
      </c>
      <c r="B337" s="38" t="s">
        <v>2</v>
      </c>
      <c r="C337" s="38" t="s">
        <v>1</v>
      </c>
      <c r="D337" s="38" t="s">
        <v>1</v>
      </c>
      <c r="E337" s="38" t="s">
        <v>1</v>
      </c>
      <c r="F337" s="53" t="s">
        <v>1</v>
      </c>
    </row>
    <row r="338" spans="1:6">
      <c r="A338" s="38" t="s">
        <v>1</v>
      </c>
      <c r="B338" s="38" t="s">
        <v>3</v>
      </c>
      <c r="C338" s="38">
        <v>1</v>
      </c>
      <c r="D338" s="38" t="s">
        <v>1</v>
      </c>
      <c r="E338" s="38" t="s">
        <v>1</v>
      </c>
      <c r="F338" s="38" t="s">
        <v>1</v>
      </c>
    </row>
    <row r="339" spans="1:6">
      <c r="A339" s="38" t="s">
        <v>1</v>
      </c>
      <c r="B339" s="38" t="s">
        <v>25</v>
      </c>
      <c r="C339" s="44" t="s">
        <v>1</v>
      </c>
      <c r="D339" s="38" t="s">
        <v>1</v>
      </c>
      <c r="E339" s="38" t="s">
        <v>1</v>
      </c>
      <c r="F339" s="38" t="s">
        <v>1</v>
      </c>
    </row>
    <row r="340" spans="1:6">
      <c r="A340" s="38" t="s">
        <v>1</v>
      </c>
      <c r="B340" s="38" t="s">
        <v>35</v>
      </c>
      <c r="C340" s="38" t="s">
        <v>1</v>
      </c>
      <c r="D340" s="38" t="s">
        <v>1</v>
      </c>
      <c r="E340" s="38" t="s">
        <v>1</v>
      </c>
      <c r="F340" s="38" t="s">
        <v>1</v>
      </c>
    </row>
    <row r="341" spans="1:6">
      <c r="A341" s="38" t="s">
        <v>20</v>
      </c>
      <c r="B341" s="38" t="s">
        <v>21</v>
      </c>
      <c r="C341" s="38">
        <v>48</v>
      </c>
      <c r="D341" s="38">
        <v>35</v>
      </c>
      <c r="E341" s="38" t="s">
        <v>1</v>
      </c>
      <c r="F341" s="38" t="s">
        <v>1</v>
      </c>
    </row>
    <row r="342" spans="1:6">
      <c r="A342" s="38" t="s">
        <v>23</v>
      </c>
      <c r="B342" s="38" t="s">
        <v>24</v>
      </c>
      <c r="C342" s="38">
        <v>83</v>
      </c>
      <c r="D342" s="38" t="s">
        <v>1</v>
      </c>
      <c r="E342" s="38" t="s">
        <v>1</v>
      </c>
      <c r="F342" s="38" t="s">
        <v>1</v>
      </c>
    </row>
    <row r="344" spans="1:6">
      <c r="A344" s="38" t="s">
        <v>12</v>
      </c>
      <c r="B344" s="38" t="s">
        <v>89</v>
      </c>
      <c r="C344" s="38" t="s">
        <v>125</v>
      </c>
      <c r="D344" s="45">
        <v>0.21736111111111112</v>
      </c>
      <c r="E344" s="38" t="s">
        <v>85</v>
      </c>
    </row>
    <row r="345" spans="1:6">
      <c r="A345" s="38">
        <v>18</v>
      </c>
      <c r="B345" s="38" t="s">
        <v>53</v>
      </c>
      <c r="C345" s="44">
        <v>45545</v>
      </c>
    </row>
    <row r="346" spans="1:6">
      <c r="A346" s="38" t="s">
        <v>12</v>
      </c>
      <c r="B346" s="38" t="s">
        <v>0</v>
      </c>
      <c r="C346" s="38" t="s">
        <v>6</v>
      </c>
      <c r="D346" s="38" t="s">
        <v>7</v>
      </c>
      <c r="E346" s="38" t="s">
        <v>27</v>
      </c>
      <c r="F346" s="38" t="s">
        <v>8</v>
      </c>
    </row>
    <row r="347" spans="1:6">
      <c r="A347" s="38" t="s">
        <v>1</v>
      </c>
      <c r="B347" s="38" t="s">
        <v>10</v>
      </c>
      <c r="C347" s="38">
        <v>42</v>
      </c>
      <c r="D347" s="38" t="s">
        <v>1</v>
      </c>
      <c r="E347" s="38">
        <v>12</v>
      </c>
      <c r="F347" s="38" t="s">
        <v>1</v>
      </c>
    </row>
    <row r="348" spans="1:6">
      <c r="A348" s="38" t="s">
        <v>1</v>
      </c>
      <c r="B348" s="38" t="s">
        <v>19</v>
      </c>
      <c r="C348" s="38">
        <v>2</v>
      </c>
      <c r="D348" s="38" t="s">
        <v>1</v>
      </c>
      <c r="E348" s="38">
        <v>5</v>
      </c>
      <c r="F348" s="38" t="s">
        <v>1</v>
      </c>
    </row>
    <row r="349" spans="1:6">
      <c r="A349" s="38" t="s">
        <v>1</v>
      </c>
      <c r="B349" s="38" t="s">
        <v>111</v>
      </c>
      <c r="C349" s="38">
        <v>11</v>
      </c>
      <c r="D349" s="38" t="s">
        <v>1</v>
      </c>
      <c r="E349" s="38" t="s">
        <v>1</v>
      </c>
      <c r="F349" s="38" t="s">
        <v>1</v>
      </c>
    </row>
    <row r="350" spans="1:6">
      <c r="A350" s="38" t="s">
        <v>1</v>
      </c>
      <c r="B350" s="38" t="s">
        <v>113</v>
      </c>
      <c r="C350" s="38">
        <v>2</v>
      </c>
      <c r="D350" s="45" t="s">
        <v>1</v>
      </c>
      <c r="E350" s="38" t="s">
        <v>1</v>
      </c>
      <c r="F350" s="38" t="s">
        <v>1</v>
      </c>
    </row>
    <row r="351" spans="1:6">
      <c r="A351" s="38" t="s">
        <v>1</v>
      </c>
      <c r="B351" s="38" t="s">
        <v>101</v>
      </c>
      <c r="C351" s="44">
        <v>1</v>
      </c>
      <c r="D351" s="38" t="s">
        <v>1</v>
      </c>
      <c r="E351" s="38" t="s">
        <v>1</v>
      </c>
      <c r="F351" s="38" t="s">
        <v>1</v>
      </c>
    </row>
    <row r="352" spans="1:6">
      <c r="A352" s="38" t="s">
        <v>1</v>
      </c>
      <c r="B352" s="38" t="s">
        <v>114</v>
      </c>
      <c r="C352" s="38" t="s">
        <v>1</v>
      </c>
      <c r="D352" s="38" t="s">
        <v>1</v>
      </c>
      <c r="E352" s="38">
        <v>15</v>
      </c>
      <c r="F352" s="38" t="s">
        <v>1</v>
      </c>
    </row>
    <row r="353" spans="1:6">
      <c r="A353" s="38" t="s">
        <v>1</v>
      </c>
      <c r="B353" s="38" t="s">
        <v>104</v>
      </c>
      <c r="C353" s="38">
        <v>3</v>
      </c>
      <c r="D353" s="38" t="s">
        <v>1</v>
      </c>
      <c r="E353" s="38" t="s">
        <v>1</v>
      </c>
      <c r="F353" s="38" t="s">
        <v>1</v>
      </c>
    </row>
    <row r="354" spans="1:6">
      <c r="A354" s="38" t="s">
        <v>13</v>
      </c>
      <c r="B354" s="38" t="s">
        <v>2</v>
      </c>
      <c r="C354" s="38" t="s">
        <v>1</v>
      </c>
      <c r="D354" s="38" t="s">
        <v>1</v>
      </c>
      <c r="E354" s="38" t="s">
        <v>1</v>
      </c>
      <c r="F354" s="38" t="s">
        <v>1</v>
      </c>
    </row>
    <row r="355" spans="1:6">
      <c r="A355" s="38" t="s">
        <v>1</v>
      </c>
      <c r="B355" s="38" t="s">
        <v>3</v>
      </c>
      <c r="C355" s="38" t="s">
        <v>1</v>
      </c>
      <c r="D355" s="38" t="s">
        <v>1</v>
      </c>
      <c r="E355" s="38" t="s">
        <v>1</v>
      </c>
      <c r="F355" s="38" t="s">
        <v>1</v>
      </c>
    </row>
    <row r="356" spans="1:6">
      <c r="A356" s="38" t="s">
        <v>1</v>
      </c>
      <c r="B356" s="38" t="s">
        <v>25</v>
      </c>
      <c r="C356" s="44" t="s">
        <v>1</v>
      </c>
      <c r="D356" s="38" t="s">
        <v>1</v>
      </c>
      <c r="E356" s="38" t="s">
        <v>1</v>
      </c>
      <c r="F356" s="53" t="s">
        <v>1</v>
      </c>
    </row>
    <row r="357" spans="1:6">
      <c r="A357" s="38" t="s">
        <v>1</v>
      </c>
      <c r="B357" s="38" t="s">
        <v>35</v>
      </c>
      <c r="C357" s="38">
        <v>1</v>
      </c>
      <c r="D357" s="38" t="s">
        <v>1</v>
      </c>
      <c r="E357" s="38" t="s">
        <v>1</v>
      </c>
      <c r="F357" s="38" t="s">
        <v>1</v>
      </c>
    </row>
    <row r="358" spans="1:6">
      <c r="A358" s="38" t="s">
        <v>20</v>
      </c>
      <c r="B358" s="38" t="s">
        <v>21</v>
      </c>
      <c r="C358" s="38">
        <v>62</v>
      </c>
      <c r="D358" s="38" t="s">
        <v>1</v>
      </c>
      <c r="E358" s="38">
        <v>32</v>
      </c>
      <c r="F358" s="38" t="s">
        <v>1</v>
      </c>
    </row>
    <row r="359" spans="1:6">
      <c r="A359" s="38" t="s">
        <v>23</v>
      </c>
      <c r="B359" s="38" t="s">
        <v>24</v>
      </c>
      <c r="C359" s="38">
        <v>94</v>
      </c>
      <c r="D359" s="38" t="s">
        <v>1</v>
      </c>
      <c r="E359" s="38" t="s">
        <v>1</v>
      </c>
      <c r="F359" s="38" t="s">
        <v>1</v>
      </c>
    </row>
    <row r="361" spans="1:6">
      <c r="A361" s="38" t="s">
        <v>82</v>
      </c>
      <c r="B361" s="38" t="s">
        <v>94</v>
      </c>
      <c r="C361" s="38" t="s">
        <v>95</v>
      </c>
      <c r="D361" s="38" t="s">
        <v>125</v>
      </c>
      <c r="E361" s="45">
        <v>0.22152777777777777</v>
      </c>
      <c r="F361" s="38" t="s">
        <v>85</v>
      </c>
    </row>
    <row r="362" spans="1:6">
      <c r="A362" s="38">
        <v>19</v>
      </c>
      <c r="B362" s="38" t="s">
        <v>79</v>
      </c>
      <c r="C362" s="44">
        <v>45545</v>
      </c>
    </row>
    <row r="363" spans="1:6">
      <c r="A363" s="38" t="s">
        <v>12</v>
      </c>
      <c r="B363" s="38" t="s">
        <v>0</v>
      </c>
      <c r="C363" s="38" t="s">
        <v>6</v>
      </c>
      <c r="D363" s="38" t="s">
        <v>7</v>
      </c>
      <c r="E363" s="38" t="s">
        <v>27</v>
      </c>
    </row>
    <row r="364" spans="1:6">
      <c r="A364" s="38" t="s">
        <v>52</v>
      </c>
      <c r="B364" s="38" t="s">
        <v>10</v>
      </c>
      <c r="C364" s="38" t="s">
        <v>1</v>
      </c>
      <c r="D364" s="38" t="s">
        <v>1</v>
      </c>
      <c r="E364" s="38">
        <v>11</v>
      </c>
    </row>
    <row r="365" spans="1:6">
      <c r="A365" s="38" t="s">
        <v>1</v>
      </c>
      <c r="B365" s="38" t="s">
        <v>110</v>
      </c>
      <c r="C365" s="38">
        <v>2</v>
      </c>
      <c r="D365" s="38" t="s">
        <v>1</v>
      </c>
      <c r="E365" s="38" t="s">
        <v>1</v>
      </c>
    </row>
    <row r="366" spans="1:6">
      <c r="A366" s="38" t="s">
        <v>1</v>
      </c>
      <c r="B366" s="38" t="s">
        <v>112</v>
      </c>
      <c r="C366" s="38">
        <v>1</v>
      </c>
      <c r="D366" s="45" t="s">
        <v>1</v>
      </c>
      <c r="E366" s="38" t="s">
        <v>1</v>
      </c>
    </row>
    <row r="367" spans="1:6">
      <c r="A367" s="38" t="s">
        <v>1</v>
      </c>
      <c r="B367" s="38" t="s">
        <v>19</v>
      </c>
      <c r="C367" s="44">
        <v>1</v>
      </c>
      <c r="D367" s="38" t="s">
        <v>1</v>
      </c>
      <c r="E367" s="38" t="s">
        <v>1</v>
      </c>
    </row>
    <row r="368" spans="1:6">
      <c r="A368" s="38" t="s">
        <v>1</v>
      </c>
      <c r="B368" s="38" t="s">
        <v>120</v>
      </c>
      <c r="C368" s="38">
        <v>16</v>
      </c>
      <c r="D368" s="38" t="s">
        <v>1</v>
      </c>
      <c r="E368" s="38" t="s">
        <v>1</v>
      </c>
    </row>
    <row r="369" spans="1:6">
      <c r="A369" s="38" t="s">
        <v>52</v>
      </c>
      <c r="B369" s="38" t="s">
        <v>101</v>
      </c>
      <c r="C369" s="38" t="s">
        <v>1</v>
      </c>
      <c r="D369" s="38" t="s">
        <v>1</v>
      </c>
      <c r="E369" s="38">
        <v>1</v>
      </c>
    </row>
    <row r="370" spans="1:6">
      <c r="A370" s="38" t="s">
        <v>52</v>
      </c>
      <c r="B370" s="38" t="s">
        <v>39</v>
      </c>
      <c r="C370" s="38" t="s">
        <v>1</v>
      </c>
      <c r="D370" s="38" t="s">
        <v>1</v>
      </c>
      <c r="E370" s="38">
        <v>10</v>
      </c>
    </row>
    <row r="371" spans="1:6">
      <c r="A371" s="38" t="s">
        <v>1</v>
      </c>
      <c r="B371" s="38" t="s">
        <v>42</v>
      </c>
      <c r="C371" s="38">
        <v>21</v>
      </c>
      <c r="D371" s="38" t="s">
        <v>1</v>
      </c>
      <c r="E371" s="38" t="s">
        <v>1</v>
      </c>
    </row>
    <row r="372" spans="1:6">
      <c r="A372" s="38" t="s">
        <v>13</v>
      </c>
      <c r="B372" s="38" t="s">
        <v>2</v>
      </c>
      <c r="C372" s="38" t="s">
        <v>1</v>
      </c>
      <c r="D372" s="38" t="s">
        <v>1</v>
      </c>
      <c r="E372" s="38" t="s">
        <v>1</v>
      </c>
    </row>
    <row r="373" spans="1:6">
      <c r="A373" s="38" t="s">
        <v>1</v>
      </c>
      <c r="B373" s="38" t="s">
        <v>3</v>
      </c>
      <c r="C373" s="44" t="s">
        <v>1</v>
      </c>
      <c r="D373" s="38" t="s">
        <v>1</v>
      </c>
      <c r="E373" s="38" t="s">
        <v>1</v>
      </c>
    </row>
    <row r="374" spans="1:6">
      <c r="A374" s="38" t="s">
        <v>1</v>
      </c>
      <c r="B374" s="38" t="s">
        <v>25</v>
      </c>
      <c r="C374" s="38" t="s">
        <v>1</v>
      </c>
      <c r="D374" s="38" t="s">
        <v>1</v>
      </c>
      <c r="E374" s="38" t="s">
        <v>1</v>
      </c>
    </row>
    <row r="375" spans="1:6">
      <c r="A375" s="38" t="s">
        <v>1</v>
      </c>
      <c r="B375" s="38" t="s">
        <v>35</v>
      </c>
      <c r="C375" s="38" t="s">
        <v>1</v>
      </c>
      <c r="D375" s="38" t="s">
        <v>1</v>
      </c>
      <c r="E375" s="38" t="s">
        <v>1</v>
      </c>
    </row>
    <row r="376" spans="1:6">
      <c r="A376" s="38" t="s">
        <v>20</v>
      </c>
      <c r="B376" s="38" t="s">
        <v>21</v>
      </c>
      <c r="C376" s="38">
        <v>41</v>
      </c>
      <c r="D376" s="38" t="s">
        <v>1</v>
      </c>
      <c r="E376" s="38">
        <v>22</v>
      </c>
    </row>
    <row r="377" spans="1:6">
      <c r="A377" s="38" t="s">
        <v>23</v>
      </c>
      <c r="B377" s="38" t="s">
        <v>24</v>
      </c>
      <c r="C377" s="38">
        <v>63</v>
      </c>
      <c r="D377" s="38" t="s">
        <v>1</v>
      </c>
      <c r="E377" s="38" t="s">
        <v>1</v>
      </c>
    </row>
    <row r="379" spans="1:6">
      <c r="A379" s="38" t="s">
        <v>82</v>
      </c>
      <c r="B379" s="38" t="s">
        <v>97</v>
      </c>
      <c r="C379" s="38" t="s">
        <v>125</v>
      </c>
      <c r="D379" s="45">
        <v>0.22222222222222221</v>
      </c>
      <c r="E379" s="38" t="s">
        <v>85</v>
      </c>
    </row>
    <row r="380" spans="1:6">
      <c r="A380" s="38">
        <v>20</v>
      </c>
      <c r="B380" s="38" t="s">
        <v>136</v>
      </c>
      <c r="C380" s="44">
        <v>45545</v>
      </c>
    </row>
    <row r="381" spans="1:6">
      <c r="A381" s="38" t="s">
        <v>12</v>
      </c>
      <c r="B381" s="38" t="s">
        <v>0</v>
      </c>
      <c r="C381" s="38" t="s">
        <v>6</v>
      </c>
      <c r="D381" s="38" t="s">
        <v>7</v>
      </c>
      <c r="E381" s="38" t="s">
        <v>27</v>
      </c>
      <c r="F381" s="38" t="s">
        <v>8</v>
      </c>
    </row>
    <row r="382" spans="1:6">
      <c r="A382" s="38" t="s">
        <v>1</v>
      </c>
      <c r="B382" s="38" t="s">
        <v>10</v>
      </c>
      <c r="C382" s="38" t="s">
        <v>1</v>
      </c>
      <c r="D382" s="38" t="s">
        <v>1</v>
      </c>
      <c r="E382" s="38">
        <v>3</v>
      </c>
      <c r="F382" s="38" t="s">
        <v>1</v>
      </c>
    </row>
    <row r="383" spans="1:6">
      <c r="A383" s="38" t="s">
        <v>1</v>
      </c>
      <c r="B383" s="38" t="s">
        <v>19</v>
      </c>
      <c r="C383" s="38">
        <v>3</v>
      </c>
      <c r="D383" s="38" t="s">
        <v>1</v>
      </c>
      <c r="E383" s="38">
        <v>17</v>
      </c>
      <c r="F383" s="38" t="s">
        <v>1</v>
      </c>
    </row>
    <row r="384" spans="1:6">
      <c r="A384" s="38" t="s">
        <v>1</v>
      </c>
      <c r="B384" s="38" t="s">
        <v>38</v>
      </c>
      <c r="C384" s="38">
        <v>3</v>
      </c>
      <c r="D384" s="38" t="s">
        <v>1</v>
      </c>
      <c r="E384" s="38" t="s">
        <v>1</v>
      </c>
      <c r="F384" s="53">
        <v>7750</v>
      </c>
    </row>
    <row r="385" spans="1:6">
      <c r="A385" s="38" t="s">
        <v>1</v>
      </c>
      <c r="B385" s="38" t="s">
        <v>39</v>
      </c>
      <c r="C385" s="38" t="s">
        <v>1</v>
      </c>
      <c r="D385" s="45" t="s">
        <v>1</v>
      </c>
      <c r="E385" s="38">
        <v>28</v>
      </c>
      <c r="F385" s="38" t="s">
        <v>1</v>
      </c>
    </row>
    <row r="386" spans="1:6">
      <c r="A386" s="38" t="s">
        <v>1</v>
      </c>
      <c r="B386" s="38" t="s">
        <v>42</v>
      </c>
      <c r="C386" s="44">
        <v>6</v>
      </c>
      <c r="D386" s="38" t="s">
        <v>1</v>
      </c>
      <c r="E386" s="38" t="s">
        <v>1</v>
      </c>
      <c r="F386" s="38" t="s">
        <v>1</v>
      </c>
    </row>
    <row r="387" spans="1:6">
      <c r="A387" s="38" t="s">
        <v>13</v>
      </c>
      <c r="B387" s="38" t="s">
        <v>2</v>
      </c>
      <c r="C387" s="38" t="s">
        <v>1</v>
      </c>
      <c r="D387" s="38" t="s">
        <v>1</v>
      </c>
      <c r="E387" s="38" t="s">
        <v>1</v>
      </c>
      <c r="F387" s="38" t="s">
        <v>1</v>
      </c>
    </row>
    <row r="388" spans="1:6">
      <c r="A388" s="38" t="s">
        <v>1</v>
      </c>
      <c r="B388" s="38" t="s">
        <v>3</v>
      </c>
      <c r="C388" s="38" t="s">
        <v>1</v>
      </c>
      <c r="D388" s="38" t="s">
        <v>1</v>
      </c>
      <c r="E388" s="38" t="s">
        <v>1</v>
      </c>
      <c r="F388" s="38" t="s">
        <v>1</v>
      </c>
    </row>
    <row r="389" spans="1:6">
      <c r="A389" s="38" t="s">
        <v>1</v>
      </c>
      <c r="B389" s="38" t="s">
        <v>25</v>
      </c>
      <c r="C389" s="38" t="s">
        <v>1</v>
      </c>
      <c r="D389" s="38" t="s">
        <v>1</v>
      </c>
      <c r="E389" s="38" t="s">
        <v>1</v>
      </c>
      <c r="F389" s="38" t="s">
        <v>1</v>
      </c>
    </row>
    <row r="390" spans="1:6">
      <c r="A390" s="38" t="s">
        <v>1</v>
      </c>
      <c r="B390" s="38" t="s">
        <v>35</v>
      </c>
      <c r="C390" s="44" t="s">
        <v>1</v>
      </c>
      <c r="D390" s="38" t="s">
        <v>1</v>
      </c>
      <c r="E390" s="38" t="s">
        <v>1</v>
      </c>
      <c r="F390" s="38" t="s">
        <v>1</v>
      </c>
    </row>
    <row r="391" spans="1:6">
      <c r="A391" s="38" t="s">
        <v>20</v>
      </c>
      <c r="B391" s="38" t="s">
        <v>21</v>
      </c>
      <c r="C391" s="38">
        <v>12</v>
      </c>
      <c r="D391" s="38" t="s">
        <v>1</v>
      </c>
      <c r="E391" s="38">
        <v>48</v>
      </c>
      <c r="F391" s="53" t="s">
        <v>1</v>
      </c>
    </row>
    <row r="392" spans="1:6">
      <c r="A392" s="38" t="s">
        <v>23</v>
      </c>
      <c r="B392" s="38" t="s">
        <v>24</v>
      </c>
      <c r="C392" s="38">
        <v>60</v>
      </c>
      <c r="D392" s="38" t="s">
        <v>1</v>
      </c>
      <c r="E392" s="38" t="s">
        <v>1</v>
      </c>
      <c r="F392" s="38" t="s">
        <v>1</v>
      </c>
    </row>
    <row r="394" spans="1:6">
      <c r="A394" s="38" t="s">
        <v>12</v>
      </c>
      <c r="B394" s="38" t="s">
        <v>89</v>
      </c>
      <c r="C394" s="38" t="s">
        <v>125</v>
      </c>
      <c r="D394" s="45">
        <v>0.22500000000000001</v>
      </c>
      <c r="E394" s="38" t="s">
        <v>85</v>
      </c>
    </row>
    <row r="395" spans="1:6">
      <c r="A395" s="38">
        <v>21</v>
      </c>
      <c r="B395" s="38" t="s">
        <v>57</v>
      </c>
      <c r="C395" s="44">
        <v>45545</v>
      </c>
    </row>
    <row r="396" spans="1:6">
      <c r="A396" s="38" t="s">
        <v>12</v>
      </c>
      <c r="B396" s="38" t="s">
        <v>0</v>
      </c>
      <c r="C396" s="38" t="s">
        <v>6</v>
      </c>
      <c r="D396" s="38" t="s">
        <v>7</v>
      </c>
      <c r="E396" s="38" t="s">
        <v>27</v>
      </c>
      <c r="F396" s="38" t="s">
        <v>8</v>
      </c>
    </row>
    <row r="397" spans="1:6">
      <c r="A397" s="38" t="s">
        <v>1</v>
      </c>
      <c r="B397" s="38" t="s">
        <v>10</v>
      </c>
      <c r="C397" s="38">
        <v>47</v>
      </c>
      <c r="D397" s="38" t="s">
        <v>1</v>
      </c>
      <c r="E397" s="38">
        <v>8</v>
      </c>
      <c r="F397" s="38" t="s">
        <v>1</v>
      </c>
    </row>
    <row r="398" spans="1:6">
      <c r="A398" s="38" t="s">
        <v>1</v>
      </c>
      <c r="B398" s="38" t="s">
        <v>121</v>
      </c>
      <c r="C398" s="38">
        <v>1</v>
      </c>
      <c r="D398" s="38" t="s">
        <v>1</v>
      </c>
      <c r="E398" s="38" t="s">
        <v>1</v>
      </c>
      <c r="F398" s="38" t="s">
        <v>1</v>
      </c>
    </row>
    <row r="399" spans="1:6">
      <c r="A399" s="38" t="s">
        <v>1</v>
      </c>
      <c r="B399" s="38" t="s">
        <v>110</v>
      </c>
      <c r="C399" s="38">
        <v>1</v>
      </c>
      <c r="D399" s="38" t="s">
        <v>1</v>
      </c>
      <c r="E399" s="38" t="s">
        <v>1</v>
      </c>
      <c r="F399" s="38" t="s">
        <v>1</v>
      </c>
    </row>
    <row r="400" spans="1:6">
      <c r="A400" s="38" t="s">
        <v>1</v>
      </c>
      <c r="B400" s="38" t="s">
        <v>109</v>
      </c>
      <c r="C400" s="38">
        <v>13</v>
      </c>
      <c r="D400" s="38" t="s">
        <v>1</v>
      </c>
      <c r="E400" s="38" t="s">
        <v>1</v>
      </c>
      <c r="F400" s="38" t="s">
        <v>1</v>
      </c>
    </row>
    <row r="401" spans="1:6">
      <c r="A401" s="38" t="s">
        <v>1</v>
      </c>
      <c r="B401" s="38" t="s">
        <v>108</v>
      </c>
      <c r="C401" s="38">
        <v>2</v>
      </c>
      <c r="D401" s="45" t="s">
        <v>1</v>
      </c>
      <c r="E401" s="38">
        <v>61</v>
      </c>
      <c r="F401" s="38" t="s">
        <v>1</v>
      </c>
    </row>
    <row r="402" spans="1:6">
      <c r="A402" s="38" t="s">
        <v>1</v>
      </c>
      <c r="B402" s="38" t="s">
        <v>19</v>
      </c>
      <c r="C402" s="44">
        <v>5</v>
      </c>
      <c r="D402" s="38" t="s">
        <v>1</v>
      </c>
      <c r="E402" s="38" t="s">
        <v>1</v>
      </c>
      <c r="F402" s="38" t="s">
        <v>1</v>
      </c>
    </row>
    <row r="403" spans="1:6">
      <c r="A403" s="38" t="s">
        <v>1</v>
      </c>
      <c r="B403" s="38" t="s">
        <v>111</v>
      </c>
      <c r="C403" s="38">
        <v>7</v>
      </c>
      <c r="D403" s="38" t="s">
        <v>1</v>
      </c>
      <c r="E403" s="38" t="s">
        <v>1</v>
      </c>
      <c r="F403" s="38" t="s">
        <v>1</v>
      </c>
    </row>
    <row r="404" spans="1:6">
      <c r="A404" s="38" t="s">
        <v>1</v>
      </c>
      <c r="B404" s="38" t="s">
        <v>48</v>
      </c>
      <c r="C404" s="38">
        <v>26</v>
      </c>
      <c r="D404" s="38" t="s">
        <v>1</v>
      </c>
      <c r="E404" s="38" t="s">
        <v>1</v>
      </c>
      <c r="F404" s="38" t="s">
        <v>1</v>
      </c>
    </row>
    <row r="405" spans="1:6">
      <c r="A405" s="38" t="s">
        <v>13</v>
      </c>
      <c r="B405" s="38" t="s">
        <v>2</v>
      </c>
      <c r="C405" s="44" t="s">
        <v>1</v>
      </c>
      <c r="D405" s="38" t="s">
        <v>1</v>
      </c>
      <c r="E405" s="38" t="s">
        <v>1</v>
      </c>
      <c r="F405" s="38" t="s">
        <v>1</v>
      </c>
    </row>
    <row r="406" spans="1:6">
      <c r="A406" s="38" t="s">
        <v>1</v>
      </c>
      <c r="B406" s="38" t="s">
        <v>3</v>
      </c>
      <c r="C406" s="38" t="s">
        <v>1</v>
      </c>
      <c r="D406" s="38" t="s">
        <v>1</v>
      </c>
      <c r="E406" s="38" t="s">
        <v>1</v>
      </c>
      <c r="F406" s="38" t="s">
        <v>1</v>
      </c>
    </row>
    <row r="407" spans="1:6">
      <c r="A407" s="38" t="s">
        <v>1</v>
      </c>
      <c r="B407" s="38" t="s">
        <v>25</v>
      </c>
      <c r="C407" s="38" t="s">
        <v>1</v>
      </c>
      <c r="D407" s="38" t="s">
        <v>1</v>
      </c>
      <c r="E407" s="38" t="s">
        <v>1</v>
      </c>
      <c r="F407" s="38" t="s">
        <v>1</v>
      </c>
    </row>
    <row r="408" spans="1:6">
      <c r="A408" s="38" t="s">
        <v>1</v>
      </c>
      <c r="B408" s="38" t="s">
        <v>35</v>
      </c>
      <c r="C408" s="38" t="s">
        <v>1</v>
      </c>
      <c r="D408" s="38" t="s">
        <v>1</v>
      </c>
      <c r="E408" s="38" t="s">
        <v>1</v>
      </c>
      <c r="F408" s="38" t="s">
        <v>1</v>
      </c>
    </row>
    <row r="409" spans="1:6">
      <c r="A409" s="38" t="s">
        <v>20</v>
      </c>
      <c r="B409" s="38" t="s">
        <v>21</v>
      </c>
      <c r="C409" s="38">
        <v>102</v>
      </c>
      <c r="D409" s="38" t="s">
        <v>1</v>
      </c>
      <c r="E409" s="38">
        <v>69</v>
      </c>
      <c r="F409" s="38" t="s">
        <v>1</v>
      </c>
    </row>
    <row r="410" spans="1:6">
      <c r="A410" s="38" t="s">
        <v>23</v>
      </c>
      <c r="B410" s="38" t="s">
        <v>24</v>
      </c>
      <c r="C410" s="38">
        <v>171</v>
      </c>
      <c r="D410" s="38" t="s">
        <v>1</v>
      </c>
      <c r="E410" s="38" t="s">
        <v>1</v>
      </c>
      <c r="F410" s="38" t="s">
        <v>1</v>
      </c>
    </row>
    <row r="412" spans="1:6">
      <c r="A412" s="38" t="s">
        <v>82</v>
      </c>
      <c r="B412" s="38" t="s">
        <v>97</v>
      </c>
      <c r="C412" s="38" t="s">
        <v>125</v>
      </c>
      <c r="D412" s="45">
        <v>0.22916666666666666</v>
      </c>
      <c r="E412" s="38" t="s">
        <v>85</v>
      </c>
    </row>
    <row r="413" spans="1:6">
      <c r="A413" s="38">
        <v>22</v>
      </c>
      <c r="B413" s="38" t="s">
        <v>60</v>
      </c>
      <c r="C413" s="44">
        <v>45545</v>
      </c>
    </row>
    <row r="414" spans="1:6">
      <c r="A414" s="38" t="s">
        <v>12</v>
      </c>
      <c r="B414" s="38" t="s">
        <v>0</v>
      </c>
      <c r="C414" s="38" t="s">
        <v>6</v>
      </c>
      <c r="D414" s="38" t="s">
        <v>7</v>
      </c>
      <c r="E414" s="38" t="s">
        <v>27</v>
      </c>
      <c r="F414" s="38" t="s">
        <v>8</v>
      </c>
    </row>
    <row r="415" spans="1:6">
      <c r="A415" s="38" t="s">
        <v>1</v>
      </c>
      <c r="B415" s="38" t="s">
        <v>10</v>
      </c>
      <c r="C415" s="38">
        <v>3</v>
      </c>
      <c r="D415" s="38" t="s">
        <v>1</v>
      </c>
      <c r="E415" s="38" t="s">
        <v>1</v>
      </c>
      <c r="F415" s="38" t="s">
        <v>1</v>
      </c>
    </row>
    <row r="416" spans="1:6">
      <c r="A416" s="38" t="s">
        <v>1</v>
      </c>
      <c r="B416" s="38" t="s">
        <v>19</v>
      </c>
      <c r="C416" s="44">
        <v>23</v>
      </c>
      <c r="D416" s="38" t="s">
        <v>1</v>
      </c>
      <c r="E416" s="38" t="s">
        <v>1</v>
      </c>
      <c r="F416" s="38" t="s">
        <v>1</v>
      </c>
    </row>
    <row r="417" spans="1:6">
      <c r="A417" s="38" t="s">
        <v>1</v>
      </c>
      <c r="B417" s="38" t="s">
        <v>34</v>
      </c>
      <c r="C417" s="38">
        <v>1</v>
      </c>
      <c r="D417" s="38" t="s">
        <v>1</v>
      </c>
      <c r="E417" s="38" t="s">
        <v>1</v>
      </c>
      <c r="F417" s="38" t="s">
        <v>1</v>
      </c>
    </row>
    <row r="418" spans="1:6">
      <c r="A418" s="38" t="s">
        <v>1</v>
      </c>
      <c r="B418" s="38" t="s">
        <v>26</v>
      </c>
      <c r="C418" s="38">
        <v>2</v>
      </c>
      <c r="D418" s="38" t="s">
        <v>1</v>
      </c>
      <c r="E418" s="38" t="s">
        <v>1</v>
      </c>
      <c r="F418" s="38" t="s">
        <v>1</v>
      </c>
    </row>
    <row r="419" spans="1:6">
      <c r="A419" s="38" t="s">
        <v>1</v>
      </c>
      <c r="B419" s="38" t="s">
        <v>38</v>
      </c>
      <c r="C419" s="38">
        <v>4</v>
      </c>
      <c r="D419" s="45" t="s">
        <v>1</v>
      </c>
      <c r="E419" s="38" t="s">
        <v>1</v>
      </c>
      <c r="F419" s="53">
        <v>18821</v>
      </c>
    </row>
    <row r="420" spans="1:6">
      <c r="A420" s="38" t="s">
        <v>1</v>
      </c>
      <c r="B420" s="38" t="s">
        <v>39</v>
      </c>
      <c r="C420" s="44">
        <v>10</v>
      </c>
      <c r="D420" s="38" t="s">
        <v>1</v>
      </c>
      <c r="E420" s="38" t="s">
        <v>1</v>
      </c>
      <c r="F420" s="38" t="s">
        <v>1</v>
      </c>
    </row>
    <row r="421" spans="1:6">
      <c r="A421" s="38" t="s">
        <v>1</v>
      </c>
      <c r="B421" s="38" t="s">
        <v>42</v>
      </c>
      <c r="C421" s="38">
        <v>7</v>
      </c>
      <c r="D421" s="38" t="s">
        <v>1</v>
      </c>
      <c r="E421" s="38" t="s">
        <v>1</v>
      </c>
      <c r="F421" s="38" t="s">
        <v>1</v>
      </c>
    </row>
    <row r="422" spans="1:6">
      <c r="A422" s="38" t="s">
        <v>13</v>
      </c>
      <c r="B422" s="38" t="s">
        <v>2</v>
      </c>
      <c r="C422" s="38" t="s">
        <v>1</v>
      </c>
      <c r="D422" s="38" t="s">
        <v>1</v>
      </c>
      <c r="E422" s="38" t="s">
        <v>1</v>
      </c>
      <c r="F422" s="38" t="s">
        <v>1</v>
      </c>
    </row>
    <row r="423" spans="1:6">
      <c r="A423" s="38" t="s">
        <v>1</v>
      </c>
      <c r="B423" s="38" t="s">
        <v>3</v>
      </c>
      <c r="C423" s="38" t="s">
        <v>1</v>
      </c>
      <c r="D423" s="38" t="s">
        <v>1</v>
      </c>
      <c r="E423" s="38" t="s">
        <v>1</v>
      </c>
      <c r="F423" s="38" t="s">
        <v>1</v>
      </c>
    </row>
    <row r="424" spans="1:6">
      <c r="A424" s="38" t="s">
        <v>1</v>
      </c>
      <c r="B424" s="38" t="s">
        <v>25</v>
      </c>
      <c r="C424" s="38" t="s">
        <v>1</v>
      </c>
      <c r="D424" s="38" t="s">
        <v>1</v>
      </c>
      <c r="E424" s="38" t="s">
        <v>1</v>
      </c>
      <c r="F424" s="38" t="s">
        <v>1</v>
      </c>
    </row>
    <row r="425" spans="1:6">
      <c r="A425" s="38" t="s">
        <v>1</v>
      </c>
      <c r="B425" s="38" t="s">
        <v>35</v>
      </c>
      <c r="C425" s="38">
        <v>1</v>
      </c>
      <c r="D425" s="38" t="s">
        <v>1</v>
      </c>
      <c r="E425" s="38" t="s">
        <v>1</v>
      </c>
      <c r="F425" s="38" t="s">
        <v>1</v>
      </c>
    </row>
    <row r="426" spans="1:6">
      <c r="A426" s="38" t="s">
        <v>20</v>
      </c>
      <c r="B426" s="38" t="s">
        <v>21</v>
      </c>
      <c r="C426" s="38">
        <v>51</v>
      </c>
      <c r="D426" s="38" t="s">
        <v>1</v>
      </c>
      <c r="E426" s="38" t="s">
        <v>1</v>
      </c>
      <c r="F426" s="38" t="s">
        <v>1</v>
      </c>
    </row>
    <row r="427" spans="1:6">
      <c r="A427" s="38" t="s">
        <v>23</v>
      </c>
      <c r="B427" s="38" t="s">
        <v>24</v>
      </c>
      <c r="C427" s="38">
        <v>51</v>
      </c>
      <c r="D427" s="38" t="s">
        <v>1</v>
      </c>
      <c r="E427" s="38" t="s">
        <v>1</v>
      </c>
      <c r="F427" s="38" t="s">
        <v>1</v>
      </c>
    </row>
    <row r="429" spans="1:6">
      <c r="A429" s="38" t="s">
        <v>12</v>
      </c>
      <c r="B429" s="38" t="s">
        <v>89</v>
      </c>
      <c r="C429" s="38" t="s">
        <v>125</v>
      </c>
      <c r="D429" s="45">
        <v>0.2298611111111111</v>
      </c>
      <c r="E429" s="38" t="s">
        <v>85</v>
      </c>
    </row>
    <row r="430" spans="1:6">
      <c r="A430" s="38">
        <v>23</v>
      </c>
      <c r="B430" s="38" t="s">
        <v>55</v>
      </c>
      <c r="C430" s="44">
        <v>45545</v>
      </c>
    </row>
    <row r="431" spans="1:6">
      <c r="A431" s="38" t="s">
        <v>12</v>
      </c>
      <c r="B431" s="38" t="s">
        <v>0</v>
      </c>
      <c r="C431" s="38" t="s">
        <v>6</v>
      </c>
      <c r="D431" s="38" t="s">
        <v>7</v>
      </c>
      <c r="E431" s="38" t="s">
        <v>27</v>
      </c>
      <c r="F431" s="38" t="s">
        <v>8</v>
      </c>
    </row>
    <row r="432" spans="1:6">
      <c r="A432" s="38" t="s">
        <v>1</v>
      </c>
      <c r="B432" s="38" t="s">
        <v>10</v>
      </c>
      <c r="C432" s="38">
        <v>15</v>
      </c>
      <c r="D432" s="38" t="s">
        <v>1</v>
      </c>
      <c r="E432" s="38">
        <v>8</v>
      </c>
      <c r="F432" s="38" t="s">
        <v>1</v>
      </c>
    </row>
    <row r="433" spans="1:6">
      <c r="A433" s="38" t="s">
        <v>1</v>
      </c>
      <c r="B433" s="38" t="s">
        <v>110</v>
      </c>
      <c r="C433" s="38">
        <v>1</v>
      </c>
      <c r="D433" s="38" t="s">
        <v>1</v>
      </c>
      <c r="E433" s="45" t="s">
        <v>1</v>
      </c>
      <c r="F433" s="38" t="s">
        <v>1</v>
      </c>
    </row>
    <row r="434" spans="1:6">
      <c r="A434" s="38" t="s">
        <v>1</v>
      </c>
      <c r="B434" s="38" t="s">
        <v>100</v>
      </c>
      <c r="C434" s="44">
        <v>2</v>
      </c>
      <c r="D434" s="38" t="s">
        <v>1</v>
      </c>
      <c r="E434" s="38" t="s">
        <v>1</v>
      </c>
      <c r="F434" s="38" t="s">
        <v>1</v>
      </c>
    </row>
    <row r="435" spans="1:6">
      <c r="A435" s="38" t="s">
        <v>1</v>
      </c>
      <c r="B435" s="38" t="s">
        <v>19</v>
      </c>
      <c r="C435" s="38" t="s">
        <v>1</v>
      </c>
      <c r="D435" s="38" t="s">
        <v>1</v>
      </c>
      <c r="E435" s="38">
        <v>11</v>
      </c>
      <c r="F435" s="38" t="s">
        <v>1</v>
      </c>
    </row>
    <row r="436" spans="1:6">
      <c r="A436" s="38" t="s">
        <v>1</v>
      </c>
      <c r="B436" s="38" t="s">
        <v>120</v>
      </c>
      <c r="C436" s="38">
        <v>21</v>
      </c>
      <c r="D436" s="38" t="s">
        <v>1</v>
      </c>
      <c r="E436" s="38" t="s">
        <v>1</v>
      </c>
      <c r="F436" s="38" t="s">
        <v>1</v>
      </c>
    </row>
    <row r="437" spans="1:6">
      <c r="A437" s="38" t="s">
        <v>1</v>
      </c>
      <c r="B437" s="38" t="s">
        <v>42</v>
      </c>
      <c r="C437" s="38">
        <v>2</v>
      </c>
      <c r="D437" s="38" t="s">
        <v>1</v>
      </c>
      <c r="E437" s="38" t="s">
        <v>1</v>
      </c>
      <c r="F437" s="38" t="s">
        <v>1</v>
      </c>
    </row>
    <row r="438" spans="1:6">
      <c r="A438" s="38" t="s">
        <v>13</v>
      </c>
      <c r="B438" s="38" t="s">
        <v>2</v>
      </c>
      <c r="C438" s="38" t="s">
        <v>1</v>
      </c>
      <c r="D438" s="38" t="s">
        <v>1</v>
      </c>
      <c r="E438" s="38" t="s">
        <v>1</v>
      </c>
      <c r="F438" s="38" t="s">
        <v>1</v>
      </c>
    </row>
    <row r="439" spans="1:6">
      <c r="A439" s="38" t="s">
        <v>1</v>
      </c>
      <c r="B439" s="38" t="s">
        <v>3</v>
      </c>
      <c r="C439" s="38" t="s">
        <v>1</v>
      </c>
      <c r="D439" s="38" t="s">
        <v>1</v>
      </c>
      <c r="E439" s="38" t="s">
        <v>1</v>
      </c>
      <c r="F439" s="38" t="s">
        <v>1</v>
      </c>
    </row>
    <row r="440" spans="1:6">
      <c r="A440" s="38" t="s">
        <v>1</v>
      </c>
      <c r="B440" s="38" t="s">
        <v>25</v>
      </c>
      <c r="C440" s="38" t="s">
        <v>1</v>
      </c>
      <c r="D440" s="38" t="s">
        <v>1</v>
      </c>
      <c r="E440" s="38" t="s">
        <v>1</v>
      </c>
      <c r="F440" s="38" t="s">
        <v>1</v>
      </c>
    </row>
    <row r="441" spans="1:6">
      <c r="A441" s="38" t="s">
        <v>1</v>
      </c>
      <c r="B441" s="38" t="s">
        <v>35</v>
      </c>
      <c r="C441" s="38">
        <v>1</v>
      </c>
      <c r="D441" s="38" t="s">
        <v>1</v>
      </c>
      <c r="E441" s="38" t="s">
        <v>1</v>
      </c>
      <c r="F441" s="38" t="s">
        <v>1</v>
      </c>
    </row>
    <row r="442" spans="1:6">
      <c r="A442" s="38" t="s">
        <v>20</v>
      </c>
      <c r="B442" s="38" t="s">
        <v>21</v>
      </c>
      <c r="C442" s="38">
        <v>42</v>
      </c>
      <c r="D442" s="38" t="s">
        <v>1</v>
      </c>
      <c r="E442" s="38">
        <v>19</v>
      </c>
      <c r="F442" s="38" t="s">
        <v>1</v>
      </c>
    </row>
    <row r="443" spans="1:6">
      <c r="A443" s="38" t="s">
        <v>23</v>
      </c>
      <c r="B443" s="38" t="s">
        <v>24</v>
      </c>
      <c r="C443" s="38">
        <v>61</v>
      </c>
      <c r="D443" s="38" t="s">
        <v>1</v>
      </c>
      <c r="E443" s="38" t="s">
        <v>1</v>
      </c>
      <c r="F443" s="38" t="s">
        <v>1</v>
      </c>
    </row>
    <row r="445" spans="1:6">
      <c r="A445" s="38" t="s">
        <v>12</v>
      </c>
      <c r="B445" s="38" t="s">
        <v>89</v>
      </c>
      <c r="C445" s="38" t="s">
        <v>125</v>
      </c>
      <c r="D445" s="45">
        <v>0.23680555555555555</v>
      </c>
      <c r="E445" s="38" t="s">
        <v>85</v>
      </c>
    </row>
    <row r="446" spans="1:6">
      <c r="A446" s="38">
        <v>24</v>
      </c>
      <c r="B446" s="38" t="s">
        <v>59</v>
      </c>
      <c r="C446" s="44">
        <v>45545</v>
      </c>
    </row>
    <row r="447" spans="1:6">
      <c r="A447" s="38" t="s">
        <v>12</v>
      </c>
      <c r="B447" s="38" t="s">
        <v>0</v>
      </c>
      <c r="C447" s="38" t="s">
        <v>6</v>
      </c>
      <c r="D447" s="38" t="s">
        <v>7</v>
      </c>
      <c r="E447" s="38" t="s">
        <v>27</v>
      </c>
      <c r="F447" s="38" t="s">
        <v>8</v>
      </c>
    </row>
    <row r="448" spans="1:6">
      <c r="A448" s="38" t="s">
        <v>1</v>
      </c>
      <c r="B448" s="38" t="s">
        <v>10</v>
      </c>
      <c r="C448" s="38">
        <v>82</v>
      </c>
      <c r="D448" s="38" t="s">
        <v>1</v>
      </c>
      <c r="E448" s="38">
        <v>4</v>
      </c>
      <c r="F448" s="38" t="s">
        <v>1</v>
      </c>
    </row>
    <row r="449" spans="1:6">
      <c r="A449" s="38" t="s">
        <v>1</v>
      </c>
      <c r="B449" s="38" t="s">
        <v>110</v>
      </c>
      <c r="C449" s="38">
        <v>1</v>
      </c>
      <c r="D449" s="38" t="s">
        <v>1</v>
      </c>
      <c r="E449" s="38">
        <v>1</v>
      </c>
      <c r="F449" s="38" t="s">
        <v>1</v>
      </c>
    </row>
    <row r="450" spans="1:6">
      <c r="A450" s="38" t="s">
        <v>1</v>
      </c>
      <c r="B450" s="38" t="s">
        <v>19</v>
      </c>
      <c r="C450" s="38">
        <v>2</v>
      </c>
      <c r="D450" s="45" t="s">
        <v>1</v>
      </c>
      <c r="E450" s="38">
        <v>2</v>
      </c>
      <c r="F450" s="38" t="s">
        <v>1</v>
      </c>
    </row>
    <row r="451" spans="1:6">
      <c r="A451" s="38" t="s">
        <v>1</v>
      </c>
      <c r="B451" s="38" t="s">
        <v>111</v>
      </c>
      <c r="C451" s="44">
        <v>5</v>
      </c>
      <c r="D451" s="38" t="s">
        <v>1</v>
      </c>
      <c r="E451" s="38" t="s">
        <v>1</v>
      </c>
      <c r="F451" s="38" t="s">
        <v>1</v>
      </c>
    </row>
    <row r="452" spans="1:6">
      <c r="A452" s="38" t="s">
        <v>1</v>
      </c>
      <c r="B452" s="38" t="s">
        <v>101</v>
      </c>
      <c r="C452" s="38">
        <v>3</v>
      </c>
      <c r="D452" s="38" t="s">
        <v>1</v>
      </c>
      <c r="E452" s="38" t="s">
        <v>1</v>
      </c>
      <c r="F452" s="38" t="s">
        <v>1</v>
      </c>
    </row>
    <row r="453" spans="1:6">
      <c r="A453" s="38" t="s">
        <v>1</v>
      </c>
      <c r="B453" s="38" t="s">
        <v>103</v>
      </c>
      <c r="C453" s="38" t="s">
        <v>1</v>
      </c>
      <c r="D453" s="38" t="s">
        <v>1</v>
      </c>
      <c r="E453" s="38">
        <v>2</v>
      </c>
      <c r="F453" s="38" t="s">
        <v>1</v>
      </c>
    </row>
    <row r="454" spans="1:6">
      <c r="A454" s="38" t="s">
        <v>1</v>
      </c>
      <c r="B454" s="38" t="s">
        <v>38</v>
      </c>
      <c r="C454" s="38" t="s">
        <v>1</v>
      </c>
      <c r="D454" s="38" t="s">
        <v>1</v>
      </c>
      <c r="E454" s="38" t="s">
        <v>1</v>
      </c>
      <c r="F454" s="53">
        <v>80000</v>
      </c>
    </row>
    <row r="455" spans="1:6">
      <c r="A455" s="38" t="s">
        <v>13</v>
      </c>
      <c r="B455" s="38" t="s">
        <v>2</v>
      </c>
      <c r="C455" s="38" t="s">
        <v>1</v>
      </c>
      <c r="D455" s="38" t="s">
        <v>1</v>
      </c>
      <c r="E455" s="38" t="s">
        <v>1</v>
      </c>
      <c r="F455" s="38" t="s">
        <v>1</v>
      </c>
    </row>
    <row r="456" spans="1:6">
      <c r="A456" s="38" t="s">
        <v>1</v>
      </c>
      <c r="B456" s="38" t="s">
        <v>3</v>
      </c>
      <c r="C456" s="38" t="s">
        <v>1</v>
      </c>
      <c r="D456" s="38" t="s">
        <v>1</v>
      </c>
      <c r="E456" s="38" t="s">
        <v>1</v>
      </c>
      <c r="F456" s="38" t="s">
        <v>1</v>
      </c>
    </row>
    <row r="457" spans="1:6">
      <c r="A457" s="38" t="s">
        <v>1</v>
      </c>
      <c r="B457" s="38" t="s">
        <v>25</v>
      </c>
      <c r="C457" s="38" t="s">
        <v>1</v>
      </c>
      <c r="D457" s="38" t="s">
        <v>1</v>
      </c>
      <c r="E457" s="38" t="s">
        <v>1</v>
      </c>
      <c r="F457" s="38" t="s">
        <v>1</v>
      </c>
    </row>
    <row r="458" spans="1:6">
      <c r="A458" s="38" t="s">
        <v>1</v>
      </c>
      <c r="B458" s="38" t="s">
        <v>35</v>
      </c>
      <c r="C458" s="38">
        <v>2</v>
      </c>
      <c r="D458" s="38" t="s">
        <v>1</v>
      </c>
      <c r="E458" s="38" t="s">
        <v>1</v>
      </c>
      <c r="F458" s="38" t="s">
        <v>1</v>
      </c>
    </row>
    <row r="459" spans="1:6">
      <c r="A459" s="38" t="s">
        <v>20</v>
      </c>
      <c r="B459" s="38" t="s">
        <v>21</v>
      </c>
      <c r="C459" s="38">
        <v>95</v>
      </c>
      <c r="D459" s="38" t="s">
        <v>1</v>
      </c>
      <c r="E459" s="38">
        <v>9</v>
      </c>
      <c r="F459" s="38" t="s">
        <v>1</v>
      </c>
    </row>
    <row r="460" spans="1:6">
      <c r="A460" s="38" t="s">
        <v>23</v>
      </c>
      <c r="B460" s="38" t="s">
        <v>24</v>
      </c>
      <c r="C460" s="38">
        <v>104</v>
      </c>
      <c r="D460" s="38" t="s">
        <v>1</v>
      </c>
      <c r="E460" s="38" t="s">
        <v>1</v>
      </c>
      <c r="F460" s="38" t="s">
        <v>1</v>
      </c>
    </row>
    <row r="462" spans="1:6">
      <c r="A462" s="38" t="s">
        <v>82</v>
      </c>
      <c r="B462" s="38" t="s">
        <v>98</v>
      </c>
      <c r="C462" s="38" t="s">
        <v>99</v>
      </c>
      <c r="D462" s="38" t="s">
        <v>125</v>
      </c>
      <c r="E462" s="45">
        <v>0.27013888888888887</v>
      </c>
      <c r="F462" s="38" t="s">
        <v>85</v>
      </c>
    </row>
    <row r="463" spans="1:6">
      <c r="A463" s="38">
        <v>25</v>
      </c>
      <c r="B463" s="38" t="s">
        <v>62</v>
      </c>
      <c r="C463" s="44">
        <v>45545</v>
      </c>
    </row>
    <row r="464" spans="1:6">
      <c r="A464" s="38" t="s">
        <v>12</v>
      </c>
      <c r="B464" s="38" t="s">
        <v>0</v>
      </c>
      <c r="C464" s="38" t="s">
        <v>6</v>
      </c>
      <c r="D464" s="38" t="s">
        <v>7</v>
      </c>
      <c r="E464" s="38" t="s">
        <v>27</v>
      </c>
      <c r="F464" s="38" t="s">
        <v>8</v>
      </c>
    </row>
    <row r="465" spans="1:6">
      <c r="A465" s="38" t="s">
        <v>1</v>
      </c>
      <c r="B465" s="38" t="s">
        <v>10</v>
      </c>
      <c r="C465" s="38">
        <v>71</v>
      </c>
      <c r="D465" s="38" t="s">
        <v>1</v>
      </c>
      <c r="E465" s="38">
        <v>4</v>
      </c>
      <c r="F465" s="38" t="s">
        <v>1</v>
      </c>
    </row>
    <row r="466" spans="1:6">
      <c r="A466" s="38" t="s">
        <v>1</v>
      </c>
      <c r="B466" s="38" t="s">
        <v>5</v>
      </c>
      <c r="C466" s="38">
        <v>2</v>
      </c>
      <c r="D466" s="38" t="s">
        <v>1</v>
      </c>
      <c r="E466" s="38" t="s">
        <v>1</v>
      </c>
      <c r="F466" s="38">
        <v>35</v>
      </c>
    </row>
    <row r="467" spans="1:6">
      <c r="A467" s="38" t="s">
        <v>1</v>
      </c>
      <c r="B467" s="38" t="s">
        <v>14</v>
      </c>
      <c r="C467" s="38">
        <v>1</v>
      </c>
      <c r="D467" s="38" t="s">
        <v>1</v>
      </c>
      <c r="E467" s="38" t="s">
        <v>1</v>
      </c>
      <c r="F467" s="38" t="s">
        <v>1</v>
      </c>
    </row>
    <row r="468" spans="1:6">
      <c r="A468" s="38" t="s">
        <v>1</v>
      </c>
      <c r="B468" s="38" t="s">
        <v>110</v>
      </c>
      <c r="C468" s="38" t="s">
        <v>1</v>
      </c>
      <c r="D468" s="38" t="s">
        <v>1</v>
      </c>
      <c r="E468" s="38">
        <v>1</v>
      </c>
      <c r="F468" s="38" t="s">
        <v>1</v>
      </c>
    </row>
    <row r="469" spans="1:6">
      <c r="A469" s="38" t="s">
        <v>1</v>
      </c>
      <c r="B469" s="38" t="s">
        <v>19</v>
      </c>
      <c r="C469" s="38">
        <v>3</v>
      </c>
      <c r="D469" s="38" t="s">
        <v>1</v>
      </c>
      <c r="E469" s="38">
        <v>6</v>
      </c>
      <c r="F469" s="38" t="s">
        <v>1</v>
      </c>
    </row>
    <row r="470" spans="1:6">
      <c r="A470" s="38" t="s">
        <v>1</v>
      </c>
      <c r="B470" s="38" t="s">
        <v>111</v>
      </c>
      <c r="C470" s="38">
        <v>1</v>
      </c>
      <c r="D470" s="38" t="s">
        <v>1</v>
      </c>
      <c r="E470" s="38" t="s">
        <v>1</v>
      </c>
      <c r="F470" s="38" t="s">
        <v>1</v>
      </c>
    </row>
    <row r="471" spans="1:6">
      <c r="A471" s="38" t="s">
        <v>1</v>
      </c>
      <c r="B471" s="38" t="s">
        <v>103</v>
      </c>
      <c r="C471" s="38">
        <v>1</v>
      </c>
      <c r="D471" s="38" t="s">
        <v>1</v>
      </c>
      <c r="E471" s="38" t="s">
        <v>1</v>
      </c>
      <c r="F471" s="38" t="s">
        <v>1</v>
      </c>
    </row>
    <row r="472" spans="1:6">
      <c r="A472" s="38" t="s">
        <v>13</v>
      </c>
      <c r="B472" s="38" t="s">
        <v>2</v>
      </c>
      <c r="C472" s="38" t="s">
        <v>1</v>
      </c>
      <c r="D472" s="38" t="s">
        <v>1</v>
      </c>
      <c r="E472" s="38" t="s">
        <v>1</v>
      </c>
      <c r="F472" s="38" t="s">
        <v>1</v>
      </c>
    </row>
    <row r="473" spans="1:6">
      <c r="A473" s="38" t="s">
        <v>1</v>
      </c>
      <c r="B473" s="38" t="s">
        <v>3</v>
      </c>
      <c r="C473" s="38" t="s">
        <v>1</v>
      </c>
      <c r="D473" s="38" t="s">
        <v>1</v>
      </c>
      <c r="E473" s="38" t="s">
        <v>1</v>
      </c>
      <c r="F473" s="38" t="s">
        <v>1</v>
      </c>
    </row>
    <row r="474" spans="1:6">
      <c r="A474" s="38" t="s">
        <v>1</v>
      </c>
      <c r="B474" s="38" t="s">
        <v>25</v>
      </c>
      <c r="C474" s="38" t="s">
        <v>1</v>
      </c>
      <c r="D474" s="38" t="s">
        <v>1</v>
      </c>
      <c r="E474" s="38" t="s">
        <v>1</v>
      </c>
      <c r="F474" s="38" t="s">
        <v>1</v>
      </c>
    </row>
    <row r="475" spans="1:6">
      <c r="A475" s="38" t="s">
        <v>1</v>
      </c>
      <c r="B475" s="38" t="s">
        <v>35</v>
      </c>
      <c r="C475" s="38">
        <v>2</v>
      </c>
      <c r="D475" s="38" t="s">
        <v>1</v>
      </c>
      <c r="E475" s="38" t="s">
        <v>1</v>
      </c>
      <c r="F475" s="38" t="s">
        <v>1</v>
      </c>
    </row>
    <row r="476" spans="1:6">
      <c r="A476" s="38" t="s">
        <v>20</v>
      </c>
      <c r="B476" s="38" t="s">
        <v>21</v>
      </c>
      <c r="C476" s="38">
        <v>81</v>
      </c>
      <c r="D476" s="38" t="s">
        <v>1</v>
      </c>
      <c r="E476" s="38">
        <v>11</v>
      </c>
      <c r="F476" s="38">
        <v>35</v>
      </c>
    </row>
    <row r="477" spans="1:6">
      <c r="A477" s="38" t="s">
        <v>23</v>
      </c>
      <c r="B477" s="38" t="s">
        <v>24</v>
      </c>
      <c r="C477" s="38">
        <v>92</v>
      </c>
      <c r="D477" s="38" t="s">
        <v>1</v>
      </c>
      <c r="E477" s="38" t="s">
        <v>1</v>
      </c>
      <c r="F477" s="38" t="s">
        <v>1</v>
      </c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D1FC-B2F7-44A4-A3CD-D638CA233991}">
  <sheetPr codeName="Sheet8"/>
  <dimension ref="A1:X89"/>
  <sheetViews>
    <sheetView tabSelected="1" topLeftCell="B1" workbookViewId="0">
      <selection activeCell="G6" sqref="G6"/>
    </sheetView>
  </sheetViews>
  <sheetFormatPr defaultColWidth="0" defaultRowHeight="0" zeroHeight="1"/>
  <cols>
    <col min="1" max="1" width="3.7265625" style="1" hidden="1"/>
    <col min="2" max="2" width="2.81640625" style="3" bestFit="1" customWidth="1"/>
    <col min="3" max="3" width="20.81640625" style="9" bestFit="1" customWidth="1"/>
    <col min="4" max="6" width="10.7265625" style="3" customWidth="1"/>
    <col min="7" max="7" width="11.7265625" style="3" bestFit="1" customWidth="1"/>
    <col min="8" max="8" width="2.7265625" style="1" customWidth="1"/>
    <col min="9" max="16384" width="9.1796875" style="1" hidden="1"/>
  </cols>
  <sheetData>
    <row r="1" spans="1:16" s="40" customFormat="1" ht="14.5">
      <c r="A1" s="38"/>
      <c r="B1" s="43">
        <v>1</v>
      </c>
      <c r="C1" s="38" t="s">
        <v>22</v>
      </c>
      <c r="D1" s="45"/>
      <c r="E1" s="38"/>
      <c r="F1" s="38"/>
      <c r="G1" s="38"/>
      <c r="N1" s="39"/>
      <c r="O1" s="41"/>
      <c r="P1" s="42"/>
    </row>
    <row r="2" spans="1:16" ht="14">
      <c r="B2" s="4" t="s">
        <v>12</v>
      </c>
      <c r="C2" s="5" t="s">
        <v>0</v>
      </c>
      <c r="D2" s="11" t="s">
        <v>6</v>
      </c>
      <c r="E2" s="11" t="s">
        <v>7</v>
      </c>
      <c r="F2" s="11" t="s">
        <v>27</v>
      </c>
      <c r="G2" s="11" t="s">
        <v>8</v>
      </c>
    </row>
    <row r="3" spans="1:16" ht="14">
      <c r="B3" s="4" t="s">
        <v>1</v>
      </c>
      <c r="C3" s="5" t="s">
        <v>10</v>
      </c>
      <c r="D3" s="11">
        <v>30</v>
      </c>
      <c r="E3" s="11">
        <v>0</v>
      </c>
      <c r="F3" s="11">
        <v>74</v>
      </c>
      <c r="G3" s="11">
        <v>0</v>
      </c>
    </row>
    <row r="4" spans="1:16" ht="14">
      <c r="B4" s="4" t="s">
        <v>1</v>
      </c>
      <c r="C4" s="5" t="s">
        <v>110</v>
      </c>
      <c r="D4" s="11">
        <v>1</v>
      </c>
      <c r="E4" s="11">
        <v>0</v>
      </c>
      <c r="F4" s="11">
        <v>1</v>
      </c>
      <c r="G4" s="11">
        <v>0</v>
      </c>
    </row>
    <row r="5" spans="1:16" ht="14">
      <c r="B5" s="4" t="s">
        <v>1</v>
      </c>
      <c r="C5" s="5" t="s">
        <v>112</v>
      </c>
      <c r="D5" s="11">
        <v>1</v>
      </c>
      <c r="E5" s="11">
        <v>0</v>
      </c>
      <c r="F5" s="11">
        <v>0</v>
      </c>
      <c r="G5" s="11">
        <v>0</v>
      </c>
    </row>
    <row r="6" spans="1:16" ht="14">
      <c r="B6" s="4" t="s">
        <v>1</v>
      </c>
      <c r="C6" s="5" t="s">
        <v>100</v>
      </c>
      <c r="D6" s="11">
        <v>9</v>
      </c>
      <c r="E6" s="11">
        <v>0</v>
      </c>
      <c r="F6" s="11">
        <v>0</v>
      </c>
      <c r="G6" s="11">
        <v>0</v>
      </c>
    </row>
    <row r="7" spans="1:16" ht="14">
      <c r="B7" s="4" t="s">
        <v>1</v>
      </c>
      <c r="C7" s="5" t="s">
        <v>19</v>
      </c>
      <c r="D7" s="11">
        <v>7</v>
      </c>
      <c r="E7" s="11">
        <v>0</v>
      </c>
      <c r="F7" s="11">
        <v>4</v>
      </c>
      <c r="G7" s="11">
        <v>0</v>
      </c>
    </row>
    <row r="8" spans="1:16" ht="14">
      <c r="B8" s="4" t="s">
        <v>1</v>
      </c>
      <c r="C8" s="5" t="s">
        <v>40</v>
      </c>
      <c r="D8" s="11">
        <v>7</v>
      </c>
      <c r="E8" s="11">
        <v>0</v>
      </c>
      <c r="F8" s="11">
        <v>0</v>
      </c>
      <c r="G8" s="11">
        <v>0</v>
      </c>
    </row>
    <row r="9" spans="1:16" ht="14">
      <c r="B9" s="4" t="s">
        <v>1</v>
      </c>
      <c r="C9" s="5" t="s">
        <v>111</v>
      </c>
      <c r="D9" s="11">
        <v>1</v>
      </c>
      <c r="E9" s="11">
        <v>0</v>
      </c>
      <c r="F9" s="11">
        <v>0</v>
      </c>
      <c r="G9" s="11">
        <v>0</v>
      </c>
    </row>
    <row r="10" spans="1:16" ht="14">
      <c r="B10" s="4" t="s">
        <v>1</v>
      </c>
      <c r="C10" s="5" t="s">
        <v>101</v>
      </c>
      <c r="D10" s="11">
        <v>0</v>
      </c>
      <c r="E10" s="11">
        <v>0</v>
      </c>
      <c r="F10" s="11">
        <v>1</v>
      </c>
      <c r="G10" s="11">
        <v>0</v>
      </c>
    </row>
    <row r="11" spans="1:16" ht="14">
      <c r="B11" s="4" t="s">
        <v>1</v>
      </c>
      <c r="C11" s="5" t="s">
        <v>103</v>
      </c>
      <c r="D11" s="11">
        <v>0</v>
      </c>
      <c r="E11" s="11">
        <v>0</v>
      </c>
      <c r="F11" s="11">
        <v>1</v>
      </c>
      <c r="G11" s="11">
        <v>0</v>
      </c>
    </row>
    <row r="12" spans="1:16" ht="14">
      <c r="B12" s="4" t="s">
        <v>1</v>
      </c>
      <c r="C12" s="5" t="s">
        <v>39</v>
      </c>
      <c r="D12" s="11">
        <v>0</v>
      </c>
      <c r="E12" s="11">
        <v>0</v>
      </c>
      <c r="F12" s="11">
        <v>13</v>
      </c>
      <c r="G12" s="11">
        <v>0</v>
      </c>
    </row>
    <row r="13" spans="1:16" ht="14">
      <c r="B13" s="4" t="s">
        <v>13</v>
      </c>
      <c r="C13" s="5" t="s">
        <v>2</v>
      </c>
      <c r="D13" s="11">
        <v>0</v>
      </c>
      <c r="E13" s="11">
        <v>0</v>
      </c>
      <c r="F13" s="11">
        <v>0</v>
      </c>
      <c r="G13" s="11">
        <v>0</v>
      </c>
    </row>
    <row r="14" spans="1:16" ht="14">
      <c r="B14" s="4" t="s">
        <v>1</v>
      </c>
      <c r="C14" s="5" t="s">
        <v>3</v>
      </c>
      <c r="D14" s="11">
        <v>0</v>
      </c>
      <c r="E14" s="11">
        <v>0</v>
      </c>
      <c r="F14" s="11">
        <v>0</v>
      </c>
      <c r="G14" s="11">
        <v>0</v>
      </c>
    </row>
    <row r="15" spans="1:16" ht="14">
      <c r="B15" s="4" t="s">
        <v>1</v>
      </c>
      <c r="C15" s="5" t="s">
        <v>25</v>
      </c>
      <c r="D15" s="11">
        <v>0</v>
      </c>
      <c r="E15" s="11">
        <v>0</v>
      </c>
      <c r="F15" s="11">
        <v>0</v>
      </c>
      <c r="G15" s="11">
        <v>0</v>
      </c>
    </row>
    <row r="16" spans="1:16" ht="14">
      <c r="B16" s="4" t="s">
        <v>1</v>
      </c>
      <c r="C16" s="5" t="s">
        <v>35</v>
      </c>
      <c r="D16" s="11">
        <v>0</v>
      </c>
      <c r="E16" s="11">
        <v>0</v>
      </c>
      <c r="F16" s="11">
        <v>0</v>
      </c>
      <c r="G16" s="11">
        <v>0</v>
      </c>
    </row>
    <row r="17" spans="1:7" ht="14">
      <c r="B17" s="4" t="s">
        <v>20</v>
      </c>
      <c r="C17" s="5" t="s">
        <v>21</v>
      </c>
      <c r="D17" s="11">
        <v>56</v>
      </c>
      <c r="E17" s="11">
        <v>0</v>
      </c>
      <c r="F17" s="11">
        <v>94</v>
      </c>
      <c r="G17" s="11">
        <v>0</v>
      </c>
    </row>
    <row r="18" spans="1:7" ht="14">
      <c r="B18" s="4" t="s">
        <v>23</v>
      </c>
      <c r="C18" s="5" t="s">
        <v>24</v>
      </c>
      <c r="D18" s="11">
        <v>150</v>
      </c>
      <c r="E18" s="11">
        <v>0</v>
      </c>
      <c r="F18" s="11">
        <v>0</v>
      </c>
      <c r="G18" s="11">
        <v>0</v>
      </c>
    </row>
    <row r="19" spans="1:7" ht="14">
      <c r="B19" s="4"/>
      <c r="C19" s="5"/>
      <c r="D19" s="11"/>
      <c r="E19" s="11"/>
      <c r="F19" s="11"/>
      <c r="G19" s="11"/>
    </row>
    <row r="20" spans="1:7" ht="14">
      <c r="B20" s="4"/>
      <c r="C20" s="5"/>
      <c r="D20" s="11"/>
      <c r="E20" s="11"/>
      <c r="F20" s="11"/>
      <c r="G20" s="11"/>
    </row>
    <row r="21" spans="1:7" ht="14">
      <c r="A21" s="1">
        <v>20</v>
      </c>
      <c r="B21" s="4" t="s">
        <v>138</v>
      </c>
      <c r="C21" s="5"/>
      <c r="D21" s="11"/>
      <c r="E21" s="11"/>
      <c r="F21" s="11"/>
      <c r="G21" s="11"/>
    </row>
    <row r="22" spans="1:7" ht="14">
      <c r="A22" s="1">
        <v>21</v>
      </c>
      <c r="B22" s="4" t="s">
        <v>138</v>
      </c>
      <c r="C22" s="5"/>
      <c r="D22" s="11"/>
      <c r="E22" s="11"/>
      <c r="F22" s="11"/>
      <c r="G22" s="11"/>
    </row>
    <row r="23" spans="1:7" ht="14">
      <c r="A23" s="1">
        <v>22</v>
      </c>
      <c r="B23" s="4" t="s">
        <v>138</v>
      </c>
      <c r="C23" s="5"/>
      <c r="D23" s="11"/>
      <c r="E23" s="11"/>
      <c r="F23" s="11"/>
      <c r="G23" s="11"/>
    </row>
    <row r="24" spans="1:7" ht="14">
      <c r="A24" s="1">
        <v>23</v>
      </c>
      <c r="B24" s="4" t="s">
        <v>138</v>
      </c>
      <c r="C24" s="5"/>
      <c r="D24" s="11"/>
      <c r="E24" s="11"/>
      <c r="F24" s="11"/>
      <c r="G24" s="11"/>
    </row>
    <row r="25" spans="1:7" ht="14">
      <c r="A25" s="1">
        <v>24</v>
      </c>
      <c r="B25" s="4" t="s">
        <v>138</v>
      </c>
      <c r="C25" s="5"/>
      <c r="D25" s="11"/>
      <c r="E25" s="11"/>
      <c r="F25" s="11"/>
      <c r="G25" s="11"/>
    </row>
    <row r="26" spans="1:7" ht="14">
      <c r="A26" s="1">
        <v>25</v>
      </c>
      <c r="B26" s="4" t="s">
        <v>138</v>
      </c>
      <c r="C26" s="5"/>
      <c r="D26" s="11"/>
      <c r="E26" s="11"/>
      <c r="F26" s="11"/>
      <c r="G26" s="11"/>
    </row>
    <row r="27" spans="1:7" ht="14">
      <c r="A27" s="1">
        <v>26</v>
      </c>
      <c r="B27" s="4" t="s">
        <v>138</v>
      </c>
      <c r="C27" s="5"/>
      <c r="D27" s="11"/>
      <c r="E27" s="11"/>
      <c r="F27" s="11"/>
      <c r="G27" s="11"/>
    </row>
    <row r="28" spans="1:7" ht="14">
      <c r="A28" s="1">
        <v>27</v>
      </c>
      <c r="B28" s="4" t="s">
        <v>138</v>
      </c>
      <c r="C28" s="5"/>
      <c r="D28" s="11"/>
      <c r="E28" s="11"/>
      <c r="F28" s="11"/>
      <c r="G28" s="11"/>
    </row>
    <row r="29" spans="1:7" ht="14">
      <c r="A29" s="1">
        <v>28</v>
      </c>
      <c r="B29" s="4" t="s">
        <v>138</v>
      </c>
      <c r="C29" s="5"/>
      <c r="D29" s="11"/>
      <c r="E29" s="11"/>
      <c r="F29" s="11"/>
      <c r="G29" s="11"/>
    </row>
    <row r="30" spans="1:7" ht="14">
      <c r="A30" s="1">
        <v>29</v>
      </c>
      <c r="B30" s="4" t="s">
        <v>138</v>
      </c>
      <c r="C30" s="5"/>
      <c r="D30" s="11"/>
      <c r="E30" s="11"/>
      <c r="F30" s="11"/>
      <c r="G30" s="11"/>
    </row>
    <row r="31" spans="1:7" ht="14">
      <c r="A31" s="1">
        <v>30</v>
      </c>
      <c r="B31" s="4" t="s">
        <v>138</v>
      </c>
      <c r="C31" s="5"/>
      <c r="D31" s="11"/>
      <c r="E31" s="11"/>
      <c r="F31" s="11"/>
      <c r="G31" s="11"/>
    </row>
    <row r="32" spans="1:7" ht="14">
      <c r="A32" s="1">
        <v>31</v>
      </c>
      <c r="B32" s="4" t="s">
        <v>138</v>
      </c>
      <c r="C32" s="5"/>
      <c r="D32" s="11"/>
      <c r="E32" s="11"/>
      <c r="F32" s="11"/>
      <c r="G32" s="11"/>
    </row>
    <row r="33" spans="1:7" ht="14">
      <c r="A33" s="1">
        <v>32</v>
      </c>
      <c r="B33" s="4" t="s">
        <v>138</v>
      </c>
      <c r="C33" s="5"/>
      <c r="D33" s="11"/>
      <c r="E33" s="11"/>
      <c r="F33" s="11"/>
      <c r="G33" s="11"/>
    </row>
    <row r="34" spans="1:7" ht="14">
      <c r="A34" s="1">
        <v>33</v>
      </c>
      <c r="B34" s="4" t="s">
        <v>138</v>
      </c>
      <c r="C34" s="5"/>
      <c r="D34" s="11"/>
      <c r="E34" s="11"/>
      <c r="F34" s="11"/>
      <c r="G34" s="11"/>
    </row>
    <row r="35" spans="1:7" ht="14">
      <c r="A35" s="1">
        <v>34</v>
      </c>
      <c r="B35" s="4" t="s">
        <v>138</v>
      </c>
      <c r="C35" s="5"/>
      <c r="D35" s="11"/>
      <c r="E35" s="11"/>
      <c r="F35" s="11"/>
      <c r="G35" s="11"/>
    </row>
    <row r="36" spans="1:7" ht="14">
      <c r="A36" s="1">
        <v>35</v>
      </c>
      <c r="B36" s="4" t="s">
        <v>138</v>
      </c>
      <c r="C36" s="5"/>
      <c r="D36" s="11"/>
      <c r="E36" s="11"/>
      <c r="F36" s="11"/>
      <c r="G36" s="11"/>
    </row>
    <row r="37" spans="1:7" ht="14">
      <c r="A37" s="1">
        <v>36</v>
      </c>
      <c r="B37" s="4" t="s">
        <v>138</v>
      </c>
      <c r="C37" s="5"/>
      <c r="D37" s="11"/>
      <c r="E37" s="11"/>
      <c r="F37" s="11"/>
      <c r="G37" s="11"/>
    </row>
    <row r="38" spans="1:7" ht="14">
      <c r="A38" s="1">
        <v>37</v>
      </c>
      <c r="B38" s="4" t="s">
        <v>138</v>
      </c>
      <c r="C38" s="5"/>
      <c r="D38" s="11"/>
      <c r="E38" s="11"/>
      <c r="F38" s="11"/>
      <c r="G38" s="11"/>
    </row>
    <row r="39" spans="1:7" ht="14">
      <c r="A39" s="1">
        <v>38</v>
      </c>
      <c r="B39" s="4" t="s">
        <v>138</v>
      </c>
      <c r="C39" s="5"/>
      <c r="D39" s="11"/>
      <c r="E39" s="11"/>
      <c r="F39" s="11"/>
      <c r="G39" s="11"/>
    </row>
    <row r="40" spans="1:7" ht="14">
      <c r="A40" s="1">
        <v>39</v>
      </c>
      <c r="B40" s="4" t="s">
        <v>138</v>
      </c>
      <c r="C40" s="5"/>
      <c r="D40" s="11"/>
      <c r="E40" s="11"/>
      <c r="F40" s="11"/>
      <c r="G40" s="11"/>
    </row>
    <row r="41" spans="1:7" ht="14">
      <c r="A41" s="1">
        <v>40</v>
      </c>
      <c r="B41" s="4" t="s">
        <v>138</v>
      </c>
      <c r="C41" s="5"/>
      <c r="D41" s="11"/>
      <c r="E41" s="11"/>
      <c r="F41" s="11"/>
      <c r="G41" s="11"/>
    </row>
    <row r="42" spans="1:7" ht="14">
      <c r="A42" s="1">
        <v>41</v>
      </c>
      <c r="B42" s="4" t="s">
        <v>138</v>
      </c>
      <c r="C42" s="5"/>
      <c r="D42" s="11"/>
      <c r="E42" s="11"/>
      <c r="F42" s="11"/>
      <c r="G42" s="11"/>
    </row>
    <row r="43" spans="1:7" ht="14">
      <c r="A43" s="1">
        <v>42</v>
      </c>
      <c r="B43" s="4" t="s">
        <v>138</v>
      </c>
      <c r="C43" s="5"/>
      <c r="D43" s="11"/>
      <c r="E43" s="11"/>
      <c r="F43" s="11"/>
      <c r="G43" s="11"/>
    </row>
    <row r="44" spans="1:7" ht="14">
      <c r="A44" s="1">
        <v>43</v>
      </c>
      <c r="B44" s="4" t="s">
        <v>138</v>
      </c>
      <c r="C44" s="5"/>
      <c r="D44" s="11"/>
      <c r="E44" s="11"/>
      <c r="F44" s="11"/>
      <c r="G44" s="11"/>
    </row>
    <row r="45" spans="1:7" ht="14">
      <c r="A45" s="1">
        <v>44</v>
      </c>
      <c r="B45" s="4" t="s">
        <v>138</v>
      </c>
      <c r="C45" s="5"/>
      <c r="D45" s="11"/>
      <c r="E45" s="11"/>
      <c r="F45" s="11"/>
      <c r="G45" s="11"/>
    </row>
    <row r="46" spans="1:7" ht="14">
      <c r="A46" s="1">
        <v>45</v>
      </c>
      <c r="B46" s="4" t="s">
        <v>138</v>
      </c>
      <c r="C46" s="5"/>
      <c r="D46" s="11"/>
      <c r="E46" s="11"/>
      <c r="F46" s="11"/>
      <c r="G46" s="11"/>
    </row>
    <row r="47" spans="1:7" ht="14">
      <c r="A47" s="1">
        <v>46</v>
      </c>
      <c r="B47" s="4" t="s">
        <v>138</v>
      </c>
      <c r="C47" s="5"/>
      <c r="D47" s="11"/>
      <c r="E47" s="11"/>
      <c r="F47" s="11"/>
      <c r="G47" s="11"/>
    </row>
    <row r="48" spans="1:7" ht="14">
      <c r="A48" s="1">
        <v>47</v>
      </c>
      <c r="B48" s="4" t="s">
        <v>138</v>
      </c>
      <c r="C48" s="5"/>
      <c r="D48" s="11"/>
      <c r="E48" s="11"/>
      <c r="F48" s="11"/>
      <c r="G48" s="11"/>
    </row>
    <row r="49" spans="1:24" ht="14">
      <c r="A49" s="1">
        <v>48</v>
      </c>
      <c r="B49" s="4" t="s">
        <v>138</v>
      </c>
      <c r="C49" s="5"/>
      <c r="D49" s="11"/>
      <c r="E49" s="11"/>
      <c r="F49" s="11"/>
      <c r="G49" s="11"/>
    </row>
    <row r="50" spans="1:24" ht="14">
      <c r="A50" s="1">
        <v>49</v>
      </c>
      <c r="B50" s="4" t="s">
        <v>138</v>
      </c>
      <c r="C50" s="5"/>
      <c r="D50" s="11"/>
      <c r="E50" s="11"/>
      <c r="F50" s="11"/>
      <c r="G50" s="11"/>
    </row>
    <row r="51" spans="1:24" ht="14">
      <c r="A51" s="1">
        <v>50</v>
      </c>
      <c r="B51" s="4" t="s">
        <v>138</v>
      </c>
      <c r="C51" s="5"/>
      <c r="D51" s="11"/>
      <c r="E51" s="11"/>
      <c r="F51" s="11"/>
      <c r="G51" s="11"/>
    </row>
    <row r="52" spans="1:24" ht="14">
      <c r="A52" s="1">
        <v>51</v>
      </c>
      <c r="B52" s="4" t="s">
        <v>138</v>
      </c>
      <c r="C52" s="5"/>
      <c r="D52" s="11"/>
      <c r="E52" s="11"/>
      <c r="F52" s="11"/>
      <c r="G52" s="11"/>
    </row>
    <row r="53" spans="1:24" ht="14">
      <c r="A53" s="1">
        <v>52</v>
      </c>
      <c r="B53" s="4" t="s">
        <v>138</v>
      </c>
      <c r="C53" s="5"/>
      <c r="D53" s="11"/>
      <c r="E53" s="11"/>
      <c r="F53" s="11"/>
      <c r="G53" s="11"/>
    </row>
    <row r="54" spans="1:24" ht="14">
      <c r="A54" s="1">
        <v>53</v>
      </c>
      <c r="B54" s="4" t="s">
        <v>138</v>
      </c>
      <c r="C54" s="5"/>
      <c r="D54" s="11"/>
      <c r="E54" s="11"/>
      <c r="F54" s="11"/>
      <c r="G54" s="11"/>
    </row>
    <row r="55" spans="1:24" ht="14">
      <c r="A55" s="1">
        <v>54</v>
      </c>
      <c r="B55" s="4" t="s">
        <v>138</v>
      </c>
      <c r="C55" s="5"/>
      <c r="D55" s="11"/>
      <c r="E55" s="11"/>
      <c r="F55" s="11"/>
      <c r="G55" s="11"/>
    </row>
    <row r="56" spans="1:24" ht="14">
      <c r="A56" s="1">
        <v>55</v>
      </c>
      <c r="B56" s="4" t="s">
        <v>138</v>
      </c>
      <c r="C56" s="5"/>
      <c r="D56" s="11"/>
      <c r="E56" s="11"/>
      <c r="F56" s="11"/>
      <c r="G56" s="11"/>
    </row>
    <row r="57" spans="1:24" ht="14">
      <c r="A57" s="1">
        <v>56</v>
      </c>
      <c r="B57" s="4" t="s">
        <v>138</v>
      </c>
      <c r="C57" s="5"/>
      <c r="D57" s="11"/>
      <c r="E57" s="11"/>
      <c r="F57" s="11"/>
      <c r="G57" s="11"/>
    </row>
    <row r="58" spans="1:24" ht="14">
      <c r="A58" s="1">
        <v>57</v>
      </c>
      <c r="B58" s="4" t="s">
        <v>138</v>
      </c>
      <c r="C58" s="5"/>
      <c r="D58" s="11"/>
      <c r="E58" s="11"/>
      <c r="F58" s="11"/>
      <c r="G58" s="11"/>
    </row>
    <row r="59" spans="1:24" ht="14">
      <c r="A59" s="1">
        <v>58</v>
      </c>
      <c r="B59" s="4" t="s">
        <v>138</v>
      </c>
      <c r="C59" s="5"/>
      <c r="D59" s="11"/>
      <c r="E59" s="11"/>
      <c r="F59" s="11"/>
      <c r="G59" s="11"/>
    </row>
    <row r="60" spans="1:24" s="40" customFormat="1" ht="16">
      <c r="A60" s="43">
        <v>1</v>
      </c>
      <c r="B60" s="57" t="s">
        <v>22</v>
      </c>
      <c r="C60" s="44">
        <v>45545</v>
      </c>
      <c r="D60" s="38"/>
      <c r="E60" s="45"/>
      <c r="F60" s="38"/>
      <c r="G60" s="39"/>
      <c r="J60" s="55">
        <f>DailyReport!E59</f>
        <v>0</v>
      </c>
      <c r="K60" s="41" t="s">
        <v>0</v>
      </c>
      <c r="L60" s="41" t="s">
        <v>27</v>
      </c>
      <c r="M60" s="41" t="s">
        <v>7</v>
      </c>
      <c r="N60" s="39"/>
      <c r="O60" s="41">
        <v>1</v>
      </c>
      <c r="P60" s="46" t="s">
        <v>22</v>
      </c>
      <c r="Q60" s="40" t="str">
        <f>IF(ISERROR(VLOOKUP(O60,Name,2,0)),"",VLOOKUP(O60,Name,2,0))</f>
        <v>SoSambath</v>
      </c>
      <c r="R60" s="40" t="str">
        <f>IF(ISERROR(VLOOKUP(P60,$Q$2:$Q$28,1,0)),"CHECK","")</f>
        <v>CHECK</v>
      </c>
      <c r="T60" s="46" t="s">
        <v>22</v>
      </c>
      <c r="V60" s="47" t="s">
        <v>81</v>
      </c>
      <c r="X60" s="47" t="s">
        <v>79</v>
      </c>
    </row>
    <row r="61" spans="1:24" s="40" customFormat="1" ht="16">
      <c r="A61" s="38"/>
      <c r="B61" s="38"/>
      <c r="C61" s="44"/>
      <c r="D61" s="38"/>
      <c r="E61" s="38"/>
      <c r="F61" s="38"/>
      <c r="G61" s="39"/>
      <c r="J61" s="38"/>
      <c r="K61" s="38"/>
      <c r="L61" s="38"/>
      <c r="M61" s="38"/>
      <c r="N61" s="39"/>
      <c r="O61" s="41">
        <v>15</v>
      </c>
      <c r="P61" s="52" t="s">
        <v>56</v>
      </c>
      <c r="Q61" s="40" t="str">
        <f t="shared" ref="Q61:Q63" si="0">IF(ISERROR(VLOOKUP(O61,Name,2,0)),"",VLOOKUP(O61,Name,2,0))</f>
        <v>PhokVoltum</v>
      </c>
      <c r="R61" s="40" t="str">
        <f t="shared" ref="R61:R63" si="1">IF(ISERROR(VLOOKUP(P61,$Q$2:$Q$28,1,0)),"CHECK","")</f>
        <v>CHECK</v>
      </c>
      <c r="T61" s="52" t="s">
        <v>56</v>
      </c>
    </row>
    <row r="62" spans="1:24" s="40" customFormat="1" ht="16">
      <c r="A62" s="38"/>
      <c r="B62" s="38"/>
      <c r="C62" s="38"/>
      <c r="D62" s="38"/>
      <c r="E62" s="38"/>
      <c r="F62" s="38"/>
      <c r="G62" s="39"/>
      <c r="J62" s="38"/>
      <c r="K62" s="38"/>
      <c r="L62" s="38"/>
      <c r="M62" s="38"/>
      <c r="N62" s="39"/>
      <c r="O62" s="41">
        <v>17</v>
      </c>
      <c r="P62" s="46" t="s">
        <v>63</v>
      </c>
      <c r="Q62" s="40" t="str">
        <f t="shared" si="0"/>
        <v>PenSokkanha</v>
      </c>
      <c r="R62" s="40" t="str">
        <f t="shared" si="1"/>
        <v>CHECK</v>
      </c>
      <c r="T62" s="46" t="s">
        <v>63</v>
      </c>
    </row>
    <row r="63" spans="1:24" s="40" customFormat="1" ht="16">
      <c r="A63" s="38"/>
      <c r="B63" s="38"/>
      <c r="C63" s="38"/>
      <c r="D63" s="38"/>
      <c r="E63" s="38"/>
      <c r="F63" s="38"/>
      <c r="G63" s="39"/>
      <c r="J63" s="38"/>
      <c r="K63" s="38"/>
      <c r="L63" s="38"/>
      <c r="M63" s="38"/>
      <c r="N63" s="39"/>
      <c r="O63" s="41">
        <v>18</v>
      </c>
      <c r="P63" s="46" t="s">
        <v>60</v>
      </c>
      <c r="Q63" s="40" t="str">
        <f t="shared" si="0"/>
        <v>KeSreymichramy</v>
      </c>
      <c r="R63" s="40" t="str">
        <f t="shared" si="1"/>
        <v>CHECK</v>
      </c>
      <c r="T63" s="46" t="s">
        <v>60</v>
      </c>
    </row>
    <row r="64" spans="1:24" s="40" customFormat="1" ht="14.5">
      <c r="A64" s="38"/>
      <c r="B64" s="38"/>
      <c r="C64" s="38"/>
      <c r="D64" s="38"/>
      <c r="E64" s="38"/>
      <c r="F64" s="38"/>
      <c r="G64" s="39"/>
      <c r="N64" s="39"/>
      <c r="O64" s="41"/>
      <c r="P64" s="42"/>
    </row>
    <row r="65" spans="1:16" s="40" customFormat="1" ht="14.5">
      <c r="A65" s="38"/>
      <c r="B65" s="38"/>
      <c r="C65" s="38"/>
      <c r="D65" s="38"/>
      <c r="E65" s="38"/>
      <c r="F65" s="38"/>
      <c r="G65" s="39"/>
      <c r="N65" s="39"/>
      <c r="O65" s="41"/>
      <c r="P65" s="42"/>
    </row>
    <row r="66" spans="1:16" s="40" customFormat="1" ht="14.5">
      <c r="A66" s="38"/>
      <c r="B66" s="38"/>
      <c r="C66" s="44"/>
      <c r="D66" s="38"/>
      <c r="E66" s="38"/>
      <c r="F66" s="38"/>
      <c r="G66" s="39"/>
      <c r="N66" s="39"/>
      <c r="O66" s="41"/>
      <c r="P66" s="42"/>
    </row>
    <row r="67" spans="1:16" s="40" customFormat="1" ht="14.5">
      <c r="A67" s="38"/>
      <c r="B67" s="38"/>
      <c r="C67" s="38"/>
      <c r="D67" s="38"/>
      <c r="E67" s="38"/>
      <c r="F67" s="38"/>
      <c r="G67" s="39"/>
      <c r="N67" s="39"/>
      <c r="O67" s="41"/>
      <c r="P67" s="42"/>
    </row>
    <row r="68" spans="1:16" s="40" customFormat="1" ht="14.5">
      <c r="A68" s="38"/>
      <c r="B68" s="38"/>
      <c r="C68" s="38"/>
      <c r="D68" s="38"/>
      <c r="E68" s="38"/>
      <c r="F68" s="38"/>
      <c r="G68" s="39"/>
      <c r="N68" s="39"/>
      <c r="O68" s="41"/>
      <c r="P68" s="42"/>
    </row>
    <row r="69" spans="1:16" s="40" customFormat="1" ht="14.5">
      <c r="A69" s="38"/>
      <c r="B69" s="38"/>
      <c r="C69" s="38"/>
      <c r="D69" s="38"/>
      <c r="E69" s="38"/>
      <c r="F69" s="38"/>
      <c r="G69" s="39"/>
      <c r="N69" s="39"/>
      <c r="O69" s="41"/>
      <c r="P69" s="42"/>
    </row>
    <row r="70" spans="1:16" s="40" customFormat="1" ht="14.5">
      <c r="A70" s="38"/>
      <c r="B70" s="38"/>
      <c r="C70" s="38"/>
      <c r="D70" s="38"/>
      <c r="E70" s="38"/>
      <c r="F70" s="38"/>
      <c r="G70" s="39"/>
      <c r="N70" s="39"/>
      <c r="O70" s="41"/>
      <c r="P70" s="42"/>
    </row>
    <row r="71" spans="1:16" s="40" customFormat="1" ht="14.5">
      <c r="A71" s="38"/>
      <c r="B71" s="38"/>
      <c r="C71" s="38"/>
      <c r="D71" s="38"/>
      <c r="E71" s="38"/>
      <c r="F71" s="38"/>
      <c r="G71" s="39"/>
      <c r="N71" s="39"/>
      <c r="O71" s="41"/>
      <c r="P71" s="42"/>
    </row>
    <row r="72" spans="1:16" s="40" customFormat="1" ht="14.5">
      <c r="A72" s="38"/>
      <c r="B72" s="38"/>
      <c r="C72" s="38"/>
      <c r="D72" s="38"/>
      <c r="E72" s="38"/>
      <c r="F72" s="38"/>
      <c r="G72" s="39"/>
      <c r="N72" s="39"/>
      <c r="O72" s="41"/>
      <c r="P72" s="42"/>
    </row>
    <row r="73" spans="1:16" s="40" customFormat="1" ht="14.5">
      <c r="A73" s="38"/>
      <c r="B73" s="38"/>
      <c r="C73" s="38"/>
      <c r="D73" s="38"/>
      <c r="E73" s="38"/>
      <c r="F73" s="38"/>
      <c r="G73" s="39"/>
      <c r="N73" s="39"/>
      <c r="O73" s="41"/>
      <c r="P73" s="42"/>
    </row>
    <row r="74" spans="1:16" s="40" customFormat="1" ht="14.5">
      <c r="A74" s="38"/>
      <c r="B74" s="38"/>
      <c r="C74" s="38"/>
      <c r="D74" s="38"/>
      <c r="E74" s="38"/>
      <c r="F74" s="38"/>
      <c r="G74" s="39"/>
      <c r="N74" s="39"/>
      <c r="O74" s="41"/>
      <c r="P74" s="42"/>
    </row>
    <row r="75" spans="1:16" s="40" customFormat="1" ht="14.5">
      <c r="A75" s="38"/>
      <c r="B75" s="38"/>
      <c r="C75" s="38"/>
      <c r="D75" s="38"/>
      <c r="E75" s="38"/>
      <c r="F75" s="38"/>
      <c r="G75" s="39"/>
      <c r="N75" s="39"/>
      <c r="O75" s="41"/>
      <c r="P75" s="42"/>
    </row>
    <row r="76" spans="1:16" s="40" customFormat="1" ht="14.5">
      <c r="A76" s="38"/>
      <c r="B76" s="38"/>
      <c r="C76" s="38"/>
      <c r="D76" s="38"/>
      <c r="E76" s="38"/>
      <c r="F76" s="38"/>
      <c r="G76" s="39"/>
      <c r="N76" s="39"/>
      <c r="O76" s="41"/>
      <c r="P76" s="42"/>
    </row>
    <row r="77" spans="1:16" s="40" customFormat="1" ht="14.5">
      <c r="A77" s="38"/>
      <c r="B77" s="38"/>
      <c r="C77" s="38"/>
      <c r="D77" s="38"/>
      <c r="E77" s="38"/>
      <c r="F77" s="38"/>
      <c r="G77" s="39"/>
      <c r="N77" s="39"/>
      <c r="O77" s="41"/>
      <c r="P77" s="42"/>
    </row>
    <row r="78" spans="1:16" s="40" customFormat="1" ht="14.5">
      <c r="A78" s="38"/>
      <c r="B78" s="38"/>
      <c r="C78" s="38"/>
      <c r="D78" s="44"/>
      <c r="E78" s="38"/>
      <c r="F78" s="38"/>
      <c r="G78" s="39"/>
      <c r="N78" s="39"/>
      <c r="O78" s="41"/>
      <c r="P78" s="42"/>
    </row>
    <row r="79" spans="1:16" s="40" customFormat="1" ht="14.5">
      <c r="A79" s="38"/>
      <c r="B79" s="38"/>
      <c r="C79" s="38"/>
      <c r="D79" s="38"/>
      <c r="E79" s="38"/>
      <c r="F79" s="38"/>
      <c r="G79" s="39"/>
      <c r="N79" s="39"/>
      <c r="O79" s="41"/>
      <c r="P79" s="42"/>
    </row>
    <row r="80" spans="1:16" s="40" customFormat="1" ht="14.5">
      <c r="A80" s="38"/>
      <c r="B80" s="38"/>
      <c r="C80" s="38"/>
      <c r="D80" s="38"/>
      <c r="E80" s="38"/>
      <c r="F80" s="38"/>
      <c r="G80" s="39"/>
      <c r="N80" s="39"/>
      <c r="O80" s="41"/>
      <c r="P80" s="42"/>
    </row>
    <row r="81" spans="1:16" s="40" customFormat="1" ht="14.5">
      <c r="A81" s="38"/>
      <c r="B81" s="38"/>
      <c r="C81" s="38"/>
      <c r="D81" s="38"/>
      <c r="E81" s="38"/>
      <c r="F81" s="38"/>
      <c r="G81" s="39"/>
      <c r="N81" s="39"/>
      <c r="O81" s="41"/>
      <c r="P81" s="42"/>
    </row>
    <row r="82" spans="1:16" s="40" customFormat="1" ht="14.5">
      <c r="A82" s="38"/>
      <c r="B82" s="38"/>
      <c r="C82" s="38"/>
      <c r="D82" s="38"/>
      <c r="E82" s="38"/>
      <c r="F82" s="38"/>
      <c r="G82" s="39"/>
      <c r="N82" s="39"/>
      <c r="O82" s="41"/>
      <c r="P82" s="42"/>
    </row>
    <row r="83" spans="1:16" s="40" customFormat="1" ht="14.5">
      <c r="A83" s="38"/>
      <c r="B83" s="38"/>
      <c r="C83" s="38"/>
      <c r="D83" s="38"/>
      <c r="E83" s="38"/>
      <c r="F83" s="38"/>
      <c r="G83" s="39"/>
      <c r="N83" s="39"/>
      <c r="O83" s="41"/>
      <c r="P83" s="42"/>
    </row>
    <row r="84" spans="1:16" s="40" customFormat="1" ht="14.5">
      <c r="A84" s="38"/>
      <c r="B84" s="38"/>
      <c r="C84" s="38"/>
      <c r="D84" s="38"/>
      <c r="E84" s="38"/>
      <c r="F84" s="38"/>
      <c r="G84" s="39"/>
      <c r="N84" s="39"/>
      <c r="O84" s="41"/>
      <c r="P84" s="42"/>
    </row>
    <row r="85" spans="1:16" s="40" customFormat="1" ht="14.5">
      <c r="A85" s="38"/>
      <c r="B85" s="38"/>
      <c r="C85" s="38"/>
      <c r="D85" s="38"/>
      <c r="E85" s="38"/>
      <c r="F85" s="38"/>
      <c r="G85" s="39"/>
      <c r="N85" s="39"/>
      <c r="O85" s="41"/>
      <c r="P85" s="42"/>
    </row>
    <row r="86" spans="1:16" s="40" customFormat="1" ht="14.5">
      <c r="A86" s="38"/>
      <c r="B86" s="38"/>
      <c r="C86" s="38"/>
      <c r="D86" s="38"/>
      <c r="E86" s="38"/>
      <c r="F86" s="38"/>
      <c r="G86" s="39"/>
      <c r="N86" s="39"/>
      <c r="O86" s="41"/>
      <c r="P86" s="42"/>
    </row>
    <row r="87" spans="1:16" s="40" customFormat="1" ht="14.5">
      <c r="A87" s="38"/>
      <c r="B87" s="38"/>
      <c r="C87" s="38"/>
      <c r="D87" s="38"/>
      <c r="E87" s="38"/>
      <c r="F87" s="38"/>
      <c r="G87" s="39"/>
      <c r="N87" s="39"/>
      <c r="O87" s="41"/>
      <c r="P87" s="42"/>
    </row>
    <row r="88" spans="1:16" s="40" customFormat="1" ht="14.5">
      <c r="A88" s="38"/>
      <c r="B88" s="38"/>
      <c r="C88" s="38"/>
      <c r="D88" s="38"/>
      <c r="E88" s="38"/>
      <c r="F88" s="38"/>
      <c r="G88" s="39"/>
      <c r="N88" s="39"/>
      <c r="O88" s="41"/>
      <c r="P88" s="42"/>
    </row>
    <row r="89" spans="1:16" s="40" customFormat="1" ht="14.5">
      <c r="A89" s="38"/>
      <c r="B89" s="38"/>
      <c r="C89" s="38"/>
      <c r="D89" s="38"/>
      <c r="E89" s="38"/>
      <c r="F89" s="38"/>
      <c r="G89" s="39"/>
      <c r="N89" s="39"/>
      <c r="O89" s="41"/>
      <c r="P89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DailyReport</vt:lpstr>
      <vt:lpstr>For_Past</vt:lpstr>
      <vt:lpstr>Date</vt:lpstr>
      <vt:lpstr>Paster</vt:lpstr>
      <vt:lpstr>Name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Mey Tithveasna</cp:lastModifiedBy>
  <dcterms:created xsi:type="dcterms:W3CDTF">2024-08-26T13:16:14Z</dcterms:created>
  <dcterms:modified xsi:type="dcterms:W3CDTF">2024-09-12T06:21:47Z</dcterms:modified>
</cp:coreProperties>
</file>