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astwork\งานที่ 61 ออกแบบตารางการทำงาน\"/>
    </mc:Choice>
  </mc:AlternateContent>
  <xr:revisionPtr revIDLastSave="0" documentId="13_ncr:1_{409D966E-13C1-42F4-A044-7F6F38DB17F9}" xr6:coauthVersionLast="47" xr6:coauthVersionMax="47" xr10:uidLastSave="{00000000-0000-0000-0000-000000000000}"/>
  <bookViews>
    <workbookView xWindow="-120" yWindow="-120" windowWidth="20730" windowHeight="11040" firstSheet="1" activeTab="6" xr2:uid="{73913FF3-DB6E-4016-86B9-E9CC9635DDE9}"/>
  </bookViews>
  <sheets>
    <sheet name="Settings" sheetId="6" r:id="rId1"/>
    <sheet name="Data" sheetId="2" r:id="rId2"/>
    <sheet name="Daily Assignment" sheetId="3" r:id="rId3"/>
    <sheet name="กรองงาน-ชื่อพนักงาน" sheetId="9" r:id="rId4"/>
    <sheet name="กรองงาน-รายเดือน" sheetId="7" r:id="rId5"/>
    <sheet name="monthlis" sheetId="10" state="hidden" r:id="rId6"/>
    <sheet name="รายชื่อคนว่างงาน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9" l="1" a="1"/>
  <c r="B6" i="9" s="1"/>
  <c r="A5" i="3" a="1"/>
  <c r="A5" i="3" s="1"/>
  <c r="I2" i="2"/>
  <c r="I3" i="2"/>
  <c r="I4" i="2"/>
  <c r="I5" i="2"/>
  <c r="I6" i="2"/>
  <c r="I7" i="2"/>
  <c r="C1" i="7"/>
  <c r="B5" i="7" s="1" a="1"/>
  <c r="B5" i="7" s="1"/>
  <c r="H2" i="2"/>
  <c r="H3" i="2"/>
  <c r="H4" i="2"/>
  <c r="H5" i="2"/>
  <c r="H6" i="2"/>
  <c r="H7" i="2"/>
  <c r="C3" i="9"/>
  <c r="C7" i="2"/>
  <c r="C6" i="2"/>
  <c r="C5" i="2"/>
  <c r="C4" i="2"/>
  <c r="C3" i="2"/>
  <c r="C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MihOo</author>
  </authors>
  <commentList>
    <comment ref="A1" authorId="0" shapeId="0" xr:uid="{C71EAD42-93E8-4B10-B5CD-BAB22BEB8867}">
      <text>
        <r>
          <rPr>
            <b/>
            <sz val="9"/>
            <color indexed="81"/>
            <rFont val="Tahoma"/>
            <family val="2"/>
          </rPr>
          <t>Unique 
(ห้ามซ้ำใช้ สำหรับอ้างอิง ชื่อพนักงาน)</t>
        </r>
      </text>
    </comment>
    <comment ref="C1" authorId="0" shapeId="0" xr:uid="{D8F49E51-E65F-453D-BE9C-07AB3EB808AB}">
      <text>
        <r>
          <rPr>
            <b/>
            <sz val="9"/>
            <color indexed="81"/>
            <rFont val="Tahoma"/>
            <family val="2"/>
          </rPr>
          <t>มีหรือไม่มีก็ได้เก็บไว้เป็นฐานข้อมูลเอาไว้สรุปเป็น แผนก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MihOo</author>
  </authors>
  <commentList>
    <comment ref="A1" authorId="0" shapeId="0" xr:uid="{A59AC2C6-A2A5-42A1-BC79-2F1BD04209D4}">
      <text>
        <r>
          <rPr>
            <b/>
            <sz val="9"/>
            <color indexed="81"/>
            <rFont val="Tahoma"/>
            <family val="2"/>
          </rPr>
          <t>ระบุเป็น ค.ศ. เท่านั้น
xx/xx/2025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MihOo</author>
  </authors>
  <commentList>
    <comment ref="C2" authorId="0" shapeId="0" xr:uid="{49C41E92-9E86-4B35-9CCF-953E6B77093C}">
      <text>
        <r>
          <rPr>
            <b/>
            <sz val="9"/>
            <color indexed="81"/>
            <rFont val="Tahoma"/>
            <family val="2"/>
          </rPr>
          <t>ระบุวันที่เริ่มต้น</t>
        </r>
      </text>
    </comment>
    <comment ref="E2" authorId="0" shapeId="0" xr:uid="{8922DEA5-8880-4C16-B5A9-C5B41AA374CF}">
      <text>
        <r>
          <rPr>
            <b/>
            <sz val="9"/>
            <color indexed="81"/>
            <rFont val="Tahoma"/>
            <family val="2"/>
          </rPr>
          <t>ระบุวันที่สิ้นสุด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MihOo</author>
  </authors>
  <commentList>
    <comment ref="C2" authorId="0" shapeId="0" xr:uid="{EC035741-D777-4E69-996E-CE6A357AF293}">
      <text>
        <r>
          <rPr>
            <b/>
            <sz val="9"/>
            <color indexed="81"/>
            <rFont val="Tahoma"/>
            <family val="2"/>
          </rPr>
          <t>ตัวเลือก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MihOo</author>
  </authors>
  <commentList>
    <comment ref="C2" authorId="0" shapeId="0" xr:uid="{7D7C5A04-D04A-4CD5-8D03-5E97701712CE}">
      <text>
        <r>
          <rPr>
            <b/>
            <sz val="9"/>
            <color indexed="81"/>
            <rFont val="Tahoma"/>
            <family val="2"/>
          </rPr>
          <t>เลือกเดือน</t>
        </r>
      </text>
    </comment>
    <comment ref="D2" authorId="0" shapeId="0" xr:uid="{2F7A35D7-B475-4CCE-B991-9327337E9516}">
      <text>
        <r>
          <rPr>
            <b/>
            <sz val="9"/>
            <color indexed="81"/>
            <rFont val="Tahoma"/>
            <family val="2"/>
          </rPr>
          <t>กรอก ค.ศ.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<sst xmlns="http://schemas.openxmlformats.org/spreadsheetml/2006/main" count="85" uniqueCount="57">
  <si>
    <t>รหัสพนักงาน</t>
  </si>
  <si>
    <t>ชื่อพนักงาน</t>
  </si>
  <si>
    <t>หมายเหตุ</t>
  </si>
  <si>
    <t>วันที่/งาน</t>
  </si>
  <si>
    <t>ISO</t>
  </si>
  <si>
    <t>ประเภทงาน</t>
  </si>
  <si>
    <t>ผู้รับผิดชอบ</t>
  </si>
  <si>
    <t>ประเภทของงาน</t>
  </si>
  <si>
    <t>นาย ก</t>
  </si>
  <si>
    <t>นาย ข</t>
  </si>
  <si>
    <t>นาย ค</t>
  </si>
  <si>
    <t>IT</t>
  </si>
  <si>
    <t>HR</t>
  </si>
  <si>
    <t>MKT</t>
  </si>
  <si>
    <t>สอบ ELDE</t>
  </si>
  <si>
    <t>ปฐมนิเทศ ELDE</t>
  </si>
  <si>
    <t>TGAT</t>
  </si>
  <si>
    <t>BWG</t>
  </si>
  <si>
    <t>สอบ BWG</t>
  </si>
  <si>
    <t>งานแทรก</t>
  </si>
  <si>
    <t>วันที/งาน</t>
  </si>
  <si>
    <t>ระหว่างวันที่</t>
  </si>
  <si>
    <t>ถึงวันที่</t>
  </si>
  <si>
    <t>แผนก</t>
  </si>
  <si>
    <t>------</t>
  </si>
  <si>
    <t>นาย ง</t>
  </si>
  <si>
    <t>ACC</t>
  </si>
  <si>
    <t>test</t>
  </si>
  <si>
    <t>mflv[[[[[</t>
  </si>
  <si>
    <t>สถานะการทำงาน</t>
  </si>
  <si>
    <t>รอดำเนินการ</t>
  </si>
  <si>
    <t>อยู่ระหว่างทำงาน</t>
  </si>
  <si>
    <t>เสร็จสิ้น</t>
  </si>
  <si>
    <t>ทดสอบ</t>
  </si>
  <si>
    <t>เสร็จ</t>
  </si>
  <si>
    <t>deadline 5/10/2025</t>
  </si>
  <si>
    <t>พนักงานว่างงาน</t>
  </si>
  <si>
    <t>รหัสพนักงาน :</t>
  </si>
  <si>
    <t>ชื่อพนักงาน :</t>
  </si>
  <si>
    <t>เลือกเดือน :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</si>
  <si>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</si>
  <si>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</si>
  <si>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</si>
  <si>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</si>
  <si>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</si>
  <si>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</si>
  <si>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</si>
  <si>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</si>
  <si>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</si>
  <si>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</si>
  <si>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</si>
  <si>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</si>
  <si>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Helper</t>
  </si>
  <si>
    <t>Column1</t>
  </si>
  <si>
    <t>Column2</t>
  </si>
  <si>
    <t>Helper2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</si>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</sst>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b/>
      <sz val="9"/>
      <color indexed="81"/>
      <name val="Tahoma"/>
      <family val="2"/>
    </font>
    <font>
      <sz val="16"/>
      <color theme="1"/>
      <name val="TH SarabunPSK"/>
      <family val="2"/>
    </font>
    <font>
      <b/>
      <sz val="16"/>
      <color theme="0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Cordia New"/>
      <family val="2"/>
    </font>
    <font>
      <sz val="8"/>
      <name val="Calibri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1" xfId="0" applyFont="1" applyBorder="1" applyAlignment="1">
      <alignment horizontal="center"/>
    </xf>
    <xf numFmtId="14" fontId="2" fillId="0" borderId="0" xfId="0" applyNumberFormat="1" applyFont="1"/>
    <xf numFmtId="0" fontId="2" fillId="0" borderId="0" xfId="0" quotePrefix="1" applyFont="1" applyAlignment="1">
      <alignment horizontal="center"/>
    </xf>
    <xf numFmtId="14" fontId="2" fillId="0" borderId="0" xfId="0" applyNumberFormat="1" applyFont="1" applyAlignment="1">
      <alignment horizontal="center"/>
    </xf>
    <xf numFmtId="14" fontId="2" fillId="2" borderId="1" xfId="0" applyNumberFormat="1" applyFont="1" applyFill="1" applyBorder="1" applyAlignment="1" applyProtection="1">
      <alignment horizontal="center"/>
      <protection locked="0" hidden="1"/>
    </xf>
    <xf numFmtId="14" fontId="2" fillId="0" borderId="0" xfId="0" applyNumberFormat="1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14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Protection="1">
      <protection hidden="1"/>
    </xf>
    <xf numFmtId="0" fontId="2" fillId="4" borderId="1" xfId="0" applyFont="1" applyFill="1" applyBorder="1" applyAlignment="1" applyProtection="1">
      <alignment horizontal="center"/>
      <protection locked="0"/>
    </xf>
    <xf numFmtId="0" fontId="2" fillId="0" borderId="1" xfId="0" applyFont="1" applyBorder="1" applyProtection="1">
      <protection hidden="1"/>
    </xf>
    <xf numFmtId="0" fontId="2" fillId="4" borderId="4" xfId="0" applyFont="1" applyFill="1" applyBorder="1" applyAlignment="1" applyProtection="1">
      <alignment horizontal="center"/>
      <protection locked="0"/>
    </xf>
    <xf numFmtId="14" fontId="4" fillId="0" borderId="1" xfId="0" applyNumberFormat="1" applyFont="1" applyBorder="1" applyAlignment="1">
      <alignment horizontal="right"/>
    </xf>
    <xf numFmtId="14" fontId="4" fillId="0" borderId="3" xfId="0" applyNumberFormat="1" applyFont="1" applyBorder="1" applyAlignment="1">
      <alignment horizontal="right"/>
    </xf>
    <xf numFmtId="14" fontId="4" fillId="0" borderId="0" xfId="0" applyNumberFormat="1" applyFont="1" applyAlignment="1">
      <alignment horizontal="center"/>
    </xf>
    <xf numFmtId="0" fontId="0" fillId="0" borderId="5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4" fillId="0" borderId="4" xfId="0" applyFont="1" applyBorder="1" applyAlignment="1">
      <alignment horizontal="center"/>
    </xf>
    <xf numFmtId="14" fontId="2" fillId="0" borderId="0" xfId="0" applyNumberFormat="1" applyFont="1" applyProtection="1">
      <protection hidden="1"/>
    </xf>
    <xf numFmtId="14" fontId="4" fillId="0" borderId="0" xfId="0" applyNumberFormat="1" applyFont="1" applyAlignment="1" applyProtection="1">
      <alignment horizontal="center"/>
      <protection hidden="1"/>
    </xf>
  </cellXfs>
  <cellStyles count="1">
    <cellStyle name="Normal" xfId="0" builtinId="0"/>
  </cellStyles>
  <dxfs count="38">
    <dxf>
      <fill>
        <patternFill>
          <bgColor theme="9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0" formatCode="General"/>
      <alignment horizontal="center" vertical="bottom" textRotation="0" wrapText="0" indent="0" justifyLastLine="0" shrinkToFit="0" readingOrder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9" formatCode="d/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D5F65A-B2A5-4C26-8B82-FD0B21EA179A}" name="Employee" displayName="Employee" ref="A1:C5" totalsRowShown="0" headerRowDxfId="37" dataDxfId="36">
  <autoFilter ref="A1:C5" xr:uid="{CBD5F65A-B2A5-4C26-8B82-FD0B21EA179A}"/>
  <tableColumns count="3">
    <tableColumn id="1" xr3:uid="{041DAB60-EE9F-46CF-80AF-AF9E60ED46DE}" name="รหัสพนักงาน" dataDxfId="35"/>
    <tableColumn id="2" xr3:uid="{07B4019A-C74C-4844-B774-925BAC45EEA5}" name="ชื่อพนักงาน" dataDxfId="34"/>
    <tableColumn id="3" xr3:uid="{9030CA54-B28E-43CB-8B57-5A372AE1654F}" name="แผนก" dataDxfId="3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2447522-96E4-4EA1-837F-0E5A4D0687D7}" name="TypeWork" displayName="TypeWork" ref="H1:H7" totalsRowShown="0" headerRowDxfId="32" dataDxfId="31">
  <autoFilter ref="H1:H7" xr:uid="{82447522-96E4-4EA1-837F-0E5A4D0687D7}"/>
  <tableColumns count="1">
    <tableColumn id="1" xr3:uid="{E5D7C44C-03EC-4AA0-AAA4-0B48B69C3733}" name="ประเภทของงาน" dataDxfId="30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59AC2F4-B7AE-4630-BB70-E49E1E9276B1}" name="Data" displayName="Data" ref="A1:I7" totalsRowShown="0" headerRowDxfId="29" dataDxfId="28">
  <autoFilter ref="A1:I7" xr:uid="{359AC2F4-B7AE-4630-BB70-E49E1E9276B1}"/>
  <tableColumns count="9">
    <tableColumn id="1" xr3:uid="{ACFBD2D9-2914-4162-B372-850EBD66D3DB}" name="วันที่/งาน" dataDxfId="27"/>
    <tableColumn id="2" xr3:uid="{61EBEFCD-2EA1-47C5-A8CF-EFFB8ABB3C25}" name="รหัสพนักงาน" dataDxfId="26"/>
    <tableColumn id="3" xr3:uid="{D48DC2C7-6F74-4C30-8022-D03B3F016E90}" name="ชื่อพนักงาน" dataDxfId="25">
      <calculatedColumnFormula>VLOOKUP(B2,Employee[],2,0)</calculatedColumnFormula>
    </tableColumn>
    <tableColumn id="4" xr3:uid="{7C84A522-6F0E-420A-9C42-48CB48A66CA3}" name="ประเภทงาน" dataDxfId="24"/>
    <tableColumn id="6" xr3:uid="{EB217E58-FDEA-4EDF-B308-81540194AC81}" name="สถานะการทำงาน" dataDxfId="23"/>
    <tableColumn id="5" xr3:uid="{188C76FB-951D-4094-B4CC-3DF1F7462492}" name="หมายเหตุ" dataDxfId="22"/>
    <tableColumn id="7" xr3:uid="{0F52DFB0-062F-4DDB-AC38-EA9DDC2E6CF8}" name="งานแทรก" dataDxfId="21"/>
    <tableColumn id="8" xr3:uid="{02212EBD-D6C3-4B5D-8A52-FAC158E528BC}" name="Helper" dataDxfId="20">
      <calculatedColumnFormula>MONTH(Data[[#This Row],[วันที่/งาน]])</calculatedColumnFormula>
    </tableColumn>
    <tableColumn id="9" xr3:uid="{590CE4D1-61E6-4D60-A9FE-FA8F700DD83A}" name="Helper2" dataDxfId="13">
      <calculatedColumnFormula>YEAR(Data[[#This Row],[วันที่/งาน]])</calculatedColumnFormula>
    </tableColumn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46228D2-CF72-4EE4-B43E-BBE2DFC981D1}" name="month" displayName="month" ref="A1:B13" totalsRowShown="0" headerRowDxfId="14" headerRowBorderDxfId="18" tableBorderDxfId="19" totalsRowBorderDxfId="17">
  <autoFilter ref="A1:B13" xr:uid="{946228D2-CF72-4EE4-B43E-BBE2DFC981D1}"/>
  <tableColumns count="2">
    <tableColumn id="1" xr3:uid="{3C83C0F3-DD73-4F00-AD9D-3075C52D925C}" name="Column1" dataDxfId="16"/>
    <tableColumn id="2" xr3:uid="{78B0ACDA-5983-468A-876E-3D4B7B3D3B0D}" name="Column2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3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705AC-E589-4B17-B8E1-CE685DC1B08A}">
  <sheetPr>
    <tabColor rgb="FFFF0000"/>
  </sheetPr>
  <dimension ref="A1:J7"/>
  <sheetViews>
    <sheetView showGridLines="0" workbookViewId="0">
      <selection activeCell="C13" sqref="C13"/>
    </sheetView>
  </sheetViews>
  <sheetFormatPr defaultRowHeight="21"/>
  <cols>
    <col min="1" max="1" width="17.140625" style="1" bestFit="1" customWidth="1"/>
    <col min="2" max="2" width="15.85546875" style="1" bestFit="1" customWidth="1"/>
    <col min="3" max="3" width="19.7109375" style="1" customWidth="1"/>
    <col min="4" max="7" width="9.140625" style="2"/>
    <col min="8" max="8" width="18.140625" style="2" customWidth="1"/>
    <col min="9" max="10" width="9.140625" style="2"/>
  </cols>
  <sheetData>
    <row r="1" spans="1:8">
      <c r="A1" s="1" t="s">
        <v>0</v>
      </c>
      <c r="B1" s="1" t="s">
        <v>1</v>
      </c>
      <c r="C1" s="1" t="s">
        <v>23</v>
      </c>
      <c r="H1" s="2" t="s">
        <v>7</v>
      </c>
    </row>
    <row r="2" spans="1:8">
      <c r="A2" s="1">
        <v>11111</v>
      </c>
      <c r="B2" s="1" t="s">
        <v>8</v>
      </c>
      <c r="C2" s="1" t="s">
        <v>11</v>
      </c>
      <c r="H2" s="2" t="s">
        <v>4</v>
      </c>
    </row>
    <row r="3" spans="1:8">
      <c r="A3" s="1">
        <v>22222</v>
      </c>
      <c r="B3" s="1" t="s">
        <v>9</v>
      </c>
      <c r="C3" s="1" t="s">
        <v>12</v>
      </c>
      <c r="H3" s="2" t="s">
        <v>14</v>
      </c>
    </row>
    <row r="4" spans="1:8">
      <c r="A4" s="1">
        <v>44444</v>
      </c>
      <c r="B4" s="1" t="s">
        <v>10</v>
      </c>
      <c r="C4" s="1" t="s">
        <v>13</v>
      </c>
      <c r="H4" s="2" t="s">
        <v>15</v>
      </c>
    </row>
    <row r="5" spans="1:8">
      <c r="A5" s="1">
        <v>33333</v>
      </c>
      <c r="B5" s="1" t="s">
        <v>25</v>
      </c>
      <c r="C5" s="1" t="s">
        <v>26</v>
      </c>
      <c r="H5" s="2" t="s">
        <v>16</v>
      </c>
    </row>
    <row r="6" spans="1:8">
      <c r="H6" s="2" t="s">
        <v>17</v>
      </c>
    </row>
    <row r="7" spans="1:8">
      <c r="H7" s="2" t="s">
        <v>18</v>
      </c>
    </row>
  </sheetData>
  <pageMargins left="0.7" right="0.7" top="0.75" bottom="0.75" header="0.3" footer="0.3"/>
  <pageSetup paperSize="9" orientation="portrait" verticalDpi="0" r:id="rId1"/>
  <legacy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04D4C-47A1-408C-A7E6-A3B4BE4F294B}">
  <sheetPr>
    <tabColor rgb="FFFFC000"/>
  </sheetPr>
  <dimension ref="A1:I7"/>
  <sheetViews>
    <sheetView showGridLines="0" workbookViewId="0">
      <selection activeCell="G11" sqref="G11"/>
    </sheetView>
  </sheetViews>
  <sheetFormatPr defaultRowHeight="21"/>
  <cols>
    <col min="1" max="1" width="13.42578125" style="2" bestFit="1" customWidth="1"/>
    <col min="2" max="2" width="19.5703125" style="1" customWidth="1"/>
    <col min="3" max="3" width="18.140625" style="1" customWidth="1"/>
    <col min="4" max="4" width="17.85546875" style="2" customWidth="1"/>
    <col min="5" max="5" width="20" style="2" bestFit="1" customWidth="1"/>
    <col min="6" max="6" width="23.28515625" style="2" customWidth="1"/>
    <col min="7" max="7" width="29.28515625" customWidth="1"/>
    <col min="8" max="8" width="11.85546875" hidden="1" customWidth="1"/>
    <col min="9" max="9" width="12.85546875" hidden="1" customWidth="1"/>
  </cols>
  <sheetData>
    <row r="1" spans="1:9">
      <c r="A1" s="1" t="s">
        <v>3</v>
      </c>
      <c r="B1" s="1" t="s">
        <v>0</v>
      </c>
      <c r="C1" s="1" t="s">
        <v>1</v>
      </c>
      <c r="D1" s="1" t="s">
        <v>5</v>
      </c>
      <c r="E1" s="1" t="s">
        <v>29</v>
      </c>
      <c r="F1" s="1" t="s">
        <v>2</v>
      </c>
      <c r="G1" s="1" t="s">
        <v>19</v>
      </c>
      <c r="H1" s="1" t="s">
        <v>52</v>
      </c>
      <c r="I1" s="1" t="s">
        <v>55</v>
      </c>
    </row>
    <row r="2" spans="1:9">
      <c r="A2" s="4">
        <v>45932</v>
      </c>
      <c r="B2" s="1">
        <v>22222</v>
      </c>
      <c r="C2" s="1" t="str">
        <f>VLOOKUP(B2,Employee[],2,0)</f>
        <v>นาย ข</v>
      </c>
      <c r="D2" s="1" t="s">
        <v>4</v>
      </c>
      <c r="E2" s="1" t="s">
        <v>30</v>
      </c>
      <c r="F2" s="5" t="s">
        <v>24</v>
      </c>
      <c r="G2" s="1"/>
      <c r="H2" s="1">
        <f>MONTH(Data[[#This Row],[วันที่/งาน]])</f>
        <v>10</v>
      </c>
      <c r="I2" s="1">
        <f>YEAR(Data[[#This Row],[วันที่/งาน]])</f>
        <v>2025</v>
      </c>
    </row>
    <row r="3" spans="1:9">
      <c r="A3" s="4">
        <v>45933</v>
      </c>
      <c r="B3" s="1">
        <v>33333</v>
      </c>
      <c r="C3" s="1" t="str">
        <f>VLOOKUP(B3,Employee[],2,0)</f>
        <v>นาย ง</v>
      </c>
      <c r="D3" s="1" t="s">
        <v>15</v>
      </c>
      <c r="E3" s="1" t="s">
        <v>30</v>
      </c>
      <c r="F3" s="1" t="s">
        <v>33</v>
      </c>
      <c r="G3" s="1"/>
      <c r="H3" s="1">
        <f>MONTH(Data[[#This Row],[วันที่/งาน]])</f>
        <v>10</v>
      </c>
      <c r="I3" s="1">
        <f>YEAR(Data[[#This Row],[วันที่/งาน]])</f>
        <v>2025</v>
      </c>
    </row>
    <row r="4" spans="1:9">
      <c r="A4" s="4">
        <v>45934</v>
      </c>
      <c r="B4" s="1">
        <v>11111</v>
      </c>
      <c r="C4" s="1" t="str">
        <f>VLOOKUP(B4,Employee[],2,0)</f>
        <v>นาย ก</v>
      </c>
      <c r="D4" s="1" t="s">
        <v>16</v>
      </c>
      <c r="E4" s="1" t="s">
        <v>31</v>
      </c>
      <c r="F4" s="1" t="s">
        <v>27</v>
      </c>
      <c r="G4" s="1"/>
      <c r="H4" s="1">
        <f>MONTH(Data[[#This Row],[วันที่/งาน]])</f>
        <v>10</v>
      </c>
      <c r="I4" s="1">
        <f>YEAR(Data[[#This Row],[วันที่/งาน]])</f>
        <v>2025</v>
      </c>
    </row>
    <row r="5" spans="1:9">
      <c r="A5" s="4">
        <v>45935</v>
      </c>
      <c r="B5" s="1">
        <v>11111</v>
      </c>
      <c r="C5" s="1" t="str">
        <f>VLOOKUP(B5,Employee[],2,0)</f>
        <v>นาย ก</v>
      </c>
      <c r="D5" s="1" t="s">
        <v>14</v>
      </c>
      <c r="E5" s="1" t="s">
        <v>31</v>
      </c>
      <c r="F5" s="1" t="s">
        <v>28</v>
      </c>
      <c r="G5" s="1"/>
      <c r="H5" s="1">
        <f>MONTH(Data[[#This Row],[วันที่/งาน]])</f>
        <v>10</v>
      </c>
      <c r="I5" s="1">
        <f>YEAR(Data[[#This Row],[วันที่/งาน]])</f>
        <v>2025</v>
      </c>
    </row>
    <row r="6" spans="1:9">
      <c r="A6" s="4">
        <v>45936</v>
      </c>
      <c r="B6" s="1">
        <v>11111</v>
      </c>
      <c r="C6" s="1" t="str">
        <f>VLOOKUP(B6,Employee[],2,0)</f>
        <v>นาย ก</v>
      </c>
      <c r="D6" s="1" t="s">
        <v>4</v>
      </c>
      <c r="E6" s="1" t="s">
        <v>32</v>
      </c>
      <c r="F6" s="1" t="s">
        <v>34</v>
      </c>
      <c r="G6" s="1"/>
      <c r="H6" s="1">
        <f>MONTH(Data[[#This Row],[วันที่/งาน]])</f>
        <v>10</v>
      </c>
      <c r="I6" s="1">
        <f>YEAR(Data[[#This Row],[วันที่/งาน]])</f>
        <v>2025</v>
      </c>
    </row>
    <row r="7" spans="1:9">
      <c r="A7" s="4">
        <v>45937</v>
      </c>
      <c r="B7" s="1">
        <v>22222</v>
      </c>
      <c r="C7" s="1" t="str">
        <f>VLOOKUP(B7,Employee[],2,0)</f>
        <v>นาย ข</v>
      </c>
      <c r="D7" s="1" t="s">
        <v>14</v>
      </c>
      <c r="E7" s="1" t="s">
        <v>31</v>
      </c>
      <c r="F7" s="1" t="s">
        <v>35</v>
      </c>
      <c r="G7" s="1"/>
      <c r="H7" s="1">
        <f>MONTH(Data[[#This Row],[วันที่/งาน]])</f>
        <v>10</v>
      </c>
      <c r="I7" s="1">
        <f>YEAR(Data[[#This Row],[วันที่/งาน]])</f>
        <v>2025</v>
      </c>
    </row>
  </sheetData>
  <conditionalFormatting sqref="A2:F920">
    <cfRule type="expression" dxfId="12" priority="1">
      <formula>$E2="เสร็จสิ้น"</formula>
    </cfRule>
    <cfRule type="expression" dxfId="11" priority="2">
      <formula>$E2="อยู่ระหว่างทำงาน"</formula>
    </cfRule>
    <cfRule type="expression" dxfId="10" priority="3">
      <formula>$E2="รอดำเนินการ"</formula>
    </cfRule>
  </conditionalFormatting>
  <dataValidations count="1">
    <dataValidation type="list" allowBlank="1" showInputMessage="1" showErrorMessage="1" sqref="E2:E7" xr:uid="{6B123C74-4EDE-4DE3-A968-2AD03A8E8E58}">
      <formula1>"รอดำเนินการ,อยู่ระหว่างทำงาน,เสร็จสิ้น"</formula1>
    </dataValidation>
  </dataValidations>
  <pageMargins left="0.7" right="0.7" top="0.75" bottom="0.75" header="0.3" footer="0.3"/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84EF1D9-3D7F-4C01-A754-341826C8039B}">
          <x14:formula1>
            <xm:f>OFFSET(Settings!$H$2,0,0,COUNTIF(Settings!$H$2:$H$50,"*?"))</xm:f>
          </x14:formula1>
          <xm:sqref>D2:D7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521EE-55DF-499B-A65D-496C6E2AFA44}">
  <sheetPr>
    <tabColor rgb="FF0070C0"/>
  </sheetPr>
  <dimension ref="A1:F9"/>
  <sheetViews>
    <sheetView showGridLines="0" workbookViewId="0">
      <selection activeCell="C13" sqref="C13"/>
    </sheetView>
  </sheetViews>
  <sheetFormatPr defaultRowHeight="21"/>
  <cols>
    <col min="1" max="1" width="16.42578125" style="8" bestFit="1" customWidth="1"/>
    <col min="2" max="2" width="14.28515625" style="9" customWidth="1"/>
    <col min="3" max="3" width="24.42578125" style="9" customWidth="1"/>
    <col min="4" max="4" width="32.42578125" style="9" customWidth="1"/>
    <col min="5" max="5" width="20.5703125" style="9" customWidth="1"/>
    <col min="6" max="6" width="18.5703125" customWidth="1"/>
  </cols>
  <sheetData>
    <row r="1" spans="1:6">
      <c r="A1" s="6"/>
      <c r="B1" s="1"/>
      <c r="C1" s="1"/>
      <c r="D1" s="1"/>
      <c r="E1" s="1"/>
    </row>
    <row r="2" spans="1:6">
      <c r="A2" s="6"/>
      <c r="B2" s="3" t="s">
        <v>21</v>
      </c>
      <c r="C2" s="7">
        <v>45931</v>
      </c>
      <c r="D2" s="3" t="s">
        <v>22</v>
      </c>
      <c r="E2" s="7">
        <v>45936</v>
      </c>
    </row>
    <row r="3" spans="1:6">
      <c r="A3" s="6"/>
      <c r="B3" s="1"/>
      <c r="C3" s="1"/>
      <c r="D3" s="1"/>
      <c r="E3" s="1"/>
    </row>
    <row r="4" spans="1:6">
      <c r="A4" s="10" t="s">
        <v>20</v>
      </c>
      <c r="B4" s="11" t="s">
        <v>6</v>
      </c>
      <c r="C4" s="11" t="s">
        <v>5</v>
      </c>
      <c r="D4" s="11" t="s">
        <v>29</v>
      </c>
      <c r="E4" s="11" t="s">
        <v>2</v>
      </c>
      <c r="F4" s="12" t="s">
        <v>19</v>
      </c>
    </row>
    <row r="5" spans="1:6">
      <c r="A5" s="8" cm="1">
        <f t="array" ref="A5:F9">IFERROR(_xlfn._xlws.FILTER(_xlfn._xlws.FILTER(Data[],(Data[วันที่/งาน]&gt;=$C$2)*(Data[วันที่/งาน]&lt;=$E$2),"ไม่มีข้อมูลที่จะแสดง"),{1,0,1,1,1,1,1,0,0}),"ไม่มีข้อมูลที่แสดง")</f>
        <v>45932</v>
      </c>
      <c r="B5" s="9" t="str">
        <v>นาย ข</v>
      </c>
      <c r="C5" s="9" t="str">
        <v>ISO</v>
      </c>
      <c r="D5" s="9" t="str">
        <v>รอดำเนินการ</v>
      </c>
      <c r="E5" s="9" t="str">
        <v>------</v>
      </c>
      <c r="F5">
        <v>0</v>
      </c>
    </row>
    <row r="6" spans="1:6">
      <c r="A6" s="8">
        <v>45933</v>
      </c>
      <c r="B6" s="9" t="str">
        <v>นาย ง</v>
      </c>
      <c r="C6" s="9" t="str">
        <v>ปฐมนิเทศ ELDE</v>
      </c>
      <c r="D6" s="9" t="str">
        <v>รอดำเนินการ</v>
      </c>
      <c r="E6" s="9" t="str">
        <v>ทดสอบ</v>
      </c>
      <c r="F6">
        <v>0</v>
      </c>
    </row>
    <row r="7" spans="1:6">
      <c r="A7" s="8">
        <v>45934</v>
      </c>
      <c r="B7" s="9" t="str">
        <v>นาย ก</v>
      </c>
      <c r="C7" s="9" t="str">
        <v>TGAT</v>
      </c>
      <c r="D7" s="9" t="str">
        <v>อยู่ระหว่างทำงาน</v>
      </c>
      <c r="E7" s="9" t="str">
        <v>test</v>
      </c>
      <c r="F7">
        <v>0</v>
      </c>
    </row>
    <row r="8" spans="1:6" ht="21.75" customHeight="1">
      <c r="A8" s="8">
        <v>45935</v>
      </c>
      <c r="B8" s="9" t="str">
        <v>นาย ก</v>
      </c>
      <c r="C8" s="9" t="str">
        <v>สอบ ELDE</v>
      </c>
      <c r="D8" s="9" t="str">
        <v>อยู่ระหว่างทำงาน</v>
      </c>
      <c r="E8" s="9" t="str">
        <v>mflv[[[[[</v>
      </c>
      <c r="F8">
        <v>0</v>
      </c>
    </row>
    <row r="9" spans="1:6">
      <c r="A9" s="8">
        <v>45936</v>
      </c>
      <c r="B9" s="9" t="str">
        <v>นาย ก</v>
      </c>
      <c r="C9" s="9" t="str">
        <v>ISO</v>
      </c>
      <c r="D9" s="9" t="str">
        <v>เสร็จสิ้น</v>
      </c>
      <c r="E9" s="9" t="str">
        <v>เสร็จ</v>
      </c>
      <c r="F9">
        <v>0</v>
      </c>
    </row>
  </sheetData>
  <conditionalFormatting sqref="A5:F300">
    <cfRule type="expression" dxfId="9" priority="3">
      <formula>$A5&lt;&gt;""</formula>
    </cfRule>
  </conditionalFormatting>
  <conditionalFormatting sqref="A5:E360">
    <cfRule type="expression" dxfId="8" priority="4">
      <formula>$D5="อยู่ระหว่างทำงาน"</formula>
    </cfRule>
    <cfRule type="expression" dxfId="7" priority="5">
      <formula>$D5="เสร็จสิ้น"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1B78C-C6A6-41E9-8605-821B4C96DE85}">
  <sheetPr>
    <tabColor rgb="FF92D050"/>
  </sheetPr>
  <dimension ref="B1:F8"/>
  <sheetViews>
    <sheetView showGridLines="0" workbookViewId="0">
      <selection activeCell="C11" sqref="C11"/>
    </sheetView>
  </sheetViews>
  <sheetFormatPr defaultRowHeight="21"/>
  <cols>
    <col min="2" max="2" width="14.42578125" style="29" customWidth="1"/>
    <col min="3" max="3" width="31.140625" style="14" customWidth="1"/>
    <col min="4" max="4" width="22.7109375" style="9" customWidth="1"/>
    <col min="5" max="5" width="45.85546875" style="14" customWidth="1"/>
    <col min="6" max="6" width="42.85546875" style="14" customWidth="1"/>
  </cols>
  <sheetData>
    <row r="1" spans="2:6">
      <c r="B1" s="20"/>
      <c r="C1" s="2"/>
      <c r="D1" s="1"/>
      <c r="E1" s="2"/>
      <c r="F1" s="2"/>
    </row>
    <row r="2" spans="2:6">
      <c r="B2" s="18" t="s">
        <v>37</v>
      </c>
      <c r="C2" s="17">
        <v>11111</v>
      </c>
      <c r="D2" s="1"/>
      <c r="E2" s="2"/>
      <c r="F2" s="2"/>
    </row>
    <row r="3" spans="2:6">
      <c r="B3" s="19" t="s">
        <v>38</v>
      </c>
      <c r="C3" s="16" t="str">
        <f>_xlfn.IFNA(VLOOKUP(C2,Employee[],2,0),"")</f>
        <v>นาย ก</v>
      </c>
      <c r="D3" s="1"/>
      <c r="E3" s="2"/>
      <c r="F3" s="2"/>
    </row>
    <row r="4" spans="2:6">
      <c r="B4" s="20"/>
      <c r="C4" s="2"/>
      <c r="D4" s="1"/>
      <c r="E4" s="2"/>
      <c r="F4" s="2"/>
    </row>
    <row r="5" spans="2:6">
      <c r="B5" s="10" t="s">
        <v>20</v>
      </c>
      <c r="C5" s="11" t="s">
        <v>5</v>
      </c>
      <c r="D5" s="11" t="s">
        <v>29</v>
      </c>
      <c r="E5" s="11" t="s">
        <v>2</v>
      </c>
      <c r="F5" s="12" t="s">
        <v>19</v>
      </c>
    </row>
    <row r="6" spans="2:6">
      <c r="B6" s="29" cm="1">
        <f t="array" ref="B6:F8">IFERROR(_xlfn._xlws.SORT(_xlfn._xlws.FILTER(_xlfn._xlws.FILTER(Data[],(Data[รหัสพนักงาน]=$C$2),"ไม่มีข้อมูลแสดง"),{1,0,0,1,1,1,1,0,0}),1,-1),"ไม่มีข้อมูลแสดง")</f>
        <v>45936</v>
      </c>
      <c r="C6" s="14" t="str">
        <v>ISO</v>
      </c>
      <c r="D6" s="9" t="str">
        <v>เสร็จสิ้น</v>
      </c>
      <c r="E6" s="14" t="str">
        <v>เสร็จ</v>
      </c>
      <c r="F6" s="14">
        <v>0</v>
      </c>
    </row>
    <row r="7" spans="2:6">
      <c r="B7" s="29">
        <v>45935</v>
      </c>
      <c r="C7" s="14" t="str">
        <v>สอบ ELDE</v>
      </c>
      <c r="D7" s="9" t="str">
        <v>อยู่ระหว่างทำงาน</v>
      </c>
      <c r="E7" s="14" t="str">
        <v>mflv[[[[[</v>
      </c>
      <c r="F7" s="14">
        <v>0</v>
      </c>
    </row>
    <row r="8" spans="2:6">
      <c r="B8" s="29">
        <v>45934</v>
      </c>
      <c r="C8" s="14" t="str">
        <v>TGAT</v>
      </c>
      <c r="D8" s="9" t="str">
        <v>อยู่ระหว่างทำงาน</v>
      </c>
      <c r="E8" s="14" t="str">
        <v>test</v>
      </c>
      <c r="F8" s="14">
        <v>0</v>
      </c>
    </row>
  </sheetData>
  <sheetProtection sheet="1" objects="1" scenarios="1"/>
  <conditionalFormatting sqref="B6:F69">
    <cfRule type="expression" dxfId="6" priority="3">
      <formula>$B6&lt;&gt;""</formula>
    </cfRule>
  </conditionalFormatting>
  <conditionalFormatting sqref="B6:F248">
    <cfRule type="expression" dxfId="5" priority="1">
      <formula>$D6="รอดำเนินการ"</formula>
    </cfRule>
    <cfRule type="expression" dxfId="4" priority="2">
      <formula>$D6="อยู่ระหว่างทำงาน"</formula>
    </cfRule>
  </conditionalFormatting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85324A9-B274-4E8D-8AC0-A4488259649A}">
          <x14:formula1>
            <xm:f>OFFSET(Settings!$A$2,0,0,COUNTA(Settings!$A$2:$A$200)-1)</xm:f>
          </x14:formula1>
          <xm:sqref>C2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7252C-819C-48BF-B7FC-A4FDF5B6C235}">
  <sheetPr>
    <tabColor rgb="FF92D050"/>
  </sheetPr>
  <dimension ref="B1:K10"/>
  <sheetViews>
    <sheetView showGridLines="0" workbookViewId="0">
      <selection activeCell="C13" sqref="C13"/>
    </sheetView>
  </sheetViews>
  <sheetFormatPr defaultRowHeight="21"/>
  <cols>
    <col min="1" max="1" width="7" customWidth="1"/>
    <col min="2" max="2" width="14.5703125" style="28" customWidth="1"/>
    <col min="3" max="3" width="17.140625" style="9" customWidth="1"/>
    <col min="4" max="4" width="21.7109375" style="14" customWidth="1"/>
    <col min="5" max="5" width="26.5703125" style="14" customWidth="1"/>
    <col min="6" max="6" width="27" style="14" customWidth="1"/>
    <col min="7" max="7" width="31.42578125" style="14" customWidth="1"/>
    <col min="8" max="8" width="27.28515625" style="14" customWidth="1"/>
    <col min="9" max="10" width="9.140625" style="2"/>
  </cols>
  <sheetData>
    <row r="1" spans="2:11" ht="22.5">
      <c r="B1" s="4"/>
      <c r="C1" s="1">
        <f>VLOOKUP(C2,month[],2,0)</f>
        <v>10</v>
      </c>
      <c r="D1" s="27" t="s">
        <v>56</v>
      </c>
      <c r="E1" s="2"/>
      <c r="F1" s="2"/>
      <c r="G1" s="2"/>
      <c r="H1" s="2"/>
      <c r="K1" s="13" t="s">
        <v>36</v>
      </c>
    </row>
    <row r="2" spans="2:11">
      <c r="B2" s="18" t="s">
        <v>39</v>
      </c>
      <c r="C2" s="15" t="s">
        <v>49</v>
      </c>
      <c r="D2" s="15">
        <v>2025</v>
      </c>
      <c r="E2" s="2"/>
      <c r="F2" s="2"/>
      <c r="G2" s="2"/>
      <c r="H2" s="2"/>
    </row>
    <row r="3" spans="2:11">
      <c r="B3" s="4"/>
      <c r="C3" s="1"/>
      <c r="D3" s="2"/>
      <c r="E3" s="2"/>
      <c r="F3" s="2"/>
      <c r="G3" s="2"/>
      <c r="H3" s="2"/>
    </row>
    <row r="4" spans="2:11">
      <c r="B4" s="10" t="s">
        <v>20</v>
      </c>
      <c r="C4" s="11" t="s">
        <v>0</v>
      </c>
      <c r="D4" s="11" t="s">
        <v>6</v>
      </c>
      <c r="E4" s="11" t="s">
        <v>5</v>
      </c>
      <c r="F4" s="11" t="s">
        <v>29</v>
      </c>
      <c r="G4" s="11" t="s">
        <v>2</v>
      </c>
      <c r="H4" s="12" t="s">
        <v>19</v>
      </c>
    </row>
    <row r="5" spans="2:11">
      <c r="B5" s="28" cm="1">
        <f t="array" ref="B5:H10">IFERROR(_xlfn._xlws.FILTER(_xlfn._xlws.FILTER(Data[],(Data[Helper]=$C$1)*(Data[Helper2]=$D$2),"ไม่มีข้อมูลที่แสดง"),{1,1,1,1,1,1,1,0,0}),"ไม่มีข้อมูลที่แสดง")</f>
        <v>45932</v>
      </c>
      <c r="C5" s="9">
        <v>22222</v>
      </c>
      <c r="D5" s="14" t="str">
        <v>นาย ข</v>
      </c>
      <c r="E5" s="14" t="str">
        <v>ISO</v>
      </c>
      <c r="F5" s="14" t="str">
        <v>รอดำเนินการ</v>
      </c>
      <c r="G5" s="14" t="str">
        <v>------</v>
      </c>
      <c r="H5" s="14">
        <v>0</v>
      </c>
    </row>
    <row r="6" spans="2:11">
      <c r="B6" s="28">
        <v>45933</v>
      </c>
      <c r="C6" s="9">
        <v>33333</v>
      </c>
      <c r="D6" s="14" t="str">
        <v>นาย ง</v>
      </c>
      <c r="E6" s="14" t="str">
        <v>ปฐมนิเทศ ELDE</v>
      </c>
      <c r="F6" s="14" t="str">
        <v>รอดำเนินการ</v>
      </c>
      <c r="G6" s="14" t="str">
        <v>ทดสอบ</v>
      </c>
      <c r="H6" s="14">
        <v>0</v>
      </c>
    </row>
    <row r="7" spans="2:11">
      <c r="B7" s="28">
        <v>45934</v>
      </c>
      <c r="C7" s="9">
        <v>11111</v>
      </c>
      <c r="D7" s="14" t="str">
        <v>นาย ก</v>
      </c>
      <c r="E7" s="14" t="str">
        <v>TGAT</v>
      </c>
      <c r="F7" s="14" t="str">
        <v>อยู่ระหว่างทำงาน</v>
      </c>
      <c r="G7" s="14" t="str">
        <v>test</v>
      </c>
      <c r="H7" s="14">
        <v>0</v>
      </c>
    </row>
    <row r="8" spans="2:11">
      <c r="B8" s="28">
        <v>45935</v>
      </c>
      <c r="C8" s="9">
        <v>11111</v>
      </c>
      <c r="D8" s="14" t="str">
        <v>นาย ก</v>
      </c>
      <c r="E8" s="14" t="str">
        <v>สอบ ELDE</v>
      </c>
      <c r="F8" s="14" t="str">
        <v>อยู่ระหว่างทำงาน</v>
      </c>
      <c r="G8" s="14" t="str">
        <v>mflv[[[[[</v>
      </c>
      <c r="H8" s="14">
        <v>0</v>
      </c>
    </row>
    <row r="9" spans="2:11">
      <c r="B9" s="28">
        <v>45936</v>
      </c>
      <c r="C9" s="9">
        <v>11111</v>
      </c>
      <c r="D9" s="14" t="str">
        <v>นาย ก</v>
      </c>
      <c r="E9" s="14" t="str">
        <v>ISO</v>
      </c>
      <c r="F9" s="14" t="str">
        <v>เสร็จสิ้น</v>
      </c>
      <c r="G9" s="14" t="str">
        <v>เสร็จ</v>
      </c>
      <c r="H9" s="14">
        <v>0</v>
      </c>
    </row>
    <row r="10" spans="2:11">
      <c r="B10" s="28">
        <v>45937</v>
      </c>
      <c r="C10" s="9">
        <v>22222</v>
      </c>
      <c r="D10" s="14" t="str">
        <v>นาย ข</v>
      </c>
      <c r="E10" s="14" t="str">
        <v>สอบ ELDE</v>
      </c>
      <c r="F10" s="14" t="str">
        <v>อยู่ระหว่างทำงาน</v>
      </c>
      <c r="G10" s="14" t="str">
        <v>deadline 5/10/2025</v>
      </c>
      <c r="H10" s="14">
        <v>0</v>
      </c>
    </row>
  </sheetData>
  <sheetProtection sheet="1" objects="1" scenarios="1"/>
  <conditionalFormatting sqref="B5:H308">
    <cfRule type="expression" dxfId="1" priority="4">
      <formula>$B5&lt;&gt;""</formula>
    </cfRule>
    <cfRule type="expression" dxfId="2" priority="3">
      <formula>$F5="รอดำเนินการ"</formula>
    </cfRule>
    <cfRule type="expression" dxfId="3" priority="2">
      <formula>$F5="อยู่ระหว่างทำงาน"</formula>
    </cfRule>
    <cfRule type="expression" dxfId="0" priority="1">
      <formula>$F5="เสร็จสิ้น"</formula>
    </cfRule>
  </conditionalFormatting>
  <pageMargins left="0.7" right="0.7" top="0.75" bottom="0.75" header="0.3" footer="0.3"/>
  <pageSetup paperSize="9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AE5656D-C429-4E94-8AB6-5C1F23E4AD4D}">
          <x14:formula1>
            <xm:f>monthlis!$A$2:$A$13</xm:f>
          </x14:formula1>
          <xm:sqref>C2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E30C0-EC81-4630-A15C-C9CDC37E5DC2}">
  <dimension ref="A1:B13"/>
  <sheetViews>
    <sheetView workbookViewId="0">
      <selection activeCell="F8" sqref="F8"/>
    </sheetView>
  </sheetViews>
  <sheetFormatPr defaultRowHeight="15"/>
  <cols>
    <col min="1" max="1" width="11.140625" bestFit="1" customWidth="1"/>
    <col min="2" max="2" width="11" customWidth="1"/>
  </cols>
  <sheetData>
    <row r="1" spans="1:2">
      <c r="A1" s="23" t="s">
        <v>53</v>
      </c>
      <c r="B1" s="24" t="s">
        <v>54</v>
      </c>
    </row>
    <row r="2" spans="1:2">
      <c r="A2" s="21" t="s">
        <v>40</v>
      </c>
      <c r="B2" s="22">
        <v>1</v>
      </c>
    </row>
    <row r="3" spans="1:2">
      <c r="A3" s="21" t="s">
        <v>41</v>
      </c>
      <c r="B3" s="22">
        <v>2</v>
      </c>
    </row>
    <row r="4" spans="1:2">
      <c r="A4" s="21" t="s">
        <v>42</v>
      </c>
      <c r="B4" s="22">
        <v>3</v>
      </c>
    </row>
    <row r="5" spans="1:2">
      <c r="A5" s="21" t="s">
        <v>43</v>
      </c>
      <c r="B5" s="22">
        <v>4</v>
      </c>
    </row>
    <row r="6" spans="1:2">
      <c r="A6" s="21" t="s">
        <v>44</v>
      </c>
      <c r="B6" s="22">
        <v>5</v>
      </c>
    </row>
    <row r="7" spans="1:2">
      <c r="A7" s="21" t="s">
        <v>45</v>
      </c>
      <c r="B7" s="22">
        <v>6</v>
      </c>
    </row>
    <row r="8" spans="1:2">
      <c r="A8" s="21" t="s">
        <v>46</v>
      </c>
      <c r="B8" s="22">
        <v>7</v>
      </c>
    </row>
    <row r="9" spans="1:2">
      <c r="A9" s="21" t="s">
        <v>47</v>
      </c>
      <c r="B9" s="22">
        <v>8</v>
      </c>
    </row>
    <row r="10" spans="1:2">
      <c r="A10" s="21" t="s">
        <v>48</v>
      </c>
      <c r="B10" s="22">
        <v>9</v>
      </c>
    </row>
    <row r="11" spans="1:2">
      <c r="A11" s="21" t="s">
        <v>49</v>
      </c>
      <c r="B11" s="22">
        <v>10</v>
      </c>
    </row>
    <row r="12" spans="1:2">
      <c r="A12" s="21" t="s">
        <v>50</v>
      </c>
      <c r="B12" s="22">
        <v>11</v>
      </c>
    </row>
    <row r="13" spans="1:2">
      <c r="A13" s="25" t="s">
        <v>51</v>
      </c>
      <c r="B13" s="26">
        <v>12</v>
      </c>
    </row>
  </sheetData>
  <phoneticPr fontId="6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FD314-74DD-4C12-8B3E-A1AE74343BE3}">
  <sheetPr>
    <tabColor rgb="FF7030A0"/>
  </sheetPr>
  <dimension ref="A1"/>
  <sheetViews>
    <sheetView tabSelected="1" workbookViewId="0">
      <selection activeCell="G19" sqref="G1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Settings</vt:lpstr>
      <vt:lpstr>Data</vt:lpstr>
      <vt:lpstr>Daily Assignment</vt:lpstr>
      <vt:lpstr>กรองงาน-ชื่อพนักงาน</vt:lpstr>
      <vt:lpstr>กรองงาน-รายเดือน</vt:lpstr>
      <vt:lpstr>monthlis</vt:lpstr>
      <vt:lpstr>รายชื่อคนว่างงาน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MihOo</dc:creator>
  <cp:lastModifiedBy>MihOo</cp:lastModifiedBy>
  <dcterms:created xsi:type="dcterms:W3CDTF">2025-10-02T02:29:30Z</dcterms:created>
  <dcterms:modified xsi:type="dcterms:W3CDTF">2025-10-02T09:55:54Z</dcterms:modified>
</cp:coreProperties>
</file>