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5" windowWidth="15135" windowHeight="8130" activeTab="1"/>
  </bookViews>
  <sheets>
    <sheet name="เริ่มเกม" sheetId="8" r:id="rId1"/>
    <sheet name="เกมนางฟ้าต้องคำสาป" sheetId="1" r:id="rId2"/>
    <sheet name="เฉลย" sheetId="4" r:id="rId3"/>
  </sheets>
  <calcPr calcId="125725"/>
</workbook>
</file>

<file path=xl/calcChain.xml><?xml version="1.0" encoding="utf-8"?>
<calcChain xmlns="http://schemas.openxmlformats.org/spreadsheetml/2006/main">
  <c r="O1" i="4"/>
  <c r="O1" i="1"/>
  <c r="R10" i="4"/>
  <c r="Q10"/>
  <c r="P10"/>
  <c r="O10"/>
  <c r="N10"/>
  <c r="M10"/>
  <c r="L10"/>
  <c r="K10"/>
  <c r="J10"/>
  <c r="I10"/>
  <c r="H10"/>
  <c r="G10"/>
  <c r="R9"/>
  <c r="Q9"/>
  <c r="P9"/>
  <c r="O9"/>
  <c r="N9"/>
  <c r="M9"/>
  <c r="L9"/>
  <c r="K9"/>
  <c r="J9"/>
  <c r="I9"/>
  <c r="H9"/>
  <c r="G9"/>
  <c r="C8" s="1"/>
  <c r="E8" s="1"/>
  <c r="C5" i="1"/>
  <c r="R10"/>
  <c r="Q10"/>
  <c r="P10"/>
  <c r="O10"/>
  <c r="N10"/>
  <c r="M10"/>
  <c r="L10"/>
  <c r="K10"/>
  <c r="J10"/>
  <c r="G10"/>
  <c r="I10"/>
  <c r="H10"/>
  <c r="R9"/>
  <c r="Q9"/>
  <c r="P9"/>
  <c r="O9"/>
  <c r="N9"/>
  <c r="M9"/>
  <c r="L9"/>
  <c r="K9"/>
  <c r="J9"/>
  <c r="I9"/>
  <c r="H9"/>
  <c r="G9"/>
  <c r="C8" s="1"/>
  <c r="E8" s="1"/>
  <c r="C4"/>
  <c r="B6"/>
  <c r="B4"/>
  <c r="C7"/>
  <c r="D3"/>
  <c r="D6"/>
  <c r="C2"/>
  <c r="B7"/>
  <c r="E2"/>
  <c r="E5"/>
  <c r="D2"/>
  <c r="E7"/>
  <c r="E4"/>
  <c r="E3"/>
  <c r="B5"/>
  <c r="D4"/>
  <c r="C3"/>
  <c r="E6"/>
  <c r="D7"/>
  <c r="C6"/>
  <c r="D5"/>
  <c r="B3"/>
  <c r="B2"/>
</calcChain>
</file>

<file path=xl/sharedStrings.xml><?xml version="1.0" encoding="utf-8"?>
<sst xmlns="http://schemas.openxmlformats.org/spreadsheetml/2006/main" count="54" uniqueCount="28">
  <si>
    <t>2 x 2</t>
  </si>
  <si>
    <t>2 x 3</t>
  </si>
  <si>
    <t>2 x 4</t>
  </si>
  <si>
    <t>2 x 1</t>
  </si>
  <si>
    <t>2 x 5</t>
  </si>
  <si>
    <t>2 x 6</t>
  </si>
  <si>
    <t>3 x 1</t>
  </si>
  <si>
    <t>3 x 2</t>
  </si>
  <si>
    <t>3 x 3</t>
  </si>
  <si>
    <t xml:space="preserve"> 3 x 4  </t>
  </si>
  <si>
    <t>3 x 5</t>
  </si>
  <si>
    <t xml:space="preserve"> 4 x 1</t>
  </si>
  <si>
    <t>4 x 2</t>
  </si>
  <si>
    <t>4 x 3</t>
  </si>
  <si>
    <t>4 x 4</t>
  </si>
  <si>
    <t>4 x 5</t>
  </si>
  <si>
    <t>5 x 1</t>
  </si>
  <si>
    <t>5 x 2</t>
  </si>
  <si>
    <t>5 x 3</t>
  </si>
  <si>
    <t>5 x 4</t>
  </si>
  <si>
    <t>5 x 5</t>
  </si>
  <si>
    <t>3 x 6</t>
  </si>
  <si>
    <t>4 x 6</t>
  </si>
  <si>
    <t>5 x 6</t>
  </si>
  <si>
    <t>ชื่อผู้เล่น</t>
  </si>
  <si>
    <t>เล่นให้สนุกนะครับ</t>
  </si>
  <si>
    <t>เด็กชายอรุณ</t>
  </si>
  <si>
    <t>เวลา</t>
  </si>
</sst>
</file>

<file path=xl/styles.xml><?xml version="1.0" encoding="utf-8"?>
<styleSheet xmlns="http://schemas.openxmlformats.org/spreadsheetml/2006/main">
  <fonts count="15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36"/>
      <color rgb="FFFF0000"/>
      <name val="Tahoma"/>
      <family val="2"/>
      <scheme val="minor"/>
    </font>
    <font>
      <sz val="11"/>
      <name val="Tahoma"/>
      <family val="2"/>
      <charset val="222"/>
      <scheme val="minor"/>
    </font>
    <font>
      <b/>
      <sz val="36"/>
      <color rgb="FFFF0000"/>
      <name val="JS Wansika"/>
    </font>
    <font>
      <u/>
      <sz val="11"/>
      <color theme="10"/>
      <name val="Tahoma"/>
      <family val="2"/>
      <charset val="222"/>
    </font>
    <font>
      <u/>
      <sz val="26"/>
      <color theme="10"/>
      <name val="ks_myhand"/>
      <family val="1"/>
      <charset val="222"/>
    </font>
    <font>
      <b/>
      <sz val="20"/>
      <color theme="1"/>
      <name val="JS Thanaporn"/>
    </font>
    <font>
      <b/>
      <sz val="26"/>
      <color theme="1"/>
      <name val="JS 75 Pumpuang"/>
    </font>
    <font>
      <sz val="26"/>
      <color theme="1"/>
      <name val="JS Amphan"/>
    </font>
    <font>
      <sz val="28"/>
      <color rgb="FF00B0F0"/>
      <name val="JS Chaimongkol"/>
    </font>
    <font>
      <sz val="36"/>
      <color rgb="FF00B0F0"/>
      <name val="JS 75 Pumpuang"/>
    </font>
    <font>
      <b/>
      <sz val="48"/>
      <color theme="1"/>
      <name val="AngsanaUPC"/>
      <family val="1"/>
      <charset val="222"/>
    </font>
    <font>
      <sz val="26"/>
      <color theme="1"/>
      <name val="Angsana New"/>
      <family val="1"/>
    </font>
    <font>
      <sz val="24"/>
      <color theme="1"/>
      <name val="Tahoma"/>
      <family val="2"/>
      <charset val="22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rgb="FFFFFF00"/>
        </stop>
        <stop position="1">
          <color rgb="FFFF0000"/>
        </stop>
      </gradientFill>
    </fill>
    <fill>
      <gradientFill type="path" left="0.5" right="0.5" top="0.5" bottom="0.5">
        <stop position="0">
          <color rgb="FF00B0F0"/>
        </stop>
        <stop position="1">
          <color rgb="FF7030A0"/>
        </stop>
      </gradient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/>
      <top style="thick">
        <color rgb="FF7030A0"/>
      </top>
      <bottom/>
      <diagonal/>
    </border>
    <border>
      <left/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/>
      <top/>
      <bottom/>
      <diagonal/>
    </border>
    <border>
      <left/>
      <right style="thick">
        <color rgb="FF7030A0"/>
      </right>
      <top/>
      <bottom/>
      <diagonal/>
    </border>
    <border>
      <left/>
      <right/>
      <top/>
      <bottom style="thick">
        <color rgb="FF7030A0"/>
      </bottom>
      <diagonal/>
    </border>
    <border>
      <left/>
      <right style="thick">
        <color rgb="FF7030A0"/>
      </right>
      <top/>
      <bottom style="thick">
        <color rgb="FF7030A0"/>
      </bottom>
      <diagonal/>
    </border>
    <border>
      <left/>
      <right/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thick">
        <color theme="1" tint="4.9989318521683403E-2"/>
      </left>
      <right/>
      <top style="thick">
        <color theme="1" tint="4.9989318521683403E-2"/>
      </top>
      <bottom style="thick">
        <color theme="1" tint="4.9989318521683403E-2"/>
      </bottom>
      <diagonal/>
    </border>
    <border>
      <left/>
      <right/>
      <top style="thick">
        <color theme="1" tint="4.9989318521683403E-2"/>
      </top>
      <bottom style="thick">
        <color theme="1" tint="4.9989318521683403E-2"/>
      </bottom>
      <diagonal/>
    </border>
    <border>
      <left/>
      <right style="thick">
        <color theme="1" tint="4.9989318521683403E-2"/>
      </right>
      <top style="thick">
        <color theme="1" tint="4.9989318521683403E-2"/>
      </top>
      <bottom style="thick">
        <color theme="1" tint="4.9989318521683403E-2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ck">
        <color theme="1" tint="4.9989318521683403E-2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0" fillId="0" borderId="4" xfId="0" applyFill="1" applyBorder="1" applyAlignment="1">
      <alignment horizontal="center" vertical="center"/>
    </xf>
    <xf numFmtId="0" fontId="0" fillId="0" borderId="0" xfId="0" applyProtection="1">
      <protection hidden="1"/>
    </xf>
    <xf numFmtId="0" fontId="0" fillId="3" borderId="2" xfId="0" applyFont="1" applyFill="1" applyBorder="1" applyAlignment="1" applyProtection="1">
      <alignment horizontal="center" vertical="center"/>
      <protection locked="0"/>
    </xf>
    <xf numFmtId="0" fontId="0" fillId="2" borderId="2" xfId="0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6" fillId="7" borderId="22" xfId="1" applyFont="1" applyFill="1" applyBorder="1" applyAlignment="1" applyProtection="1">
      <alignment horizontal="center" vertical="center"/>
      <protection hidden="1"/>
    </xf>
    <xf numFmtId="0" fontId="6" fillId="7" borderId="23" xfId="1" applyFont="1" applyFill="1" applyBorder="1" applyAlignment="1" applyProtection="1">
      <alignment horizontal="center" vertical="center"/>
      <protection hidden="1"/>
    </xf>
    <xf numFmtId="0" fontId="6" fillId="7" borderId="24" xfId="1" applyFont="1" applyFill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10" xfId="0" applyBorder="1" applyAlignment="1" applyProtection="1">
      <alignment horizontal="center"/>
      <protection hidden="1"/>
    </xf>
    <xf numFmtId="0" fontId="4" fillId="6" borderId="19" xfId="0" applyFont="1" applyFill="1" applyBorder="1" applyAlignment="1" applyProtection="1">
      <alignment horizontal="center"/>
      <protection hidden="1"/>
    </xf>
    <xf numFmtId="0" fontId="4" fillId="6" borderId="20" xfId="0" applyFont="1" applyFill="1" applyBorder="1" applyAlignment="1" applyProtection="1">
      <alignment horizontal="center"/>
      <protection hidden="1"/>
    </xf>
    <xf numFmtId="0" fontId="4" fillId="6" borderId="21" xfId="0" applyFont="1" applyFill="1" applyBorder="1" applyAlignment="1" applyProtection="1">
      <alignment horizontal="center"/>
      <protection hidden="1"/>
    </xf>
    <xf numFmtId="0" fontId="0" fillId="8" borderId="14" xfId="0" applyFill="1" applyBorder="1" applyAlignment="1" applyProtection="1">
      <alignment horizontal="center"/>
      <protection hidden="1"/>
    </xf>
    <xf numFmtId="0" fontId="0" fillId="8" borderId="15" xfId="0" applyFill="1" applyBorder="1" applyAlignment="1" applyProtection="1">
      <alignment horizontal="center"/>
      <protection hidden="1"/>
    </xf>
    <xf numFmtId="0" fontId="0" fillId="8" borderId="16" xfId="0" applyFill="1" applyBorder="1" applyAlignment="1" applyProtection="1">
      <alignment horizontal="center"/>
      <protection hidden="1"/>
    </xf>
    <xf numFmtId="0" fontId="0" fillId="8" borderId="17" xfId="0" applyFill="1" applyBorder="1" applyAlignment="1" applyProtection="1">
      <alignment horizontal="center"/>
      <protection hidden="1"/>
    </xf>
    <xf numFmtId="0" fontId="0" fillId="8" borderId="13" xfId="0" applyFill="1" applyBorder="1" applyAlignment="1" applyProtection="1">
      <alignment horizontal="center"/>
      <protection hidden="1"/>
    </xf>
    <xf numFmtId="0" fontId="0" fillId="8" borderId="18" xfId="0" applyFill="1" applyBorder="1" applyAlignment="1" applyProtection="1">
      <alignment horizontal="center"/>
      <protection hidden="1"/>
    </xf>
    <xf numFmtId="0" fontId="0" fillId="8" borderId="0" xfId="0" applyFill="1" applyBorder="1" applyAlignment="1" applyProtection="1">
      <alignment horizontal="center"/>
      <protection hidden="1"/>
    </xf>
    <xf numFmtId="0" fontId="0" fillId="8" borderId="10" xfId="0" applyFill="1" applyBorder="1" applyAlignment="1" applyProtection="1">
      <alignment horizontal="center"/>
      <protection hidden="1"/>
    </xf>
    <xf numFmtId="0" fontId="0" fillId="8" borderId="11" xfId="0" applyFill="1" applyBorder="1" applyAlignment="1" applyProtection="1">
      <alignment horizontal="center"/>
      <protection hidden="1"/>
    </xf>
    <xf numFmtId="0" fontId="0" fillId="8" borderId="12" xfId="0" applyFill="1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2" fillId="6" borderId="5" xfId="0" applyFont="1" applyFill="1" applyBorder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7" fillId="7" borderId="2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3" borderId="25" xfId="0" applyFont="1" applyFill="1" applyBorder="1" applyAlignment="1" applyProtection="1">
      <alignment horizontal="center" vertical="center"/>
      <protection locked="0"/>
    </xf>
    <xf numFmtId="0" fontId="13" fillId="9" borderId="26" xfId="0" applyFont="1" applyFill="1" applyBorder="1" applyAlignment="1">
      <alignment horizontal="center" vertical="center"/>
    </xf>
    <xf numFmtId="0" fontId="13" fillId="9" borderId="0" xfId="0" applyFont="1" applyFill="1" applyAlignment="1">
      <alignment horizontal="center" vertical="center"/>
    </xf>
    <xf numFmtId="0" fontId="0" fillId="11" borderId="0" xfId="0" applyFill="1" applyAlignment="1">
      <alignment horizontal="center"/>
    </xf>
    <xf numFmtId="0" fontId="14" fillId="2" borderId="0" xfId="0" applyFont="1" applyFill="1" applyAlignment="1">
      <alignment horizontal="center" vertical="center"/>
    </xf>
  </cellXfs>
  <cellStyles count="2">
    <cellStyle name="Hyperlink" xfId="1" builtinId="8"/>
    <cellStyle name="ปกติ" xfId="0" builtinId="0"/>
  </cellStyles>
  <dxfs count="50"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9" defaultPivotStyle="PivotStyleLight16"/>
  <colors>
    <mruColors>
      <color rgb="FF66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hyperlink" Target="#&#3592;&#3633;&#3604;&#3607;&#3635;&#3650;&#3604;&#3618;!A1"/><Relationship Id="rId1" Type="http://schemas.openxmlformats.org/officeDocument/2006/relationships/hyperlink" Target="#&#3648;&#3585;&#3617;&#3609;&#3634;&#3591;&#3615;&#3657;&#3634;&#3605;&#3657;&#3629;&#3591;&#3588;&#3635;&#3626;&#3634;&#3611;!A1"/><Relationship Id="rId5" Type="http://schemas.openxmlformats.org/officeDocument/2006/relationships/image" Target="../media/image3.jpeg"/><Relationship Id="rId4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Sheet2!A1"/><Relationship Id="rId2" Type="http://schemas.openxmlformats.org/officeDocument/2006/relationships/hyperlink" Target="#&#3648;&#3593;&#3621;&#3618;!A1"/><Relationship Id="rId1" Type="http://schemas.openxmlformats.org/officeDocument/2006/relationships/hyperlink" Target="#&#3648;&#3585;&#3617;&#3609;&#3634;&#3591;&#3615;&#3657;&#3634;!A1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heet2!A1"/><Relationship Id="rId2" Type="http://schemas.openxmlformats.org/officeDocument/2006/relationships/hyperlink" Target="#&#3648;&#3593;&#3621;&#3618;!A1"/><Relationship Id="rId1" Type="http://schemas.openxmlformats.org/officeDocument/2006/relationships/hyperlink" Target="#&#3648;&#3585;&#3617;&#3609;&#3634;&#3591;&#3615;&#3657;&#3634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295275</xdr:rowOff>
    </xdr:from>
    <xdr:to>
      <xdr:col>3</xdr:col>
      <xdr:colOff>323850</xdr:colOff>
      <xdr:row>6</xdr:row>
      <xdr:rowOff>323850</xdr:rowOff>
    </xdr:to>
    <xdr:sp macro="" textlink="">
      <xdr:nvSpPr>
        <xdr:cNvPr id="4" name="สี่เหลี่ยมมุมมน 3">
          <a:hlinkClick xmlns:r="http://schemas.openxmlformats.org/officeDocument/2006/relationships" r:id="rId1"/>
        </xdr:cNvPr>
        <xdr:cNvSpPr/>
      </xdr:nvSpPr>
      <xdr:spPr>
        <a:xfrm>
          <a:off x="1028700" y="3438525"/>
          <a:ext cx="1352550" cy="6572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-JS Sirium" pitchFamily="2" charset="2"/>
              <a:cs typeface="ks_myhand" pitchFamily="18" charset="-34"/>
            </a:rPr>
            <a:t>เริ่มเล่นเกม</a:t>
          </a:r>
        </a:p>
      </xdr:txBody>
    </xdr:sp>
    <xdr:clientData/>
  </xdr:twoCellAnchor>
  <xdr:twoCellAnchor>
    <xdr:from>
      <xdr:col>9</xdr:col>
      <xdr:colOff>466725</xdr:colOff>
      <xdr:row>5</xdr:row>
      <xdr:rowOff>333375</xdr:rowOff>
    </xdr:from>
    <xdr:to>
      <xdr:col>11</xdr:col>
      <xdr:colOff>409575</xdr:colOff>
      <xdr:row>6</xdr:row>
      <xdr:rowOff>390525</xdr:rowOff>
    </xdr:to>
    <xdr:sp macro="" textlink="">
      <xdr:nvSpPr>
        <xdr:cNvPr id="5" name="สี่เหลี่ยมมุมมน 4">
          <a:hlinkClick xmlns:r="http://schemas.openxmlformats.org/officeDocument/2006/relationships" r:id="rId2"/>
        </xdr:cNvPr>
        <xdr:cNvSpPr/>
      </xdr:nvSpPr>
      <xdr:spPr>
        <a:xfrm>
          <a:off x="6638925" y="3476625"/>
          <a:ext cx="1314450" cy="685800"/>
        </a:xfrm>
        <a:prstGeom prst="roundRect">
          <a:avLst>
            <a:gd name="adj" fmla="val 12500"/>
          </a:avLst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JS Chawlewhieng" pitchFamily="2" charset="-34"/>
              <a:cs typeface="JS Chawlewhieng" pitchFamily="2" charset="-34"/>
            </a:rPr>
            <a:t>จัดทำโดย</a:t>
          </a:r>
        </a:p>
      </xdr:txBody>
    </xdr:sp>
    <xdr:clientData/>
  </xdr:twoCellAnchor>
  <xdr:twoCellAnchor editAs="oneCell">
    <xdr:from>
      <xdr:col>3</xdr:col>
      <xdr:colOff>676275</xdr:colOff>
      <xdr:row>1</xdr:row>
      <xdr:rowOff>38101</xdr:rowOff>
    </xdr:from>
    <xdr:to>
      <xdr:col>9</xdr:col>
      <xdr:colOff>0</xdr:colOff>
      <xdr:row>4</xdr:row>
      <xdr:rowOff>1</xdr:rowOff>
    </xdr:to>
    <xdr:pic>
      <xdr:nvPicPr>
        <xdr:cNvPr id="7" name="รูปภาพ 6" descr="Prnews_1091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3675" y="666751"/>
          <a:ext cx="3438525" cy="18478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9</xdr:col>
      <xdr:colOff>314325</xdr:colOff>
      <xdr:row>1</xdr:row>
      <xdr:rowOff>378951</xdr:rowOff>
    </xdr:from>
    <xdr:to>
      <xdr:col>11</xdr:col>
      <xdr:colOff>314325</xdr:colOff>
      <xdr:row>3</xdr:row>
      <xdr:rowOff>371474</xdr:rowOff>
    </xdr:to>
    <xdr:pic>
      <xdr:nvPicPr>
        <xdr:cNvPr id="8" name="รูปภาพ 7" descr="ctoon09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486525" y="1007601"/>
          <a:ext cx="1371600" cy="1249823"/>
        </a:xfrm>
        <a:prstGeom prst="snip2Diag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88900" algn="tl" rotWithShape="0">
            <a:srgbClr val="000000">
              <a:alpha val="45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1</xdr:col>
      <xdr:colOff>300892</xdr:colOff>
      <xdr:row>1</xdr:row>
      <xdr:rowOff>342901</xdr:rowOff>
    </xdr:from>
    <xdr:to>
      <xdr:col>3</xdr:col>
      <xdr:colOff>409575</xdr:colOff>
      <xdr:row>3</xdr:row>
      <xdr:rowOff>434457</xdr:rowOff>
    </xdr:to>
    <xdr:pic>
      <xdr:nvPicPr>
        <xdr:cNvPr id="9" name="รูปภาพ 8" descr="ctoon09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86692" y="971551"/>
          <a:ext cx="1480283" cy="1348856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47625</xdr:colOff>
      <xdr:row>5</xdr:row>
      <xdr:rowOff>28576</xdr:rowOff>
    </xdr:from>
    <xdr:to>
      <xdr:col>8</xdr:col>
      <xdr:colOff>657225</xdr:colOff>
      <xdr:row>6</xdr:row>
      <xdr:rowOff>590550</xdr:rowOff>
    </xdr:to>
    <xdr:pic>
      <xdr:nvPicPr>
        <xdr:cNvPr id="10" name="รูปภาพ 9" descr="26027363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790825" y="3171826"/>
          <a:ext cx="3352800" cy="119062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666748</xdr:colOff>
      <xdr:row>1</xdr:row>
      <xdr:rowOff>19050</xdr:rowOff>
    </xdr:from>
    <xdr:to>
      <xdr:col>18</xdr:col>
      <xdr:colOff>295275</xdr:colOff>
      <xdr:row>2</xdr:row>
      <xdr:rowOff>523875</xdr:rowOff>
    </xdr:to>
    <xdr:sp macro="" textlink="">
      <xdr:nvSpPr>
        <xdr:cNvPr id="2" name="TextBox 1"/>
        <xdr:cNvSpPr txBox="1"/>
      </xdr:nvSpPr>
      <xdr:spPr>
        <a:xfrm>
          <a:off x="3829048" y="714375"/>
          <a:ext cx="5457827" cy="10763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th-TH" sz="1800" b="1" i="0" u="none" strike="noStrike" baseline="0">
              <a:solidFill>
                <a:srgbClr val="FF0000"/>
              </a:solidFill>
              <a:latin typeface="Angsana New" pitchFamily="18" charset="-34"/>
              <a:ea typeface="+mn-ea"/>
              <a:cs typeface="Angsana New" pitchFamily="18" charset="-34"/>
            </a:rPr>
            <a:t>ภารกิจช่วยเหลือนางฟ้า</a:t>
          </a:r>
        </a:p>
        <a:p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1.ให้น้องๆเติมคำตอบลงในช่องว่างซึ่งมีทั้งหมด 24 ช่อง</a:t>
          </a:r>
          <a:endParaRPr lang="en-US" sz="105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2.ถ้าคำตอบที่น้องๆได้เติมลงไปถูกต้อง</a:t>
          </a:r>
          <a:r>
            <a:rPr lang="th-TH" sz="105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มนต์คำสาปสีดำในช่องที่ตรงกับหมายเลขคำตอบก็จะเปิด</a:t>
          </a:r>
          <a:r>
            <a:rPr lang="en-US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ออก  เช่น  คำตอบ    </a:t>
          </a:r>
          <a:endParaRPr lang="th-TH" sz="1100" b="0"/>
        </a:p>
        <a:p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เท่ากับ  2 ก็จะเปิดช่องที่</a:t>
          </a:r>
          <a:r>
            <a:rPr lang="th-TH" sz="105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 2  ค่ะ  แต่ถ้าน้องๆ  ตอบไม่ถูกรูปภาพของ นางฟ้าก็ไม่สามารถเปิดได้ค่ะ</a:t>
          </a:r>
          <a:endParaRPr lang="th-TH" sz="1050" b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endParaRPr lang="th-TH" sz="1200" b="0" i="0" u="none" strike="noStrike" baseline="0">
            <a:solidFill>
              <a:schemeClr val="dk1"/>
            </a:solidFill>
            <a:latin typeface="Angsana New" pitchFamily="18" charset="-34"/>
            <a:ea typeface="+mn-ea"/>
            <a:cs typeface="Angsana New" pitchFamily="18" charset="-34"/>
          </a:endParaRPr>
        </a:p>
      </xdr:txBody>
    </xdr:sp>
    <xdr:clientData/>
  </xdr:twoCellAnchor>
  <xdr:oneCellAnchor>
    <xdr:from>
      <xdr:col>1</xdr:col>
      <xdr:colOff>385921</xdr:colOff>
      <xdr:row>0</xdr:row>
      <xdr:rowOff>0</xdr:rowOff>
    </xdr:from>
    <xdr:ext cx="5843429" cy="944874"/>
    <xdr:sp macro="" textlink="">
      <xdr:nvSpPr>
        <xdr:cNvPr id="3" name="สี่เหลี่ยมผืนผ้า 2"/>
        <xdr:cNvSpPr/>
      </xdr:nvSpPr>
      <xdr:spPr>
        <a:xfrm>
          <a:off x="709771" y="0"/>
          <a:ext cx="5843429" cy="94487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glow" dir="t">
              <a:rot lat="0" lon="0" rev="3600000"/>
            </a:lightRig>
          </a:scene3d>
          <a:sp3d prstMaterial="softEdge">
            <a:bevelT w="29210" h="16510"/>
            <a:contourClr>
              <a:schemeClr val="accent4">
                <a:alpha val="95000"/>
              </a:schemeClr>
            </a:contourClr>
          </a:sp3d>
        </a:bodyPr>
        <a:lstStyle/>
        <a:p>
          <a:pPr algn="ctr"/>
          <a:endParaRPr lang="th-TH" sz="4800" b="1" cap="none" spc="0">
            <a:ln>
              <a:prstDash val="solid"/>
            </a:ln>
            <a:gradFill rotWithShape="1">
              <a:gsLst>
                <a:gs pos="0">
                  <a:schemeClr val="accent4">
                    <a:tint val="70000"/>
                    <a:satMod val="200000"/>
                  </a:schemeClr>
                </a:gs>
                <a:gs pos="40000">
                  <a:schemeClr val="accent4">
                    <a:tint val="90000"/>
                    <a:satMod val="130000"/>
                  </a:schemeClr>
                </a:gs>
                <a:gs pos="50000">
                  <a:schemeClr val="accent4">
                    <a:tint val="90000"/>
                    <a:satMod val="130000"/>
                  </a:schemeClr>
                </a:gs>
                <a:gs pos="68000">
                  <a:schemeClr val="accent4">
                    <a:tint val="90000"/>
                    <a:satMod val="130000"/>
                  </a:schemeClr>
                </a:gs>
                <a:gs pos="100000">
                  <a:schemeClr val="accent4">
                    <a:tint val="70000"/>
                    <a:satMod val="200000"/>
                  </a:schemeClr>
                </a:gs>
              </a:gsLst>
              <a:lin ang="5400000"/>
            </a:gradFill>
            <a:effectLst>
              <a:outerShdw blurRad="88000" dist="50800" dir="5040000" algn="tl">
                <a:schemeClr val="accent4">
                  <a:tint val="80000"/>
                  <a:satMod val="250000"/>
                  <a:alpha val="45000"/>
                </a:schemeClr>
              </a:outerShdw>
            </a:effectLst>
            <a:latin typeface="AngsanaUPC" pitchFamily="18" charset="-34"/>
            <a:cs typeface="AngsanaUPC" pitchFamily="18" charset="-34"/>
          </a:endParaRPr>
        </a:p>
      </xdr:txBody>
    </xdr:sp>
    <xdr:clientData/>
  </xdr:oneCellAnchor>
  <xdr:oneCellAnchor>
    <xdr:from>
      <xdr:col>2</xdr:col>
      <xdr:colOff>443071</xdr:colOff>
      <xdr:row>0</xdr:row>
      <xdr:rowOff>0</xdr:rowOff>
    </xdr:from>
    <xdr:ext cx="3676006" cy="952248"/>
    <xdr:sp macro="" textlink="">
      <xdr:nvSpPr>
        <xdr:cNvPr id="4" name="สี่เหลี่ยมผืนผ้า 3"/>
        <xdr:cNvSpPr/>
      </xdr:nvSpPr>
      <xdr:spPr>
        <a:xfrm>
          <a:off x="1452721" y="0"/>
          <a:ext cx="3676006" cy="952248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th-TH" sz="66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JS Amphan" pitchFamily="2" charset="-34"/>
              <a:cs typeface="JS Amphan" pitchFamily="2" charset="-34"/>
            </a:rPr>
            <a:t>นางฟ้าต้องคำสาป</a:t>
          </a:r>
        </a:p>
      </xdr:txBody>
    </xdr:sp>
    <xdr:clientData/>
  </xdr:oneCellAnchor>
  <xdr:twoCellAnchor>
    <xdr:from>
      <xdr:col>0</xdr:col>
      <xdr:colOff>47625</xdr:colOff>
      <xdr:row>7</xdr:row>
      <xdr:rowOff>38099</xdr:rowOff>
    </xdr:from>
    <xdr:to>
      <xdr:col>1</xdr:col>
      <xdr:colOff>657225</xdr:colOff>
      <xdr:row>7</xdr:row>
      <xdr:rowOff>638174</xdr:rowOff>
    </xdr:to>
    <xdr:sp macro="" textlink="">
      <xdr:nvSpPr>
        <xdr:cNvPr id="5" name="สี่เหลี่ยมมุมมน 4"/>
        <xdr:cNvSpPr/>
      </xdr:nvSpPr>
      <xdr:spPr>
        <a:xfrm>
          <a:off x="47625" y="4162424"/>
          <a:ext cx="933450" cy="600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คะแนน</a:t>
          </a:r>
          <a:endParaRPr lang="th-TH" sz="1800"/>
        </a:p>
      </xdr:txBody>
    </xdr:sp>
    <xdr:clientData/>
  </xdr:twoCellAnchor>
  <xdr:twoCellAnchor>
    <xdr:from>
      <xdr:col>6</xdr:col>
      <xdr:colOff>219075</xdr:colOff>
      <xdr:row>7</xdr:row>
      <xdr:rowOff>133350</xdr:rowOff>
    </xdr:from>
    <xdr:to>
      <xdr:col>9</xdr:col>
      <xdr:colOff>114299</xdr:colOff>
      <xdr:row>7</xdr:row>
      <xdr:rowOff>619125</xdr:rowOff>
    </xdr:to>
    <xdr:sp macro="" textlink="">
      <xdr:nvSpPr>
        <xdr:cNvPr id="8" name="แผนผังลำดับงาน: สิ้นสุด 7">
          <a:hlinkClick xmlns:r="http://schemas.openxmlformats.org/officeDocument/2006/relationships" r:id="rId1"/>
        </xdr:cNvPr>
        <xdr:cNvSpPr/>
      </xdr:nvSpPr>
      <xdr:spPr>
        <a:xfrm>
          <a:off x="4067175" y="4257675"/>
          <a:ext cx="1181099" cy="485775"/>
        </a:xfrm>
        <a:prstGeom prst="flowChartTermina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เริ่มเกมใหม่</a:t>
          </a:r>
          <a:endParaRPr lang="th-TH" sz="1400"/>
        </a:p>
      </xdr:txBody>
    </xdr:sp>
    <xdr:clientData/>
  </xdr:twoCellAnchor>
  <xdr:twoCellAnchor>
    <xdr:from>
      <xdr:col>10</xdr:col>
      <xdr:colOff>123825</xdr:colOff>
      <xdr:row>7</xdr:row>
      <xdr:rowOff>152400</xdr:rowOff>
    </xdr:from>
    <xdr:to>
      <xdr:col>12</xdr:col>
      <xdr:colOff>342900</xdr:colOff>
      <xdr:row>7</xdr:row>
      <xdr:rowOff>609600</xdr:rowOff>
    </xdr:to>
    <xdr:sp macro="" textlink="">
      <xdr:nvSpPr>
        <xdr:cNvPr id="7" name="สี่เหลี่ยมมุมมน 6">
          <a:hlinkClick xmlns:r="http://schemas.openxmlformats.org/officeDocument/2006/relationships" r:id="rId2"/>
        </xdr:cNvPr>
        <xdr:cNvSpPr/>
      </xdr:nvSpPr>
      <xdr:spPr>
        <a:xfrm>
          <a:off x="5686425" y="4276725"/>
          <a:ext cx="1076325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เฉลย</a:t>
          </a:r>
        </a:p>
      </xdr:txBody>
    </xdr:sp>
    <xdr:clientData/>
  </xdr:twoCellAnchor>
  <xdr:twoCellAnchor>
    <xdr:from>
      <xdr:col>14</xdr:col>
      <xdr:colOff>133350</xdr:colOff>
      <xdr:row>7</xdr:row>
      <xdr:rowOff>152400</xdr:rowOff>
    </xdr:from>
    <xdr:to>
      <xdr:col>17</xdr:col>
      <xdr:colOff>38100</xdr:colOff>
      <xdr:row>7</xdr:row>
      <xdr:rowOff>609600</xdr:rowOff>
    </xdr:to>
    <xdr:sp macro="" textlink="">
      <xdr:nvSpPr>
        <xdr:cNvPr id="9" name="แผนผังลำดับงาน: สิ้นสุด 8">
          <a:hlinkClick xmlns:r="http://schemas.openxmlformats.org/officeDocument/2006/relationships" r:id="rId3"/>
        </xdr:cNvPr>
        <xdr:cNvSpPr/>
      </xdr:nvSpPr>
      <xdr:spPr>
        <a:xfrm>
          <a:off x="7410450" y="4276725"/>
          <a:ext cx="1190625" cy="457200"/>
        </a:xfrm>
        <a:prstGeom prst="flowChartTermina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ผู้จัดทำ</a:t>
          </a:r>
        </a:p>
      </xdr:txBody>
    </xdr:sp>
    <xdr:clientData/>
  </xdr:twoCellAnchor>
  <xdr:twoCellAnchor editAs="oneCell">
    <xdr:from>
      <xdr:col>1</xdr:col>
      <xdr:colOff>238126</xdr:colOff>
      <xdr:row>0</xdr:row>
      <xdr:rowOff>0</xdr:rowOff>
    </xdr:from>
    <xdr:to>
      <xdr:col>2</xdr:col>
      <xdr:colOff>466725</xdr:colOff>
      <xdr:row>0</xdr:row>
      <xdr:rowOff>691970</xdr:rowOff>
    </xdr:to>
    <xdr:pic>
      <xdr:nvPicPr>
        <xdr:cNvPr id="10" name="รูปภาพ 9" descr="IMGA0366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61976" y="0"/>
          <a:ext cx="914399" cy="69197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11</xdr:col>
      <xdr:colOff>57149</xdr:colOff>
      <xdr:row>0</xdr:row>
      <xdr:rowOff>691970</xdr:rowOff>
    </xdr:to>
    <xdr:pic>
      <xdr:nvPicPr>
        <xdr:cNvPr id="11" name="รูปภาพ 10" descr="IMGA0366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133975" y="0"/>
          <a:ext cx="914399" cy="691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666748</xdr:colOff>
      <xdr:row>1</xdr:row>
      <xdr:rowOff>19050</xdr:rowOff>
    </xdr:from>
    <xdr:to>
      <xdr:col>18</xdr:col>
      <xdr:colOff>295275</xdr:colOff>
      <xdr:row>2</xdr:row>
      <xdr:rowOff>523875</xdr:rowOff>
    </xdr:to>
    <xdr:sp macro="" textlink="">
      <xdr:nvSpPr>
        <xdr:cNvPr id="2" name="TextBox 1"/>
        <xdr:cNvSpPr txBox="1"/>
      </xdr:nvSpPr>
      <xdr:spPr>
        <a:xfrm>
          <a:off x="3829048" y="714375"/>
          <a:ext cx="5457827" cy="10763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th-TH" sz="1800" b="1" i="0" u="none" strike="noStrike" baseline="0">
              <a:solidFill>
                <a:srgbClr val="FF0000"/>
              </a:solidFill>
              <a:latin typeface="Angsana New" pitchFamily="18" charset="-34"/>
              <a:ea typeface="+mn-ea"/>
              <a:cs typeface="Angsana New" pitchFamily="18" charset="-34"/>
            </a:rPr>
            <a:t>ภารกิจช่วยเหลือนางฟ้า</a:t>
          </a:r>
        </a:p>
        <a:p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1.ให้น้องๆเติมคำตอบลงในช่องว่างซึ่งมีทั้งหมด 24 ช่อง</a:t>
          </a:r>
          <a:endParaRPr lang="en-US" sz="105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2.ถ้าคำตอบที่น้องๆได้เติมลงไปถูกต้อง</a:t>
          </a:r>
          <a:r>
            <a:rPr lang="th-TH" sz="105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มนต์คำสาปสีดำในช่องที่ตรงกับหมายเลขคำตอบก็จะเปิด</a:t>
          </a:r>
          <a:r>
            <a:rPr lang="en-US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ออก  เช่น  คำตอบ    </a:t>
          </a:r>
          <a:endParaRPr lang="th-TH" sz="1100" b="0"/>
        </a:p>
        <a:p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เท่ากับ  2 ก็จะเปิดช่องที่</a:t>
          </a:r>
          <a:r>
            <a:rPr lang="th-TH" sz="105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 2  ค่ะ  แต่ถ้าน้องๆ  ตอบไม่ถูกรูปภาพของ นางฟ้าก็ไม่สามารถเปิดได้ค่ะ</a:t>
          </a:r>
          <a:endParaRPr lang="th-TH" sz="1050" b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endParaRPr lang="th-TH" sz="1200" b="0" i="0" u="none" strike="noStrike" baseline="0">
            <a:solidFill>
              <a:schemeClr val="dk1"/>
            </a:solidFill>
            <a:latin typeface="Angsana New" pitchFamily="18" charset="-34"/>
            <a:ea typeface="+mn-ea"/>
            <a:cs typeface="Angsana New" pitchFamily="18" charset="-34"/>
          </a:endParaRPr>
        </a:p>
      </xdr:txBody>
    </xdr:sp>
    <xdr:clientData/>
  </xdr:twoCellAnchor>
  <xdr:oneCellAnchor>
    <xdr:from>
      <xdr:col>1</xdr:col>
      <xdr:colOff>385921</xdr:colOff>
      <xdr:row>0</xdr:row>
      <xdr:rowOff>0</xdr:rowOff>
    </xdr:from>
    <xdr:ext cx="5843429" cy="944874"/>
    <xdr:sp macro="" textlink="">
      <xdr:nvSpPr>
        <xdr:cNvPr id="3" name="สี่เหลี่ยมผืนผ้า 2"/>
        <xdr:cNvSpPr/>
      </xdr:nvSpPr>
      <xdr:spPr>
        <a:xfrm>
          <a:off x="709771" y="0"/>
          <a:ext cx="5843429" cy="94487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glow" dir="t">
              <a:rot lat="0" lon="0" rev="3600000"/>
            </a:lightRig>
          </a:scene3d>
          <a:sp3d prstMaterial="softEdge">
            <a:bevelT w="29210" h="16510"/>
            <a:contourClr>
              <a:schemeClr val="accent4">
                <a:alpha val="95000"/>
              </a:schemeClr>
            </a:contourClr>
          </a:sp3d>
        </a:bodyPr>
        <a:lstStyle/>
        <a:p>
          <a:pPr algn="ctr"/>
          <a:endParaRPr lang="th-TH" sz="4800" b="1" cap="none" spc="0">
            <a:ln>
              <a:prstDash val="solid"/>
            </a:ln>
            <a:gradFill rotWithShape="1">
              <a:gsLst>
                <a:gs pos="0">
                  <a:schemeClr val="accent4">
                    <a:tint val="70000"/>
                    <a:satMod val="200000"/>
                  </a:schemeClr>
                </a:gs>
                <a:gs pos="40000">
                  <a:schemeClr val="accent4">
                    <a:tint val="90000"/>
                    <a:satMod val="130000"/>
                  </a:schemeClr>
                </a:gs>
                <a:gs pos="50000">
                  <a:schemeClr val="accent4">
                    <a:tint val="90000"/>
                    <a:satMod val="130000"/>
                  </a:schemeClr>
                </a:gs>
                <a:gs pos="68000">
                  <a:schemeClr val="accent4">
                    <a:tint val="90000"/>
                    <a:satMod val="130000"/>
                  </a:schemeClr>
                </a:gs>
                <a:gs pos="100000">
                  <a:schemeClr val="accent4">
                    <a:tint val="70000"/>
                    <a:satMod val="200000"/>
                  </a:schemeClr>
                </a:gs>
              </a:gsLst>
              <a:lin ang="5400000"/>
            </a:gradFill>
            <a:effectLst>
              <a:outerShdw blurRad="88000" dist="50800" dir="5040000" algn="tl">
                <a:schemeClr val="accent4">
                  <a:tint val="80000"/>
                  <a:satMod val="250000"/>
                  <a:alpha val="45000"/>
                </a:schemeClr>
              </a:outerShdw>
            </a:effectLst>
            <a:latin typeface="AngsanaUPC" pitchFamily="18" charset="-34"/>
            <a:cs typeface="AngsanaUPC" pitchFamily="18" charset="-34"/>
          </a:endParaRPr>
        </a:p>
      </xdr:txBody>
    </xdr:sp>
    <xdr:clientData/>
  </xdr:oneCellAnchor>
  <xdr:oneCellAnchor>
    <xdr:from>
      <xdr:col>2</xdr:col>
      <xdr:colOff>128746</xdr:colOff>
      <xdr:row>0</xdr:row>
      <xdr:rowOff>0</xdr:rowOff>
    </xdr:from>
    <xdr:ext cx="5123134" cy="835357"/>
    <xdr:sp macro="" textlink="">
      <xdr:nvSpPr>
        <xdr:cNvPr id="4" name="สี่เหลี่ยมผืนผ้า 3"/>
        <xdr:cNvSpPr/>
      </xdr:nvSpPr>
      <xdr:spPr>
        <a:xfrm>
          <a:off x="1138396" y="0"/>
          <a:ext cx="5123134" cy="835357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th-TH" sz="4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นางฟ้าต้องคำสาป</a:t>
          </a:r>
        </a:p>
      </xdr:txBody>
    </xdr:sp>
    <xdr:clientData/>
  </xdr:oneCellAnchor>
  <xdr:twoCellAnchor>
    <xdr:from>
      <xdr:col>0</xdr:col>
      <xdr:colOff>47625</xdr:colOff>
      <xdr:row>7</xdr:row>
      <xdr:rowOff>38099</xdr:rowOff>
    </xdr:from>
    <xdr:to>
      <xdr:col>1</xdr:col>
      <xdr:colOff>657225</xdr:colOff>
      <xdr:row>7</xdr:row>
      <xdr:rowOff>638174</xdr:rowOff>
    </xdr:to>
    <xdr:sp macro="" textlink="">
      <xdr:nvSpPr>
        <xdr:cNvPr id="5" name="สี่เหลี่ยมมุมมน 4"/>
        <xdr:cNvSpPr/>
      </xdr:nvSpPr>
      <xdr:spPr>
        <a:xfrm>
          <a:off x="47625" y="4162424"/>
          <a:ext cx="933450" cy="600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คะแนน</a:t>
          </a:r>
          <a:endParaRPr lang="th-TH" sz="1800"/>
        </a:p>
      </xdr:txBody>
    </xdr:sp>
    <xdr:clientData/>
  </xdr:twoCellAnchor>
  <xdr:twoCellAnchor>
    <xdr:from>
      <xdr:col>6</xdr:col>
      <xdr:colOff>19050</xdr:colOff>
      <xdr:row>7</xdr:row>
      <xdr:rowOff>133350</xdr:rowOff>
    </xdr:from>
    <xdr:to>
      <xdr:col>8</xdr:col>
      <xdr:colOff>342899</xdr:colOff>
      <xdr:row>7</xdr:row>
      <xdr:rowOff>619125</xdr:rowOff>
    </xdr:to>
    <xdr:sp macro="" textlink="">
      <xdr:nvSpPr>
        <xdr:cNvPr id="6" name="แผนผังลำดับงาน: สิ้นสุด 5">
          <a:hlinkClick xmlns:r="http://schemas.openxmlformats.org/officeDocument/2006/relationships" r:id="rId1"/>
        </xdr:cNvPr>
        <xdr:cNvSpPr/>
      </xdr:nvSpPr>
      <xdr:spPr>
        <a:xfrm>
          <a:off x="3867150" y="4257675"/>
          <a:ext cx="1181099" cy="485775"/>
        </a:xfrm>
        <a:prstGeom prst="flowChartTermina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เริ่มเกมใหม่</a:t>
          </a:r>
          <a:endParaRPr lang="th-TH" sz="1400"/>
        </a:p>
      </xdr:txBody>
    </xdr:sp>
    <xdr:clientData/>
  </xdr:twoCellAnchor>
  <xdr:twoCellAnchor>
    <xdr:from>
      <xdr:col>10</xdr:col>
      <xdr:colOff>123825</xdr:colOff>
      <xdr:row>7</xdr:row>
      <xdr:rowOff>152400</xdr:rowOff>
    </xdr:from>
    <xdr:to>
      <xdr:col>12</xdr:col>
      <xdr:colOff>342900</xdr:colOff>
      <xdr:row>7</xdr:row>
      <xdr:rowOff>609600</xdr:rowOff>
    </xdr:to>
    <xdr:sp macro="" textlink="">
      <xdr:nvSpPr>
        <xdr:cNvPr id="7" name="สี่เหลี่ยมมุมมน 6">
          <a:hlinkClick xmlns:r="http://schemas.openxmlformats.org/officeDocument/2006/relationships" r:id="rId2"/>
        </xdr:cNvPr>
        <xdr:cNvSpPr/>
      </xdr:nvSpPr>
      <xdr:spPr>
        <a:xfrm>
          <a:off x="5686425" y="4276725"/>
          <a:ext cx="1076325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เฉลย</a:t>
          </a:r>
        </a:p>
      </xdr:txBody>
    </xdr:sp>
    <xdr:clientData/>
  </xdr:twoCellAnchor>
  <xdr:twoCellAnchor>
    <xdr:from>
      <xdr:col>14</xdr:col>
      <xdr:colOff>133350</xdr:colOff>
      <xdr:row>7</xdr:row>
      <xdr:rowOff>152400</xdr:rowOff>
    </xdr:from>
    <xdr:to>
      <xdr:col>17</xdr:col>
      <xdr:colOff>38100</xdr:colOff>
      <xdr:row>7</xdr:row>
      <xdr:rowOff>609600</xdr:rowOff>
    </xdr:to>
    <xdr:sp macro="" textlink="">
      <xdr:nvSpPr>
        <xdr:cNvPr id="8" name="แผนผังลำดับงาน: สิ้นสุด 7">
          <a:hlinkClick xmlns:r="http://schemas.openxmlformats.org/officeDocument/2006/relationships" r:id="rId3"/>
        </xdr:cNvPr>
        <xdr:cNvSpPr/>
      </xdr:nvSpPr>
      <xdr:spPr>
        <a:xfrm>
          <a:off x="7410450" y="4276725"/>
          <a:ext cx="1190625" cy="457200"/>
        </a:xfrm>
        <a:prstGeom prst="flowChartTermina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ผู้จัดทำ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ctr">
          <a:defRPr sz="18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7"/>
  <sheetViews>
    <sheetView workbookViewId="0">
      <selection activeCell="J5" sqref="J5:L5"/>
    </sheetView>
  </sheetViews>
  <sheetFormatPr defaultRowHeight="14.25"/>
  <cols>
    <col min="1" max="16384" width="9" style="14"/>
  </cols>
  <sheetData>
    <row r="1" spans="2:12" ht="50.1" customHeight="1" thickBot="1"/>
    <row r="2" spans="2:12" ht="50.1" customHeight="1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5"/>
    </row>
    <row r="3" spans="2:12" ht="50.1" customHeight="1">
      <c r="B3" s="26"/>
      <c r="C3" s="27"/>
      <c r="D3" s="27"/>
      <c r="E3" s="27"/>
      <c r="F3" s="27"/>
      <c r="G3" s="27"/>
      <c r="H3" s="27"/>
      <c r="I3" s="27"/>
      <c r="J3" s="27"/>
      <c r="K3" s="27"/>
      <c r="L3" s="28"/>
    </row>
    <row r="4" spans="2:12" ht="50.1" customHeight="1" thickBot="1">
      <c r="B4" s="26"/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2:12" ht="50.1" customHeight="1" thickTop="1" thickBot="1">
      <c r="B5" s="29" t="s">
        <v>24</v>
      </c>
      <c r="C5" s="30"/>
      <c r="D5" s="31"/>
      <c r="E5" s="51" t="s">
        <v>26</v>
      </c>
      <c r="F5" s="51"/>
      <c r="G5" s="51"/>
      <c r="H5" s="51"/>
      <c r="I5" s="51"/>
      <c r="J5" s="20" t="s">
        <v>25</v>
      </c>
      <c r="K5" s="21"/>
      <c r="L5" s="22"/>
    </row>
    <row r="6" spans="2:12" ht="50.1" customHeight="1" thickTop="1">
      <c r="B6" s="32"/>
      <c r="C6" s="33"/>
      <c r="D6" s="34"/>
      <c r="E6" s="27"/>
      <c r="F6" s="27"/>
      <c r="G6" s="27"/>
      <c r="H6" s="27"/>
      <c r="I6" s="27"/>
      <c r="J6" s="38"/>
      <c r="K6" s="38"/>
      <c r="L6" s="39"/>
    </row>
    <row r="7" spans="2:12" ht="50.1" customHeight="1" thickBot="1">
      <c r="B7" s="35"/>
      <c r="C7" s="36"/>
      <c r="D7" s="37"/>
      <c r="E7" s="42"/>
      <c r="F7" s="42"/>
      <c r="G7" s="42"/>
      <c r="H7" s="42"/>
      <c r="I7" s="42"/>
      <c r="J7" s="40"/>
      <c r="K7" s="40"/>
      <c r="L7" s="41"/>
    </row>
    <row r="8" spans="2:12" ht="50.1" customHeight="1" thickTop="1"/>
    <row r="9" spans="2:12" ht="50.1" customHeight="1"/>
    <row r="10" spans="2:12" ht="50.1" customHeight="1"/>
    <row r="11" spans="2:12" ht="50.1" customHeight="1"/>
    <row r="12" spans="2:12" ht="50.1" customHeight="1"/>
    <row r="13" spans="2:12" ht="50.1" customHeight="1"/>
    <row r="14" spans="2:12" ht="50.1" customHeight="1"/>
    <row r="15" spans="2:12" ht="50.1" customHeight="1"/>
    <row r="16" spans="2:12" ht="50.1" customHeight="1"/>
    <row r="17" ht="50.1" customHeight="1"/>
    <row r="18" ht="50.1" customHeight="1"/>
    <row r="19" ht="50.1" customHeight="1"/>
    <row r="20" ht="50.1" customHeight="1"/>
    <row r="21" ht="50.1" customHeight="1"/>
    <row r="22" ht="50.1" customHeight="1"/>
    <row r="23" ht="50.1" customHeight="1"/>
    <row r="24" ht="50.1" customHeight="1"/>
    <row r="25" ht="50.1" customHeight="1"/>
    <row r="26" ht="50.1" customHeight="1"/>
    <row r="27" ht="50.1" customHeight="1"/>
  </sheetData>
  <mergeCells count="7">
    <mergeCell ref="E5:I5"/>
    <mergeCell ref="J5:L5"/>
    <mergeCell ref="B2:L4"/>
    <mergeCell ref="B5:D5"/>
    <mergeCell ref="B6:D7"/>
    <mergeCell ref="J6:L7"/>
    <mergeCell ref="E6:I7"/>
  </mergeCells>
  <hyperlinks>
    <hyperlink ref="J5:L5" location="เกมนางฟ้าต้องคำสาป!A1" display="เล่นให้สนุกนะครับ"/>
  </hyperlink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R200"/>
  <sheetViews>
    <sheetView tabSelected="1" workbookViewId="0">
      <selection activeCell="F3" sqref="F3"/>
    </sheetView>
  </sheetViews>
  <sheetFormatPr defaultRowHeight="14.25"/>
  <cols>
    <col min="1" max="1" width="4.25" customWidth="1"/>
    <col min="4" max="4" width="9" customWidth="1"/>
    <col min="5" max="5" width="10.25" customWidth="1"/>
    <col min="7" max="18" width="5.625" customWidth="1"/>
  </cols>
  <sheetData>
    <row r="1" spans="2:18" ht="54.75" customHeight="1" thickTop="1" thickBot="1">
      <c r="M1" s="46" t="s">
        <v>24</v>
      </c>
      <c r="N1" s="47"/>
      <c r="O1" s="52" t="str">
        <f>เริ่มเกม!E5</f>
        <v>เด็กชายอรุณ</v>
      </c>
      <c r="P1" s="53"/>
      <c r="Q1" s="53"/>
      <c r="R1" s="53"/>
    </row>
    <row r="2" spans="2:18" ht="45" customHeight="1" thickTop="1">
      <c r="B2" s="9">
        <f>R7</f>
        <v>0</v>
      </c>
      <c r="C2" s="9">
        <f>I7</f>
        <v>0</v>
      </c>
      <c r="D2" s="9">
        <f>K5</f>
        <v>0</v>
      </c>
      <c r="E2" s="9">
        <f>J7</f>
        <v>0</v>
      </c>
      <c r="F2" s="55" t="s">
        <v>27</v>
      </c>
    </row>
    <row r="3" spans="2:18" ht="45" customHeight="1" thickBot="1">
      <c r="B3" s="9">
        <f>R5</f>
        <v>0</v>
      </c>
      <c r="C3" s="9">
        <f>O7</f>
        <v>0</v>
      </c>
      <c r="D3" s="9">
        <f>H7</f>
        <v>0</v>
      </c>
      <c r="E3" s="9">
        <f>N5</f>
        <v>0</v>
      </c>
      <c r="F3" s="54"/>
    </row>
    <row r="4" spans="2:18" ht="45" customHeight="1" thickTop="1" thickBot="1">
      <c r="B4" s="9">
        <f>G7</f>
        <v>0</v>
      </c>
      <c r="C4" s="9">
        <f>M7</f>
        <v>0</v>
      </c>
      <c r="D4" s="9">
        <f>O5</f>
        <v>0</v>
      </c>
      <c r="E4" s="9">
        <f>M5</f>
        <v>0</v>
      </c>
      <c r="F4" s="19"/>
      <c r="G4" s="15" t="s">
        <v>0</v>
      </c>
      <c r="H4" s="16" t="s">
        <v>1</v>
      </c>
      <c r="I4" s="17" t="s">
        <v>2</v>
      </c>
      <c r="J4" s="18" t="s">
        <v>5</v>
      </c>
      <c r="K4" s="17" t="s">
        <v>3</v>
      </c>
      <c r="L4" s="18" t="s">
        <v>4</v>
      </c>
      <c r="M4" s="17" t="s">
        <v>21</v>
      </c>
      <c r="N4" s="18" t="s">
        <v>6</v>
      </c>
      <c r="O4" s="17" t="s">
        <v>7</v>
      </c>
      <c r="P4" s="18" t="s">
        <v>8</v>
      </c>
      <c r="Q4" s="17" t="s">
        <v>9</v>
      </c>
      <c r="R4" s="18" t="s">
        <v>10</v>
      </c>
    </row>
    <row r="5" spans="2:18" ht="45" customHeight="1" thickTop="1" thickBot="1">
      <c r="B5" s="9">
        <f>N7</f>
        <v>0</v>
      </c>
      <c r="C5" s="9">
        <f>L5</f>
        <v>0</v>
      </c>
      <c r="D5" s="9">
        <f>Q7</f>
        <v>0</v>
      </c>
      <c r="E5" s="9">
        <f>K7</f>
        <v>0</v>
      </c>
      <c r="F5" s="19"/>
      <c r="G5" s="8"/>
      <c r="H5" s="7"/>
      <c r="I5" s="8"/>
      <c r="J5" s="7"/>
      <c r="K5" s="8"/>
      <c r="L5" s="7"/>
      <c r="M5" s="8"/>
      <c r="N5" s="7"/>
      <c r="O5" s="8"/>
      <c r="P5" s="7"/>
      <c r="Q5" s="8"/>
      <c r="R5" s="7"/>
    </row>
    <row r="6" spans="2:18" ht="45" customHeight="1" thickTop="1" thickBot="1">
      <c r="B6" s="9">
        <f>G5</f>
        <v>0</v>
      </c>
      <c r="C6" s="9">
        <f>Q5</f>
        <v>0</v>
      </c>
      <c r="D6" s="9">
        <f>I5</f>
        <v>0</v>
      </c>
      <c r="E6" s="9">
        <f>P5</f>
        <v>0</v>
      </c>
      <c r="F6" s="19"/>
      <c r="G6" s="4" t="s">
        <v>22</v>
      </c>
      <c r="H6" s="5" t="s">
        <v>11</v>
      </c>
      <c r="I6" s="4" t="s">
        <v>12</v>
      </c>
      <c r="J6" s="5" t="s">
        <v>13</v>
      </c>
      <c r="K6" s="4" t="s">
        <v>14</v>
      </c>
      <c r="L6" s="5" t="s">
        <v>15</v>
      </c>
      <c r="M6" s="4" t="s">
        <v>23</v>
      </c>
      <c r="N6" s="5" t="s">
        <v>16</v>
      </c>
      <c r="O6" s="4" t="s">
        <v>17</v>
      </c>
      <c r="P6" s="5" t="s">
        <v>18</v>
      </c>
      <c r="Q6" s="4" t="s">
        <v>19</v>
      </c>
      <c r="R6" s="5" t="s">
        <v>20</v>
      </c>
    </row>
    <row r="7" spans="2:18" ht="45" customHeight="1" thickTop="1" thickBot="1">
      <c r="B7" s="9">
        <f>J5</f>
        <v>0</v>
      </c>
      <c r="C7" s="9">
        <f>H5</f>
        <v>0</v>
      </c>
      <c r="D7" s="9">
        <f>P7</f>
        <v>0</v>
      </c>
      <c r="E7" s="9">
        <f>L7</f>
        <v>0</v>
      </c>
      <c r="F7" s="19"/>
      <c r="G7" s="8"/>
      <c r="H7" s="7"/>
      <c r="I7" s="8"/>
      <c r="J7" s="7"/>
      <c r="K7" s="8"/>
      <c r="L7" s="7"/>
      <c r="M7" s="8"/>
      <c r="N7" s="7"/>
      <c r="O7" s="8"/>
      <c r="P7" s="7"/>
      <c r="Q7" s="8"/>
      <c r="R7" s="7"/>
    </row>
    <row r="8" spans="2:18" ht="56.25" customHeight="1" thickTop="1">
      <c r="C8" s="44">
        <f>SUM(G9+H9+I9+J9+K9+L9+M9+N9+O9+P9+Q9+R9+G10+H10+I10+J10+K10+L10+M10+N10+O10+P10+Q10+R10)</f>
        <v>0</v>
      </c>
      <c r="D8" s="44"/>
      <c r="E8" s="45" t="str">
        <f>IF(C8=24,"เก่งจริงนะ","")</f>
        <v/>
      </c>
      <c r="F8" s="45"/>
    </row>
    <row r="9" spans="2:18" s="12" customFormat="1" ht="35.1" customHeight="1">
      <c r="G9" s="11" t="str">
        <f>IF(G5=4,"1","0")</f>
        <v>0</v>
      </c>
      <c r="H9" s="11" t="str">
        <f>IF(H5=6,"1","0")</f>
        <v>0</v>
      </c>
      <c r="I9" s="11" t="str">
        <f>IF(I5=8,"1","0")</f>
        <v>0</v>
      </c>
      <c r="J9" s="11" t="str">
        <f>IF(J5=12,"1","0")</f>
        <v>0</v>
      </c>
      <c r="K9" s="11" t="str">
        <f>IF(K5=2,"1","0")</f>
        <v>0</v>
      </c>
      <c r="L9" s="11" t="str">
        <f>IF(L5=10,"1","0")</f>
        <v>0</v>
      </c>
      <c r="M9" s="11" t="str">
        <f>IF(M5=18,"1","0")</f>
        <v>0</v>
      </c>
      <c r="N9" s="11" t="str">
        <f>IF(N5=3,"1","0")</f>
        <v>0</v>
      </c>
      <c r="O9" s="11" t="str">
        <f>IF(O5=6,"1","0")</f>
        <v>0</v>
      </c>
      <c r="P9" s="11" t="str">
        <f>IF(P5=9,"1","0")</f>
        <v>0</v>
      </c>
      <c r="Q9" s="11" t="str">
        <f>IF(Q5=12,"1","0")</f>
        <v>0</v>
      </c>
      <c r="R9" s="11" t="str">
        <f>IF(R5=15,"1","0")</f>
        <v>0</v>
      </c>
    </row>
    <row r="10" spans="2:18" s="12" customFormat="1" ht="35.1" customHeight="1">
      <c r="G10" s="11" t="str">
        <f>IF(G7=24,"1","0")</f>
        <v>0</v>
      </c>
      <c r="H10" s="11" t="str">
        <f>IF(H7=4,"1","0")</f>
        <v>0</v>
      </c>
      <c r="I10" s="11" t="str">
        <f>IF(I7=8,"1","0")</f>
        <v>0</v>
      </c>
      <c r="J10" s="11" t="str">
        <f>IF(J7=12,"1","0")</f>
        <v>0</v>
      </c>
      <c r="K10" s="11" t="str">
        <f>IF(K7=16,"1","0")</f>
        <v>0</v>
      </c>
      <c r="L10" s="11" t="str">
        <f>IF(L7=20,"1","0")</f>
        <v>0</v>
      </c>
      <c r="M10" s="11" t="str">
        <f>IF(M7=30,"1","0")</f>
        <v>0</v>
      </c>
      <c r="N10" s="11" t="str">
        <f>IF(N7=5,"1","0")</f>
        <v>0</v>
      </c>
      <c r="O10" s="11" t="str">
        <f>IF(O7=10,"1","0")</f>
        <v>0</v>
      </c>
      <c r="P10" s="11" t="str">
        <f>IF(P7=15,"1","0")</f>
        <v>0</v>
      </c>
      <c r="Q10" s="11" t="str">
        <f>IF(Q7=20,"1","0")</f>
        <v>0</v>
      </c>
      <c r="R10" s="11" t="str">
        <f>IF(R7=25,"1","0")</f>
        <v>0</v>
      </c>
    </row>
    <row r="11" spans="2:18" ht="35.1" customHeight="1"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2:18" ht="50.1" customHeight="1"/>
    <row r="13" spans="2:18" ht="50.1" customHeight="1"/>
    <row r="14" spans="2:18" ht="50.1" customHeight="1"/>
    <row r="15" spans="2:18" ht="50.1" customHeight="1"/>
    <row r="16" spans="2:18" ht="50.1" customHeight="1"/>
    <row r="17" ht="50.1" customHeight="1"/>
    <row r="18" ht="50.1" customHeight="1"/>
    <row r="19" ht="50.1" customHeight="1"/>
    <row r="20" ht="50.1" customHeight="1"/>
    <row r="21" ht="50.1" customHeight="1"/>
    <row r="22" ht="50.1" customHeight="1"/>
    <row r="23" ht="50.1" customHeight="1"/>
    <row r="24" ht="50.1" customHeight="1"/>
    <row r="25" ht="50.1" customHeight="1"/>
    <row r="26" ht="50.1" customHeight="1"/>
    <row r="27" ht="50.1" customHeight="1"/>
    <row r="28" ht="50.1" customHeight="1"/>
    <row r="29" ht="50.1" customHeight="1"/>
    <row r="30" ht="50.1" customHeight="1"/>
    <row r="31" ht="50.1" customHeight="1"/>
    <row r="32" ht="50.1" customHeight="1"/>
    <row r="33" ht="50.1" customHeight="1"/>
    <row r="34" ht="50.1" customHeight="1"/>
    <row r="35" ht="50.1" customHeight="1"/>
    <row r="36" ht="50.1" customHeight="1"/>
    <row r="37" ht="50.1" customHeight="1"/>
    <row r="38" ht="50.1" customHeight="1"/>
    <row r="39" ht="50.1" customHeight="1"/>
    <row r="40" ht="50.1" customHeight="1"/>
    <row r="41" ht="50.1" customHeight="1"/>
    <row r="42" ht="50.1" customHeight="1"/>
    <row r="43" ht="50.1" customHeight="1"/>
    <row r="44" ht="50.1" customHeight="1"/>
    <row r="45" ht="50.1" customHeight="1"/>
    <row r="46" ht="50.1" customHeight="1"/>
    <row r="47" ht="50.1" customHeight="1"/>
    <row r="48" ht="50.1" customHeight="1"/>
    <row r="49" ht="50.1" customHeight="1"/>
    <row r="50" ht="50.1" customHeight="1"/>
    <row r="51" ht="50.1" customHeight="1"/>
    <row r="52" ht="50.1" customHeight="1"/>
    <row r="53" ht="50.1" customHeight="1"/>
    <row r="54" ht="50.1" customHeight="1"/>
    <row r="55" ht="50.1" customHeight="1"/>
    <row r="56" ht="50.1" customHeight="1"/>
    <row r="57" ht="50.1" customHeight="1"/>
    <row r="58" ht="50.1" customHeight="1"/>
    <row r="59" ht="50.1" customHeight="1"/>
    <row r="60" ht="50.1" customHeight="1"/>
    <row r="61" ht="50.1" customHeight="1"/>
    <row r="62" ht="50.1" customHeight="1"/>
    <row r="63" ht="50.1" customHeight="1"/>
    <row r="64" ht="50.1" customHeight="1"/>
    <row r="65" ht="50.1" customHeight="1"/>
    <row r="66" ht="50.1" customHeight="1"/>
    <row r="67" ht="50.1" customHeight="1"/>
    <row r="68" ht="50.1" customHeight="1"/>
    <row r="69" ht="50.1" customHeight="1"/>
    <row r="70" ht="50.1" customHeight="1"/>
    <row r="71" ht="50.1" customHeight="1"/>
    <row r="72" ht="50.1" customHeight="1"/>
    <row r="73" ht="50.1" customHeight="1"/>
    <row r="74" ht="50.1" customHeight="1"/>
    <row r="75" ht="50.1" customHeight="1"/>
    <row r="76" ht="50.1" customHeight="1"/>
    <row r="77" ht="50.1" customHeight="1"/>
    <row r="78" ht="50.1" customHeight="1"/>
    <row r="79" ht="50.1" customHeight="1"/>
    <row r="80" ht="50.1" customHeight="1"/>
    <row r="81" ht="50.1" customHeight="1"/>
    <row r="82" ht="50.1" customHeight="1"/>
    <row r="83" ht="50.1" customHeight="1"/>
    <row r="84" ht="50.1" customHeight="1"/>
    <row r="85" ht="50.1" customHeight="1"/>
    <row r="86" ht="50.1" customHeight="1"/>
    <row r="87" ht="50.1" customHeight="1"/>
    <row r="88" ht="50.1" customHeight="1"/>
    <row r="89" ht="50.1" customHeight="1"/>
    <row r="90" ht="50.1" customHeight="1"/>
    <row r="91" ht="50.1" customHeight="1"/>
    <row r="92" ht="50.1" customHeight="1"/>
    <row r="93" ht="50.1" customHeight="1"/>
    <row r="94" ht="50.1" customHeight="1"/>
    <row r="95" ht="50.1" customHeight="1"/>
    <row r="96" ht="50.1" customHeight="1"/>
    <row r="97" ht="50.1" customHeight="1"/>
    <row r="98" ht="50.1" customHeight="1"/>
    <row r="99" ht="50.1" customHeight="1"/>
    <row r="100" ht="50.1" customHeight="1"/>
    <row r="101" ht="50.1" customHeight="1"/>
    <row r="102" ht="50.1" customHeight="1"/>
    <row r="103" ht="50.1" customHeight="1"/>
    <row r="104" ht="50.1" customHeight="1"/>
    <row r="105" ht="50.1" customHeight="1"/>
    <row r="106" ht="50.1" customHeight="1"/>
    <row r="107" ht="50.1" customHeight="1"/>
    <row r="108" ht="50.1" customHeight="1"/>
    <row r="109" ht="50.1" customHeight="1"/>
    <row r="110" ht="50.1" customHeight="1"/>
    <row r="111" ht="50.1" customHeight="1"/>
    <row r="112" ht="50.1" customHeight="1"/>
    <row r="113" ht="50.1" customHeight="1"/>
    <row r="114" ht="50.1" customHeight="1"/>
    <row r="115" ht="50.1" customHeight="1"/>
    <row r="116" ht="50.1" customHeight="1"/>
    <row r="117" ht="50.1" customHeight="1"/>
    <row r="118" ht="50.1" customHeight="1"/>
    <row r="119" ht="50.1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50.1" customHeight="1"/>
    <row r="132" ht="50.1" customHeight="1"/>
    <row r="133" ht="50.1" customHeight="1"/>
    <row r="134" ht="50.1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50.1" customHeight="1"/>
    <row r="142" ht="50.1" customHeight="1"/>
    <row r="143" ht="50.1" customHeight="1"/>
    <row r="144" ht="50.1" customHeight="1"/>
    <row r="145" ht="50.1" customHeight="1"/>
    <row r="146" ht="50.1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50.1" customHeight="1"/>
    <row r="155" ht="50.1" customHeight="1"/>
    <row r="156" ht="50.1" customHeight="1"/>
    <row r="157" ht="50.1" customHeight="1"/>
    <row r="158" ht="50.1" customHeight="1"/>
    <row r="159" ht="50.1" customHeight="1"/>
    <row r="160" ht="50.1" customHeight="1"/>
    <row r="161" ht="50.1" customHeight="1"/>
    <row r="162" ht="50.1" customHeight="1"/>
    <row r="163" ht="50.1" customHeight="1"/>
    <row r="164" ht="50.1" customHeight="1"/>
    <row r="165" ht="50.1" customHeight="1"/>
    <row r="166" ht="50.1" customHeight="1"/>
    <row r="167" ht="50.1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50.1" customHeight="1"/>
    <row r="177" ht="50.1" customHeight="1"/>
    <row r="178" ht="50.1" customHeight="1"/>
    <row r="179" ht="50.1" customHeight="1"/>
    <row r="180" ht="50.1" customHeight="1"/>
    <row r="181" ht="50.1" customHeight="1"/>
    <row r="182" ht="50.1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50.1" customHeight="1"/>
    <row r="193" ht="50.1" customHeight="1"/>
    <row r="194" ht="50.1" customHeight="1"/>
    <row r="195" ht="50.1" customHeight="1"/>
    <row r="196" ht="50.1" customHeight="1"/>
    <row r="197" ht="50.1" customHeight="1"/>
    <row r="198" ht="50.1" customHeight="1"/>
    <row r="199" ht="50.1" customHeight="1"/>
    <row r="200" ht="50.1" customHeight="1"/>
  </sheetData>
  <mergeCells count="4">
    <mergeCell ref="C8:D8"/>
    <mergeCell ref="E8:F8"/>
    <mergeCell ref="O1:R1"/>
    <mergeCell ref="M1:N1"/>
  </mergeCells>
  <conditionalFormatting sqref="B2">
    <cfRule type="cellIs" dxfId="49" priority="33" operator="equal">
      <formula>25</formula>
    </cfRule>
  </conditionalFormatting>
  <conditionalFormatting sqref="B3">
    <cfRule type="cellIs" dxfId="48" priority="32" operator="equal">
      <formula>15</formula>
    </cfRule>
  </conditionalFormatting>
  <conditionalFormatting sqref="D5">
    <cfRule type="cellIs" dxfId="47" priority="31" operator="equal">
      <formula>20</formula>
    </cfRule>
  </conditionalFormatting>
  <conditionalFormatting sqref="C6">
    <cfRule type="cellIs" dxfId="46" priority="30" operator="equal">
      <formula>12</formula>
    </cfRule>
  </conditionalFormatting>
  <conditionalFormatting sqref="D7">
    <cfRule type="cellIs" dxfId="45" priority="29" operator="equal">
      <formula>15</formula>
    </cfRule>
  </conditionalFormatting>
  <conditionalFormatting sqref="E6">
    <cfRule type="cellIs" dxfId="44" priority="28" operator="equal">
      <formula>9</formula>
    </cfRule>
  </conditionalFormatting>
  <conditionalFormatting sqref="C3">
    <cfRule type="cellIs" dxfId="43" priority="27" operator="equal">
      <formula>10</formula>
    </cfRule>
  </conditionalFormatting>
  <conditionalFormatting sqref="D4">
    <cfRule type="cellIs" dxfId="42" priority="26" operator="equal">
      <formula>6</formula>
    </cfRule>
  </conditionalFormatting>
  <conditionalFormatting sqref="B5">
    <cfRule type="cellIs" dxfId="41" priority="25" operator="equal">
      <formula>5</formula>
    </cfRule>
  </conditionalFormatting>
  <conditionalFormatting sqref="E3">
    <cfRule type="cellIs" dxfId="40" priority="24" operator="equal">
      <formula>3</formula>
    </cfRule>
  </conditionalFormatting>
  <conditionalFormatting sqref="E4">
    <cfRule type="cellIs" dxfId="39" priority="22" operator="equal">
      <formula>18</formula>
    </cfRule>
  </conditionalFormatting>
  <conditionalFormatting sqref="E7">
    <cfRule type="cellIs" dxfId="38" priority="21" operator="equal">
      <formula>20</formula>
    </cfRule>
  </conditionalFormatting>
  <conditionalFormatting sqref="C5">
    <cfRule type="cellIs" dxfId="37" priority="20" operator="equal">
      <formula>10</formula>
    </cfRule>
  </conditionalFormatting>
  <conditionalFormatting sqref="D2">
    <cfRule type="cellIs" dxfId="36" priority="19" operator="equal">
      <formula>2</formula>
    </cfRule>
  </conditionalFormatting>
  <conditionalFormatting sqref="E5">
    <cfRule type="cellIs" dxfId="35" priority="18" operator="equal">
      <formula>16</formula>
    </cfRule>
  </conditionalFormatting>
  <conditionalFormatting sqref="E2">
    <cfRule type="cellIs" dxfId="34" priority="17" operator="equal">
      <formula>12</formula>
    </cfRule>
  </conditionalFormatting>
  <conditionalFormatting sqref="B7">
    <cfRule type="cellIs" dxfId="33" priority="16" operator="equal">
      <formula>12</formula>
    </cfRule>
  </conditionalFormatting>
  <conditionalFormatting sqref="C2">
    <cfRule type="cellIs" dxfId="32" priority="15" operator="equal">
      <formula>8</formula>
    </cfRule>
  </conditionalFormatting>
  <conditionalFormatting sqref="D6">
    <cfRule type="cellIs" dxfId="31" priority="14" operator="greaterThan">
      <formula>8</formula>
    </cfRule>
    <cfRule type="cellIs" dxfId="30" priority="13" operator="equal">
      <formula>8</formula>
    </cfRule>
  </conditionalFormatting>
  <conditionalFormatting sqref="D3">
    <cfRule type="cellIs" dxfId="29" priority="12" operator="equal">
      <formula>4</formula>
    </cfRule>
  </conditionalFormatting>
  <conditionalFormatting sqref="C7">
    <cfRule type="cellIs" dxfId="28" priority="11" operator="equal">
      <formula>6</formula>
    </cfRule>
  </conditionalFormatting>
  <conditionalFormatting sqref="B4">
    <cfRule type="cellIs" dxfId="27" priority="10" operator="equal">
      <formula>24</formula>
    </cfRule>
  </conditionalFormatting>
  <conditionalFormatting sqref="B6">
    <cfRule type="cellIs" dxfId="26" priority="9" operator="equal">
      <formula>4</formula>
    </cfRule>
  </conditionalFormatting>
  <conditionalFormatting sqref="C4">
    <cfRule type="cellIs" dxfId="25" priority="1" operator="equal">
      <formula>30</formula>
    </cfRule>
  </conditionalFormatting>
  <pageMargins left="0.7" right="0.7" top="0.75" bottom="0.75" header="0.3" footer="0.3"/>
  <pageSetup paperSize="9" orientation="portrait" horizontalDpi="300" verticalDpi="300" r:id="rId1"/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B1:R16"/>
  <sheetViews>
    <sheetView workbookViewId="0"/>
  </sheetViews>
  <sheetFormatPr defaultRowHeight="14.25"/>
  <cols>
    <col min="1" max="1" width="4.25" customWidth="1"/>
    <col min="4" max="4" width="9" customWidth="1"/>
    <col min="5" max="5" width="10.25" customWidth="1"/>
    <col min="7" max="18" width="5.625" customWidth="1"/>
  </cols>
  <sheetData>
    <row r="1" spans="2:18" ht="54.75" customHeight="1">
      <c r="M1" s="49" t="s">
        <v>24</v>
      </c>
      <c r="N1" s="49"/>
      <c r="O1" s="48" t="str">
        <f>เริ่มเกม!E5</f>
        <v>เด็กชายอรุณ</v>
      </c>
      <c r="P1" s="48"/>
      <c r="Q1" s="48"/>
      <c r="R1" s="48"/>
    </row>
    <row r="2" spans="2:18" ht="45" customHeight="1">
      <c r="B2" s="13"/>
      <c r="C2" s="13"/>
      <c r="D2" s="13"/>
      <c r="E2" s="13"/>
      <c r="F2" s="43"/>
    </row>
    <row r="3" spans="2:18" ht="45" customHeight="1" thickBot="1">
      <c r="B3" s="13"/>
      <c r="C3" s="13"/>
      <c r="D3" s="13"/>
      <c r="E3" s="13"/>
      <c r="F3" s="43"/>
    </row>
    <row r="4" spans="2:18" ht="45" customHeight="1" thickTop="1" thickBot="1">
      <c r="B4" s="13"/>
      <c r="C4" s="13"/>
      <c r="D4" s="13"/>
      <c r="E4" s="13"/>
      <c r="F4" s="43"/>
      <c r="G4" s="3" t="s">
        <v>0</v>
      </c>
      <c r="H4" s="6" t="s">
        <v>1</v>
      </c>
      <c r="I4" s="2" t="s">
        <v>2</v>
      </c>
      <c r="J4" s="1" t="s">
        <v>5</v>
      </c>
      <c r="K4" s="2" t="s">
        <v>3</v>
      </c>
      <c r="L4" s="1" t="s">
        <v>4</v>
      </c>
      <c r="M4" s="2" t="s">
        <v>21</v>
      </c>
      <c r="N4" s="1" t="s">
        <v>6</v>
      </c>
      <c r="O4" s="2" t="s">
        <v>7</v>
      </c>
      <c r="P4" s="1" t="s">
        <v>8</v>
      </c>
      <c r="Q4" s="2" t="s">
        <v>9</v>
      </c>
      <c r="R4" s="1" t="s">
        <v>10</v>
      </c>
    </row>
    <row r="5" spans="2:18" ht="45" customHeight="1" thickTop="1" thickBot="1">
      <c r="B5" s="13"/>
      <c r="C5" s="13"/>
      <c r="D5" s="13"/>
      <c r="E5" s="13"/>
      <c r="F5" s="43"/>
      <c r="G5" s="8">
        <v>4</v>
      </c>
      <c r="H5" s="7">
        <v>6</v>
      </c>
      <c r="I5" s="8">
        <v>8</v>
      </c>
      <c r="J5" s="7">
        <v>12</v>
      </c>
      <c r="K5" s="8">
        <v>2</v>
      </c>
      <c r="L5" s="7">
        <v>10</v>
      </c>
      <c r="M5" s="8">
        <v>18</v>
      </c>
      <c r="N5" s="7">
        <v>3</v>
      </c>
      <c r="O5" s="8">
        <v>6</v>
      </c>
      <c r="P5" s="7">
        <v>9</v>
      </c>
      <c r="Q5" s="8">
        <v>12</v>
      </c>
      <c r="R5" s="7">
        <v>15</v>
      </c>
    </row>
    <row r="6" spans="2:18" ht="45" customHeight="1" thickTop="1" thickBot="1">
      <c r="B6" s="13"/>
      <c r="C6" s="13"/>
      <c r="D6" s="13"/>
      <c r="E6" s="13"/>
      <c r="F6" s="43"/>
      <c r="G6" s="4" t="s">
        <v>22</v>
      </c>
      <c r="H6" s="5" t="s">
        <v>11</v>
      </c>
      <c r="I6" s="4" t="s">
        <v>12</v>
      </c>
      <c r="J6" s="5" t="s">
        <v>13</v>
      </c>
      <c r="K6" s="4" t="s">
        <v>14</v>
      </c>
      <c r="L6" s="5" t="s">
        <v>15</v>
      </c>
      <c r="M6" s="4" t="s">
        <v>23</v>
      </c>
      <c r="N6" s="5" t="s">
        <v>16</v>
      </c>
      <c r="O6" s="4" t="s">
        <v>17</v>
      </c>
      <c r="P6" s="5" t="s">
        <v>18</v>
      </c>
      <c r="Q6" s="4" t="s">
        <v>19</v>
      </c>
      <c r="R6" s="5" t="s">
        <v>20</v>
      </c>
    </row>
    <row r="7" spans="2:18" ht="45" customHeight="1" thickTop="1" thickBot="1">
      <c r="B7" s="13"/>
      <c r="C7" s="13"/>
      <c r="D7" s="13"/>
      <c r="E7" s="13"/>
      <c r="F7" s="43"/>
      <c r="G7" s="8">
        <v>24</v>
      </c>
      <c r="H7" s="7">
        <v>4</v>
      </c>
      <c r="I7" s="8">
        <v>8</v>
      </c>
      <c r="J7" s="7">
        <v>12</v>
      </c>
      <c r="K7" s="8">
        <v>16</v>
      </c>
      <c r="L7" s="7">
        <v>20</v>
      </c>
      <c r="M7" s="8">
        <v>30</v>
      </c>
      <c r="N7" s="7">
        <v>5</v>
      </c>
      <c r="O7" s="8">
        <v>10</v>
      </c>
      <c r="P7" s="7">
        <v>15</v>
      </c>
      <c r="Q7" s="8">
        <v>20</v>
      </c>
      <c r="R7" s="7">
        <v>25</v>
      </c>
    </row>
    <row r="8" spans="2:18" ht="56.25" customHeight="1" thickTop="1">
      <c r="C8" s="44">
        <f>SUM(G9+H9+I9+J9+K9+L9+M9+N9+O9+P9+Q9+R9+G10+H10+I10+J10+K10+L10+M10+N10+O10+P10+Q10+R10)</f>
        <v>24</v>
      </c>
      <c r="D8" s="44"/>
      <c r="E8" s="50" t="str">
        <f>IF(C8=24,"เก่งจริงนะ","")</f>
        <v>เก่งจริงนะ</v>
      </c>
      <c r="F8" s="50"/>
    </row>
    <row r="9" spans="2:18" s="12" customFormat="1" ht="35.1" customHeight="1">
      <c r="G9" s="11" t="str">
        <f>IF(G5=4,"1","0")</f>
        <v>1</v>
      </c>
      <c r="H9" s="11" t="str">
        <f>IF(H5=6,"1","0")</f>
        <v>1</v>
      </c>
      <c r="I9" s="11" t="str">
        <f>IF(I5=8,"1","0")</f>
        <v>1</v>
      </c>
      <c r="J9" s="11" t="str">
        <f>IF(J5=12,"1","0")</f>
        <v>1</v>
      </c>
      <c r="K9" s="11" t="str">
        <f>IF(K5=2,"1","0")</f>
        <v>1</v>
      </c>
      <c r="L9" s="11" t="str">
        <f>IF(L5=10,"1","0")</f>
        <v>1</v>
      </c>
      <c r="M9" s="11" t="str">
        <f>IF(M5=18,"1","0")</f>
        <v>1</v>
      </c>
      <c r="N9" s="11" t="str">
        <f>IF(N5=3,"1","0")</f>
        <v>1</v>
      </c>
      <c r="O9" s="11" t="str">
        <f>IF(O5=6,"1","0")</f>
        <v>1</v>
      </c>
      <c r="P9" s="11" t="str">
        <f>IF(P5=9,"1","0")</f>
        <v>1</v>
      </c>
      <c r="Q9" s="11" t="str">
        <f>IF(Q5=12,"1","0")</f>
        <v>1</v>
      </c>
      <c r="R9" s="11" t="str">
        <f>IF(R5=15,"1","0")</f>
        <v>1</v>
      </c>
    </row>
    <row r="10" spans="2:18" s="12" customFormat="1" ht="35.1" customHeight="1">
      <c r="G10" s="11" t="str">
        <f>IF(G7=24,"1","0")</f>
        <v>1</v>
      </c>
      <c r="H10" s="11" t="str">
        <f>IF(H7=4,"1","0")</f>
        <v>1</v>
      </c>
      <c r="I10" s="11" t="str">
        <f>IF(I7=8,"1","0")</f>
        <v>1</v>
      </c>
      <c r="J10" s="11" t="str">
        <f>IF(J7=12,"1","0")</f>
        <v>1</v>
      </c>
      <c r="K10" s="11" t="str">
        <f>IF(K7=16,"1","0")</f>
        <v>1</v>
      </c>
      <c r="L10" s="11" t="str">
        <f>IF(L7=20,"1","0")</f>
        <v>1</v>
      </c>
      <c r="M10" s="11" t="str">
        <f>IF(M7=30,"1","0")</f>
        <v>1</v>
      </c>
      <c r="N10" s="11" t="str">
        <f>IF(N7=5,"1","0")</f>
        <v>1</v>
      </c>
      <c r="O10" s="11" t="str">
        <f>IF(O7=10,"1","0")</f>
        <v>1</v>
      </c>
      <c r="P10" s="11" t="str">
        <f>IF(P7=15,"1","0")</f>
        <v>1</v>
      </c>
      <c r="Q10" s="11" t="str">
        <f>IF(Q7=20,"1","0")</f>
        <v>1</v>
      </c>
      <c r="R10" s="11" t="str">
        <f>IF(R7=25,"1","0")</f>
        <v>1</v>
      </c>
    </row>
    <row r="11" spans="2:18" ht="35.1" customHeight="1"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2:18" ht="50.1" customHeight="1"/>
    <row r="13" spans="2:18" ht="50.1" customHeight="1"/>
    <row r="14" spans="2:18" ht="50.1" customHeight="1"/>
    <row r="15" spans="2:18" ht="50.1" customHeight="1"/>
    <row r="16" spans="2:18" ht="50.1" customHeight="1"/>
  </sheetData>
  <mergeCells count="5">
    <mergeCell ref="F2:F7"/>
    <mergeCell ref="C8:D8"/>
    <mergeCell ref="E8:F8"/>
    <mergeCell ref="M1:N1"/>
    <mergeCell ref="O1:R1"/>
  </mergeCells>
  <conditionalFormatting sqref="B2">
    <cfRule type="cellIs" dxfId="24" priority="25" operator="equal">
      <formula>25</formula>
    </cfRule>
  </conditionalFormatting>
  <conditionalFormatting sqref="B3">
    <cfRule type="cellIs" dxfId="23" priority="24" operator="equal">
      <formula>15</formula>
    </cfRule>
  </conditionalFormatting>
  <conditionalFormatting sqref="D5">
    <cfRule type="cellIs" dxfId="22" priority="23" operator="equal">
      <formula>20</formula>
    </cfRule>
  </conditionalFormatting>
  <conditionalFormatting sqref="C6">
    <cfRule type="cellIs" dxfId="21" priority="22" operator="equal">
      <formula>12</formula>
    </cfRule>
  </conditionalFormatting>
  <conditionalFormatting sqref="D7">
    <cfRule type="cellIs" dxfId="20" priority="21" operator="equal">
      <formula>15</formula>
    </cfRule>
  </conditionalFormatting>
  <conditionalFormatting sqref="E6">
    <cfRule type="cellIs" dxfId="19" priority="20" operator="equal">
      <formula>9</formula>
    </cfRule>
  </conditionalFormatting>
  <conditionalFormatting sqref="C3">
    <cfRule type="cellIs" dxfId="18" priority="19" operator="equal">
      <formula>10</formula>
    </cfRule>
  </conditionalFormatting>
  <conditionalFormatting sqref="D4">
    <cfRule type="cellIs" dxfId="17" priority="18" operator="equal">
      <formula>6</formula>
    </cfRule>
  </conditionalFormatting>
  <conditionalFormatting sqref="B5">
    <cfRule type="cellIs" dxfId="16" priority="17" operator="equal">
      <formula>5</formula>
    </cfRule>
  </conditionalFormatting>
  <conditionalFormatting sqref="E3">
    <cfRule type="cellIs" dxfId="15" priority="16" operator="equal">
      <formula>3</formula>
    </cfRule>
  </conditionalFormatting>
  <conditionalFormatting sqref="E4">
    <cfRule type="cellIs" dxfId="14" priority="15" operator="equal">
      <formula>18</formula>
    </cfRule>
  </conditionalFormatting>
  <conditionalFormatting sqref="E7">
    <cfRule type="cellIs" dxfId="13" priority="14" operator="equal">
      <formula>20</formula>
    </cfRule>
  </conditionalFormatting>
  <conditionalFormatting sqref="C5">
    <cfRule type="cellIs" dxfId="12" priority="13" operator="equal">
      <formula>10</formula>
    </cfRule>
  </conditionalFormatting>
  <conditionalFormatting sqref="D2">
    <cfRule type="cellIs" dxfId="11" priority="12" operator="equal">
      <formula>2</formula>
    </cfRule>
  </conditionalFormatting>
  <conditionalFormatting sqref="E5">
    <cfRule type="cellIs" dxfId="10" priority="11" operator="equal">
      <formula>16</formula>
    </cfRule>
  </conditionalFormatting>
  <conditionalFormatting sqref="E2">
    <cfRule type="cellIs" dxfId="9" priority="10" operator="equal">
      <formula>12</formula>
    </cfRule>
  </conditionalFormatting>
  <conditionalFormatting sqref="B7">
    <cfRule type="cellIs" dxfId="8" priority="9" operator="equal">
      <formula>12</formula>
    </cfRule>
  </conditionalFormatting>
  <conditionalFormatting sqref="C2">
    <cfRule type="cellIs" dxfId="7" priority="8" operator="equal">
      <formula>8</formula>
    </cfRule>
  </conditionalFormatting>
  <conditionalFormatting sqref="D6">
    <cfRule type="cellIs" dxfId="6" priority="6" operator="equal">
      <formula>8</formula>
    </cfRule>
    <cfRule type="cellIs" dxfId="5" priority="7" operator="greaterThan">
      <formula>8</formula>
    </cfRule>
  </conditionalFormatting>
  <conditionalFormatting sqref="D3">
    <cfRule type="cellIs" dxfId="4" priority="5" operator="equal">
      <formula>4</formula>
    </cfRule>
  </conditionalFormatting>
  <conditionalFormatting sqref="C7">
    <cfRule type="cellIs" dxfId="3" priority="4" operator="equal">
      <formula>6</formula>
    </cfRule>
  </conditionalFormatting>
  <conditionalFormatting sqref="B4">
    <cfRule type="cellIs" dxfId="2" priority="3" operator="equal">
      <formula>24</formula>
    </cfRule>
  </conditionalFormatting>
  <conditionalFormatting sqref="B6">
    <cfRule type="cellIs" dxfId="1" priority="2" operator="equal">
      <formula>4</formula>
    </cfRule>
  </conditionalFormatting>
  <conditionalFormatting sqref="C4">
    <cfRule type="cellIs" dxfId="0" priority="1" operator="equal">
      <formula>30</formula>
    </cfRule>
  </conditionalFormatting>
  <pageMargins left="0.7" right="0.7" top="0.75" bottom="0.75" header="0.3" footer="0.3"/>
  <drawing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เริ่มเกม</vt:lpstr>
      <vt:lpstr>เกมนางฟ้าต้องคำสาป</vt:lpstr>
      <vt:lpstr>เฉลย</vt:lpstr>
    </vt:vector>
  </TitlesOfParts>
  <Company>http://sharingcentre.info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Activated User</dc:creator>
  <cp:lastModifiedBy>DarkUser</cp:lastModifiedBy>
  <dcterms:created xsi:type="dcterms:W3CDTF">2010-09-15T05:48:27Z</dcterms:created>
  <dcterms:modified xsi:type="dcterms:W3CDTF">2010-09-23T03:58:23Z</dcterms:modified>
</cp:coreProperties>
</file>