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75" windowWidth="23955" windowHeight="97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K3" i="1"/>
  <c r="J3"/>
  <c r="L4"/>
  <c r="L5"/>
  <c r="L6"/>
  <c r="K4"/>
  <c r="K5"/>
  <c r="K6"/>
  <c r="K2"/>
  <c r="J4"/>
  <c r="J5"/>
  <c r="J6"/>
  <c r="J2"/>
  <c r="I4"/>
  <c r="I5"/>
  <c r="I6"/>
  <c r="I2"/>
  <c r="B4"/>
  <c r="B5"/>
  <c r="B6"/>
  <c r="L3"/>
  <c r="I3"/>
  <c r="B3"/>
</calcChain>
</file>

<file path=xl/sharedStrings.xml><?xml version="1.0" encoding="utf-8"?>
<sst xmlns="http://schemas.openxmlformats.org/spreadsheetml/2006/main" count="20" uniqueCount="15">
  <si>
    <t>วันที่</t>
  </si>
  <si>
    <t>เวลาเข้างาน</t>
  </si>
  <si>
    <t>สาย</t>
  </si>
  <si>
    <t>เวลาเข้างานจริง</t>
  </si>
  <si>
    <t>ยืนยันเข้างาน</t>
  </si>
  <si>
    <t>เวลาออกงานจริง</t>
  </si>
  <si>
    <t>ยืนยันออกงาน</t>
  </si>
  <si>
    <t>เวลาใบเสร็จ</t>
  </si>
  <si>
    <t>เวลาออกงาน</t>
  </si>
  <si>
    <t>ชม.ทำงาน</t>
  </si>
  <si>
    <t>ชม.พัก</t>
  </si>
  <si>
    <t>ชม.ทำงานหักเวลาพัก</t>
  </si>
  <si>
    <t>ประเภทการลา</t>
  </si>
  <si>
    <t>หมายเหตุ</t>
  </si>
  <si>
    <t xml:space="preserve"> 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</si>
</sst>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87" formatCode="ddd\ dd/mm/yyyy"/>
    <numFmt numFmtId="188" formatCode="[h]:mm"/>
  </numFmts>
  <fonts count="39">
    <font>
      <sz val="14"/>
      <color theme="1"/>
      <name val="Cordia New"/>
      <family val="2"/>
      <charset val="222"/>
    </font>
    <font>
      <sz val="14"/>
      <name val="Cordia New"/>
      <charset val="222"/>
    </font>
    <font>
      <sz val="11"/>
      <color indexed="8"/>
      <name val="Tahoma"/>
      <family val="2"/>
      <charset val="222"/>
    </font>
    <font>
      <sz val="14"/>
      <color indexed="8"/>
      <name val="Cordia New"/>
      <family val="2"/>
      <charset val="222"/>
    </font>
    <font>
      <sz val="11"/>
      <color indexed="9"/>
      <name val="Tahoma"/>
      <family val="2"/>
      <charset val="222"/>
    </font>
    <font>
      <sz val="14"/>
      <color indexed="9"/>
      <name val="Cordia New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0"/>
      <name val="Arial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b/>
      <sz val="14"/>
      <color indexed="52"/>
      <name val="Cordia New"/>
      <family val="2"/>
      <charset val="222"/>
    </font>
    <font>
      <sz val="14"/>
      <color indexed="10"/>
      <name val="Cordia New"/>
      <family val="2"/>
      <charset val="222"/>
    </font>
    <font>
      <i/>
      <sz val="14"/>
      <color indexed="23"/>
      <name val="Cordia New"/>
      <family val="2"/>
      <charset val="222"/>
    </font>
    <font>
      <b/>
      <sz val="14"/>
      <color indexed="9"/>
      <name val="Cordia New"/>
      <family val="2"/>
      <charset val="222"/>
    </font>
    <font>
      <sz val="14"/>
      <color indexed="52"/>
      <name val="Cordia New"/>
      <family val="2"/>
      <charset val="222"/>
    </font>
    <font>
      <sz val="14"/>
      <color indexed="17"/>
      <name val="Cordia New"/>
      <family val="2"/>
      <charset val="222"/>
    </font>
    <font>
      <sz val="14"/>
      <color indexed="62"/>
      <name val="Cordia New"/>
      <family val="2"/>
      <charset val="222"/>
    </font>
    <font>
      <sz val="14"/>
      <color indexed="60"/>
      <name val="Cordia New"/>
      <family val="2"/>
      <charset val="222"/>
    </font>
    <font>
      <b/>
      <sz val="14"/>
      <color indexed="8"/>
      <name val="Cordia New"/>
      <family val="2"/>
      <charset val="222"/>
    </font>
    <font>
      <sz val="14"/>
      <color indexed="20"/>
      <name val="Cordia New"/>
      <family val="2"/>
      <charset val="222"/>
    </font>
    <font>
      <b/>
      <sz val="14"/>
      <color indexed="63"/>
      <name val="Cordia New"/>
      <family val="2"/>
      <charset val="222"/>
    </font>
    <font>
      <b/>
      <sz val="15"/>
      <color indexed="56"/>
      <name val="Cordia New"/>
      <family val="2"/>
      <charset val="222"/>
    </font>
    <font>
      <b/>
      <sz val="13"/>
      <color indexed="56"/>
      <name val="Cordia New"/>
      <family val="2"/>
      <charset val="222"/>
    </font>
    <font>
      <b/>
      <sz val="11"/>
      <color indexed="56"/>
      <name val="Cordia New"/>
      <family val="2"/>
      <charset val="222"/>
    </font>
    <font>
      <sz val="14"/>
      <name val="Cordia New"/>
      <family val="2"/>
    </font>
    <font>
      <sz val="16"/>
      <color indexed="48"/>
      <name val="Cordia New"/>
      <family val="2"/>
    </font>
    <font>
      <sz val="14"/>
      <color indexed="10"/>
      <name val="Cordia New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4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36" fillId="0" borderId="0"/>
    <xf numFmtId="0" fontId="1" fillId="23" borderId="7" applyNumberFormat="0" applyFont="0" applyAlignment="0" applyProtection="0"/>
    <xf numFmtId="0" fontId="18" fillId="2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20" borderId="1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5" fillId="21" borderId="2" applyNumberFormat="0" applyAlignment="0" applyProtection="0"/>
    <xf numFmtId="0" fontId="26" fillId="0" borderId="6" applyNumberFormat="0" applyFill="0" applyAlignment="0" applyProtection="0"/>
    <xf numFmtId="0" fontId="27" fillId="4" borderId="0" applyNumberFormat="0" applyBorder="0" applyAlignment="0" applyProtection="0"/>
    <xf numFmtId="0" fontId="28" fillId="7" borderId="1" applyNumberFormat="0" applyAlignment="0" applyProtection="0"/>
    <xf numFmtId="0" fontId="29" fillId="22" borderId="0" applyNumberFormat="0" applyBorder="0" applyAlignment="0" applyProtection="0"/>
    <xf numFmtId="0" fontId="30" fillId="0" borderId="9" applyNumberFormat="0" applyFill="0" applyAlignment="0" applyProtection="0"/>
    <xf numFmtId="0" fontId="31" fillId="3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32" fillId="20" borderId="8" applyNumberFormat="0" applyAlignment="0" applyProtection="0"/>
    <xf numFmtId="0" fontId="9" fillId="23" borderId="7" applyNumberFormat="0" applyFont="0" applyAlignment="0" applyProtection="0"/>
    <xf numFmtId="0" fontId="33" fillId="0" borderId="3" applyNumberFormat="0" applyFill="0" applyAlignment="0" applyProtection="0"/>
    <xf numFmtId="0" fontId="34" fillId="0" borderId="4" applyNumberFormat="0" applyFill="0" applyAlignment="0" applyProtection="0"/>
    <xf numFmtId="0" fontId="35" fillId="0" borderId="5" applyNumberFormat="0" applyFill="0" applyAlignment="0" applyProtection="0"/>
    <xf numFmtId="0" fontId="35" fillId="0" borderId="0" applyNumberFormat="0" applyFill="0" applyBorder="0" applyAlignment="0" applyProtection="0"/>
  </cellStyleXfs>
  <cellXfs count="27">
    <xf numFmtId="0" fontId="0" fillId="0" borderId="0" xfId="0"/>
    <xf numFmtId="187" fontId="1" fillId="0" borderId="10" xfId="1" applyNumberFormat="1" applyFont="1" applyBorder="1" applyAlignment="1">
      <alignment horizontal="center"/>
    </xf>
    <xf numFmtId="22" fontId="1" fillId="0" borderId="10" xfId="1" applyNumberFormat="1" applyBorder="1" applyAlignment="1">
      <alignment horizontal="center"/>
    </xf>
    <xf numFmtId="0" fontId="1" fillId="0" borderId="10" xfId="1" applyBorder="1" applyAlignment="1">
      <alignment horizontal="center"/>
    </xf>
    <xf numFmtId="20" fontId="1" fillId="0" borderId="10" xfId="1" applyNumberFormat="1" applyBorder="1"/>
    <xf numFmtId="0" fontId="1" fillId="0" borderId="10" xfId="1" applyBorder="1"/>
    <xf numFmtId="20" fontId="37" fillId="0" borderId="10" xfId="1" applyNumberFormat="1" applyFont="1" applyBorder="1" applyAlignment="1" applyProtection="1">
      <alignment horizontal="left"/>
    </xf>
    <xf numFmtId="188" fontId="36" fillId="0" borderId="10" xfId="1" applyNumberFormat="1" applyFont="1" applyFill="1" applyBorder="1" applyAlignment="1">
      <alignment horizontal="center"/>
    </xf>
    <xf numFmtId="20" fontId="38" fillId="0" borderId="10" xfId="1" applyNumberFormat="1" applyFont="1" applyFill="1" applyBorder="1" applyAlignment="1">
      <alignment horizontal="left"/>
    </xf>
    <xf numFmtId="0" fontId="1" fillId="24" borderId="10" xfId="1" applyFill="1" applyBorder="1" applyAlignment="1">
      <alignment horizontal="center"/>
    </xf>
    <xf numFmtId="20" fontId="1" fillId="0" borderId="12" xfId="1" applyNumberFormat="1" applyBorder="1"/>
    <xf numFmtId="0" fontId="1" fillId="24" borderId="10" xfId="1" applyFill="1" applyBorder="1" applyAlignment="1">
      <alignment horizontal="center" wrapText="1"/>
    </xf>
    <xf numFmtId="0" fontId="38" fillId="24" borderId="10" xfId="1" applyFont="1" applyFill="1" applyBorder="1" applyAlignment="1">
      <alignment horizontal="center"/>
    </xf>
    <xf numFmtId="22" fontId="36" fillId="24" borderId="10" xfId="1" applyNumberFormat="1" applyFont="1" applyFill="1" applyBorder="1" applyAlignment="1">
      <alignment horizontal="center"/>
    </xf>
    <xf numFmtId="22" fontId="1" fillId="24" borderId="10" xfId="1" applyNumberFormat="1" applyFill="1" applyBorder="1" applyAlignment="1">
      <alignment horizontal="center"/>
    </xf>
    <xf numFmtId="22" fontId="1" fillId="24" borderId="10" xfId="1" applyNumberFormat="1" applyFill="1" applyBorder="1" applyAlignment="1">
      <alignment horizontal="center" wrapText="1"/>
    </xf>
    <xf numFmtId="20" fontId="1" fillId="24" borderId="10" xfId="1" applyNumberFormat="1" applyFill="1" applyBorder="1" applyAlignment="1">
      <alignment horizontal="center" wrapText="1"/>
    </xf>
    <xf numFmtId="187" fontId="1" fillId="0" borderId="10" xfId="1" applyNumberFormat="1" applyFont="1" applyBorder="1" applyAlignment="1">
      <alignment horizontal="center"/>
    </xf>
    <xf numFmtId="20" fontId="1" fillId="0" borderId="10" xfId="1" applyNumberFormat="1" applyBorder="1" applyAlignment="1">
      <alignment horizontal="center"/>
    </xf>
    <xf numFmtId="22" fontId="1" fillId="0" borderId="10" xfId="1" applyNumberFormat="1" applyBorder="1" applyAlignment="1">
      <alignment horizontal="center"/>
    </xf>
    <xf numFmtId="0" fontId="1" fillId="0" borderId="10" xfId="1" applyBorder="1" applyAlignment="1">
      <alignment horizontal="center"/>
    </xf>
    <xf numFmtId="20" fontId="1" fillId="0" borderId="10" xfId="1" applyNumberFormat="1" applyFill="1" applyBorder="1" applyAlignment="1">
      <alignment horizontal="center"/>
    </xf>
    <xf numFmtId="188" fontId="36" fillId="0" borderId="10" xfId="1" applyNumberFormat="1" applyFont="1" applyFill="1" applyBorder="1" applyAlignment="1">
      <alignment horizontal="center"/>
    </xf>
    <xf numFmtId="20" fontId="38" fillId="0" borderId="10" xfId="1" applyNumberFormat="1" applyFont="1" applyFill="1" applyBorder="1" applyAlignment="1">
      <alignment horizontal="left"/>
    </xf>
    <xf numFmtId="20" fontId="36" fillId="0" borderId="10" xfId="1" applyNumberFormat="1" applyFont="1" applyFill="1" applyBorder="1" applyAlignment="1">
      <alignment horizontal="center"/>
    </xf>
    <xf numFmtId="20" fontId="1" fillId="0" borderId="11" xfId="1" applyNumberFormat="1" applyFill="1" applyBorder="1" applyAlignment="1">
      <alignment horizontal="center"/>
    </xf>
    <xf numFmtId="22" fontId="1" fillId="0" borderId="10" xfId="1" applyNumberFormat="1" applyFill="1" applyBorder="1" applyAlignment="1">
      <alignment horizontal="center"/>
    </xf>
  </cellXfs>
  <cellStyles count="86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20% - ส่วนที่ถูกเน้น1 2" xfId="8"/>
    <cellStyle name="20% - ส่วนที่ถูกเน้น2 2" xfId="9"/>
    <cellStyle name="20% - ส่วนที่ถูกเน้น3 2" xfId="10"/>
    <cellStyle name="20% - ส่วนที่ถูกเน้น4 2" xfId="11"/>
    <cellStyle name="20% - ส่วนที่ถูกเน้น5 2" xfId="12"/>
    <cellStyle name="20% - ส่วนที่ถูกเน้น6 2" xfId="13"/>
    <cellStyle name="40% - Accent1" xfId="14"/>
    <cellStyle name="40% - Accent2" xfId="15"/>
    <cellStyle name="40% - Accent3" xfId="16"/>
    <cellStyle name="40% - Accent4" xfId="17"/>
    <cellStyle name="40% - Accent5" xfId="18"/>
    <cellStyle name="40% - Accent6" xfId="19"/>
    <cellStyle name="40% - ส่วนที่ถูกเน้น1 2" xfId="20"/>
    <cellStyle name="40% - ส่วนที่ถูกเน้น2 2" xfId="21"/>
    <cellStyle name="40% - ส่วนที่ถูกเน้น3 2" xfId="22"/>
    <cellStyle name="40% - ส่วนที่ถูกเน้น4 2" xfId="23"/>
    <cellStyle name="40% - ส่วนที่ถูกเน้น5 2" xfId="24"/>
    <cellStyle name="40% - ส่วนที่ถูกเน้น6 2" xfId="25"/>
    <cellStyle name="60% - Accent1" xfId="26"/>
    <cellStyle name="60% - Accent2" xfId="27"/>
    <cellStyle name="60% - Accent3" xfId="28"/>
    <cellStyle name="60% - Accent4" xfId="29"/>
    <cellStyle name="60% - Accent5" xfId="30"/>
    <cellStyle name="60% - Accent6" xfId="31"/>
    <cellStyle name="60% - ส่วนที่ถูกเน้น1 2" xfId="32"/>
    <cellStyle name="60% - ส่วนที่ถูกเน้น2 2" xfId="33"/>
    <cellStyle name="60% - ส่วนที่ถูกเน้น3 2" xfId="34"/>
    <cellStyle name="60% - ส่วนที่ถูกเน้น4 2" xfId="35"/>
    <cellStyle name="60% - ส่วนที่ถูกเน้น5 2" xfId="36"/>
    <cellStyle name="60% - ส่วนที่ถูกเน้น6 2" xfId="37"/>
    <cellStyle name="Accent1" xfId="38"/>
    <cellStyle name="Accent2" xfId="39"/>
    <cellStyle name="Accent3" xfId="40"/>
    <cellStyle name="Accent4" xfId="41"/>
    <cellStyle name="Accent5" xfId="42"/>
    <cellStyle name="Accent6" xfId="43"/>
    <cellStyle name="Bad" xfId="44"/>
    <cellStyle name="Calculation" xfId="45"/>
    <cellStyle name="Check Cell" xfId="46"/>
    <cellStyle name="Explanatory Text" xfId="47"/>
    <cellStyle name="Good" xfId="48"/>
    <cellStyle name="Heading 1" xfId="49"/>
    <cellStyle name="Heading 2" xfId="50"/>
    <cellStyle name="Heading 3" xfId="51"/>
    <cellStyle name="Heading 4" xfId="52"/>
    <cellStyle name="Input" xfId="53"/>
    <cellStyle name="Linked Cell" xfId="54"/>
    <cellStyle name="Neutral" xfId="55"/>
    <cellStyle name="Normal_จันทรา 2" xfId="56"/>
    <cellStyle name="Note" xfId="57"/>
    <cellStyle name="Output" xfId="58"/>
    <cellStyle name="Title" xfId="59"/>
    <cellStyle name="Total" xfId="60"/>
    <cellStyle name="Warning Text" xfId="61"/>
    <cellStyle name="การคำนวณ 2" xfId="62"/>
    <cellStyle name="ข้อความเตือน 2" xfId="63"/>
    <cellStyle name="ข้อความอธิบาย 2" xfId="64"/>
    <cellStyle name="เครื่องหมายจุลภาค 2" xfId="65"/>
    <cellStyle name="ชื่อเรื่อง 2" xfId="66"/>
    <cellStyle name="เซลล์ตรวจสอบ 2" xfId="67"/>
    <cellStyle name="เซลล์ที่มีการเชื่อมโยง 2" xfId="68"/>
    <cellStyle name="ดี 2" xfId="69"/>
    <cellStyle name="ปกติ" xfId="0" builtinId="0"/>
    <cellStyle name="ปกติ 2" xfId="1"/>
    <cellStyle name="ป้อนค่า 2" xfId="70"/>
    <cellStyle name="ปานกลาง 2" xfId="71"/>
    <cellStyle name="ผลรวม 2" xfId="72"/>
    <cellStyle name="แย่ 2" xfId="73"/>
    <cellStyle name="ส่วนที่ถูกเน้น1 2" xfId="74"/>
    <cellStyle name="ส่วนที่ถูกเน้น2 2" xfId="75"/>
    <cellStyle name="ส่วนที่ถูกเน้น3 2" xfId="76"/>
    <cellStyle name="ส่วนที่ถูกเน้น4 2" xfId="77"/>
    <cellStyle name="ส่วนที่ถูกเน้น5 2" xfId="78"/>
    <cellStyle name="ส่วนที่ถูกเน้น6 2" xfId="79"/>
    <cellStyle name="แสดงผล 2" xfId="80"/>
    <cellStyle name="หมายเหตุ 2" xfId="81"/>
    <cellStyle name="หัวเรื่อง 1 2" xfId="82"/>
    <cellStyle name="หัวเรื่อง 2 2" xfId="83"/>
    <cellStyle name="หัวเรื่อง 3 2" xfId="84"/>
    <cellStyle name="หัวเรื่อง 4 2" xfId="8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N6"/>
  <sheetViews>
    <sheetView tabSelected="1" workbookViewId="0">
      <selection activeCell="E3" sqref="E3"/>
    </sheetView>
  </sheetViews>
  <sheetFormatPr defaultRowHeight="21.75"/>
  <cols>
    <col min="1" max="1" width="13.85546875" customWidth="1"/>
    <col min="3" max="3" width="8.140625" customWidth="1"/>
    <col min="4" max="4" width="14.28515625" customWidth="1"/>
    <col min="6" max="6" width="15.28515625" customWidth="1"/>
    <col min="8" max="8" width="10.85546875" customWidth="1"/>
  </cols>
  <sheetData>
    <row r="1" spans="1:14" ht="65.25">
      <c r="A1" s="9" t="s">
        <v>0</v>
      </c>
      <c r="B1" s="11" t="s">
        <v>1</v>
      </c>
      <c r="C1" s="12" t="s">
        <v>2</v>
      </c>
      <c r="D1" s="13" t="s">
        <v>3</v>
      </c>
      <c r="E1" s="11" t="s">
        <v>4</v>
      </c>
      <c r="F1" s="14" t="s">
        <v>5</v>
      </c>
      <c r="G1" s="11" t="s">
        <v>6</v>
      </c>
      <c r="H1" s="11" t="s">
        <v>7</v>
      </c>
      <c r="I1" s="15" t="s">
        <v>8</v>
      </c>
      <c r="J1" s="9" t="s">
        <v>9</v>
      </c>
      <c r="K1" s="9" t="s">
        <v>10</v>
      </c>
      <c r="L1" s="16" t="s">
        <v>11</v>
      </c>
      <c r="M1" s="16" t="s">
        <v>12</v>
      </c>
      <c r="N1" s="16" t="s">
        <v>13</v>
      </c>
    </row>
    <row r="2" spans="1:14">
      <c r="A2" s="1">
        <v>41325</v>
      </c>
      <c r="B2" s="26"/>
      <c r="C2" s="8" t="s">
        <v>14</v>
      </c>
      <c r="D2" s="2">
        <v>41347.919803240744</v>
      </c>
      <c r="E2" s="3">
        <v>1</v>
      </c>
      <c r="F2" s="2"/>
      <c r="G2" s="3"/>
      <c r="H2" s="18">
        <v>0.76111111111111096</v>
      </c>
      <c r="I2" s="18">
        <f>IF(H3&gt;TIME(0,0,0),H3+TIME(0,30,0)," ")</f>
        <v>0.82361111111111107</v>
      </c>
      <c r="J2" s="24" t="str">
        <f>IF(R3&gt;TIME(0,0,0),MIN(I3,R3)-B3," ")</f>
        <v xml:space="preserve"> </v>
      </c>
      <c r="K2" s="25" t="str">
        <f>IF(J3&gt;TIMEVALUE("15:00")," ",IF(J3&gt;=TIMEVALUE("9:00"),TIME(1,0,0),IF(J3&gt;=TIMEVALUE("8:00"),TIME(0,40,0),IF(J3&gt;=TIMEVALUE("7:00"),TIME(0,20,0)," "))))</f>
        <v xml:space="preserve"> </v>
      </c>
      <c r="L2" s="7" t="s">
        <v>14</v>
      </c>
      <c r="M2" s="10"/>
      <c r="N2" s="4"/>
    </row>
    <row r="3" spans="1:14">
      <c r="A3" s="17">
        <v>41326</v>
      </c>
      <c r="B3" s="21">
        <f>IF(WEEKDAY(A4)=1,TIMEVALUE("8:30"),IF(WEEKDAY(A4)=7,TIMEVALUE("8:30"),TIMEVALUE("9:00")))</f>
        <v>0.375</v>
      </c>
      <c r="C3" s="23" t="s">
        <v>14</v>
      </c>
      <c r="D3" s="19">
        <v>41326.354166666664</v>
      </c>
      <c r="E3" s="20"/>
      <c r="F3" s="19">
        <v>41326.833807870367</v>
      </c>
      <c r="G3" s="20"/>
      <c r="H3" s="18">
        <v>0.8027777777777777</v>
      </c>
      <c r="I3" s="18">
        <f>IF(H4&gt;TIME(0,0,0),H4+TIME(0,30,0)," ")</f>
        <v>0.86527777777777737</v>
      </c>
      <c r="J3" s="24" t="str">
        <f>IF(R4&gt;TIME(0,0,0),MIN(I4,R4)-B4," ")</f>
        <v xml:space="preserve"> </v>
      </c>
      <c r="K3" s="25" t="str">
        <f>IF(J4&gt;TIMEVALUE("15:00")," ",IF(J4&gt;=TIMEVALUE("9:00"),TIME(1,0,0),IF(TIMEVALUE("8:00"),TIME(0,40,0),IF(J4&gt;=TIMEVALUE("7:00"),TIME(0,20,0)," "))))</f>
        <v xml:space="preserve"> </v>
      </c>
      <c r="L3" s="22" t="str">
        <f>IF(J4&lt;D4,J4-K4," ")</f>
        <v xml:space="preserve"> </v>
      </c>
      <c r="M3" s="10"/>
      <c r="N3" s="5"/>
    </row>
    <row r="4" spans="1:14">
      <c r="A4" s="1">
        <v>41327</v>
      </c>
      <c r="B4" s="21">
        <f t="shared" ref="B4:B6" si="0">IF(WEEKDAY(A5)=1,TIMEVALUE("8:30"),IF(WEEKDAY(A5)=7,TIMEVALUE("8:30"),TIMEVALUE("9:00")))</f>
        <v>0.35416666666666669</v>
      </c>
      <c r="C4" s="8" t="s">
        <v>14</v>
      </c>
      <c r="D4" s="2">
        <v>41327.353472222225</v>
      </c>
      <c r="E4" s="3"/>
      <c r="F4" s="2">
        <v>41327.833807870367</v>
      </c>
      <c r="G4" s="3"/>
      <c r="H4" s="18">
        <v>0.844444444444444</v>
      </c>
      <c r="I4" s="18">
        <f t="shared" ref="I4:I6" si="1">IF(H5&gt;TIME(0,0,0),H5+TIME(0,30,0)," ")</f>
        <v>0.90694444444444433</v>
      </c>
      <c r="J4" s="24" t="str">
        <f t="shared" ref="J4:J6" si="2">IF(R5&gt;TIME(0,0,0),MIN(I5,R5)-B5," ")</f>
        <v xml:space="preserve"> </v>
      </c>
      <c r="K4" s="25" t="str">
        <f t="shared" ref="K4:K6" si="3">IF(J5&gt;TIMEVALUE("15:00")," ",IF(J5&gt;=TIMEVALUE("9:00"),TIME(1,0,0),IF(J5&gt;=TIMEVALUE("8:00"),TIME(0,40,0),IF(J5&gt;=TIMEVALUE("7:00"),TIME(0,20,0)," "))))</f>
        <v xml:space="preserve"> </v>
      </c>
      <c r="L4" s="22" t="str">
        <f t="shared" ref="L4:L6" si="4">IF(J5&lt;D5,J5-K5," ")</f>
        <v xml:space="preserve"> </v>
      </c>
      <c r="M4" s="10"/>
      <c r="N4" s="5"/>
    </row>
    <row r="5" spans="1:14">
      <c r="A5" s="1">
        <v>41328</v>
      </c>
      <c r="B5" s="21">
        <f t="shared" si="0"/>
        <v>0.35416666666666669</v>
      </c>
      <c r="C5" s="8" t="s">
        <v>14</v>
      </c>
      <c r="D5" s="2">
        <v>41328.354166666664</v>
      </c>
      <c r="E5" s="2"/>
      <c r="F5" s="2">
        <v>41328.750474537039</v>
      </c>
      <c r="G5" s="3"/>
      <c r="H5" s="18">
        <v>0.88611111111111096</v>
      </c>
      <c r="I5" s="18">
        <f t="shared" si="1"/>
        <v>0.9486111111111114</v>
      </c>
      <c r="J5" s="24" t="str">
        <f t="shared" si="2"/>
        <v xml:space="preserve"> </v>
      </c>
      <c r="K5" s="25" t="str">
        <f t="shared" si="3"/>
        <v xml:space="preserve"> </v>
      </c>
      <c r="L5" s="22" t="str">
        <f t="shared" si="4"/>
        <v xml:space="preserve"> </v>
      </c>
      <c r="M5" s="10"/>
      <c r="N5" s="5"/>
    </row>
    <row r="6" spans="1:14" ht="24">
      <c r="A6" s="1">
        <v>41329</v>
      </c>
      <c r="B6" s="21">
        <f t="shared" si="0"/>
        <v>0.35416666666666669</v>
      </c>
      <c r="C6" s="8" t="s">
        <v>14</v>
      </c>
      <c r="D6" s="2">
        <v>41329.354166666664</v>
      </c>
      <c r="E6" s="3"/>
      <c r="F6" s="2">
        <v>41329.771307870367</v>
      </c>
      <c r="G6" s="3"/>
      <c r="H6" s="18">
        <v>0.92777777777777803</v>
      </c>
      <c r="I6" s="18" t="str">
        <f t="shared" si="1"/>
        <v xml:space="preserve"> </v>
      </c>
      <c r="J6" s="24" t="str">
        <f t="shared" si="2"/>
        <v xml:space="preserve"> </v>
      </c>
      <c r="K6" s="25" t="str">
        <f t="shared" si="3"/>
        <v xml:space="preserve"> </v>
      </c>
      <c r="L6" s="22" t="str">
        <f t="shared" si="4"/>
        <v xml:space="preserve"> </v>
      </c>
      <c r="M6" s="10"/>
      <c r="N6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21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21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OOooOOoo</dc:creator>
  <cp:lastModifiedBy>OOooOOoo</cp:lastModifiedBy>
  <dcterms:created xsi:type="dcterms:W3CDTF">2013-03-12T16:23:43Z</dcterms:created>
  <dcterms:modified xsi:type="dcterms:W3CDTF">2013-03-14T15:04:40Z</dcterms:modified>
</cp:coreProperties>
</file>