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0" yWindow="75" windowWidth="15480" windowHeight="9405"/>
  </bookViews>
  <sheets>
    <sheet name="1" sheetId="1" r:id="rId1"/>
    <sheet name="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12" i="1"/>
  <c r="H31"/>
  <c r="M31"/>
  <c r="B30"/>
  <c r="C30" s="1"/>
  <c r="H32"/>
  <c r="H5"/>
  <c r="H6"/>
  <c r="H7"/>
  <c r="H8"/>
  <c r="H9"/>
  <c r="H10"/>
  <c r="H11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3"/>
  <c r="B11"/>
  <c r="B12"/>
  <c r="B13"/>
  <c r="B14"/>
  <c r="B15"/>
  <c r="B16"/>
  <c r="B17"/>
  <c r="B23"/>
  <c r="B24"/>
  <c r="B25"/>
  <c r="C25" s="1"/>
  <c r="B26"/>
  <c r="B27"/>
  <c r="B28"/>
  <c r="B29"/>
  <c r="C29" s="1"/>
  <c r="B31"/>
  <c r="L31" s="1"/>
  <c r="B32"/>
  <c r="B33"/>
  <c r="C24"/>
  <c r="C26"/>
  <c r="C23"/>
  <c r="H4"/>
  <c r="C34"/>
  <c r="A35"/>
  <c r="C27"/>
  <c r="C28"/>
  <c r="C33"/>
  <c r="C15"/>
  <c r="C16"/>
  <c r="C17"/>
  <c r="B18"/>
  <c r="C18" s="1"/>
  <c r="B19"/>
  <c r="C19" s="1"/>
  <c r="B20"/>
  <c r="C20" s="1"/>
  <c r="B21"/>
  <c r="C21" s="1"/>
  <c r="B22"/>
  <c r="C22" s="1"/>
  <c r="T8"/>
  <c r="B4"/>
  <c r="C4" s="1"/>
  <c r="B5"/>
  <c r="C5" s="1"/>
  <c r="B6"/>
  <c r="C6" s="1"/>
  <c r="B7"/>
  <c r="C7" s="1"/>
  <c r="B8"/>
  <c r="C8" s="1"/>
  <c r="B9"/>
  <c r="C9" s="1"/>
  <c r="B10"/>
  <c r="C10" s="1"/>
  <c r="C11"/>
  <c r="C12"/>
  <c r="T5"/>
  <c r="T6"/>
  <c r="T7"/>
  <c r="T9"/>
  <c r="T10"/>
  <c r="T4"/>
  <c r="C13"/>
  <c r="C14"/>
  <c r="C35"/>
  <c r="H35" l="1"/>
</calcChain>
</file>

<file path=xl/sharedStrings.xml><?xml version="1.0" encoding="utf-8"?>
<sst xmlns="http://schemas.openxmlformats.org/spreadsheetml/2006/main" count="13" uniqueCount="13">
  <si>
    <t>คุณจันทรา มินชา</t>
  </si>
  <si>
    <t>วันที่</t>
  </si>
  <si>
    <t>สาย</t>
  </si>
  <si>
    <t>ชม.ทำงาน</t>
  </si>
  <si>
    <t>OT</t>
  </si>
  <si>
    <t>ยืนยันเข้างาน</t>
  </si>
  <si>
    <t>เวลาออกงาน</t>
  </si>
  <si>
    <t>วันหยุดนักขัตฤกษ์</t>
  </si>
  <si>
    <t>ขาด-ลา</t>
  </si>
  <si>
    <t>ประเภท</t>
  </si>
  <si>
    <t>จำนวน ชม.</t>
  </si>
  <si>
    <t>เวลาเข้างานจริง</t>
  </si>
  <si>
    <t>ยืนยันออกงาน</t>
  </si>
</sst>
</file>

<file path=xl/styles.xml><?xml version="1.0" encoding="utf-8"?>
<styleSheet xmlns="http://schemas.openxmlformats.org/spreadsheetml/2006/main">
  <numFmts count="7">
    <numFmt numFmtId="187" formatCode="_(&quot;฿&quot;* #,##0.00_);_(&quot;฿&quot;* \(#,##0.00\);_(&quot;฿&quot;* &quot;-&quot;??_);_(@_)"/>
    <numFmt numFmtId="188" formatCode="_(* #,##0.00_);_(* \(#,##0.00\);_(* &quot;-&quot;??_);_(@_)"/>
    <numFmt numFmtId="189" formatCode="[Red]#0"/>
    <numFmt numFmtId="190" formatCode="ddd\ dd/mm/bb"/>
    <numFmt numFmtId="191" formatCode="ddd\ dd/mm/yyyy"/>
    <numFmt numFmtId="192" formatCode="\ [h]:mm"/>
    <numFmt numFmtId="193" formatCode="[hh]:mm"/>
  </numFmts>
  <fonts count="42">
    <font>
      <sz val="14"/>
      <color theme="1"/>
      <name val="Cordia New"/>
      <family val="2"/>
      <charset val="222"/>
    </font>
    <font>
      <sz val="10"/>
      <name val="Arial"/>
      <charset val="222"/>
    </font>
    <font>
      <sz val="16"/>
      <color indexed="10"/>
      <name val="Cordia New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4"/>
      <name val="Cordia New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6"/>
      <color indexed="48"/>
      <name val="Cordia New"/>
      <family val="2"/>
    </font>
    <font>
      <sz val="14"/>
      <color indexed="8"/>
      <name val="Cordia New"/>
      <family val="2"/>
      <charset val="222"/>
    </font>
    <font>
      <sz val="14"/>
      <color indexed="9"/>
      <name val="Cordia New"/>
      <family val="2"/>
      <charset val="222"/>
    </font>
    <font>
      <b/>
      <sz val="14"/>
      <color indexed="52"/>
      <name val="Cordia New"/>
      <family val="2"/>
      <charset val="222"/>
    </font>
    <font>
      <sz val="14"/>
      <color indexed="10"/>
      <name val="Cordia New"/>
      <family val="2"/>
      <charset val="222"/>
    </font>
    <font>
      <i/>
      <sz val="14"/>
      <color indexed="23"/>
      <name val="Cordia New"/>
      <family val="2"/>
      <charset val="222"/>
    </font>
    <font>
      <b/>
      <sz val="14"/>
      <color indexed="9"/>
      <name val="Cordia New"/>
      <family val="2"/>
      <charset val="222"/>
    </font>
    <font>
      <sz val="14"/>
      <color indexed="52"/>
      <name val="Cordia New"/>
      <family val="2"/>
      <charset val="222"/>
    </font>
    <font>
      <sz val="14"/>
      <color indexed="17"/>
      <name val="Cordia New"/>
      <family val="2"/>
      <charset val="222"/>
    </font>
    <font>
      <sz val="14"/>
      <color indexed="62"/>
      <name val="Cordia New"/>
      <family val="2"/>
      <charset val="222"/>
    </font>
    <font>
      <sz val="14"/>
      <color indexed="60"/>
      <name val="Cordia New"/>
      <family val="2"/>
      <charset val="222"/>
    </font>
    <font>
      <b/>
      <sz val="14"/>
      <color indexed="8"/>
      <name val="Cordia New"/>
      <family val="2"/>
      <charset val="222"/>
    </font>
    <font>
      <sz val="14"/>
      <color indexed="20"/>
      <name val="Cordia New"/>
      <family val="2"/>
      <charset val="222"/>
    </font>
    <font>
      <b/>
      <sz val="14"/>
      <color indexed="63"/>
      <name val="Cordia New"/>
      <family val="2"/>
      <charset val="222"/>
    </font>
    <font>
      <b/>
      <sz val="15"/>
      <color indexed="56"/>
      <name val="Cordia New"/>
      <family val="2"/>
      <charset val="222"/>
    </font>
    <font>
      <b/>
      <sz val="13"/>
      <color indexed="56"/>
      <name val="Cordia New"/>
      <family val="2"/>
      <charset val="222"/>
    </font>
    <font>
      <b/>
      <sz val="11"/>
      <color indexed="56"/>
      <name val="Cordia New"/>
      <family val="2"/>
      <charset val="222"/>
    </font>
    <font>
      <sz val="16"/>
      <color theme="3" tint="0.39997558519241921"/>
      <name val="Cordia New"/>
      <family val="2"/>
    </font>
    <font>
      <sz val="16"/>
      <name val="Arial"/>
      <charset val="222"/>
    </font>
    <font>
      <sz val="16"/>
      <color theme="1"/>
      <name val="Cordia New"/>
      <family val="2"/>
      <charset val="222"/>
    </font>
    <font>
      <sz val="16"/>
      <color rgb="FF000000"/>
      <name val="Cordia New"/>
      <family val="2"/>
      <charset val="22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8" borderId="0" applyNumberFormat="0" applyBorder="0" applyAlignment="0" applyProtection="0"/>
    <xf numFmtId="0" fontId="22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8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4" fillId="20" borderId="1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88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27" fillId="21" borderId="2" applyNumberFormat="0" applyAlignment="0" applyProtection="0"/>
    <xf numFmtId="0" fontId="28" fillId="0" borderId="6" applyNumberFormat="0" applyFill="0" applyAlignment="0" applyProtection="0"/>
    <xf numFmtId="0" fontId="29" fillId="4" borderId="0" applyNumberFormat="0" applyBorder="0" applyAlignment="0" applyProtection="0"/>
    <xf numFmtId="0" fontId="30" fillId="7" borderId="1" applyNumberFormat="0" applyAlignment="0" applyProtection="0"/>
    <xf numFmtId="0" fontId="31" fillId="22" borderId="0" applyNumberFormat="0" applyBorder="0" applyAlignment="0" applyProtection="0"/>
    <xf numFmtId="0" fontId="32" fillId="0" borderId="9" applyNumberFormat="0" applyFill="0" applyAlignment="0" applyProtection="0"/>
    <xf numFmtId="0" fontId="33" fillId="3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34" fillId="20" borderId="8" applyNumberFormat="0" applyAlignment="0" applyProtection="0"/>
    <xf numFmtId="0" fontId="1" fillId="23" borderId="7" applyNumberFormat="0" applyFont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</cellStyleXfs>
  <cellXfs count="40">
    <xf numFmtId="0" fontId="0" fillId="0" borderId="0" xfId="0"/>
    <xf numFmtId="22" fontId="0" fillId="0" borderId="0" xfId="0" applyNumberFormat="1"/>
    <xf numFmtId="189" fontId="38" fillId="0" borderId="11" xfId="1" applyNumberFormat="1" applyFont="1" applyBorder="1" applyAlignment="1" applyProtection="1">
      <alignment horizontal="center" wrapText="1"/>
    </xf>
    <xf numFmtId="0" fontId="40" fillId="0" borderId="0" xfId="0" applyNumberFormat="1" applyFont="1"/>
    <xf numFmtId="0" fontId="39" fillId="0" borderId="0" xfId="1" applyFont="1"/>
    <xf numFmtId="20" fontId="39" fillId="0" borderId="0" xfId="1" applyNumberFormat="1" applyFont="1"/>
    <xf numFmtId="22" fontId="39" fillId="0" borderId="0" xfId="1" applyNumberFormat="1" applyFont="1"/>
    <xf numFmtId="0" fontId="40" fillId="0" borderId="0" xfId="0" applyFont="1"/>
    <xf numFmtId="0" fontId="40" fillId="0" borderId="10" xfId="0" applyFont="1" applyBorder="1" applyAlignment="1">
      <alignment horizontal="center" wrapText="1"/>
    </xf>
    <xf numFmtId="0" fontId="40" fillId="0" borderId="11" xfId="0" applyFont="1" applyBorder="1" applyAlignment="1">
      <alignment horizontal="center" wrapText="1"/>
    </xf>
    <xf numFmtId="191" fontId="40" fillId="0" borderId="0" xfId="0" applyNumberFormat="1" applyFont="1" applyAlignment="1">
      <alignment horizontal="center"/>
    </xf>
    <xf numFmtId="20" fontId="40" fillId="0" borderId="0" xfId="0" applyNumberFormat="1" applyFont="1"/>
    <xf numFmtId="0" fontId="40" fillId="0" borderId="0" xfId="0" applyNumberFormat="1" applyFont="1" applyAlignment="1">
      <alignment horizontal="center"/>
    </xf>
    <xf numFmtId="0" fontId="40" fillId="0" borderId="0" xfId="0" applyFont="1" applyAlignment="1">
      <alignment horizontal="center"/>
    </xf>
    <xf numFmtId="20" fontId="40" fillId="0" borderId="0" xfId="0" applyNumberFormat="1" applyFont="1" applyAlignment="1">
      <alignment horizontal="center"/>
    </xf>
    <xf numFmtId="22" fontId="40" fillId="0" borderId="0" xfId="0" applyNumberFormat="1" applyFont="1"/>
    <xf numFmtId="0" fontId="41" fillId="0" borderId="0" xfId="0" applyFont="1"/>
    <xf numFmtId="192" fontId="40" fillId="0" borderId="0" xfId="0" applyNumberFormat="1" applyFont="1"/>
    <xf numFmtId="189" fontId="38" fillId="0" borderId="10" xfId="1" applyNumberFormat="1" applyFont="1" applyBorder="1" applyAlignment="1" applyProtection="1">
      <alignment horizontal="center" wrapText="1"/>
    </xf>
    <xf numFmtId="190" fontId="21" fillId="0" borderId="0" xfId="1" applyNumberFormat="1" applyFont="1" applyAlignment="1" applyProtection="1">
      <alignment horizontal="center"/>
      <protection locked="0"/>
    </xf>
    <xf numFmtId="0" fontId="21" fillId="0" borderId="10" xfId="1" applyFont="1" applyBorder="1" applyAlignment="1" applyProtection="1">
      <alignment horizontal="center"/>
      <protection locked="0"/>
    </xf>
    <xf numFmtId="0" fontId="21" fillId="0" borderId="11" xfId="1" applyFont="1" applyBorder="1" applyAlignment="1" applyProtection="1">
      <alignment horizontal="center"/>
      <protection locked="0"/>
    </xf>
    <xf numFmtId="20" fontId="21" fillId="0" borderId="0" xfId="1" applyNumberFormat="1" applyFont="1" applyAlignment="1" applyProtection="1">
      <alignment horizontal="center"/>
    </xf>
    <xf numFmtId="190" fontId="21" fillId="0" borderId="0" xfId="1" applyNumberFormat="1" applyFont="1" applyAlignment="1" applyProtection="1">
      <alignment horizontal="left"/>
      <protection locked="0"/>
    </xf>
    <xf numFmtId="22" fontId="40" fillId="0" borderId="0" xfId="0" applyNumberFormat="1" applyFont="1" applyAlignment="1">
      <alignment horizontal="center"/>
    </xf>
    <xf numFmtId="193" fontId="40" fillId="0" borderId="0" xfId="0" applyNumberFormat="1" applyFont="1"/>
    <xf numFmtId="0" fontId="40" fillId="0" borderId="10" xfId="0" applyFont="1" applyBorder="1" applyAlignment="1">
      <alignment horizontal="center"/>
    </xf>
    <xf numFmtId="0" fontId="40" fillId="0" borderId="11" xfId="0" applyFont="1" applyBorder="1" applyAlignment="1">
      <alignment horizontal="center"/>
    </xf>
    <xf numFmtId="190" fontId="21" fillId="0" borderId="10" xfId="1" applyNumberFormat="1" applyFont="1" applyBorder="1" applyAlignment="1" applyProtection="1">
      <alignment horizontal="center"/>
      <protection locked="0"/>
    </xf>
    <xf numFmtId="190" fontId="21" fillId="0" borderId="11" xfId="1" applyNumberFormat="1" applyFont="1" applyBorder="1" applyAlignment="1" applyProtection="1">
      <alignment horizontal="center"/>
      <protection locked="0"/>
    </xf>
    <xf numFmtId="0" fontId="40" fillId="0" borderId="10" xfId="0" applyFont="1" applyBorder="1" applyAlignment="1">
      <alignment horizontal="center"/>
    </xf>
    <xf numFmtId="0" fontId="40" fillId="0" borderId="11" xfId="0" applyFont="1" applyBorder="1" applyAlignment="1">
      <alignment horizontal="center"/>
    </xf>
    <xf numFmtId="20" fontId="2" fillId="0" borderId="10" xfId="1" applyNumberFormat="1" applyFont="1" applyBorder="1" applyAlignment="1" applyProtection="1">
      <alignment horizontal="center"/>
    </xf>
    <xf numFmtId="20" fontId="2" fillId="0" borderId="11" xfId="1" applyNumberFormat="1" applyFont="1" applyBorder="1" applyAlignment="1" applyProtection="1">
      <alignment horizontal="center"/>
    </xf>
    <xf numFmtId="20" fontId="21" fillId="0" borderId="10" xfId="1" applyNumberFormat="1" applyFont="1" applyBorder="1" applyAlignment="1" applyProtection="1">
      <alignment horizontal="center"/>
      <protection locked="0"/>
    </xf>
    <xf numFmtId="20" fontId="21" fillId="0" borderId="11" xfId="1" applyNumberFormat="1" applyFont="1" applyBorder="1" applyAlignment="1" applyProtection="1">
      <alignment horizontal="center"/>
      <protection locked="0"/>
    </xf>
    <xf numFmtId="189" fontId="38" fillId="0" borderId="10" xfId="1" applyNumberFormat="1" applyFont="1" applyBorder="1" applyAlignment="1" applyProtection="1">
      <alignment horizontal="center" wrapText="1"/>
    </xf>
    <xf numFmtId="189" fontId="38" fillId="0" borderId="11" xfId="1" applyNumberFormat="1" applyFont="1" applyBorder="1" applyAlignment="1" applyProtection="1">
      <alignment horizontal="center" wrapText="1"/>
    </xf>
    <xf numFmtId="22" fontId="21" fillId="0" borderId="10" xfId="1" applyNumberFormat="1" applyFont="1" applyBorder="1" applyAlignment="1" applyProtection="1">
      <alignment horizontal="center" wrapText="1"/>
      <protection locked="0"/>
    </xf>
    <xf numFmtId="20" fontId="21" fillId="0" borderId="11" xfId="1" applyNumberFormat="1" applyFont="1" applyBorder="1" applyAlignment="1" applyProtection="1">
      <alignment horizontal="center" wrapText="1"/>
      <protection locked="0"/>
    </xf>
  </cellXfs>
  <cellStyles count="86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ส่วนที่ถูกเน้น1 2" xfId="8"/>
    <cellStyle name="20% - ส่วนที่ถูกเน้น2 2" xfId="9"/>
    <cellStyle name="20% - ส่วนที่ถูกเน้น3 2" xfId="10"/>
    <cellStyle name="20% - ส่วนที่ถูกเน้น4 2" xfId="11"/>
    <cellStyle name="20% - ส่วนที่ถูกเน้น5 2" xfId="12"/>
    <cellStyle name="20% - ส่วนที่ถูกเน้น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ส่วนที่ถูกเน้น1 2" xfId="20"/>
    <cellStyle name="40% - ส่วนที่ถูกเน้น2 2" xfId="21"/>
    <cellStyle name="40% - ส่วนที่ถูกเน้น3 2" xfId="22"/>
    <cellStyle name="40% - ส่วนที่ถูกเน้น4 2" xfId="23"/>
    <cellStyle name="40% - ส่วนที่ถูกเน้น5 2" xfId="24"/>
    <cellStyle name="40% - ส่วนที่ถูกเน้น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ส่วนที่ถูกเน้น1 2" xfId="32"/>
    <cellStyle name="60% - ส่วนที่ถูกเน้น2 2" xfId="33"/>
    <cellStyle name="60% - ส่วนที่ถูกเน้น3 2" xfId="34"/>
    <cellStyle name="60% - ส่วนที่ถูกเน้น4 2" xfId="35"/>
    <cellStyle name="60% - ส่วนที่ถูกเน้น5 2" xfId="36"/>
    <cellStyle name="60% - ส่วนที่ถูกเน้น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Bad" xfId="44"/>
    <cellStyle name="Calculation" xfId="45"/>
    <cellStyle name="Check Cell" xfId="46"/>
    <cellStyle name="Explanatory Text" xfId="47"/>
    <cellStyle name="Good" xfId="48"/>
    <cellStyle name="Heading 1" xfId="49"/>
    <cellStyle name="Heading 2" xfId="50"/>
    <cellStyle name="Heading 3" xfId="51"/>
    <cellStyle name="Heading 4" xfId="52"/>
    <cellStyle name="Input" xfId="53"/>
    <cellStyle name="Linked Cell" xfId="54"/>
    <cellStyle name="Neutral" xfId="55"/>
    <cellStyle name="Note" xfId="56"/>
    <cellStyle name="Output" xfId="57"/>
    <cellStyle name="Title" xfId="58"/>
    <cellStyle name="Total" xfId="59"/>
    <cellStyle name="Warning Text" xfId="60"/>
    <cellStyle name="การคำนวณ 2" xfId="61"/>
    <cellStyle name="ข้อความเตือน 2" xfId="62"/>
    <cellStyle name="ข้อความอธิบาย 2" xfId="63"/>
    <cellStyle name="เครื่องหมายจุลภาค 2" xfId="64"/>
    <cellStyle name="เครื่องหมายสกุลเงิน 2" xfId="65"/>
    <cellStyle name="ชื่อเรื่อง 2" xfId="66"/>
    <cellStyle name="เซลล์ตรวจสอบ 2" xfId="67"/>
    <cellStyle name="เซลล์ที่มีการเชื่อมโยง 2" xfId="68"/>
    <cellStyle name="ดี 2" xfId="69"/>
    <cellStyle name="ปกติ" xfId="0" builtinId="0"/>
    <cellStyle name="ปกติ 2" xfId="1"/>
    <cellStyle name="ป้อนค่า 2" xfId="70"/>
    <cellStyle name="ปานกลาง 2" xfId="71"/>
    <cellStyle name="ผลรวม 2" xfId="72"/>
    <cellStyle name="แย่ 2" xfId="73"/>
    <cellStyle name="ส่วนที่ถูกเน้น1 2" xfId="74"/>
    <cellStyle name="ส่วนที่ถูกเน้น2 2" xfId="75"/>
    <cellStyle name="ส่วนที่ถูกเน้น3 2" xfId="76"/>
    <cellStyle name="ส่วนที่ถูกเน้น4 2" xfId="77"/>
    <cellStyle name="ส่วนที่ถูกเน้น5 2" xfId="78"/>
    <cellStyle name="ส่วนที่ถูกเน้น6 2" xfId="79"/>
    <cellStyle name="แสดงผล 2" xfId="80"/>
    <cellStyle name="หมายเหตุ 2" xfId="81"/>
    <cellStyle name="หัวเรื่อง 1 2" xfId="82"/>
    <cellStyle name="หัวเรื่อง 2 2" xfId="83"/>
    <cellStyle name="หัวเรื่อง 3 2" xfId="84"/>
    <cellStyle name="หัวเรื่อง 4 2" xfId="8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W35"/>
  <sheetViews>
    <sheetView tabSelected="1" workbookViewId="0">
      <selection activeCell="I8" sqref="I8"/>
    </sheetView>
  </sheetViews>
  <sheetFormatPr defaultRowHeight="24"/>
  <cols>
    <col min="1" max="1" width="16.42578125" style="7" customWidth="1"/>
    <col min="2" max="2" width="10.85546875" style="13" customWidth="1"/>
    <col min="3" max="3" width="14" style="11" customWidth="1"/>
    <col min="4" max="4" width="17.7109375" style="7" customWidth="1"/>
    <col min="5" max="5" width="10.28515625" style="3" customWidth="1"/>
    <col min="6" max="6" width="18.42578125" style="7" customWidth="1"/>
    <col min="7" max="7" width="8.140625" style="7" customWidth="1"/>
    <col min="8" max="8" width="12.140625" style="11" customWidth="1"/>
    <col min="9" max="11" width="9.140625" style="7"/>
    <col min="12" max="12" width="21.28515625" style="7" customWidth="1"/>
    <col min="13" max="13" width="14.85546875" style="7" bestFit="1" customWidth="1"/>
    <col min="14" max="16384" width="9.140625" style="7"/>
  </cols>
  <sheetData>
    <row r="1" spans="1:23">
      <c r="A1" s="23" t="s">
        <v>0</v>
      </c>
      <c r="B1" s="19"/>
      <c r="C1" s="5"/>
      <c r="D1" s="4"/>
      <c r="E1" s="5"/>
      <c r="F1" s="6"/>
      <c r="G1" s="5"/>
      <c r="H1" s="5"/>
    </row>
    <row r="2" spans="1:23" ht="38.25" customHeight="1">
      <c r="A2" s="28" t="s">
        <v>1</v>
      </c>
      <c r="B2" s="26"/>
      <c r="C2" s="32" t="s">
        <v>2</v>
      </c>
      <c r="D2" s="38" t="s">
        <v>11</v>
      </c>
      <c r="E2" s="36" t="s">
        <v>5</v>
      </c>
      <c r="F2" s="38" t="s">
        <v>6</v>
      </c>
      <c r="G2" s="36" t="s">
        <v>12</v>
      </c>
      <c r="H2" s="34" t="s">
        <v>3</v>
      </c>
      <c r="I2" s="30" t="s">
        <v>8</v>
      </c>
      <c r="T2" s="18" t="s">
        <v>9</v>
      </c>
      <c r="U2" s="20"/>
      <c r="V2" s="8" t="s">
        <v>7</v>
      </c>
      <c r="W2" s="8"/>
    </row>
    <row r="3" spans="1:23" ht="16.5" customHeight="1">
      <c r="A3" s="29"/>
      <c r="B3" s="27"/>
      <c r="C3" s="33"/>
      <c r="D3" s="39"/>
      <c r="E3" s="37"/>
      <c r="F3" s="39"/>
      <c r="G3" s="37"/>
      <c r="H3" s="35"/>
      <c r="I3" s="31"/>
      <c r="T3" s="2"/>
      <c r="U3" s="21" t="s">
        <v>4</v>
      </c>
      <c r="V3" s="9"/>
      <c r="W3" s="9" t="s">
        <v>10</v>
      </c>
    </row>
    <row r="4" spans="1:23">
      <c r="A4" s="10">
        <v>41324</v>
      </c>
      <c r="B4" s="22">
        <f t="shared" ref="B4:B17" si="0">IF(WEEKDAY(A4)=1,TIMEVALUE("8:30"),IF(WEEKDAY(A4)=7,TIMEVALUE("8:30"),TIMEVALUE("9:00")))</f>
        <v>0.375</v>
      </c>
      <c r="C4" s="14" t="str">
        <f>IF(D4&gt;B4,D4-B4," ")</f>
        <v xml:space="preserve"> </v>
      </c>
      <c r="D4" s="11">
        <v>0.375</v>
      </c>
      <c r="E4" s="12"/>
      <c r="F4" s="11">
        <v>0.83333333333333337</v>
      </c>
      <c r="G4" s="13"/>
      <c r="H4" s="11">
        <f>IF(F4-D4&lt;TIMEVALUE("1:00"),"หยุด",IF(F4-D4&gt;=TIMEVALUE("8:00"),F4-D4,"-"))</f>
        <v>0.45833333333333337</v>
      </c>
      <c r="T4" s="22" t="str">
        <f t="shared" ref="T4:T10" si="1">IF(WEEKDAY(A4)=1,"อาทิตย์",IF(WEEKDAY(A4)=7,"เสาร์","จ.-ศ."))</f>
        <v>จ.-ศ.</v>
      </c>
    </row>
    <row r="5" spans="1:23">
      <c r="A5" s="10">
        <v>41325</v>
      </c>
      <c r="B5" s="22">
        <f t="shared" si="0"/>
        <v>0.375</v>
      </c>
      <c r="C5" s="14" t="str">
        <f>IF(D5&gt;B5,D5-B5," ")</f>
        <v xml:space="preserve"> </v>
      </c>
      <c r="D5" s="11"/>
      <c r="F5" s="11"/>
      <c r="H5" s="11" t="str">
        <f t="shared" ref="H5:H33" si="2">IF(F5-D5&lt;TIMEVALUE("1:00"),"หยุด",IF(F5-D5&gt;=TIMEVALUE("8:00"),F5-D5,"-"))</f>
        <v>หยุด</v>
      </c>
      <c r="T5" s="22" t="str">
        <f t="shared" si="1"/>
        <v>จ.-ศ.</v>
      </c>
    </row>
    <row r="6" spans="1:23">
      <c r="A6" s="10">
        <v>41326</v>
      </c>
      <c r="B6" s="22">
        <f t="shared" si="0"/>
        <v>0.375</v>
      </c>
      <c r="C6" s="14">
        <f>IF(D6&gt;B6,D6-B6," ")</f>
        <v>1.388888888888884E-3</v>
      </c>
      <c r="D6" s="11">
        <v>0.37638888888888888</v>
      </c>
      <c r="F6" s="11">
        <v>0.83333333333333337</v>
      </c>
      <c r="H6" s="11">
        <f t="shared" si="2"/>
        <v>0.45694444444444449</v>
      </c>
      <c r="T6" s="22" t="str">
        <f t="shared" si="1"/>
        <v>จ.-ศ.</v>
      </c>
    </row>
    <row r="7" spans="1:23">
      <c r="A7" s="10">
        <v>41327</v>
      </c>
      <c r="B7" s="22">
        <f t="shared" si="0"/>
        <v>0.375</v>
      </c>
      <c r="C7" s="14">
        <f>IF(D7&gt;B7,D7-B7," ")</f>
        <v>2.0833333333329929E-3</v>
      </c>
      <c r="D7" s="11">
        <v>0.37708333333333299</v>
      </c>
      <c r="F7" s="11">
        <v>0.83333333333333337</v>
      </c>
      <c r="H7" s="11">
        <f t="shared" si="2"/>
        <v>0.45625000000000038</v>
      </c>
      <c r="T7" s="22" t="str">
        <f t="shared" si="1"/>
        <v>จ.-ศ.</v>
      </c>
    </row>
    <row r="8" spans="1:23">
      <c r="A8" s="10">
        <v>41328</v>
      </c>
      <c r="B8" s="22">
        <f t="shared" si="0"/>
        <v>0.35416666666666669</v>
      </c>
      <c r="C8" s="14">
        <f>IF(D8&gt;B8,D8-B8," ")</f>
        <v>2.3611111111111305E-2</v>
      </c>
      <c r="D8" s="11">
        <v>0.37777777777777799</v>
      </c>
      <c r="F8" s="11">
        <v>0.83333333333333337</v>
      </c>
      <c r="H8" s="11">
        <f t="shared" si="2"/>
        <v>0.45555555555555538</v>
      </c>
      <c r="T8" s="22" t="str">
        <f t="shared" si="1"/>
        <v>เสาร์</v>
      </c>
    </row>
    <row r="9" spans="1:23">
      <c r="A9" s="10">
        <v>41329</v>
      </c>
      <c r="B9" s="22">
        <f t="shared" si="0"/>
        <v>0.35416666666666669</v>
      </c>
      <c r="C9" s="14">
        <f>IF(D9&gt;B9,D9-B9," ")</f>
        <v>2.4305555555555303E-2</v>
      </c>
      <c r="D9" s="11">
        <v>0.37847222222222199</v>
      </c>
      <c r="F9" s="11">
        <v>0.83333333333333337</v>
      </c>
      <c r="H9" s="11">
        <f t="shared" si="2"/>
        <v>0.45486111111111138</v>
      </c>
      <c r="T9" s="22" t="str">
        <f t="shared" si="1"/>
        <v>อาทิตย์</v>
      </c>
    </row>
    <row r="10" spans="1:23">
      <c r="A10" s="10">
        <v>41330</v>
      </c>
      <c r="B10" s="22">
        <f t="shared" si="0"/>
        <v>0.375</v>
      </c>
      <c r="C10" s="14">
        <f>IF(D10&gt;B10,D10-B10," ")</f>
        <v>4.1666666666669849E-3</v>
      </c>
      <c r="D10" s="11">
        <v>0.37916666666666698</v>
      </c>
      <c r="F10" s="11">
        <v>0.83333333333333337</v>
      </c>
      <c r="H10" s="11">
        <f t="shared" si="2"/>
        <v>0.45416666666666639</v>
      </c>
      <c r="T10" s="22" t="str">
        <f t="shared" si="1"/>
        <v>จ.-ศ.</v>
      </c>
    </row>
    <row r="11" spans="1:23">
      <c r="A11" s="10">
        <v>41331</v>
      </c>
      <c r="B11" s="22">
        <f t="shared" si="0"/>
        <v>0.375</v>
      </c>
      <c r="C11" s="14">
        <f>IF(D11&gt;B11,D11-B11," ")</f>
        <v>4.8611111111109828E-3</v>
      </c>
      <c r="D11" s="11">
        <v>0.37986111111111098</v>
      </c>
      <c r="F11" s="11">
        <v>0.83333333333333337</v>
      </c>
      <c r="H11" s="11">
        <f t="shared" si="2"/>
        <v>0.45347222222222239</v>
      </c>
    </row>
    <row r="12" spans="1:23">
      <c r="A12" s="10">
        <v>41332</v>
      </c>
      <c r="B12" s="22">
        <f t="shared" si="0"/>
        <v>0.375</v>
      </c>
      <c r="C12" s="14" t="str">
        <f>IF(D12&gt;B12,D12-B12," ")</f>
        <v xml:space="preserve"> </v>
      </c>
      <c r="D12" s="11"/>
      <c r="E12" s="12"/>
      <c r="F12" s="15"/>
      <c r="G12" s="13"/>
      <c r="H12" s="11" t="str">
        <f>IF(F12-D12&lt;TIMEVALUE("1:00"),"หยุด",IF(F12-D12&gt;=TIMEVALUE("8:00"),F12-D12,"-"))</f>
        <v>หยุด</v>
      </c>
      <c r="L12" s="13"/>
    </row>
    <row r="13" spans="1:23">
      <c r="A13" s="10">
        <v>41333</v>
      </c>
      <c r="B13" s="22">
        <f t="shared" si="0"/>
        <v>0.375</v>
      </c>
      <c r="C13" s="14">
        <f>IF(D13&gt;B13,D13-B13," ")</f>
        <v>6.2499999999999778E-3</v>
      </c>
      <c r="D13" s="11">
        <v>0.38124999999999998</v>
      </c>
      <c r="F13" s="11">
        <v>0.83333333333333337</v>
      </c>
      <c r="H13" s="11">
        <f t="shared" si="2"/>
        <v>0.45208333333333339</v>
      </c>
    </row>
    <row r="14" spans="1:23">
      <c r="A14" s="10">
        <v>41334</v>
      </c>
      <c r="B14" s="22">
        <f t="shared" si="0"/>
        <v>0.375</v>
      </c>
      <c r="C14" s="14">
        <f>IF(D14&gt;B14,D14-B14," ")</f>
        <v>6.9444444444449749E-3</v>
      </c>
      <c r="D14" s="11">
        <v>0.38194444444444497</v>
      </c>
      <c r="F14" s="11">
        <v>0.83333333333333337</v>
      </c>
      <c r="H14" s="11">
        <f t="shared" si="2"/>
        <v>0.4513888888888884</v>
      </c>
    </row>
    <row r="15" spans="1:23">
      <c r="A15" s="10">
        <v>41335</v>
      </c>
      <c r="B15" s="22">
        <f t="shared" si="0"/>
        <v>0.35416666666666669</v>
      </c>
      <c r="C15" s="14">
        <f>IF(D15&gt;B15,D15-B15," ")</f>
        <v>2.8472222222222288E-2</v>
      </c>
      <c r="D15" s="11">
        <v>0.38263888888888897</v>
      </c>
      <c r="F15" s="11">
        <v>0.83333333333333337</v>
      </c>
      <c r="H15" s="11">
        <f t="shared" si="2"/>
        <v>0.4506944444444444</v>
      </c>
    </row>
    <row r="16" spans="1:23">
      <c r="A16" s="10">
        <v>41336</v>
      </c>
      <c r="B16" s="22">
        <f t="shared" si="0"/>
        <v>0.35416666666666669</v>
      </c>
      <c r="C16" s="14">
        <f>IF(D16&gt;B16,D16-B16," ")</f>
        <v>2.916666666666734E-2</v>
      </c>
      <c r="D16" s="11">
        <v>0.38333333333333403</v>
      </c>
      <c r="F16" s="11">
        <v>0.83333333333333337</v>
      </c>
      <c r="H16" s="11">
        <f t="shared" si="2"/>
        <v>0.44999999999999934</v>
      </c>
    </row>
    <row r="17" spans="1:13">
      <c r="A17" s="10">
        <v>41337</v>
      </c>
      <c r="B17" s="22">
        <f t="shared" si="0"/>
        <v>0.375</v>
      </c>
      <c r="C17" s="14">
        <f>IF(D17&gt;B17,D17-B17," ")</f>
        <v>9.0277777777780233E-3</v>
      </c>
      <c r="D17" s="11">
        <v>0.38402777777777802</v>
      </c>
      <c r="F17" s="11">
        <v>0.83333333333333337</v>
      </c>
      <c r="H17" s="11">
        <f t="shared" si="2"/>
        <v>0.44930555555555535</v>
      </c>
    </row>
    <row r="18" spans="1:13">
      <c r="A18" s="10">
        <v>41338</v>
      </c>
      <c r="B18" s="22">
        <f t="shared" ref="B18:B33" si="3">IF(WEEKDAY(A18)=1,TIMEVALUE("8:30"),IF(WEEKDAY(A18)=7,TIMEVALUE("8:30"),TIMEVALUE("9:00")))</f>
        <v>0.375</v>
      </c>
      <c r="C18" s="14">
        <f>IF(D18&gt;B18,D18-B18," ")</f>
        <v>9.7222222222230203E-3</v>
      </c>
      <c r="D18" s="11">
        <v>0.38472222222222302</v>
      </c>
      <c r="F18" s="11">
        <v>0.83333333333333337</v>
      </c>
      <c r="H18" s="11">
        <f t="shared" si="2"/>
        <v>0.44861111111111035</v>
      </c>
    </row>
    <row r="19" spans="1:13">
      <c r="A19" s="10">
        <v>41339</v>
      </c>
      <c r="B19" s="22">
        <f t="shared" si="3"/>
        <v>0.375</v>
      </c>
      <c r="C19" s="14" t="str">
        <f>IF(D19&gt;B19,D19-B19," ")</f>
        <v xml:space="preserve"> </v>
      </c>
      <c r="D19" s="11"/>
      <c r="F19" s="11"/>
      <c r="H19" s="11" t="str">
        <f t="shared" si="2"/>
        <v>หยุด</v>
      </c>
    </row>
    <row r="20" spans="1:13">
      <c r="A20" s="10">
        <v>41340</v>
      </c>
      <c r="B20" s="22">
        <f t="shared" si="3"/>
        <v>0.375</v>
      </c>
      <c r="C20" s="14">
        <f>IF(D20&gt;B20,D20-B20," ")</f>
        <v>1.1111111111112015E-2</v>
      </c>
      <c r="D20" s="11">
        <v>0.38611111111111202</v>
      </c>
      <c r="F20" s="11">
        <v>0.83333333333333337</v>
      </c>
      <c r="H20" s="11">
        <f t="shared" si="2"/>
        <v>0.44722222222222136</v>
      </c>
    </row>
    <row r="21" spans="1:13">
      <c r="A21" s="10">
        <v>41341</v>
      </c>
      <c r="B21" s="22">
        <f t="shared" si="3"/>
        <v>0.375</v>
      </c>
      <c r="C21" s="14">
        <f>IF(D21&gt;B21,D21-B21," ")</f>
        <v>1.1805555555557012E-2</v>
      </c>
      <c r="D21" s="11">
        <v>0.38680555555555701</v>
      </c>
      <c r="F21" s="11">
        <v>0.83333333333333337</v>
      </c>
      <c r="H21" s="11">
        <f t="shared" si="2"/>
        <v>0.44652777777777636</v>
      </c>
    </row>
    <row r="22" spans="1:13">
      <c r="A22" s="10">
        <v>41342</v>
      </c>
      <c r="B22" s="22">
        <f t="shared" si="3"/>
        <v>0.35416666666666669</v>
      </c>
      <c r="C22" s="14">
        <f>IF(D22&gt;B22,D22-B22," ")</f>
        <v>3.3333333333334325E-2</v>
      </c>
      <c r="D22" s="11">
        <v>0.38750000000000101</v>
      </c>
      <c r="F22" s="11">
        <v>0.83333333333333337</v>
      </c>
      <c r="H22" s="11">
        <f t="shared" si="2"/>
        <v>0.44583333333333236</v>
      </c>
    </row>
    <row r="23" spans="1:13">
      <c r="A23" s="10">
        <v>41343</v>
      </c>
      <c r="B23" s="22">
        <f t="shared" si="3"/>
        <v>0.35416666666666669</v>
      </c>
      <c r="C23" s="14">
        <f>IF(D23&gt;B23,D23-B23," ")</f>
        <v>3.4027777777779322E-2</v>
      </c>
      <c r="D23" s="11">
        <v>0.38819444444444601</v>
      </c>
      <c r="F23" s="11">
        <v>0.83333333333333337</v>
      </c>
      <c r="H23" s="11">
        <f t="shared" si="2"/>
        <v>0.44513888888888736</v>
      </c>
    </row>
    <row r="24" spans="1:13">
      <c r="A24" s="10">
        <v>41344</v>
      </c>
      <c r="B24" s="22">
        <f t="shared" si="3"/>
        <v>0.375</v>
      </c>
      <c r="C24" s="14">
        <f>IF(D24&gt;B24,D24-B24," ")</f>
        <v>1.3888888888890005E-2</v>
      </c>
      <c r="D24" s="11">
        <v>0.38888888888889001</v>
      </c>
      <c r="F24" s="11">
        <v>0.83333333333333337</v>
      </c>
      <c r="H24" s="11">
        <f t="shared" si="2"/>
        <v>0.44444444444444337</v>
      </c>
    </row>
    <row r="25" spans="1:13">
      <c r="A25" s="10">
        <v>41345</v>
      </c>
      <c r="B25" s="22">
        <f t="shared" si="3"/>
        <v>0.375</v>
      </c>
      <c r="C25" s="14">
        <f>IF(D25&gt;B25,D25-B25," ")</f>
        <v>1.4583333333334003E-2</v>
      </c>
      <c r="D25" s="11">
        <v>0.389583333333334</v>
      </c>
      <c r="F25" s="11">
        <v>0.83333333333333337</v>
      </c>
      <c r="H25" s="11">
        <f t="shared" si="2"/>
        <v>0.44374999999999937</v>
      </c>
    </row>
    <row r="26" spans="1:13">
      <c r="A26" s="10">
        <v>41346</v>
      </c>
      <c r="B26" s="22">
        <f t="shared" si="3"/>
        <v>0.375</v>
      </c>
      <c r="C26" s="14" t="str">
        <f>IF(D26&gt;B26,D26-B26," ")</f>
        <v xml:space="preserve"> </v>
      </c>
      <c r="D26" s="11"/>
      <c r="F26" s="11"/>
      <c r="H26" s="11" t="str">
        <f t="shared" si="2"/>
        <v>หยุด</v>
      </c>
    </row>
    <row r="27" spans="1:13">
      <c r="A27" s="10">
        <v>41347</v>
      </c>
      <c r="B27" s="22">
        <f t="shared" si="3"/>
        <v>0.375</v>
      </c>
      <c r="C27" s="14">
        <f>IF(D27&gt;B27,D27-B27," ")</f>
        <v>1.5972222222222998E-2</v>
      </c>
      <c r="D27" s="11">
        <v>0.390972222222223</v>
      </c>
      <c r="F27" s="11">
        <v>0.83333333333333337</v>
      </c>
      <c r="H27" s="11">
        <f t="shared" si="2"/>
        <v>0.44236111111111037</v>
      </c>
      <c r="K27" s="16"/>
    </row>
    <row r="28" spans="1:13">
      <c r="A28" s="10">
        <v>41348</v>
      </c>
      <c r="B28" s="22">
        <f t="shared" si="3"/>
        <v>0.375</v>
      </c>
      <c r="C28" s="14">
        <f>IF(D28&gt;B28,D28-B28," ")</f>
        <v>1.6666666666667995E-2</v>
      </c>
      <c r="D28" s="11">
        <v>0.391666666666668</v>
      </c>
      <c r="F28" s="11">
        <v>0.83333333333333337</v>
      </c>
      <c r="H28" s="11">
        <f t="shared" si="2"/>
        <v>0.44166666666666538</v>
      </c>
    </row>
    <row r="29" spans="1:13">
      <c r="A29" s="10">
        <v>41349</v>
      </c>
      <c r="B29" s="22">
        <f t="shared" si="3"/>
        <v>0.35416666666666669</v>
      </c>
      <c r="C29" s="14" t="str">
        <f>IF(D29&gt;B29,D29-B29," ")</f>
        <v xml:space="preserve"> </v>
      </c>
      <c r="D29" s="11">
        <v>0.33333333333333331</v>
      </c>
      <c r="F29" s="15">
        <v>41332.920092592591</v>
      </c>
      <c r="G29" s="7">
        <v>1</v>
      </c>
      <c r="H29" s="11">
        <f t="shared" si="2"/>
        <v>41332.586759259255</v>
      </c>
    </row>
    <row r="30" spans="1:13">
      <c r="A30" s="10">
        <v>41350</v>
      </c>
      <c r="B30" s="22">
        <f t="shared" si="3"/>
        <v>0.35416666666666669</v>
      </c>
      <c r="C30" s="14">
        <f>IF(D30&gt;B30,D30-B30," ")</f>
        <v>41332.017210648148</v>
      </c>
      <c r="D30" s="15">
        <v>41332.371377314812</v>
      </c>
      <c r="E30" s="3">
        <v>1</v>
      </c>
      <c r="F30" s="15">
        <v>41332.87091435185</v>
      </c>
      <c r="G30" s="7">
        <v>1</v>
      </c>
      <c r="H30" s="11">
        <f t="shared" si="2"/>
        <v>0.49953703703795327</v>
      </c>
      <c r="L30" s="11"/>
    </row>
    <row r="31" spans="1:13">
      <c r="A31" s="10">
        <v>41351</v>
      </c>
      <c r="B31" s="22">
        <f t="shared" si="3"/>
        <v>0.375</v>
      </c>
      <c r="C31" s="24"/>
      <c r="D31" s="15">
        <v>41332.410578703704</v>
      </c>
      <c r="E31" s="3">
        <v>1</v>
      </c>
      <c r="F31" s="15">
        <v>41332.785462962966</v>
      </c>
      <c r="G31" s="7">
        <v>1</v>
      </c>
      <c r="H31" s="11">
        <f>IF(F31-D31&lt;TIMEVALUE("1:00"),"หยุด",IF(F31-D31&gt;=TIMEVALUE("8:00"),F31-D31,"-"))</f>
        <v>0.37488425926130731</v>
      </c>
      <c r="L31" s="15" t="str">
        <f>A31&amp;B31</f>
        <v>413510.375</v>
      </c>
      <c r="M31" s="15">
        <f>D31</f>
        <v>41332.410578703704</v>
      </c>
    </row>
    <row r="32" spans="1:13">
      <c r="A32" s="10">
        <v>41352</v>
      </c>
      <c r="B32" s="22">
        <f t="shared" si="3"/>
        <v>0.375</v>
      </c>
      <c r="C32" s="14"/>
      <c r="D32" s="15">
        <v>41332.406180555554</v>
      </c>
      <c r="E32" s="3">
        <v>1</v>
      </c>
      <c r="F32" s="15">
        <v>41332.779803240737</v>
      </c>
      <c r="G32" s="7">
        <v>1</v>
      </c>
      <c r="H32" s="11">
        <f t="shared" si="2"/>
        <v>0.3736226851833635</v>
      </c>
    </row>
    <row r="33" spans="1:8">
      <c r="A33" s="10">
        <v>41353</v>
      </c>
      <c r="B33" s="22">
        <f t="shared" si="3"/>
        <v>0.375</v>
      </c>
      <c r="C33" s="14" t="str">
        <f>IF(D33&gt;B33,D33-B33," ")</f>
        <v xml:space="preserve"> </v>
      </c>
      <c r="D33" s="11"/>
      <c r="F33" s="11"/>
      <c r="H33" s="11" t="str">
        <f t="shared" si="2"/>
        <v>หยุด</v>
      </c>
    </row>
    <row r="34" spans="1:8">
      <c r="A34" s="10"/>
      <c r="C34" s="14" t="str">
        <f>IF(D42&gt;B42,D42-B42," ")</f>
        <v xml:space="preserve"> </v>
      </c>
      <c r="D34" s="11"/>
    </row>
    <row r="35" spans="1:8">
      <c r="A35" s="13">
        <f>COUNTA(A4:A34)</f>
        <v>30</v>
      </c>
      <c r="C35" s="25" t="e">
        <f ca="1">SUMtime(C6:C34)</f>
        <v>#NAME?</v>
      </c>
      <c r="D35" s="11"/>
      <c r="F35" s="15"/>
      <c r="H35" s="17">
        <f>SUM(H4:H34)</f>
        <v>41343.283414351848</v>
      </c>
    </row>
  </sheetData>
  <mergeCells count="8">
    <mergeCell ref="A2:A3"/>
    <mergeCell ref="I2:I3"/>
    <mergeCell ref="C2:C3"/>
    <mergeCell ref="H2:H3"/>
    <mergeCell ref="E2:E3"/>
    <mergeCell ref="G2:G3"/>
    <mergeCell ref="D2:D3"/>
    <mergeCell ref="F2:F3"/>
  </mergeCells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one"/>
    <control shapeId="1026" r:id="rId4" name="CheckBox1"/>
    <control shapeId="1027" r:id="rId5" name="Check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3:C3"/>
  <sheetViews>
    <sheetView workbookViewId="0">
      <selection activeCell="C4" sqref="C4"/>
    </sheetView>
  </sheetViews>
  <sheetFormatPr defaultRowHeight="21.75"/>
  <cols>
    <col min="2" max="2" width="13.140625" customWidth="1"/>
  </cols>
  <sheetData>
    <row r="3" spans="2:3">
      <c r="B3" s="1">
        <v>41332.541261574072</v>
      </c>
      <c r="C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1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1</vt:lpstr>
      <vt:lpstr>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OOooOOoo</dc:creator>
  <cp:lastModifiedBy>OOooOOoo</cp:lastModifiedBy>
  <dcterms:created xsi:type="dcterms:W3CDTF">2013-02-27T04:34:15Z</dcterms:created>
  <dcterms:modified xsi:type="dcterms:W3CDTF">2013-03-16T15:10:33Z</dcterms:modified>
</cp:coreProperties>
</file>