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05" yWindow="1350" windowWidth="17520" windowHeight="6210" tabRatio="699"/>
  </bookViews>
  <sheets>
    <sheet name="Urgent" sheetId="668" r:id="rId1"/>
    <sheet name="Sale" sheetId="669" r:id="rId2"/>
    <sheet name="FG" sheetId="671" r:id="rId3"/>
    <sheet name="Balance" sheetId="672" r:id="rId4"/>
  </sheets>
  <definedNames>
    <definedName name="_xlnm._FilterDatabase" localSheetId="0" hidden="1">Urgent!$DO$5:$DO$40</definedName>
    <definedName name="_xlnm.Print_Area" localSheetId="0">Urgent!$A$2:$BH$40</definedName>
    <definedName name="_xlnm.Print_Titles" localSheetId="0">Urgent!$1:$6</definedName>
  </definedNames>
  <calcPr calcId="144525"/>
</workbook>
</file>

<file path=xl/calcChain.xml><?xml version="1.0" encoding="utf-8"?>
<calcChain xmlns="http://schemas.openxmlformats.org/spreadsheetml/2006/main">
  <c r="K4" i="671" l="1"/>
  <c r="G4" i="672"/>
  <c r="H37" i="671"/>
  <c r="J37" i="671"/>
  <c r="F4" i="671"/>
  <c r="I37" i="671" l="1"/>
  <c r="G6" i="671"/>
  <c r="G37" i="671" s="1"/>
  <c r="F4" i="672" l="1"/>
  <c r="BJ1" i="671"/>
  <c r="H1" i="671"/>
  <c r="I1" i="671"/>
  <c r="J1" i="671"/>
  <c r="L37" i="671"/>
  <c r="L1" i="671" s="1"/>
  <c r="M37" i="671"/>
  <c r="M1" i="671" s="1"/>
  <c r="N37" i="671"/>
  <c r="N1" i="671" s="1"/>
  <c r="O37" i="671"/>
  <c r="O1" i="671" s="1"/>
  <c r="Q37" i="671"/>
  <c r="Q1" i="671" s="1"/>
  <c r="R37" i="671"/>
  <c r="R1" i="671" s="1"/>
  <c r="S37" i="671"/>
  <c r="S1" i="671" s="1"/>
  <c r="T37" i="671"/>
  <c r="T1" i="671" s="1"/>
  <c r="V37" i="671"/>
  <c r="V1" i="671" s="1"/>
  <c r="W37" i="671"/>
  <c r="W1" i="671" s="1"/>
  <c r="X37" i="671"/>
  <c r="X1" i="671" s="1"/>
  <c r="Y37" i="671"/>
  <c r="Y1" i="671" s="1"/>
  <c r="AA37" i="671"/>
  <c r="AA1" i="671" s="1"/>
  <c r="AB37" i="671"/>
  <c r="AB1" i="671" s="1"/>
  <c r="AC37" i="671"/>
  <c r="AC1" i="671" s="1"/>
  <c r="AD37" i="671"/>
  <c r="AD1" i="671" s="1"/>
  <c r="AF37" i="671"/>
  <c r="AF1" i="671" s="1"/>
  <c r="AG37" i="671"/>
  <c r="AG1" i="671" s="1"/>
  <c r="AH37" i="671"/>
  <c r="AH1" i="671" s="1"/>
  <c r="AI37" i="671"/>
  <c r="AI1" i="671" s="1"/>
  <c r="AK37" i="671"/>
  <c r="AK1" i="671" s="1"/>
  <c r="AL37" i="671"/>
  <c r="AL1" i="671" s="1"/>
  <c r="AM37" i="671"/>
  <c r="AM1" i="671" s="1"/>
  <c r="AN37" i="671"/>
  <c r="AN1" i="671" s="1"/>
  <c r="AP37" i="671"/>
  <c r="AP1" i="671" s="1"/>
  <c r="AQ37" i="671"/>
  <c r="AQ1" i="671" s="1"/>
  <c r="AR37" i="671"/>
  <c r="AR1" i="671" s="1"/>
  <c r="AS37" i="671"/>
  <c r="AS1" i="671" s="1"/>
  <c r="AU37" i="671"/>
  <c r="AU1" i="671" s="1"/>
  <c r="AV37" i="671"/>
  <c r="AV1" i="671" s="1"/>
  <c r="AW37" i="671"/>
  <c r="AW1" i="671" s="1"/>
  <c r="AX37" i="671"/>
  <c r="AX1" i="671" s="1"/>
  <c r="AZ37" i="671"/>
  <c r="AZ1" i="671" s="1"/>
  <c r="BA37" i="671"/>
  <c r="BA1" i="671" s="1"/>
  <c r="BB37" i="671"/>
  <c r="BB1" i="671" s="1"/>
  <c r="BC37" i="671"/>
  <c r="BC1" i="671" s="1"/>
  <c r="BE37" i="671"/>
  <c r="BE1" i="671" s="1"/>
  <c r="BF37" i="671"/>
  <c r="BF1" i="671" s="1"/>
  <c r="BG37" i="671"/>
  <c r="BG1" i="671" s="1"/>
  <c r="BH37" i="671"/>
  <c r="BH1" i="671" s="1"/>
  <c r="BJ37" i="671"/>
  <c r="BK37" i="671"/>
  <c r="BK1" i="671" s="1"/>
  <c r="BL37" i="671"/>
  <c r="BL1" i="671" s="1"/>
  <c r="BM37" i="671"/>
  <c r="BM1" i="671" s="1"/>
  <c r="BO37" i="671"/>
  <c r="BO1" i="671" s="1"/>
  <c r="BP37" i="671"/>
  <c r="BP1" i="671" s="1"/>
  <c r="BQ37" i="671"/>
  <c r="BQ1" i="671" s="1"/>
  <c r="BR37" i="671"/>
  <c r="BR1" i="671" s="1"/>
  <c r="BT37" i="671"/>
  <c r="BT1" i="671" s="1"/>
  <c r="BU37" i="671"/>
  <c r="BU1" i="671" s="1"/>
  <c r="BV37" i="671"/>
  <c r="BV1" i="671" s="1"/>
  <c r="BW37" i="671"/>
  <c r="BW1" i="671" s="1"/>
  <c r="BY37" i="671"/>
  <c r="BY1" i="671" s="1"/>
  <c r="BZ37" i="671"/>
  <c r="BZ1" i="671" s="1"/>
  <c r="CA37" i="671"/>
  <c r="CA1" i="671" s="1"/>
  <c r="CB37" i="671"/>
  <c r="CB1" i="671" s="1"/>
  <c r="CD37" i="671"/>
  <c r="CD1" i="671" s="1"/>
  <c r="CE37" i="671"/>
  <c r="CE1" i="671" s="1"/>
  <c r="CF37" i="671"/>
  <c r="CF1" i="671" s="1"/>
  <c r="CG37" i="671"/>
  <c r="CG1" i="671" s="1"/>
  <c r="CI37" i="671"/>
  <c r="CI1" i="671" s="1"/>
  <c r="CJ37" i="671"/>
  <c r="CJ1" i="671" s="1"/>
  <c r="CK37" i="671"/>
  <c r="CK1" i="671" s="1"/>
  <c r="CL37" i="671"/>
  <c r="CL1" i="671" s="1"/>
  <c r="CN37" i="671"/>
  <c r="CN1" i="671" s="1"/>
  <c r="CO37" i="671"/>
  <c r="CO1" i="671" s="1"/>
  <c r="CP37" i="671"/>
  <c r="CP1" i="671" s="1"/>
  <c r="CQ37" i="671"/>
  <c r="CQ1" i="671" s="1"/>
  <c r="CS37" i="671"/>
  <c r="CS1" i="671" s="1"/>
  <c r="CT37" i="671"/>
  <c r="CT1" i="671" s="1"/>
  <c r="CU37" i="671"/>
  <c r="CU1" i="671" s="1"/>
  <c r="CV37" i="671"/>
  <c r="CV1" i="671" s="1"/>
  <c r="CX37" i="671"/>
  <c r="CX1" i="671" s="1"/>
  <c r="CY37" i="671"/>
  <c r="CY1" i="671" s="1"/>
  <c r="CZ37" i="671"/>
  <c r="CZ1" i="671" s="1"/>
  <c r="DA37" i="671"/>
  <c r="DA1" i="671" s="1"/>
  <c r="DC37" i="671"/>
  <c r="DC1" i="671" s="1"/>
  <c r="DD37" i="671"/>
  <c r="DD1" i="671" s="1"/>
  <c r="DE37" i="671"/>
  <c r="DE1" i="671" s="1"/>
  <c r="DF37" i="671"/>
  <c r="DF1" i="671" s="1"/>
  <c r="DH37" i="671"/>
  <c r="DH1" i="671" s="1"/>
  <c r="DI37" i="671"/>
  <c r="DI1" i="671" s="1"/>
  <c r="DJ37" i="671"/>
  <c r="DJ1" i="671" s="1"/>
  <c r="DK37" i="671"/>
  <c r="DK1" i="671" s="1"/>
  <c r="DM37" i="671"/>
  <c r="DM1" i="671" s="1"/>
  <c r="DN37" i="671"/>
  <c r="DN1" i="671" s="1"/>
  <c r="DO37" i="671"/>
  <c r="DO1" i="671" s="1"/>
  <c r="DP37" i="671"/>
  <c r="DP1" i="671" s="1"/>
  <c r="DR37" i="671"/>
  <c r="DR1" i="671" s="1"/>
  <c r="DS37" i="671"/>
  <c r="DS1" i="671" s="1"/>
  <c r="DT37" i="671"/>
  <c r="DT1" i="671" s="1"/>
  <c r="DU37" i="671"/>
  <c r="DU1" i="671" s="1"/>
  <c r="DW37" i="671"/>
  <c r="DW1" i="671" s="1"/>
  <c r="DX37" i="671"/>
  <c r="DX1" i="671" s="1"/>
  <c r="DY37" i="671"/>
  <c r="DY1" i="671" s="1"/>
  <c r="DZ37" i="671"/>
  <c r="DZ1" i="671" s="1"/>
  <c r="EB37" i="671"/>
  <c r="EB1" i="671" s="1"/>
  <c r="EC37" i="671"/>
  <c r="EC1" i="671" s="1"/>
  <c r="ED37" i="671"/>
  <c r="ED1" i="671" s="1"/>
  <c r="EE37" i="671"/>
  <c r="EE1" i="671" s="1"/>
  <c r="EG37" i="671"/>
  <c r="EG1" i="671" s="1"/>
  <c r="EH37" i="671"/>
  <c r="EH1" i="671" s="1"/>
  <c r="EI37" i="671"/>
  <c r="EI1" i="671" s="1"/>
  <c r="EJ37" i="671"/>
  <c r="EJ1" i="671" s="1"/>
  <c r="EL37" i="671"/>
  <c r="EL1" i="671" s="1"/>
  <c r="EM37" i="671"/>
  <c r="EM1" i="671" s="1"/>
  <c r="EN37" i="671"/>
  <c r="EN1" i="671" s="1"/>
  <c r="EO37" i="671"/>
  <c r="EO1" i="671" s="1"/>
  <c r="EQ37" i="671"/>
  <c r="EQ1" i="671" s="1"/>
  <c r="ER37" i="671"/>
  <c r="ER1" i="671" s="1"/>
  <c r="ES37" i="671"/>
  <c r="ES1" i="671" s="1"/>
  <c r="ET37" i="671"/>
  <c r="ET1" i="671" s="1"/>
  <c r="EV37" i="671"/>
  <c r="EV1" i="671" s="1"/>
  <c r="EW37" i="671"/>
  <c r="EW1" i="671" s="1"/>
  <c r="EX37" i="671"/>
  <c r="EX1" i="671" s="1"/>
  <c r="EY37" i="671"/>
  <c r="EY1" i="671" s="1"/>
  <c r="FA37" i="671"/>
  <c r="FA1" i="671" s="1"/>
  <c r="FB37" i="671"/>
  <c r="FB1" i="671" s="1"/>
  <c r="FC37" i="671"/>
  <c r="FC1" i="671" s="1"/>
  <c r="FD37" i="671"/>
  <c r="FD1" i="671" s="1"/>
  <c r="FE36" i="671"/>
  <c r="FE35" i="671"/>
  <c r="FE34" i="671"/>
  <c r="FE33" i="671"/>
  <c r="FE32" i="671"/>
  <c r="FE31" i="671"/>
  <c r="FE30" i="671"/>
  <c r="FE29" i="671"/>
  <c r="FE28" i="671"/>
  <c r="FE27" i="671"/>
  <c r="FE26" i="671"/>
  <c r="FE25" i="671"/>
  <c r="FE24" i="671"/>
  <c r="FE23" i="671"/>
  <c r="FE22" i="671"/>
  <c r="FE21" i="671"/>
  <c r="FE20" i="671"/>
  <c r="FE19" i="671"/>
  <c r="FE18" i="671"/>
  <c r="FE17" i="671"/>
  <c r="FE16" i="671"/>
  <c r="FE15" i="671"/>
  <c r="FE14" i="671"/>
  <c r="FE13" i="671"/>
  <c r="FE12" i="671"/>
  <c r="FE11" i="671"/>
  <c r="FE10" i="671"/>
  <c r="FE9" i="671"/>
  <c r="FE8" i="671"/>
  <c r="FE7" i="671"/>
  <c r="FE6" i="671"/>
  <c r="FE5" i="671"/>
  <c r="FE4" i="671"/>
  <c r="EZ36" i="671"/>
  <c r="EZ35" i="671"/>
  <c r="EZ34" i="671"/>
  <c r="EZ33" i="671"/>
  <c r="EZ32" i="671"/>
  <c r="EZ31" i="671"/>
  <c r="EZ30" i="671"/>
  <c r="EZ29" i="671"/>
  <c r="EZ28" i="671"/>
  <c r="EZ27" i="671"/>
  <c r="EZ26" i="671"/>
  <c r="EZ25" i="671"/>
  <c r="EZ24" i="671"/>
  <c r="EZ23" i="671"/>
  <c r="EZ22" i="671"/>
  <c r="EZ21" i="671"/>
  <c r="EZ20" i="671"/>
  <c r="EZ19" i="671"/>
  <c r="EZ18" i="671"/>
  <c r="EZ17" i="671"/>
  <c r="EZ16" i="671"/>
  <c r="EZ15" i="671"/>
  <c r="EZ14" i="671"/>
  <c r="EZ13" i="671"/>
  <c r="EZ12" i="671"/>
  <c r="EZ11" i="671"/>
  <c r="EZ10" i="671"/>
  <c r="EZ9" i="671"/>
  <c r="EZ8" i="671"/>
  <c r="EZ7" i="671"/>
  <c r="EZ6" i="671"/>
  <c r="EZ5" i="671"/>
  <c r="EZ4" i="671"/>
  <c r="EU36" i="671"/>
  <c r="EU35" i="671"/>
  <c r="EU34" i="671"/>
  <c r="EU33" i="671"/>
  <c r="EU32" i="671"/>
  <c r="EU31" i="671"/>
  <c r="EU30" i="671"/>
  <c r="EU29" i="671"/>
  <c r="EU28" i="671"/>
  <c r="EU27" i="671"/>
  <c r="EU26" i="671"/>
  <c r="EU25" i="671"/>
  <c r="EU24" i="671"/>
  <c r="EU23" i="671"/>
  <c r="EU22" i="671"/>
  <c r="EU21" i="671"/>
  <c r="EU20" i="671"/>
  <c r="EU19" i="671"/>
  <c r="EU18" i="671"/>
  <c r="EU17" i="671"/>
  <c r="EU16" i="671"/>
  <c r="EU15" i="671"/>
  <c r="EU14" i="671"/>
  <c r="EU13" i="671"/>
  <c r="EU12" i="671"/>
  <c r="EU11" i="671"/>
  <c r="EU10" i="671"/>
  <c r="EU9" i="671"/>
  <c r="EU8" i="671"/>
  <c r="EU7" i="671"/>
  <c r="EU6" i="671"/>
  <c r="EU5" i="671"/>
  <c r="EU4" i="671"/>
  <c r="EP36" i="671"/>
  <c r="EP35" i="671"/>
  <c r="EP34" i="671"/>
  <c r="EP33" i="671"/>
  <c r="EP32" i="671"/>
  <c r="EP31" i="671"/>
  <c r="EP30" i="671"/>
  <c r="EP29" i="671"/>
  <c r="EP28" i="671"/>
  <c r="EP27" i="671"/>
  <c r="EP26" i="671"/>
  <c r="EP25" i="671"/>
  <c r="EP24" i="671"/>
  <c r="EP23" i="671"/>
  <c r="EP22" i="671"/>
  <c r="EP21" i="671"/>
  <c r="EP20" i="671"/>
  <c r="EP19" i="671"/>
  <c r="EP18" i="671"/>
  <c r="EP17" i="671"/>
  <c r="EP16" i="671"/>
  <c r="EP15" i="671"/>
  <c r="EP14" i="671"/>
  <c r="EP13" i="671"/>
  <c r="EP12" i="671"/>
  <c r="EP11" i="671"/>
  <c r="EP10" i="671"/>
  <c r="EP9" i="671"/>
  <c r="EP8" i="671"/>
  <c r="EP7" i="671"/>
  <c r="EP6" i="671"/>
  <c r="EP5" i="671"/>
  <c r="EP4" i="671"/>
  <c r="EK36" i="671"/>
  <c r="EK35" i="671"/>
  <c r="EK34" i="671"/>
  <c r="EK33" i="671"/>
  <c r="EK32" i="671"/>
  <c r="EK31" i="671"/>
  <c r="EK30" i="671"/>
  <c r="EK29" i="671"/>
  <c r="EK28" i="671"/>
  <c r="EK27" i="671"/>
  <c r="EK26" i="671"/>
  <c r="EK25" i="671"/>
  <c r="EK24" i="671"/>
  <c r="EK23" i="671"/>
  <c r="EK22" i="671"/>
  <c r="EK21" i="671"/>
  <c r="EK20" i="671"/>
  <c r="EK19" i="671"/>
  <c r="EK18" i="671"/>
  <c r="EK17" i="671"/>
  <c r="EK16" i="671"/>
  <c r="EK15" i="671"/>
  <c r="EK14" i="671"/>
  <c r="EK13" i="671"/>
  <c r="EK12" i="671"/>
  <c r="EK11" i="671"/>
  <c r="EK10" i="671"/>
  <c r="EK9" i="671"/>
  <c r="EK8" i="671"/>
  <c r="EK7" i="671"/>
  <c r="EK6" i="671"/>
  <c r="EK5" i="671"/>
  <c r="EK4" i="671"/>
  <c r="EF36" i="671"/>
  <c r="EF35" i="671"/>
  <c r="EF34" i="671"/>
  <c r="EF33" i="671"/>
  <c r="EF32" i="671"/>
  <c r="EF31" i="671"/>
  <c r="EF30" i="671"/>
  <c r="EF29" i="671"/>
  <c r="EF28" i="671"/>
  <c r="EF27" i="671"/>
  <c r="EF26" i="671"/>
  <c r="EF25" i="671"/>
  <c r="EF24" i="671"/>
  <c r="EF23" i="671"/>
  <c r="EF22" i="671"/>
  <c r="EF21" i="671"/>
  <c r="EF20" i="671"/>
  <c r="EF19" i="671"/>
  <c r="EF18" i="671"/>
  <c r="EF17" i="671"/>
  <c r="EF16" i="671"/>
  <c r="EF15" i="671"/>
  <c r="EF14" i="671"/>
  <c r="EF13" i="671"/>
  <c r="EF12" i="671"/>
  <c r="EF11" i="671"/>
  <c r="EF10" i="671"/>
  <c r="EF9" i="671"/>
  <c r="EF8" i="671"/>
  <c r="EF7" i="671"/>
  <c r="EF6" i="671"/>
  <c r="EF5" i="671"/>
  <c r="EF4" i="671"/>
  <c r="EA36" i="671"/>
  <c r="EA35" i="671"/>
  <c r="EA34" i="671"/>
  <c r="EA33" i="671"/>
  <c r="EA32" i="671"/>
  <c r="EA31" i="671"/>
  <c r="EA30" i="671"/>
  <c r="EA29" i="671"/>
  <c r="EA28" i="671"/>
  <c r="EA27" i="671"/>
  <c r="EA26" i="671"/>
  <c r="EA25" i="671"/>
  <c r="EA24" i="671"/>
  <c r="EA23" i="671"/>
  <c r="EA22" i="671"/>
  <c r="EA21" i="671"/>
  <c r="EA20" i="671"/>
  <c r="EA19" i="671"/>
  <c r="EA18" i="671"/>
  <c r="EA17" i="671"/>
  <c r="EA16" i="671"/>
  <c r="EA15" i="671"/>
  <c r="EA14" i="671"/>
  <c r="EA13" i="671"/>
  <c r="EA12" i="671"/>
  <c r="EA11" i="671"/>
  <c r="EA10" i="671"/>
  <c r="EA9" i="671"/>
  <c r="EA8" i="671"/>
  <c r="EA7" i="671"/>
  <c r="EA6" i="671"/>
  <c r="EA5" i="671"/>
  <c r="EA4" i="671"/>
  <c r="DV36" i="671"/>
  <c r="DV35" i="671"/>
  <c r="DV34" i="671"/>
  <c r="DV33" i="671"/>
  <c r="DV32" i="671"/>
  <c r="DV31" i="671"/>
  <c r="DV30" i="671"/>
  <c r="DV29" i="671"/>
  <c r="DV28" i="671"/>
  <c r="DV27" i="671"/>
  <c r="DV26" i="671"/>
  <c r="DV25" i="671"/>
  <c r="DV24" i="671"/>
  <c r="DV23" i="671"/>
  <c r="DV22" i="671"/>
  <c r="DV21" i="671"/>
  <c r="DV20" i="671"/>
  <c r="DV19" i="671"/>
  <c r="DV18" i="671"/>
  <c r="DV17" i="671"/>
  <c r="DV16" i="671"/>
  <c r="DV15" i="671"/>
  <c r="DV14" i="671"/>
  <c r="DV13" i="671"/>
  <c r="DV12" i="671"/>
  <c r="DV11" i="671"/>
  <c r="DV10" i="671"/>
  <c r="DV9" i="671"/>
  <c r="DV8" i="671"/>
  <c r="DV7" i="671"/>
  <c r="DV6" i="671"/>
  <c r="DV5" i="671"/>
  <c r="DV4" i="671"/>
  <c r="DQ36" i="671"/>
  <c r="DQ35" i="671"/>
  <c r="DQ34" i="671"/>
  <c r="DQ33" i="671"/>
  <c r="DQ32" i="671"/>
  <c r="DQ31" i="671"/>
  <c r="DQ30" i="671"/>
  <c r="DQ29" i="671"/>
  <c r="DQ28" i="671"/>
  <c r="DQ27" i="671"/>
  <c r="DQ26" i="671"/>
  <c r="DQ25" i="671"/>
  <c r="DQ24" i="671"/>
  <c r="DQ23" i="671"/>
  <c r="DQ22" i="671"/>
  <c r="DQ21" i="671"/>
  <c r="DQ20" i="671"/>
  <c r="DQ19" i="671"/>
  <c r="DQ18" i="671"/>
  <c r="DQ17" i="671"/>
  <c r="DQ16" i="671"/>
  <c r="DQ15" i="671"/>
  <c r="DQ14" i="671"/>
  <c r="DQ13" i="671"/>
  <c r="DQ12" i="671"/>
  <c r="DQ11" i="671"/>
  <c r="DQ10" i="671"/>
  <c r="DQ9" i="671"/>
  <c r="DQ8" i="671"/>
  <c r="DQ7" i="671"/>
  <c r="DQ6" i="671"/>
  <c r="DQ5" i="671"/>
  <c r="DQ4" i="671"/>
  <c r="DL36" i="671"/>
  <c r="DL35" i="671"/>
  <c r="DL34" i="671"/>
  <c r="DL33" i="671"/>
  <c r="DL32" i="671"/>
  <c r="DL31" i="671"/>
  <c r="DL30" i="671"/>
  <c r="DL29" i="671"/>
  <c r="DL28" i="671"/>
  <c r="DL27" i="671"/>
  <c r="DL26" i="671"/>
  <c r="DL25" i="671"/>
  <c r="DL24" i="671"/>
  <c r="DL23" i="671"/>
  <c r="DL22" i="671"/>
  <c r="DL21" i="671"/>
  <c r="DL20" i="671"/>
  <c r="DL19" i="671"/>
  <c r="DL18" i="671"/>
  <c r="DL17" i="671"/>
  <c r="DL16" i="671"/>
  <c r="DL15" i="671"/>
  <c r="DL14" i="671"/>
  <c r="DL13" i="671"/>
  <c r="DL12" i="671"/>
  <c r="DL11" i="671"/>
  <c r="DL10" i="671"/>
  <c r="DL9" i="671"/>
  <c r="DL8" i="671"/>
  <c r="DL7" i="671"/>
  <c r="DL6" i="671"/>
  <c r="DL5" i="671"/>
  <c r="DL4" i="671"/>
  <c r="DG36" i="671"/>
  <c r="DG35" i="671"/>
  <c r="DG34" i="671"/>
  <c r="DG33" i="671"/>
  <c r="DG32" i="671"/>
  <c r="DG31" i="671"/>
  <c r="DG30" i="671"/>
  <c r="DG29" i="671"/>
  <c r="DG28" i="671"/>
  <c r="DG27" i="671"/>
  <c r="DG26" i="671"/>
  <c r="DG25" i="671"/>
  <c r="DG24" i="671"/>
  <c r="DG23" i="671"/>
  <c r="DG22" i="671"/>
  <c r="DG21" i="671"/>
  <c r="DG20" i="671"/>
  <c r="DG19" i="671"/>
  <c r="DG18" i="671"/>
  <c r="DG17" i="671"/>
  <c r="DG16" i="671"/>
  <c r="DG15" i="671"/>
  <c r="DG14" i="671"/>
  <c r="DG13" i="671"/>
  <c r="DG12" i="671"/>
  <c r="DG11" i="671"/>
  <c r="DG10" i="671"/>
  <c r="DG9" i="671"/>
  <c r="DG8" i="671"/>
  <c r="DG7" i="671"/>
  <c r="DG6" i="671"/>
  <c r="DG5" i="671"/>
  <c r="DG4" i="671"/>
  <c r="DB36" i="671"/>
  <c r="DB35" i="671"/>
  <c r="DB34" i="671"/>
  <c r="DB33" i="671"/>
  <c r="DB32" i="671"/>
  <c r="DB31" i="671"/>
  <c r="DB30" i="671"/>
  <c r="DB29" i="671"/>
  <c r="DB28" i="671"/>
  <c r="DB27" i="671"/>
  <c r="DB26" i="671"/>
  <c r="DB25" i="671"/>
  <c r="DB24" i="671"/>
  <c r="DB23" i="671"/>
  <c r="DB22" i="671"/>
  <c r="DB21" i="671"/>
  <c r="DB20" i="671"/>
  <c r="DB19" i="671"/>
  <c r="DB18" i="671"/>
  <c r="DB17" i="671"/>
  <c r="DB16" i="671"/>
  <c r="DB15" i="671"/>
  <c r="DB14" i="671"/>
  <c r="DB13" i="671"/>
  <c r="DB12" i="671"/>
  <c r="DB11" i="671"/>
  <c r="DB10" i="671"/>
  <c r="DB9" i="671"/>
  <c r="DB8" i="671"/>
  <c r="DB7" i="671"/>
  <c r="DB6" i="671"/>
  <c r="DB5" i="671"/>
  <c r="DB4" i="671"/>
  <c r="CW36" i="671"/>
  <c r="CW35" i="671"/>
  <c r="CW34" i="671"/>
  <c r="CW33" i="671"/>
  <c r="CW32" i="671"/>
  <c r="CW31" i="671"/>
  <c r="CW30" i="671"/>
  <c r="CW29" i="671"/>
  <c r="CW28" i="671"/>
  <c r="CW27" i="671"/>
  <c r="CW26" i="671"/>
  <c r="CW25" i="671"/>
  <c r="CW24" i="671"/>
  <c r="CW23" i="671"/>
  <c r="CW22" i="671"/>
  <c r="CW21" i="671"/>
  <c r="CW20" i="671"/>
  <c r="CW19" i="671"/>
  <c r="CW18" i="671"/>
  <c r="CW17" i="671"/>
  <c r="CW16" i="671"/>
  <c r="CW15" i="671"/>
  <c r="CW14" i="671"/>
  <c r="CW13" i="671"/>
  <c r="CW12" i="671"/>
  <c r="CW11" i="671"/>
  <c r="CW10" i="671"/>
  <c r="CW9" i="671"/>
  <c r="CW8" i="671"/>
  <c r="CW7" i="671"/>
  <c r="CW6" i="671"/>
  <c r="CW5" i="671"/>
  <c r="CW4" i="671"/>
  <c r="CR36" i="671"/>
  <c r="CR35" i="671"/>
  <c r="CR34" i="671"/>
  <c r="CR33" i="671"/>
  <c r="CR32" i="671"/>
  <c r="CR31" i="671"/>
  <c r="CR30" i="671"/>
  <c r="CR29" i="671"/>
  <c r="CR28" i="671"/>
  <c r="CR27" i="671"/>
  <c r="CR26" i="671"/>
  <c r="CR25" i="671"/>
  <c r="CR24" i="671"/>
  <c r="CR23" i="671"/>
  <c r="CR22" i="671"/>
  <c r="CR21" i="671"/>
  <c r="CR20" i="671"/>
  <c r="CR19" i="671"/>
  <c r="CR18" i="671"/>
  <c r="CR17" i="671"/>
  <c r="CR16" i="671"/>
  <c r="CR15" i="671"/>
  <c r="CR14" i="671"/>
  <c r="CR13" i="671"/>
  <c r="CR12" i="671"/>
  <c r="CR11" i="671"/>
  <c r="CR10" i="671"/>
  <c r="CR9" i="671"/>
  <c r="CR8" i="671"/>
  <c r="CR7" i="671"/>
  <c r="CR6" i="671"/>
  <c r="CR5" i="671"/>
  <c r="CR4" i="671"/>
  <c r="CM36" i="671"/>
  <c r="CM35" i="671"/>
  <c r="CM34" i="671"/>
  <c r="CM33" i="671"/>
  <c r="CM32" i="671"/>
  <c r="CM31" i="671"/>
  <c r="CM30" i="671"/>
  <c r="CM29" i="671"/>
  <c r="CM28" i="671"/>
  <c r="CM27" i="671"/>
  <c r="CM26" i="671"/>
  <c r="CM25" i="671"/>
  <c r="CM24" i="671"/>
  <c r="CM23" i="671"/>
  <c r="CM22" i="671"/>
  <c r="CM21" i="671"/>
  <c r="CM20" i="671"/>
  <c r="CM19" i="671"/>
  <c r="CM18" i="671"/>
  <c r="CM17" i="671"/>
  <c r="CM16" i="671"/>
  <c r="CM15" i="671"/>
  <c r="CM14" i="671"/>
  <c r="CM13" i="671"/>
  <c r="CM12" i="671"/>
  <c r="CM11" i="671"/>
  <c r="CM10" i="671"/>
  <c r="CM9" i="671"/>
  <c r="CM8" i="671"/>
  <c r="CM7" i="671"/>
  <c r="CM6" i="671"/>
  <c r="CM5" i="671"/>
  <c r="CM4" i="671"/>
  <c r="CH36" i="671"/>
  <c r="CH35" i="671"/>
  <c r="CH34" i="671"/>
  <c r="CH33" i="671"/>
  <c r="CH32" i="671"/>
  <c r="CH31" i="671"/>
  <c r="CH30" i="671"/>
  <c r="CH29" i="671"/>
  <c r="CH28" i="671"/>
  <c r="CH27" i="671"/>
  <c r="CH26" i="671"/>
  <c r="CH25" i="671"/>
  <c r="CH24" i="671"/>
  <c r="CH23" i="671"/>
  <c r="CH22" i="671"/>
  <c r="CH21" i="671"/>
  <c r="CH20" i="671"/>
  <c r="CH19" i="671"/>
  <c r="CH18" i="671"/>
  <c r="CH17" i="671"/>
  <c r="CH16" i="671"/>
  <c r="CH15" i="671"/>
  <c r="CH14" i="671"/>
  <c r="CH13" i="671"/>
  <c r="CH12" i="671"/>
  <c r="CH11" i="671"/>
  <c r="CH10" i="671"/>
  <c r="CH9" i="671"/>
  <c r="CH8" i="671"/>
  <c r="CH7" i="671"/>
  <c r="CH6" i="671"/>
  <c r="CH5" i="671"/>
  <c r="CH4" i="671"/>
  <c r="CC36" i="671"/>
  <c r="CC35" i="671"/>
  <c r="CC34" i="671"/>
  <c r="CC33" i="671"/>
  <c r="CC32" i="671"/>
  <c r="CC31" i="671"/>
  <c r="CC30" i="671"/>
  <c r="CC29" i="671"/>
  <c r="CC28" i="671"/>
  <c r="CC27" i="671"/>
  <c r="CC26" i="671"/>
  <c r="CC25" i="671"/>
  <c r="CC24" i="671"/>
  <c r="CC23" i="671"/>
  <c r="CC22" i="671"/>
  <c r="CC21" i="671"/>
  <c r="CC20" i="671"/>
  <c r="CC19" i="671"/>
  <c r="CC18" i="671"/>
  <c r="CC17" i="671"/>
  <c r="CC16" i="671"/>
  <c r="CC15" i="671"/>
  <c r="CC14" i="671"/>
  <c r="CC13" i="671"/>
  <c r="CC12" i="671"/>
  <c r="CC11" i="671"/>
  <c r="CC10" i="671"/>
  <c r="CC9" i="671"/>
  <c r="CC8" i="671"/>
  <c r="CC7" i="671"/>
  <c r="CC6" i="671"/>
  <c r="CC5" i="671"/>
  <c r="CC4" i="671"/>
  <c r="BX36" i="671"/>
  <c r="BX35" i="671"/>
  <c r="BX34" i="671"/>
  <c r="BX33" i="671"/>
  <c r="BX32" i="671"/>
  <c r="BX31" i="671"/>
  <c r="BX30" i="671"/>
  <c r="BX29" i="671"/>
  <c r="BX28" i="671"/>
  <c r="BX27" i="671"/>
  <c r="BX26" i="671"/>
  <c r="BX25" i="671"/>
  <c r="BX24" i="671"/>
  <c r="BX23" i="671"/>
  <c r="BX22" i="671"/>
  <c r="BX21" i="671"/>
  <c r="BX20" i="671"/>
  <c r="BX19" i="671"/>
  <c r="BX18" i="671"/>
  <c r="BX17" i="671"/>
  <c r="BX16" i="671"/>
  <c r="BX15" i="671"/>
  <c r="BX14" i="671"/>
  <c r="BX13" i="671"/>
  <c r="BX12" i="671"/>
  <c r="BX11" i="671"/>
  <c r="BX10" i="671"/>
  <c r="BX9" i="671"/>
  <c r="BX8" i="671"/>
  <c r="BX7" i="671"/>
  <c r="BX6" i="671"/>
  <c r="BX5" i="671"/>
  <c r="BX4" i="671"/>
  <c r="BS36" i="671"/>
  <c r="BS35" i="671"/>
  <c r="BS34" i="671"/>
  <c r="BS33" i="671"/>
  <c r="BS32" i="671"/>
  <c r="BS31" i="671"/>
  <c r="BS30" i="671"/>
  <c r="BS29" i="671"/>
  <c r="BS28" i="671"/>
  <c r="BS27" i="671"/>
  <c r="BS26" i="671"/>
  <c r="BS25" i="671"/>
  <c r="BS24" i="671"/>
  <c r="BS23" i="671"/>
  <c r="BS22" i="671"/>
  <c r="BS21" i="671"/>
  <c r="BS20" i="671"/>
  <c r="BS19" i="671"/>
  <c r="BS18" i="671"/>
  <c r="BS17" i="671"/>
  <c r="BS16" i="671"/>
  <c r="BS15" i="671"/>
  <c r="BS14" i="671"/>
  <c r="BS13" i="671"/>
  <c r="BS12" i="671"/>
  <c r="BS11" i="671"/>
  <c r="BS10" i="671"/>
  <c r="BS9" i="671"/>
  <c r="BS8" i="671"/>
  <c r="BS7" i="671"/>
  <c r="BS6" i="671"/>
  <c r="BS5" i="671"/>
  <c r="BS4" i="671"/>
  <c r="BN36" i="671"/>
  <c r="BN35" i="671"/>
  <c r="BN34" i="671"/>
  <c r="BN33" i="671"/>
  <c r="BN32" i="671"/>
  <c r="BN31" i="671"/>
  <c r="BN30" i="671"/>
  <c r="BN29" i="671"/>
  <c r="BN28" i="671"/>
  <c r="BN27" i="671"/>
  <c r="BN26" i="671"/>
  <c r="BN25" i="671"/>
  <c r="BN24" i="671"/>
  <c r="BN23" i="671"/>
  <c r="BN22" i="671"/>
  <c r="BN21" i="671"/>
  <c r="BN20" i="671"/>
  <c r="BN19" i="671"/>
  <c r="BN18" i="671"/>
  <c r="BN17" i="671"/>
  <c r="BN16" i="671"/>
  <c r="BN15" i="671"/>
  <c r="BN14" i="671"/>
  <c r="BN13" i="671"/>
  <c r="BN12" i="671"/>
  <c r="BN11" i="671"/>
  <c r="BN10" i="671"/>
  <c r="BN9" i="671"/>
  <c r="BN8" i="671"/>
  <c r="BN7" i="671"/>
  <c r="BN6" i="671"/>
  <c r="BN5" i="671"/>
  <c r="BN4" i="671"/>
  <c r="BI36" i="671"/>
  <c r="BI35" i="671"/>
  <c r="BI34" i="671"/>
  <c r="BI33" i="671"/>
  <c r="BI32" i="671"/>
  <c r="BI31" i="671"/>
  <c r="BI30" i="671"/>
  <c r="BI29" i="671"/>
  <c r="BI28" i="671"/>
  <c r="BI27" i="671"/>
  <c r="BI26" i="671"/>
  <c r="BI25" i="671"/>
  <c r="BI24" i="671"/>
  <c r="BI23" i="671"/>
  <c r="BI22" i="671"/>
  <c r="BI21" i="671"/>
  <c r="BI20" i="671"/>
  <c r="BI19" i="671"/>
  <c r="BI18" i="671"/>
  <c r="BI17" i="671"/>
  <c r="BI16" i="671"/>
  <c r="BI15" i="671"/>
  <c r="BI14" i="671"/>
  <c r="BI13" i="671"/>
  <c r="BI12" i="671"/>
  <c r="BI11" i="671"/>
  <c r="BI10" i="671"/>
  <c r="BI9" i="671"/>
  <c r="BI8" i="671"/>
  <c r="BI7" i="671"/>
  <c r="BI6" i="671"/>
  <c r="BI5" i="671"/>
  <c r="BI4" i="671"/>
  <c r="BD36" i="671"/>
  <c r="BD35" i="671"/>
  <c r="BD34" i="671"/>
  <c r="BD33" i="671"/>
  <c r="BD32" i="671"/>
  <c r="BD31" i="671"/>
  <c r="BD30" i="671"/>
  <c r="BD29" i="671"/>
  <c r="BD28" i="671"/>
  <c r="BD27" i="671"/>
  <c r="BD26" i="671"/>
  <c r="BD25" i="671"/>
  <c r="BD24" i="671"/>
  <c r="BD23" i="671"/>
  <c r="BD22" i="671"/>
  <c r="BD21" i="671"/>
  <c r="BD20" i="671"/>
  <c r="BD19" i="671"/>
  <c r="BD18" i="671"/>
  <c r="BD17" i="671"/>
  <c r="BD16" i="671"/>
  <c r="BD15" i="671"/>
  <c r="BD14" i="671"/>
  <c r="BD13" i="671"/>
  <c r="BD12" i="671"/>
  <c r="BD11" i="671"/>
  <c r="BD10" i="671"/>
  <c r="BD9" i="671"/>
  <c r="BD8" i="671"/>
  <c r="BD7" i="671"/>
  <c r="BD6" i="671"/>
  <c r="BD5" i="671"/>
  <c r="BD4" i="671"/>
  <c r="AY36" i="671"/>
  <c r="AY35" i="671"/>
  <c r="AY34" i="671"/>
  <c r="AY33" i="671"/>
  <c r="AY32" i="671"/>
  <c r="AY31" i="671"/>
  <c r="AY30" i="671"/>
  <c r="AY29" i="671"/>
  <c r="AY28" i="671"/>
  <c r="AY27" i="671"/>
  <c r="AY26" i="671"/>
  <c r="AY25" i="671"/>
  <c r="AY24" i="671"/>
  <c r="AY23" i="671"/>
  <c r="AY22" i="671"/>
  <c r="AY21" i="671"/>
  <c r="AY20" i="671"/>
  <c r="AY19" i="671"/>
  <c r="AY18" i="671"/>
  <c r="AY17" i="671"/>
  <c r="AY16" i="671"/>
  <c r="AY15" i="671"/>
  <c r="AY14" i="671"/>
  <c r="AY13" i="671"/>
  <c r="AY12" i="671"/>
  <c r="AY11" i="671"/>
  <c r="AY10" i="671"/>
  <c r="AY9" i="671"/>
  <c r="AY8" i="671"/>
  <c r="AY7" i="671"/>
  <c r="AY6" i="671"/>
  <c r="AY5" i="671"/>
  <c r="AY4" i="671"/>
  <c r="AT36" i="671"/>
  <c r="AT35" i="671"/>
  <c r="AT34" i="671"/>
  <c r="AT33" i="671"/>
  <c r="AT32" i="671"/>
  <c r="AT31" i="671"/>
  <c r="AT30" i="671"/>
  <c r="AT29" i="671"/>
  <c r="AT28" i="671"/>
  <c r="AT27" i="671"/>
  <c r="AT26" i="671"/>
  <c r="AT25" i="671"/>
  <c r="AT24" i="671"/>
  <c r="AT23" i="671"/>
  <c r="AT22" i="671"/>
  <c r="AT21" i="671"/>
  <c r="AT20" i="671"/>
  <c r="AT19" i="671"/>
  <c r="AT18" i="671"/>
  <c r="AT17" i="671"/>
  <c r="AT16" i="671"/>
  <c r="AT15" i="671"/>
  <c r="AT14" i="671"/>
  <c r="AT13" i="671"/>
  <c r="AT12" i="671"/>
  <c r="AT11" i="671"/>
  <c r="AT10" i="671"/>
  <c r="AT9" i="671"/>
  <c r="AT8" i="671"/>
  <c r="AT7" i="671"/>
  <c r="AT6" i="671"/>
  <c r="AT5" i="671"/>
  <c r="AT4" i="671"/>
  <c r="AO36" i="671"/>
  <c r="AO35" i="671"/>
  <c r="AO34" i="671"/>
  <c r="AO33" i="671"/>
  <c r="AO32" i="671"/>
  <c r="AO31" i="671"/>
  <c r="AO30" i="671"/>
  <c r="AO29" i="671"/>
  <c r="AO28" i="671"/>
  <c r="AO27" i="671"/>
  <c r="AO26" i="671"/>
  <c r="AO25" i="671"/>
  <c r="AO24" i="671"/>
  <c r="AO23" i="671"/>
  <c r="AO22" i="671"/>
  <c r="AO21" i="671"/>
  <c r="AO20" i="671"/>
  <c r="AO19" i="671"/>
  <c r="AO18" i="671"/>
  <c r="AO17" i="671"/>
  <c r="AO16" i="671"/>
  <c r="AO15" i="671"/>
  <c r="AO14" i="671"/>
  <c r="AO13" i="671"/>
  <c r="AO12" i="671"/>
  <c r="AO11" i="671"/>
  <c r="AO10" i="671"/>
  <c r="AO9" i="671"/>
  <c r="AO8" i="671"/>
  <c r="AO7" i="671"/>
  <c r="AO6" i="671"/>
  <c r="AO5" i="671"/>
  <c r="AO4" i="671"/>
  <c r="AJ36" i="671"/>
  <c r="AJ35" i="671"/>
  <c r="AJ34" i="671"/>
  <c r="AJ33" i="671"/>
  <c r="AJ32" i="671"/>
  <c r="AJ31" i="671"/>
  <c r="AJ30" i="671"/>
  <c r="AJ29" i="671"/>
  <c r="AJ28" i="671"/>
  <c r="AJ27" i="671"/>
  <c r="AJ26" i="671"/>
  <c r="AJ25" i="671"/>
  <c r="AJ24" i="671"/>
  <c r="AJ23" i="671"/>
  <c r="AJ22" i="671"/>
  <c r="AJ21" i="671"/>
  <c r="AJ20" i="671"/>
  <c r="AJ19" i="671"/>
  <c r="AJ18" i="671"/>
  <c r="AJ17" i="671"/>
  <c r="AJ16" i="671"/>
  <c r="AJ15" i="671"/>
  <c r="AJ14" i="671"/>
  <c r="AJ13" i="671"/>
  <c r="AJ12" i="671"/>
  <c r="AJ11" i="671"/>
  <c r="AJ10" i="671"/>
  <c r="AJ9" i="671"/>
  <c r="AJ8" i="671"/>
  <c r="AJ7" i="671"/>
  <c r="AJ6" i="671"/>
  <c r="AJ5" i="671"/>
  <c r="AJ4" i="671"/>
  <c r="AE36" i="671"/>
  <c r="AE35" i="671"/>
  <c r="AE34" i="671"/>
  <c r="AE33" i="671"/>
  <c r="AE32" i="671"/>
  <c r="AE31" i="671"/>
  <c r="AE30" i="671"/>
  <c r="AE29" i="671"/>
  <c r="AE28" i="671"/>
  <c r="AE27" i="671"/>
  <c r="AE26" i="671"/>
  <c r="AE25" i="671"/>
  <c r="AE24" i="671"/>
  <c r="AE23" i="671"/>
  <c r="AE22" i="671"/>
  <c r="AE21" i="671"/>
  <c r="AE20" i="671"/>
  <c r="AE19" i="671"/>
  <c r="AE18" i="671"/>
  <c r="AE17" i="671"/>
  <c r="AE16" i="671"/>
  <c r="AE15" i="671"/>
  <c r="AE14" i="671"/>
  <c r="AE13" i="671"/>
  <c r="AE12" i="671"/>
  <c r="AE11" i="671"/>
  <c r="AE10" i="671"/>
  <c r="AE9" i="671"/>
  <c r="AE8" i="671"/>
  <c r="AE7" i="671"/>
  <c r="AE6" i="671"/>
  <c r="AE5" i="671"/>
  <c r="AE4" i="671"/>
  <c r="Z36" i="671"/>
  <c r="Z35" i="671"/>
  <c r="Z34" i="671"/>
  <c r="Z33" i="671"/>
  <c r="Z32" i="671"/>
  <c r="Z31" i="671"/>
  <c r="Z30" i="671"/>
  <c r="Z29" i="671"/>
  <c r="Z28" i="671"/>
  <c r="Z27" i="671"/>
  <c r="Z26" i="671"/>
  <c r="Z25" i="671"/>
  <c r="Z24" i="671"/>
  <c r="Z23" i="671"/>
  <c r="Z22" i="671"/>
  <c r="Z21" i="671"/>
  <c r="Z20" i="671"/>
  <c r="Z19" i="671"/>
  <c r="Z18" i="671"/>
  <c r="Z17" i="671"/>
  <c r="Z16" i="671"/>
  <c r="Z15" i="671"/>
  <c r="Z14" i="671"/>
  <c r="Z13" i="671"/>
  <c r="Z12" i="671"/>
  <c r="Z11" i="671"/>
  <c r="Z10" i="671"/>
  <c r="Z9" i="671"/>
  <c r="Z8" i="671"/>
  <c r="Z7" i="671"/>
  <c r="Z6" i="671"/>
  <c r="Z5" i="671"/>
  <c r="Z4" i="671"/>
  <c r="U36" i="671"/>
  <c r="U35" i="671"/>
  <c r="U34" i="671"/>
  <c r="U33" i="671"/>
  <c r="U32" i="671"/>
  <c r="U31" i="671"/>
  <c r="U30" i="671"/>
  <c r="U29" i="671"/>
  <c r="U28" i="671"/>
  <c r="U27" i="671"/>
  <c r="U26" i="671"/>
  <c r="U25" i="671"/>
  <c r="U24" i="671"/>
  <c r="U23" i="671"/>
  <c r="U22" i="671"/>
  <c r="U21" i="671"/>
  <c r="U20" i="671"/>
  <c r="U19" i="671"/>
  <c r="U18" i="671"/>
  <c r="U17" i="671"/>
  <c r="U16" i="671"/>
  <c r="U15" i="671"/>
  <c r="U14" i="671"/>
  <c r="U13" i="671"/>
  <c r="U12" i="671"/>
  <c r="U11" i="671"/>
  <c r="U10" i="671"/>
  <c r="U9" i="671"/>
  <c r="U8" i="671"/>
  <c r="U7" i="671"/>
  <c r="U6" i="671"/>
  <c r="U5" i="671"/>
  <c r="U4" i="671"/>
  <c r="P36" i="671"/>
  <c r="P35" i="671"/>
  <c r="P34" i="671"/>
  <c r="P33" i="671"/>
  <c r="P32" i="671"/>
  <c r="P31" i="671"/>
  <c r="P30" i="671"/>
  <c r="P29" i="671"/>
  <c r="P28" i="671"/>
  <c r="P27" i="671"/>
  <c r="P26" i="671"/>
  <c r="P25" i="671"/>
  <c r="P24" i="671"/>
  <c r="P23" i="671"/>
  <c r="P22" i="671"/>
  <c r="P21" i="671"/>
  <c r="P20" i="671"/>
  <c r="P19" i="671"/>
  <c r="P18" i="671"/>
  <c r="P17" i="671"/>
  <c r="P16" i="671"/>
  <c r="P15" i="671"/>
  <c r="P14" i="671"/>
  <c r="P13" i="671"/>
  <c r="P12" i="671"/>
  <c r="P11" i="671"/>
  <c r="P10" i="671"/>
  <c r="P9" i="671"/>
  <c r="P8" i="671"/>
  <c r="P7" i="671"/>
  <c r="P6" i="671"/>
  <c r="P5" i="671"/>
  <c r="P4" i="671"/>
  <c r="H4" i="672" s="1"/>
  <c r="K36" i="671"/>
  <c r="K35" i="671"/>
  <c r="F35" i="671" s="1"/>
  <c r="F35" i="672" s="1"/>
  <c r="K34" i="671"/>
  <c r="K33" i="671"/>
  <c r="F33" i="671" s="1"/>
  <c r="F33" i="672" s="1"/>
  <c r="K32" i="671"/>
  <c r="F32" i="671" s="1"/>
  <c r="F32" i="672" s="1"/>
  <c r="K31" i="671"/>
  <c r="K30" i="671"/>
  <c r="F30" i="671" s="1"/>
  <c r="F30" i="672" s="1"/>
  <c r="K29" i="671"/>
  <c r="F29" i="671" s="1"/>
  <c r="F29" i="672" s="1"/>
  <c r="K28" i="671"/>
  <c r="K27" i="671"/>
  <c r="F27" i="671" s="1"/>
  <c r="F27" i="672" s="1"/>
  <c r="K26" i="671"/>
  <c r="K25" i="671"/>
  <c r="F25" i="671" s="1"/>
  <c r="F25" i="672" s="1"/>
  <c r="K24" i="671"/>
  <c r="F24" i="671" s="1"/>
  <c r="F24" i="672" s="1"/>
  <c r="K23" i="671"/>
  <c r="K22" i="671"/>
  <c r="F22" i="671" s="1"/>
  <c r="F22" i="672" s="1"/>
  <c r="K21" i="671"/>
  <c r="F21" i="671" s="1"/>
  <c r="F21" i="672" s="1"/>
  <c r="K20" i="671"/>
  <c r="K19" i="671"/>
  <c r="F19" i="671" s="1"/>
  <c r="F19" i="672" s="1"/>
  <c r="K18" i="671"/>
  <c r="K17" i="671"/>
  <c r="F17" i="671" s="1"/>
  <c r="F17" i="672" s="1"/>
  <c r="K16" i="671"/>
  <c r="F16" i="671" s="1"/>
  <c r="F16" i="672" s="1"/>
  <c r="K15" i="671"/>
  <c r="K14" i="671"/>
  <c r="F14" i="671" s="1"/>
  <c r="F14" i="672" s="1"/>
  <c r="K13" i="671"/>
  <c r="F13" i="671" s="1"/>
  <c r="F13" i="672" s="1"/>
  <c r="K12" i="671"/>
  <c r="F12" i="671" s="1"/>
  <c r="F12" i="672" s="1"/>
  <c r="K11" i="671"/>
  <c r="F11" i="671" s="1"/>
  <c r="F11" i="672" s="1"/>
  <c r="K10" i="671"/>
  <c r="F10" i="671" s="1"/>
  <c r="F10" i="672" s="1"/>
  <c r="K9" i="671"/>
  <c r="F9" i="671" s="1"/>
  <c r="F9" i="672" s="1"/>
  <c r="K8" i="671"/>
  <c r="K7" i="671"/>
  <c r="F7" i="671" s="1"/>
  <c r="F7" i="672" s="1"/>
  <c r="K6" i="671"/>
  <c r="F6" i="671" s="1"/>
  <c r="F6" i="672" s="1"/>
  <c r="K5" i="671"/>
  <c r="F5" i="671" s="1"/>
  <c r="G1" i="671"/>
  <c r="F4" i="669"/>
  <c r="F5" i="669"/>
  <c r="F6" i="669"/>
  <c r="F7" i="669"/>
  <c r="F8" i="669"/>
  <c r="F9" i="669"/>
  <c r="F10" i="669"/>
  <c r="F11" i="669"/>
  <c r="F12" i="669"/>
  <c r="F13" i="669"/>
  <c r="F14" i="669"/>
  <c r="F15" i="669"/>
  <c r="F16" i="669"/>
  <c r="F17" i="669"/>
  <c r="F18" i="669"/>
  <c r="F19" i="669"/>
  <c r="F20" i="669"/>
  <c r="F21" i="669"/>
  <c r="F22" i="669"/>
  <c r="F23" i="669"/>
  <c r="F24" i="669"/>
  <c r="F25" i="669"/>
  <c r="F26" i="669"/>
  <c r="F27" i="669"/>
  <c r="F28" i="669"/>
  <c r="F29" i="669"/>
  <c r="F30" i="669"/>
  <c r="F31" i="669"/>
  <c r="F32" i="669"/>
  <c r="F33" i="669"/>
  <c r="F34" i="669"/>
  <c r="F35" i="669"/>
  <c r="F36" i="669"/>
  <c r="G37" i="669"/>
  <c r="H37" i="669"/>
  <c r="I37" i="669"/>
  <c r="J37" i="669"/>
  <c r="K37" i="669"/>
  <c r="L37" i="669"/>
  <c r="M37" i="669"/>
  <c r="N37" i="669"/>
  <c r="O37" i="669"/>
  <c r="P37" i="669"/>
  <c r="Q37" i="669"/>
  <c r="R37" i="669"/>
  <c r="S37" i="669"/>
  <c r="T37" i="669"/>
  <c r="U37" i="669"/>
  <c r="V37" i="669"/>
  <c r="W37" i="669"/>
  <c r="X37" i="669"/>
  <c r="Y37" i="669"/>
  <c r="Z37" i="669"/>
  <c r="AA37" i="669"/>
  <c r="AB37" i="669"/>
  <c r="AC37" i="669"/>
  <c r="AD37" i="669"/>
  <c r="AE37" i="669"/>
  <c r="AF37" i="669"/>
  <c r="AG37" i="669"/>
  <c r="AH37" i="669"/>
  <c r="AI37" i="669"/>
  <c r="AJ37" i="669"/>
  <c r="AK37" i="669"/>
  <c r="EK37" i="671" l="1"/>
  <c r="EK1" i="671" s="1"/>
  <c r="AQ21" i="668"/>
  <c r="F18" i="671"/>
  <c r="F18" i="672" s="1"/>
  <c r="AQ29" i="668"/>
  <c r="F26" i="671"/>
  <c r="F26" i="672" s="1"/>
  <c r="AQ37" i="668"/>
  <c r="F34" i="671"/>
  <c r="F34" i="672" s="1"/>
  <c r="AE37" i="671"/>
  <c r="AE1" i="671" s="1"/>
  <c r="AO37" i="671"/>
  <c r="AO1" i="671" s="1"/>
  <c r="AY37" i="671"/>
  <c r="AY1" i="671" s="1"/>
  <c r="BI37" i="671"/>
  <c r="BI1" i="671" s="1"/>
  <c r="BS37" i="671"/>
  <c r="BS1" i="671" s="1"/>
  <c r="CC37" i="671"/>
  <c r="CC1" i="671" s="1"/>
  <c r="CM37" i="671"/>
  <c r="CM1" i="671" s="1"/>
  <c r="CW37" i="671"/>
  <c r="CW1" i="671" s="1"/>
  <c r="DG37" i="671"/>
  <c r="DG1" i="671" s="1"/>
  <c r="DQ37" i="671"/>
  <c r="DQ1" i="671" s="1"/>
  <c r="EA37" i="671"/>
  <c r="EA1" i="671" s="1"/>
  <c r="EU37" i="671"/>
  <c r="EU1" i="671" s="1"/>
  <c r="FE37" i="671"/>
  <c r="FE1" i="671" s="1"/>
  <c r="F5" i="672"/>
  <c r="AQ18" i="668"/>
  <c r="F15" i="671"/>
  <c r="F15" i="672" s="1"/>
  <c r="AQ26" i="668"/>
  <c r="F23" i="671"/>
  <c r="F23" i="672" s="1"/>
  <c r="AQ34" i="668"/>
  <c r="F31" i="671"/>
  <c r="F31" i="672" s="1"/>
  <c r="U37" i="671"/>
  <c r="U1" i="671" s="1"/>
  <c r="AQ11" i="668"/>
  <c r="F8" i="671"/>
  <c r="F8" i="672" s="1"/>
  <c r="AQ23" i="668"/>
  <c r="F20" i="671"/>
  <c r="F20" i="672" s="1"/>
  <c r="AQ31" i="668"/>
  <c r="F28" i="671"/>
  <c r="F28" i="672" s="1"/>
  <c r="AQ39" i="668"/>
  <c r="F36" i="671"/>
  <c r="F36" i="672" s="1"/>
  <c r="G8" i="672"/>
  <c r="P37" i="671"/>
  <c r="P1" i="671" s="1"/>
  <c r="AQ33" i="668"/>
  <c r="G30" i="672"/>
  <c r="H30" i="672" s="1"/>
  <c r="I30" i="672" s="1"/>
  <c r="J30" i="672" s="1"/>
  <c r="K30" i="672" s="1"/>
  <c r="L30" i="672" s="1"/>
  <c r="M30" i="672" s="1"/>
  <c r="N30" i="672" s="1"/>
  <c r="O30" i="672" s="1"/>
  <c r="P30" i="672" s="1"/>
  <c r="Q30" i="672" s="1"/>
  <c r="R30" i="672" s="1"/>
  <c r="S30" i="672" s="1"/>
  <c r="T30" i="672" s="1"/>
  <c r="U30" i="672" s="1"/>
  <c r="V30" i="672" s="1"/>
  <c r="W30" i="672" s="1"/>
  <c r="X30" i="672" s="1"/>
  <c r="Y30" i="672" s="1"/>
  <c r="Z30" i="672" s="1"/>
  <c r="AA30" i="672" s="1"/>
  <c r="AB30" i="672" s="1"/>
  <c r="AC30" i="672" s="1"/>
  <c r="AD30" i="672" s="1"/>
  <c r="AE30" i="672" s="1"/>
  <c r="AF30" i="672" s="1"/>
  <c r="AG30" i="672" s="1"/>
  <c r="AH30" i="672" s="1"/>
  <c r="AI30" i="672" s="1"/>
  <c r="AJ30" i="672" s="1"/>
  <c r="AK30" i="672" s="1"/>
  <c r="AQ13" i="668"/>
  <c r="G10" i="672"/>
  <c r="H10" i="672" s="1"/>
  <c r="I10" i="672" s="1"/>
  <c r="J10" i="672" s="1"/>
  <c r="K10" i="672" s="1"/>
  <c r="L10" i="672" s="1"/>
  <c r="M10" i="672" s="1"/>
  <c r="N10" i="672" s="1"/>
  <c r="O10" i="672" s="1"/>
  <c r="P10" i="672" s="1"/>
  <c r="Q10" i="672" s="1"/>
  <c r="R10" i="672" s="1"/>
  <c r="S10" i="672" s="1"/>
  <c r="T10" i="672" s="1"/>
  <c r="U10" i="672" s="1"/>
  <c r="V10" i="672" s="1"/>
  <c r="W10" i="672" s="1"/>
  <c r="X10" i="672" s="1"/>
  <c r="Y10" i="672" s="1"/>
  <c r="Z10" i="672" s="1"/>
  <c r="AA10" i="672" s="1"/>
  <c r="AB10" i="672" s="1"/>
  <c r="AC10" i="672" s="1"/>
  <c r="AD10" i="672" s="1"/>
  <c r="AE10" i="672" s="1"/>
  <c r="AF10" i="672" s="1"/>
  <c r="AG10" i="672" s="1"/>
  <c r="AH10" i="672" s="1"/>
  <c r="AI10" i="672" s="1"/>
  <c r="AJ10" i="672" s="1"/>
  <c r="AK10" i="672" s="1"/>
  <c r="AQ25" i="668"/>
  <c r="G22" i="672"/>
  <c r="H22" i="672" s="1"/>
  <c r="I22" i="672" s="1"/>
  <c r="J22" i="672" s="1"/>
  <c r="K22" i="672" s="1"/>
  <c r="L22" i="672" s="1"/>
  <c r="M22" i="672" s="1"/>
  <c r="N22" i="672" s="1"/>
  <c r="O22" i="672" s="1"/>
  <c r="P22" i="672" s="1"/>
  <c r="Q22" i="672" s="1"/>
  <c r="R22" i="672" s="1"/>
  <c r="S22" i="672" s="1"/>
  <c r="T22" i="672" s="1"/>
  <c r="U22" i="672" s="1"/>
  <c r="V22" i="672" s="1"/>
  <c r="W22" i="672" s="1"/>
  <c r="X22" i="672" s="1"/>
  <c r="Y22" i="672" s="1"/>
  <c r="Z22" i="672" s="1"/>
  <c r="AA22" i="672" s="1"/>
  <c r="AB22" i="672" s="1"/>
  <c r="AC22" i="672" s="1"/>
  <c r="AD22" i="672" s="1"/>
  <c r="AE22" i="672" s="1"/>
  <c r="AF22" i="672" s="1"/>
  <c r="AG22" i="672" s="1"/>
  <c r="AH22" i="672" s="1"/>
  <c r="AI22" i="672" s="1"/>
  <c r="AJ22" i="672" s="1"/>
  <c r="AK22" i="672" s="1"/>
  <c r="F37" i="669"/>
  <c r="AQ10" i="668"/>
  <c r="G7" i="672"/>
  <c r="H7" i="672" s="1"/>
  <c r="I7" i="672" s="1"/>
  <c r="J7" i="672" s="1"/>
  <c r="K7" i="672" s="1"/>
  <c r="L7" i="672" s="1"/>
  <c r="M7" i="672" s="1"/>
  <c r="N7" i="672" s="1"/>
  <c r="O7" i="672" s="1"/>
  <c r="P7" i="672" s="1"/>
  <c r="Q7" i="672" s="1"/>
  <c r="R7" i="672" s="1"/>
  <c r="S7" i="672" s="1"/>
  <c r="T7" i="672" s="1"/>
  <c r="U7" i="672" s="1"/>
  <c r="V7" i="672" s="1"/>
  <c r="W7" i="672" s="1"/>
  <c r="X7" i="672" s="1"/>
  <c r="Y7" i="672" s="1"/>
  <c r="Z7" i="672" s="1"/>
  <c r="AA7" i="672" s="1"/>
  <c r="AB7" i="672" s="1"/>
  <c r="AC7" i="672" s="1"/>
  <c r="AD7" i="672" s="1"/>
  <c r="AE7" i="672" s="1"/>
  <c r="AF7" i="672" s="1"/>
  <c r="AG7" i="672" s="1"/>
  <c r="AH7" i="672" s="1"/>
  <c r="AI7" i="672" s="1"/>
  <c r="AJ7" i="672" s="1"/>
  <c r="AK7" i="672" s="1"/>
  <c r="AQ22" i="668"/>
  <c r="G19" i="672"/>
  <c r="H19" i="672" s="1"/>
  <c r="I19" i="672" s="1"/>
  <c r="J19" i="672" s="1"/>
  <c r="K19" i="672" s="1"/>
  <c r="L19" i="672" s="1"/>
  <c r="M19" i="672" s="1"/>
  <c r="N19" i="672" s="1"/>
  <c r="O19" i="672" s="1"/>
  <c r="P19" i="672" s="1"/>
  <c r="Q19" i="672" s="1"/>
  <c r="R19" i="672" s="1"/>
  <c r="S19" i="672" s="1"/>
  <c r="T19" i="672" s="1"/>
  <c r="U19" i="672" s="1"/>
  <c r="V19" i="672" s="1"/>
  <c r="W19" i="672" s="1"/>
  <c r="X19" i="672" s="1"/>
  <c r="Y19" i="672" s="1"/>
  <c r="Z19" i="672" s="1"/>
  <c r="AA19" i="672" s="1"/>
  <c r="AB19" i="672" s="1"/>
  <c r="AC19" i="672" s="1"/>
  <c r="AD19" i="672" s="1"/>
  <c r="AE19" i="672" s="1"/>
  <c r="AF19" i="672" s="1"/>
  <c r="AG19" i="672" s="1"/>
  <c r="AH19" i="672" s="1"/>
  <c r="AI19" i="672" s="1"/>
  <c r="AJ19" i="672" s="1"/>
  <c r="AK19" i="672" s="1"/>
  <c r="I4" i="672"/>
  <c r="J4" i="672" s="1"/>
  <c r="K4" i="672" s="1"/>
  <c r="L4" i="672" s="1"/>
  <c r="M4" i="672" s="1"/>
  <c r="N4" i="672" s="1"/>
  <c r="O4" i="672" s="1"/>
  <c r="P4" i="672" s="1"/>
  <c r="Q4" i="672" s="1"/>
  <c r="R4" i="672" s="1"/>
  <c r="S4" i="672" s="1"/>
  <c r="T4" i="672" s="1"/>
  <c r="U4" i="672" s="1"/>
  <c r="V4" i="672" s="1"/>
  <c r="W4" i="672" s="1"/>
  <c r="X4" i="672" s="1"/>
  <c r="Y4" i="672" s="1"/>
  <c r="Z4" i="672" s="1"/>
  <c r="AA4" i="672" s="1"/>
  <c r="AB4" i="672" s="1"/>
  <c r="AC4" i="672" s="1"/>
  <c r="AD4" i="672" s="1"/>
  <c r="AE4" i="672" s="1"/>
  <c r="AF4" i="672" s="1"/>
  <c r="AG4" i="672" s="1"/>
  <c r="AH4" i="672" s="1"/>
  <c r="AI4" i="672" s="1"/>
  <c r="AJ4" i="672" s="1"/>
  <c r="AK4" i="672" s="1"/>
  <c r="AQ7" i="668"/>
  <c r="AQ19" i="668"/>
  <c r="G16" i="672"/>
  <c r="H16" i="672" s="1"/>
  <c r="I16" i="672" s="1"/>
  <c r="J16" i="672" s="1"/>
  <c r="K16" i="672" s="1"/>
  <c r="L16" i="672" s="1"/>
  <c r="M16" i="672" s="1"/>
  <c r="N16" i="672" s="1"/>
  <c r="O16" i="672" s="1"/>
  <c r="P16" i="672" s="1"/>
  <c r="Q16" i="672" s="1"/>
  <c r="R16" i="672" s="1"/>
  <c r="S16" i="672" s="1"/>
  <c r="T16" i="672" s="1"/>
  <c r="U16" i="672" s="1"/>
  <c r="V16" i="672" s="1"/>
  <c r="W16" i="672" s="1"/>
  <c r="X16" i="672" s="1"/>
  <c r="Y16" i="672" s="1"/>
  <c r="Z16" i="672" s="1"/>
  <c r="AA16" i="672" s="1"/>
  <c r="AB16" i="672" s="1"/>
  <c r="AC16" i="672" s="1"/>
  <c r="AD16" i="672" s="1"/>
  <c r="AE16" i="672" s="1"/>
  <c r="AF16" i="672" s="1"/>
  <c r="AG16" i="672" s="1"/>
  <c r="AH16" i="672" s="1"/>
  <c r="AI16" i="672" s="1"/>
  <c r="AJ16" i="672" s="1"/>
  <c r="AK16" i="672" s="1"/>
  <c r="AJ37" i="671"/>
  <c r="AJ1" i="671" s="1"/>
  <c r="AT37" i="671"/>
  <c r="AT1" i="671" s="1"/>
  <c r="BD37" i="671"/>
  <c r="BD1" i="671" s="1"/>
  <c r="BN37" i="671"/>
  <c r="BN1" i="671" s="1"/>
  <c r="BX37" i="671"/>
  <c r="BX1" i="671" s="1"/>
  <c r="CH37" i="671"/>
  <c r="CH1" i="671" s="1"/>
  <c r="CR37" i="671"/>
  <c r="CR1" i="671" s="1"/>
  <c r="DB37" i="671"/>
  <c r="DB1" i="671" s="1"/>
  <c r="DL37" i="671"/>
  <c r="DL1" i="671" s="1"/>
  <c r="DV37" i="671"/>
  <c r="DV1" i="671" s="1"/>
  <c r="EF37" i="671"/>
  <c r="EF1" i="671" s="1"/>
  <c r="EP37" i="671"/>
  <c r="EP1" i="671" s="1"/>
  <c r="EZ37" i="671"/>
  <c r="EZ1" i="671" s="1"/>
  <c r="G20" i="672"/>
  <c r="H20" i="672" s="1"/>
  <c r="I20" i="672" s="1"/>
  <c r="J20" i="672" s="1"/>
  <c r="K20" i="672" s="1"/>
  <c r="L20" i="672" s="1"/>
  <c r="M20" i="672" s="1"/>
  <c r="N20" i="672" s="1"/>
  <c r="O20" i="672" s="1"/>
  <c r="P20" i="672" s="1"/>
  <c r="Q20" i="672" s="1"/>
  <c r="R20" i="672" s="1"/>
  <c r="S20" i="672" s="1"/>
  <c r="T20" i="672" s="1"/>
  <c r="U20" i="672" s="1"/>
  <c r="V20" i="672" s="1"/>
  <c r="W20" i="672" s="1"/>
  <c r="X20" i="672" s="1"/>
  <c r="Y20" i="672" s="1"/>
  <c r="Z20" i="672" s="1"/>
  <c r="AA20" i="672" s="1"/>
  <c r="AB20" i="672" s="1"/>
  <c r="AC20" i="672" s="1"/>
  <c r="AD20" i="672" s="1"/>
  <c r="AE20" i="672" s="1"/>
  <c r="AF20" i="672" s="1"/>
  <c r="AG20" i="672" s="1"/>
  <c r="AH20" i="672" s="1"/>
  <c r="AI20" i="672" s="1"/>
  <c r="AJ20" i="672" s="1"/>
  <c r="AK20" i="672" s="1"/>
  <c r="G28" i="672"/>
  <c r="H28" i="672" s="1"/>
  <c r="I28" i="672" s="1"/>
  <c r="J28" i="672" s="1"/>
  <c r="K28" i="672" s="1"/>
  <c r="L28" i="672" s="1"/>
  <c r="M28" i="672" s="1"/>
  <c r="N28" i="672" s="1"/>
  <c r="O28" i="672" s="1"/>
  <c r="P28" i="672" s="1"/>
  <c r="Q28" i="672" s="1"/>
  <c r="R28" i="672" s="1"/>
  <c r="S28" i="672" s="1"/>
  <c r="T28" i="672" s="1"/>
  <c r="U28" i="672" s="1"/>
  <c r="V28" i="672" s="1"/>
  <c r="W28" i="672" s="1"/>
  <c r="X28" i="672" s="1"/>
  <c r="Y28" i="672" s="1"/>
  <c r="Z28" i="672" s="1"/>
  <c r="AA28" i="672" s="1"/>
  <c r="AB28" i="672" s="1"/>
  <c r="AC28" i="672" s="1"/>
  <c r="AD28" i="672" s="1"/>
  <c r="AE28" i="672" s="1"/>
  <c r="AF28" i="672" s="1"/>
  <c r="AG28" i="672" s="1"/>
  <c r="AH28" i="672" s="1"/>
  <c r="AI28" i="672" s="1"/>
  <c r="AJ28" i="672" s="1"/>
  <c r="AK28" i="672" s="1"/>
  <c r="G36" i="672"/>
  <c r="H36" i="672" s="1"/>
  <c r="I36" i="672" s="1"/>
  <c r="J36" i="672" s="1"/>
  <c r="K36" i="672" s="1"/>
  <c r="L36" i="672" s="1"/>
  <c r="M36" i="672" s="1"/>
  <c r="N36" i="672" s="1"/>
  <c r="O36" i="672" s="1"/>
  <c r="P36" i="672" s="1"/>
  <c r="Q36" i="672" s="1"/>
  <c r="R36" i="672" s="1"/>
  <c r="S36" i="672" s="1"/>
  <c r="T36" i="672" s="1"/>
  <c r="U36" i="672" s="1"/>
  <c r="V36" i="672" s="1"/>
  <c r="W36" i="672" s="1"/>
  <c r="X36" i="672" s="1"/>
  <c r="Y36" i="672" s="1"/>
  <c r="Z36" i="672" s="1"/>
  <c r="AA36" i="672" s="1"/>
  <c r="AB36" i="672" s="1"/>
  <c r="AC36" i="672" s="1"/>
  <c r="AD36" i="672" s="1"/>
  <c r="AE36" i="672" s="1"/>
  <c r="AF36" i="672" s="1"/>
  <c r="AG36" i="672" s="1"/>
  <c r="AH36" i="672" s="1"/>
  <c r="AI36" i="672" s="1"/>
  <c r="AJ36" i="672" s="1"/>
  <c r="AK36" i="672" s="1"/>
  <c r="AQ17" i="668"/>
  <c r="G14" i="672"/>
  <c r="H14" i="672" s="1"/>
  <c r="I14" i="672" s="1"/>
  <c r="J14" i="672" s="1"/>
  <c r="K14" i="672" s="1"/>
  <c r="L14" i="672" s="1"/>
  <c r="M14" i="672" s="1"/>
  <c r="N14" i="672" s="1"/>
  <c r="O14" i="672" s="1"/>
  <c r="P14" i="672" s="1"/>
  <c r="Q14" i="672" s="1"/>
  <c r="R14" i="672" s="1"/>
  <c r="S14" i="672" s="1"/>
  <c r="T14" i="672" s="1"/>
  <c r="U14" i="672" s="1"/>
  <c r="V14" i="672" s="1"/>
  <c r="W14" i="672" s="1"/>
  <c r="X14" i="672" s="1"/>
  <c r="Y14" i="672" s="1"/>
  <c r="Z14" i="672" s="1"/>
  <c r="AA14" i="672" s="1"/>
  <c r="AB14" i="672" s="1"/>
  <c r="AC14" i="672" s="1"/>
  <c r="AD14" i="672" s="1"/>
  <c r="AE14" i="672" s="1"/>
  <c r="AF14" i="672" s="1"/>
  <c r="AG14" i="672" s="1"/>
  <c r="AH14" i="672" s="1"/>
  <c r="AI14" i="672" s="1"/>
  <c r="AJ14" i="672" s="1"/>
  <c r="AK14" i="672" s="1"/>
  <c r="AQ14" i="668"/>
  <c r="G11" i="672"/>
  <c r="H11" i="672" s="1"/>
  <c r="I11" i="672" s="1"/>
  <c r="J11" i="672" s="1"/>
  <c r="K11" i="672" s="1"/>
  <c r="L11" i="672" s="1"/>
  <c r="M11" i="672" s="1"/>
  <c r="N11" i="672" s="1"/>
  <c r="O11" i="672" s="1"/>
  <c r="P11" i="672" s="1"/>
  <c r="Q11" i="672" s="1"/>
  <c r="R11" i="672" s="1"/>
  <c r="S11" i="672" s="1"/>
  <c r="T11" i="672" s="1"/>
  <c r="U11" i="672" s="1"/>
  <c r="V11" i="672" s="1"/>
  <c r="W11" i="672" s="1"/>
  <c r="X11" i="672" s="1"/>
  <c r="Y11" i="672" s="1"/>
  <c r="Z11" i="672" s="1"/>
  <c r="AA11" i="672" s="1"/>
  <c r="AB11" i="672" s="1"/>
  <c r="AC11" i="672" s="1"/>
  <c r="AD11" i="672" s="1"/>
  <c r="AE11" i="672" s="1"/>
  <c r="AF11" i="672" s="1"/>
  <c r="AG11" i="672" s="1"/>
  <c r="AH11" i="672" s="1"/>
  <c r="AI11" i="672" s="1"/>
  <c r="AJ11" i="672" s="1"/>
  <c r="AK11" i="672" s="1"/>
  <c r="AQ30" i="668"/>
  <c r="G27" i="672"/>
  <c r="H27" i="672" s="1"/>
  <c r="I27" i="672" s="1"/>
  <c r="J27" i="672" s="1"/>
  <c r="K27" i="672" s="1"/>
  <c r="L27" i="672" s="1"/>
  <c r="M27" i="672" s="1"/>
  <c r="N27" i="672" s="1"/>
  <c r="O27" i="672" s="1"/>
  <c r="P27" i="672" s="1"/>
  <c r="Q27" i="672" s="1"/>
  <c r="R27" i="672" s="1"/>
  <c r="S27" i="672" s="1"/>
  <c r="T27" i="672" s="1"/>
  <c r="U27" i="672" s="1"/>
  <c r="V27" i="672" s="1"/>
  <c r="W27" i="672" s="1"/>
  <c r="X27" i="672" s="1"/>
  <c r="Y27" i="672" s="1"/>
  <c r="Z27" i="672" s="1"/>
  <c r="AA27" i="672" s="1"/>
  <c r="AB27" i="672" s="1"/>
  <c r="AC27" i="672" s="1"/>
  <c r="AD27" i="672" s="1"/>
  <c r="AE27" i="672" s="1"/>
  <c r="AF27" i="672" s="1"/>
  <c r="AG27" i="672" s="1"/>
  <c r="AH27" i="672" s="1"/>
  <c r="AI27" i="672" s="1"/>
  <c r="AJ27" i="672" s="1"/>
  <c r="AK27" i="672" s="1"/>
  <c r="AQ38" i="668"/>
  <c r="G35" i="672"/>
  <c r="H35" i="672" s="1"/>
  <c r="I35" i="672" s="1"/>
  <c r="J35" i="672" s="1"/>
  <c r="K35" i="672" s="1"/>
  <c r="L35" i="672" s="1"/>
  <c r="M35" i="672" s="1"/>
  <c r="N35" i="672" s="1"/>
  <c r="O35" i="672" s="1"/>
  <c r="P35" i="672" s="1"/>
  <c r="Q35" i="672" s="1"/>
  <c r="R35" i="672" s="1"/>
  <c r="S35" i="672" s="1"/>
  <c r="T35" i="672" s="1"/>
  <c r="U35" i="672" s="1"/>
  <c r="V35" i="672" s="1"/>
  <c r="W35" i="672" s="1"/>
  <c r="X35" i="672" s="1"/>
  <c r="Y35" i="672" s="1"/>
  <c r="Z35" i="672" s="1"/>
  <c r="AA35" i="672" s="1"/>
  <c r="AB35" i="672" s="1"/>
  <c r="AC35" i="672" s="1"/>
  <c r="AD35" i="672" s="1"/>
  <c r="AE35" i="672" s="1"/>
  <c r="AF35" i="672" s="1"/>
  <c r="AG35" i="672" s="1"/>
  <c r="AH35" i="672" s="1"/>
  <c r="AI35" i="672" s="1"/>
  <c r="AJ35" i="672" s="1"/>
  <c r="AK35" i="672" s="1"/>
  <c r="H8" i="672"/>
  <c r="I8" i="672" s="1"/>
  <c r="J8" i="672" s="1"/>
  <c r="K8" i="672" s="1"/>
  <c r="L8" i="672" s="1"/>
  <c r="M8" i="672" s="1"/>
  <c r="N8" i="672" s="1"/>
  <c r="O8" i="672" s="1"/>
  <c r="P8" i="672" s="1"/>
  <c r="Q8" i="672" s="1"/>
  <c r="R8" i="672" s="1"/>
  <c r="S8" i="672" s="1"/>
  <c r="T8" i="672" s="1"/>
  <c r="U8" i="672" s="1"/>
  <c r="V8" i="672" s="1"/>
  <c r="W8" i="672" s="1"/>
  <c r="X8" i="672" s="1"/>
  <c r="Y8" i="672" s="1"/>
  <c r="Z8" i="672" s="1"/>
  <c r="AA8" i="672" s="1"/>
  <c r="AB8" i="672" s="1"/>
  <c r="AC8" i="672" s="1"/>
  <c r="AD8" i="672" s="1"/>
  <c r="AE8" i="672" s="1"/>
  <c r="AF8" i="672" s="1"/>
  <c r="AG8" i="672" s="1"/>
  <c r="AH8" i="672" s="1"/>
  <c r="AI8" i="672" s="1"/>
  <c r="AJ8" i="672" s="1"/>
  <c r="AK8" i="672" s="1"/>
  <c r="G18" i="672"/>
  <c r="H18" i="672" s="1"/>
  <c r="I18" i="672" s="1"/>
  <c r="J18" i="672" s="1"/>
  <c r="K18" i="672" s="1"/>
  <c r="L18" i="672" s="1"/>
  <c r="M18" i="672" s="1"/>
  <c r="N18" i="672" s="1"/>
  <c r="O18" i="672" s="1"/>
  <c r="P18" i="672" s="1"/>
  <c r="Q18" i="672" s="1"/>
  <c r="R18" i="672" s="1"/>
  <c r="S18" i="672" s="1"/>
  <c r="T18" i="672" s="1"/>
  <c r="U18" i="672" s="1"/>
  <c r="V18" i="672" s="1"/>
  <c r="W18" i="672" s="1"/>
  <c r="X18" i="672" s="1"/>
  <c r="Y18" i="672" s="1"/>
  <c r="Z18" i="672" s="1"/>
  <c r="AA18" i="672" s="1"/>
  <c r="AB18" i="672" s="1"/>
  <c r="AC18" i="672" s="1"/>
  <c r="AD18" i="672" s="1"/>
  <c r="AE18" i="672" s="1"/>
  <c r="AF18" i="672" s="1"/>
  <c r="AG18" i="672" s="1"/>
  <c r="AH18" i="672" s="1"/>
  <c r="AI18" i="672" s="1"/>
  <c r="AJ18" i="672" s="1"/>
  <c r="AK18" i="672" s="1"/>
  <c r="G26" i="672"/>
  <c r="H26" i="672" s="1"/>
  <c r="I26" i="672" s="1"/>
  <c r="J26" i="672" s="1"/>
  <c r="K26" i="672" s="1"/>
  <c r="L26" i="672" s="1"/>
  <c r="M26" i="672" s="1"/>
  <c r="N26" i="672" s="1"/>
  <c r="O26" i="672" s="1"/>
  <c r="P26" i="672" s="1"/>
  <c r="Q26" i="672" s="1"/>
  <c r="R26" i="672" s="1"/>
  <c r="S26" i="672" s="1"/>
  <c r="T26" i="672" s="1"/>
  <c r="U26" i="672" s="1"/>
  <c r="V26" i="672" s="1"/>
  <c r="W26" i="672" s="1"/>
  <c r="X26" i="672" s="1"/>
  <c r="Y26" i="672" s="1"/>
  <c r="Z26" i="672" s="1"/>
  <c r="AA26" i="672" s="1"/>
  <c r="AB26" i="672" s="1"/>
  <c r="AC26" i="672" s="1"/>
  <c r="AD26" i="672" s="1"/>
  <c r="AE26" i="672" s="1"/>
  <c r="AF26" i="672" s="1"/>
  <c r="AG26" i="672" s="1"/>
  <c r="AH26" i="672" s="1"/>
  <c r="AI26" i="672" s="1"/>
  <c r="AJ26" i="672" s="1"/>
  <c r="AK26" i="672" s="1"/>
  <c r="G34" i="672"/>
  <c r="H34" i="672" s="1"/>
  <c r="I34" i="672" s="1"/>
  <c r="J34" i="672" s="1"/>
  <c r="K34" i="672" s="1"/>
  <c r="L34" i="672" s="1"/>
  <c r="M34" i="672" s="1"/>
  <c r="N34" i="672" s="1"/>
  <c r="O34" i="672" s="1"/>
  <c r="P34" i="672" s="1"/>
  <c r="Q34" i="672" s="1"/>
  <c r="R34" i="672" s="1"/>
  <c r="S34" i="672" s="1"/>
  <c r="T34" i="672" s="1"/>
  <c r="U34" i="672" s="1"/>
  <c r="V34" i="672" s="1"/>
  <c r="W34" i="672" s="1"/>
  <c r="X34" i="672" s="1"/>
  <c r="Y34" i="672" s="1"/>
  <c r="Z34" i="672" s="1"/>
  <c r="AA34" i="672" s="1"/>
  <c r="AB34" i="672" s="1"/>
  <c r="AC34" i="672" s="1"/>
  <c r="AD34" i="672" s="1"/>
  <c r="AE34" i="672" s="1"/>
  <c r="AF34" i="672" s="1"/>
  <c r="AG34" i="672" s="1"/>
  <c r="AH34" i="672" s="1"/>
  <c r="AI34" i="672" s="1"/>
  <c r="AJ34" i="672" s="1"/>
  <c r="AK34" i="672" s="1"/>
  <c r="G12" i="672"/>
  <c r="H12" i="672" s="1"/>
  <c r="I12" i="672" s="1"/>
  <c r="J12" i="672" s="1"/>
  <c r="K12" i="672" s="1"/>
  <c r="L12" i="672" s="1"/>
  <c r="M12" i="672" s="1"/>
  <c r="N12" i="672" s="1"/>
  <c r="O12" i="672" s="1"/>
  <c r="P12" i="672" s="1"/>
  <c r="Q12" i="672" s="1"/>
  <c r="R12" i="672" s="1"/>
  <c r="S12" i="672" s="1"/>
  <c r="T12" i="672" s="1"/>
  <c r="U12" i="672" s="1"/>
  <c r="V12" i="672" s="1"/>
  <c r="W12" i="672" s="1"/>
  <c r="X12" i="672" s="1"/>
  <c r="Y12" i="672" s="1"/>
  <c r="Z12" i="672" s="1"/>
  <c r="AA12" i="672" s="1"/>
  <c r="AB12" i="672" s="1"/>
  <c r="AC12" i="672" s="1"/>
  <c r="AD12" i="672" s="1"/>
  <c r="AE12" i="672" s="1"/>
  <c r="AF12" i="672" s="1"/>
  <c r="AG12" i="672" s="1"/>
  <c r="AH12" i="672" s="1"/>
  <c r="AI12" i="672" s="1"/>
  <c r="AJ12" i="672" s="1"/>
  <c r="AK12" i="672" s="1"/>
  <c r="AQ15" i="668"/>
  <c r="AQ27" i="668"/>
  <c r="G24" i="672"/>
  <c r="H24" i="672" s="1"/>
  <c r="I24" i="672" s="1"/>
  <c r="J24" i="672" s="1"/>
  <c r="K24" i="672" s="1"/>
  <c r="L24" i="672" s="1"/>
  <c r="M24" i="672" s="1"/>
  <c r="N24" i="672" s="1"/>
  <c r="O24" i="672" s="1"/>
  <c r="P24" i="672" s="1"/>
  <c r="Q24" i="672" s="1"/>
  <c r="R24" i="672" s="1"/>
  <c r="S24" i="672" s="1"/>
  <c r="T24" i="672" s="1"/>
  <c r="U24" i="672" s="1"/>
  <c r="V24" i="672" s="1"/>
  <c r="W24" i="672" s="1"/>
  <c r="X24" i="672" s="1"/>
  <c r="Y24" i="672" s="1"/>
  <c r="Z24" i="672" s="1"/>
  <c r="AA24" i="672" s="1"/>
  <c r="AB24" i="672" s="1"/>
  <c r="AC24" i="672" s="1"/>
  <c r="AD24" i="672" s="1"/>
  <c r="AE24" i="672" s="1"/>
  <c r="AF24" i="672" s="1"/>
  <c r="AG24" i="672" s="1"/>
  <c r="AH24" i="672" s="1"/>
  <c r="AI24" i="672" s="1"/>
  <c r="AJ24" i="672" s="1"/>
  <c r="AK24" i="672" s="1"/>
  <c r="AQ35" i="668"/>
  <c r="G32" i="672"/>
  <c r="H32" i="672" s="1"/>
  <c r="I32" i="672" s="1"/>
  <c r="J32" i="672" s="1"/>
  <c r="K32" i="672" s="1"/>
  <c r="L32" i="672" s="1"/>
  <c r="M32" i="672" s="1"/>
  <c r="N32" i="672" s="1"/>
  <c r="O32" i="672" s="1"/>
  <c r="P32" i="672" s="1"/>
  <c r="Q32" i="672" s="1"/>
  <c r="R32" i="672" s="1"/>
  <c r="S32" i="672" s="1"/>
  <c r="T32" i="672" s="1"/>
  <c r="U32" i="672" s="1"/>
  <c r="V32" i="672" s="1"/>
  <c r="W32" i="672" s="1"/>
  <c r="X32" i="672" s="1"/>
  <c r="Y32" i="672" s="1"/>
  <c r="Z32" i="672" s="1"/>
  <c r="AA32" i="672" s="1"/>
  <c r="AB32" i="672" s="1"/>
  <c r="AC32" i="672" s="1"/>
  <c r="AD32" i="672" s="1"/>
  <c r="AE32" i="672" s="1"/>
  <c r="AF32" i="672" s="1"/>
  <c r="AG32" i="672" s="1"/>
  <c r="AH32" i="672" s="1"/>
  <c r="AI32" i="672" s="1"/>
  <c r="AJ32" i="672" s="1"/>
  <c r="AK32" i="672" s="1"/>
  <c r="Z37" i="671"/>
  <c r="Z1" i="671" s="1"/>
  <c r="AQ8" i="668"/>
  <c r="G5" i="672"/>
  <c r="H5" i="672" s="1"/>
  <c r="I5" i="672" s="1"/>
  <c r="J5" i="672" s="1"/>
  <c r="K5" i="672" s="1"/>
  <c r="L5" i="672" s="1"/>
  <c r="M5" i="672" s="1"/>
  <c r="N5" i="672" s="1"/>
  <c r="O5" i="672" s="1"/>
  <c r="P5" i="672" s="1"/>
  <c r="Q5" i="672" s="1"/>
  <c r="R5" i="672" s="1"/>
  <c r="S5" i="672" s="1"/>
  <c r="T5" i="672" s="1"/>
  <c r="U5" i="672" s="1"/>
  <c r="V5" i="672" s="1"/>
  <c r="W5" i="672" s="1"/>
  <c r="X5" i="672" s="1"/>
  <c r="Y5" i="672" s="1"/>
  <c r="Z5" i="672" s="1"/>
  <c r="AA5" i="672" s="1"/>
  <c r="AB5" i="672" s="1"/>
  <c r="AC5" i="672" s="1"/>
  <c r="AD5" i="672" s="1"/>
  <c r="AE5" i="672" s="1"/>
  <c r="AF5" i="672" s="1"/>
  <c r="AG5" i="672" s="1"/>
  <c r="AH5" i="672" s="1"/>
  <c r="AI5" i="672" s="1"/>
  <c r="AJ5" i="672" s="1"/>
  <c r="AK5" i="672" s="1"/>
  <c r="G9" i="672"/>
  <c r="H9" i="672" s="1"/>
  <c r="I9" i="672" s="1"/>
  <c r="J9" i="672" s="1"/>
  <c r="K9" i="672" s="1"/>
  <c r="L9" i="672" s="1"/>
  <c r="M9" i="672" s="1"/>
  <c r="N9" i="672" s="1"/>
  <c r="O9" i="672" s="1"/>
  <c r="P9" i="672" s="1"/>
  <c r="Q9" i="672" s="1"/>
  <c r="R9" i="672" s="1"/>
  <c r="S9" i="672" s="1"/>
  <c r="T9" i="672" s="1"/>
  <c r="U9" i="672" s="1"/>
  <c r="V9" i="672" s="1"/>
  <c r="W9" i="672" s="1"/>
  <c r="X9" i="672" s="1"/>
  <c r="Y9" i="672" s="1"/>
  <c r="Z9" i="672" s="1"/>
  <c r="AA9" i="672" s="1"/>
  <c r="AB9" i="672" s="1"/>
  <c r="AC9" i="672" s="1"/>
  <c r="AD9" i="672" s="1"/>
  <c r="AE9" i="672" s="1"/>
  <c r="AF9" i="672" s="1"/>
  <c r="AG9" i="672" s="1"/>
  <c r="AH9" i="672" s="1"/>
  <c r="AI9" i="672" s="1"/>
  <c r="AJ9" i="672" s="1"/>
  <c r="AK9" i="672" s="1"/>
  <c r="AQ12" i="668"/>
  <c r="G13" i="672"/>
  <c r="H13" i="672" s="1"/>
  <c r="I13" i="672" s="1"/>
  <c r="J13" i="672" s="1"/>
  <c r="K13" i="672" s="1"/>
  <c r="L13" i="672" s="1"/>
  <c r="M13" i="672" s="1"/>
  <c r="N13" i="672" s="1"/>
  <c r="O13" i="672" s="1"/>
  <c r="P13" i="672" s="1"/>
  <c r="Q13" i="672" s="1"/>
  <c r="R13" i="672" s="1"/>
  <c r="S13" i="672" s="1"/>
  <c r="T13" i="672" s="1"/>
  <c r="U13" i="672" s="1"/>
  <c r="V13" i="672" s="1"/>
  <c r="W13" i="672" s="1"/>
  <c r="X13" i="672" s="1"/>
  <c r="Y13" i="672" s="1"/>
  <c r="Z13" i="672" s="1"/>
  <c r="AA13" i="672" s="1"/>
  <c r="AB13" i="672" s="1"/>
  <c r="AC13" i="672" s="1"/>
  <c r="AD13" i="672" s="1"/>
  <c r="AE13" i="672" s="1"/>
  <c r="AF13" i="672" s="1"/>
  <c r="AG13" i="672" s="1"/>
  <c r="AH13" i="672" s="1"/>
  <c r="AI13" i="672" s="1"/>
  <c r="AJ13" i="672" s="1"/>
  <c r="AK13" i="672" s="1"/>
  <c r="AQ16" i="668"/>
  <c r="AQ20" i="668"/>
  <c r="G17" i="672"/>
  <c r="H17" i="672" s="1"/>
  <c r="I17" i="672" s="1"/>
  <c r="J17" i="672" s="1"/>
  <c r="K17" i="672" s="1"/>
  <c r="L17" i="672" s="1"/>
  <c r="M17" i="672" s="1"/>
  <c r="N17" i="672" s="1"/>
  <c r="O17" i="672" s="1"/>
  <c r="P17" i="672" s="1"/>
  <c r="Q17" i="672" s="1"/>
  <c r="R17" i="672" s="1"/>
  <c r="S17" i="672" s="1"/>
  <c r="T17" i="672" s="1"/>
  <c r="U17" i="672" s="1"/>
  <c r="V17" i="672" s="1"/>
  <c r="W17" i="672" s="1"/>
  <c r="X17" i="672" s="1"/>
  <c r="Y17" i="672" s="1"/>
  <c r="Z17" i="672" s="1"/>
  <c r="AA17" i="672" s="1"/>
  <c r="AB17" i="672" s="1"/>
  <c r="AC17" i="672" s="1"/>
  <c r="AD17" i="672" s="1"/>
  <c r="AE17" i="672" s="1"/>
  <c r="AF17" i="672" s="1"/>
  <c r="AG17" i="672" s="1"/>
  <c r="AH17" i="672" s="1"/>
  <c r="AI17" i="672" s="1"/>
  <c r="AJ17" i="672" s="1"/>
  <c r="AK17" i="672" s="1"/>
  <c r="AQ24" i="668"/>
  <c r="G21" i="672"/>
  <c r="H21" i="672" s="1"/>
  <c r="I21" i="672" s="1"/>
  <c r="J21" i="672" s="1"/>
  <c r="K21" i="672" s="1"/>
  <c r="L21" i="672" s="1"/>
  <c r="M21" i="672" s="1"/>
  <c r="N21" i="672" s="1"/>
  <c r="O21" i="672" s="1"/>
  <c r="P21" i="672" s="1"/>
  <c r="Q21" i="672" s="1"/>
  <c r="R21" i="672" s="1"/>
  <c r="S21" i="672" s="1"/>
  <c r="T21" i="672" s="1"/>
  <c r="U21" i="672" s="1"/>
  <c r="V21" i="672" s="1"/>
  <c r="W21" i="672" s="1"/>
  <c r="X21" i="672" s="1"/>
  <c r="Y21" i="672" s="1"/>
  <c r="Z21" i="672" s="1"/>
  <c r="AA21" i="672" s="1"/>
  <c r="AB21" i="672" s="1"/>
  <c r="AC21" i="672" s="1"/>
  <c r="AD21" i="672" s="1"/>
  <c r="AE21" i="672" s="1"/>
  <c r="AF21" i="672" s="1"/>
  <c r="AG21" i="672" s="1"/>
  <c r="AH21" i="672" s="1"/>
  <c r="AI21" i="672" s="1"/>
  <c r="AJ21" i="672" s="1"/>
  <c r="AK21" i="672" s="1"/>
  <c r="AQ28" i="668"/>
  <c r="G25" i="672"/>
  <c r="H25" i="672" s="1"/>
  <c r="I25" i="672" s="1"/>
  <c r="J25" i="672" s="1"/>
  <c r="K25" i="672" s="1"/>
  <c r="L25" i="672" s="1"/>
  <c r="M25" i="672" s="1"/>
  <c r="N25" i="672" s="1"/>
  <c r="O25" i="672" s="1"/>
  <c r="P25" i="672" s="1"/>
  <c r="Q25" i="672" s="1"/>
  <c r="R25" i="672" s="1"/>
  <c r="S25" i="672" s="1"/>
  <c r="T25" i="672" s="1"/>
  <c r="U25" i="672" s="1"/>
  <c r="V25" i="672" s="1"/>
  <c r="W25" i="672" s="1"/>
  <c r="X25" i="672" s="1"/>
  <c r="Y25" i="672" s="1"/>
  <c r="Z25" i="672" s="1"/>
  <c r="AA25" i="672" s="1"/>
  <c r="AB25" i="672" s="1"/>
  <c r="AC25" i="672" s="1"/>
  <c r="AD25" i="672" s="1"/>
  <c r="AE25" i="672" s="1"/>
  <c r="AF25" i="672" s="1"/>
  <c r="AG25" i="672" s="1"/>
  <c r="AH25" i="672" s="1"/>
  <c r="AI25" i="672" s="1"/>
  <c r="AJ25" i="672" s="1"/>
  <c r="AK25" i="672" s="1"/>
  <c r="AQ32" i="668"/>
  <c r="G29" i="672"/>
  <c r="H29" i="672" s="1"/>
  <c r="I29" i="672" s="1"/>
  <c r="J29" i="672" s="1"/>
  <c r="K29" i="672" s="1"/>
  <c r="L29" i="672" s="1"/>
  <c r="M29" i="672" s="1"/>
  <c r="N29" i="672" s="1"/>
  <c r="O29" i="672" s="1"/>
  <c r="P29" i="672" s="1"/>
  <c r="Q29" i="672" s="1"/>
  <c r="R29" i="672" s="1"/>
  <c r="S29" i="672" s="1"/>
  <c r="T29" i="672" s="1"/>
  <c r="U29" i="672" s="1"/>
  <c r="V29" i="672" s="1"/>
  <c r="W29" i="672" s="1"/>
  <c r="X29" i="672" s="1"/>
  <c r="Y29" i="672" s="1"/>
  <c r="Z29" i="672" s="1"/>
  <c r="AA29" i="672" s="1"/>
  <c r="AB29" i="672" s="1"/>
  <c r="AC29" i="672" s="1"/>
  <c r="AD29" i="672" s="1"/>
  <c r="AE29" i="672" s="1"/>
  <c r="AF29" i="672" s="1"/>
  <c r="AG29" i="672" s="1"/>
  <c r="AH29" i="672" s="1"/>
  <c r="AI29" i="672" s="1"/>
  <c r="AJ29" i="672" s="1"/>
  <c r="AK29" i="672" s="1"/>
  <c r="AQ36" i="668"/>
  <c r="G33" i="672"/>
  <c r="H33" i="672" s="1"/>
  <c r="I33" i="672" s="1"/>
  <c r="J33" i="672" s="1"/>
  <c r="K33" i="672" s="1"/>
  <c r="L33" i="672" s="1"/>
  <c r="M33" i="672" s="1"/>
  <c r="N33" i="672" s="1"/>
  <c r="O33" i="672" s="1"/>
  <c r="P33" i="672" s="1"/>
  <c r="Q33" i="672" s="1"/>
  <c r="R33" i="672" s="1"/>
  <c r="S33" i="672" s="1"/>
  <c r="T33" i="672" s="1"/>
  <c r="U33" i="672" s="1"/>
  <c r="V33" i="672" s="1"/>
  <c r="W33" i="672" s="1"/>
  <c r="X33" i="672" s="1"/>
  <c r="Y33" i="672" s="1"/>
  <c r="Z33" i="672" s="1"/>
  <c r="AA33" i="672" s="1"/>
  <c r="AB33" i="672" s="1"/>
  <c r="AC33" i="672" s="1"/>
  <c r="AD33" i="672" s="1"/>
  <c r="AE33" i="672" s="1"/>
  <c r="AF33" i="672" s="1"/>
  <c r="AG33" i="672" s="1"/>
  <c r="AH33" i="672" s="1"/>
  <c r="AI33" i="672" s="1"/>
  <c r="AJ33" i="672" s="1"/>
  <c r="AK33" i="672" s="1"/>
  <c r="G15" i="672"/>
  <c r="H15" i="672" s="1"/>
  <c r="I15" i="672" s="1"/>
  <c r="J15" i="672" s="1"/>
  <c r="K15" i="672" s="1"/>
  <c r="L15" i="672" s="1"/>
  <c r="M15" i="672" s="1"/>
  <c r="N15" i="672" s="1"/>
  <c r="O15" i="672" s="1"/>
  <c r="P15" i="672" s="1"/>
  <c r="Q15" i="672" s="1"/>
  <c r="R15" i="672" s="1"/>
  <c r="S15" i="672" s="1"/>
  <c r="T15" i="672" s="1"/>
  <c r="U15" i="672" s="1"/>
  <c r="V15" i="672" s="1"/>
  <c r="W15" i="672" s="1"/>
  <c r="X15" i="672" s="1"/>
  <c r="Y15" i="672" s="1"/>
  <c r="Z15" i="672" s="1"/>
  <c r="AA15" i="672" s="1"/>
  <c r="AB15" i="672" s="1"/>
  <c r="AC15" i="672" s="1"/>
  <c r="AD15" i="672" s="1"/>
  <c r="AE15" i="672" s="1"/>
  <c r="AF15" i="672" s="1"/>
  <c r="AG15" i="672" s="1"/>
  <c r="AH15" i="672" s="1"/>
  <c r="AI15" i="672" s="1"/>
  <c r="AJ15" i="672" s="1"/>
  <c r="AK15" i="672" s="1"/>
  <c r="G23" i="672"/>
  <c r="H23" i="672" s="1"/>
  <c r="I23" i="672" s="1"/>
  <c r="J23" i="672" s="1"/>
  <c r="K23" i="672" s="1"/>
  <c r="L23" i="672" s="1"/>
  <c r="M23" i="672" s="1"/>
  <c r="N23" i="672" s="1"/>
  <c r="O23" i="672" s="1"/>
  <c r="P23" i="672" s="1"/>
  <c r="Q23" i="672" s="1"/>
  <c r="R23" i="672" s="1"/>
  <c r="S23" i="672" s="1"/>
  <c r="T23" i="672" s="1"/>
  <c r="U23" i="672" s="1"/>
  <c r="V23" i="672" s="1"/>
  <c r="W23" i="672" s="1"/>
  <c r="X23" i="672" s="1"/>
  <c r="Y23" i="672" s="1"/>
  <c r="Z23" i="672" s="1"/>
  <c r="AA23" i="672" s="1"/>
  <c r="AB23" i="672" s="1"/>
  <c r="AC23" i="672" s="1"/>
  <c r="AD23" i="672" s="1"/>
  <c r="AE23" i="672" s="1"/>
  <c r="AF23" i="672" s="1"/>
  <c r="AG23" i="672" s="1"/>
  <c r="AH23" i="672" s="1"/>
  <c r="AI23" i="672" s="1"/>
  <c r="AJ23" i="672" s="1"/>
  <c r="AK23" i="672" s="1"/>
  <c r="G31" i="672"/>
  <c r="H31" i="672" s="1"/>
  <c r="I31" i="672" s="1"/>
  <c r="J31" i="672" s="1"/>
  <c r="K31" i="672" s="1"/>
  <c r="L31" i="672" s="1"/>
  <c r="M31" i="672" s="1"/>
  <c r="N31" i="672" s="1"/>
  <c r="O31" i="672" s="1"/>
  <c r="P31" i="672" s="1"/>
  <c r="Q31" i="672" s="1"/>
  <c r="R31" i="672" s="1"/>
  <c r="S31" i="672" s="1"/>
  <c r="T31" i="672" s="1"/>
  <c r="U31" i="672" s="1"/>
  <c r="V31" i="672" s="1"/>
  <c r="W31" i="672" s="1"/>
  <c r="X31" i="672" s="1"/>
  <c r="Y31" i="672" s="1"/>
  <c r="Z31" i="672" s="1"/>
  <c r="AA31" i="672" s="1"/>
  <c r="AB31" i="672" s="1"/>
  <c r="AC31" i="672" s="1"/>
  <c r="AD31" i="672" s="1"/>
  <c r="AE31" i="672" s="1"/>
  <c r="AF31" i="672" s="1"/>
  <c r="AG31" i="672" s="1"/>
  <c r="AH31" i="672" s="1"/>
  <c r="AI31" i="672" s="1"/>
  <c r="AJ31" i="672" s="1"/>
  <c r="AK31" i="672" s="1"/>
  <c r="G6" i="672"/>
  <c r="H6" i="672" s="1"/>
  <c r="I6" i="672" s="1"/>
  <c r="J6" i="672" s="1"/>
  <c r="K6" i="672" s="1"/>
  <c r="L6" i="672" s="1"/>
  <c r="M6" i="672" s="1"/>
  <c r="N6" i="672" s="1"/>
  <c r="O6" i="672" s="1"/>
  <c r="P6" i="672" s="1"/>
  <c r="Q6" i="672" s="1"/>
  <c r="R6" i="672" s="1"/>
  <c r="S6" i="672" s="1"/>
  <c r="T6" i="672" s="1"/>
  <c r="U6" i="672" s="1"/>
  <c r="V6" i="672" s="1"/>
  <c r="W6" i="672" s="1"/>
  <c r="X6" i="672" s="1"/>
  <c r="Y6" i="672" s="1"/>
  <c r="Z6" i="672" s="1"/>
  <c r="AA6" i="672" s="1"/>
  <c r="AB6" i="672" s="1"/>
  <c r="AC6" i="672" s="1"/>
  <c r="AD6" i="672" s="1"/>
  <c r="AE6" i="672" s="1"/>
  <c r="AF6" i="672" s="1"/>
  <c r="AG6" i="672" s="1"/>
  <c r="AH6" i="672" s="1"/>
  <c r="AI6" i="672" s="1"/>
  <c r="AJ6" i="672" s="1"/>
  <c r="AK6" i="672" s="1"/>
  <c r="AQ9" i="668"/>
  <c r="K37" i="671"/>
  <c r="K1" i="671" s="1"/>
  <c r="F37" i="671" l="1"/>
  <c r="G37" i="672"/>
  <c r="I37" i="672"/>
  <c r="H37" i="672"/>
  <c r="J37" i="672"/>
  <c r="Z6" i="668"/>
  <c r="K37" i="672" l="1"/>
  <c r="L37" i="672" l="1"/>
  <c r="AT39" i="668"/>
  <c r="AV39" i="668" s="1"/>
  <c r="AX39" i="668" s="1"/>
  <c r="AZ39" i="668" s="1"/>
  <c r="BB39" i="668" s="1"/>
  <c r="BD39" i="668" s="1"/>
  <c r="BF39" i="668" s="1"/>
  <c r="BH39" i="668" s="1"/>
  <c r="BJ39" i="668" s="1"/>
  <c r="BL39" i="668" s="1"/>
  <c r="BN39" i="668" s="1"/>
  <c r="BP39" i="668" s="1"/>
  <c r="BR39" i="668" s="1"/>
  <c r="BT39" i="668" s="1"/>
  <c r="BV39" i="668" s="1"/>
  <c r="BX39" i="668" s="1"/>
  <c r="BZ39" i="668" s="1"/>
  <c r="CB39" i="668" s="1"/>
  <c r="CD39" i="668" s="1"/>
  <c r="CF39" i="668" s="1"/>
  <c r="CH39" i="668" s="1"/>
  <c r="CJ39" i="668" s="1"/>
  <c r="CL39" i="668" s="1"/>
  <c r="CN39" i="668" s="1"/>
  <c r="CP39" i="668" s="1"/>
  <c r="CR39" i="668" s="1"/>
  <c r="CT39" i="668" s="1"/>
  <c r="CV39" i="668" s="1"/>
  <c r="CX39" i="668" s="1"/>
  <c r="CZ39" i="668" s="1"/>
  <c r="DB39" i="668" s="1"/>
  <c r="DD39" i="668" s="1"/>
  <c r="DF39" i="668" s="1"/>
  <c r="DH39" i="668" s="1"/>
  <c r="DJ39" i="668" s="1"/>
  <c r="DL39" i="668" s="1"/>
  <c r="AT38" i="668"/>
  <c r="AV38" i="668" s="1"/>
  <c r="AX38" i="668" s="1"/>
  <c r="AZ38" i="668" s="1"/>
  <c r="BB38" i="668" s="1"/>
  <c r="BD38" i="668" s="1"/>
  <c r="BF38" i="668" s="1"/>
  <c r="BH38" i="668" s="1"/>
  <c r="BJ38" i="668" s="1"/>
  <c r="BL38" i="668" s="1"/>
  <c r="BN38" i="668" s="1"/>
  <c r="BP38" i="668" s="1"/>
  <c r="BR38" i="668" s="1"/>
  <c r="BT38" i="668" s="1"/>
  <c r="BV38" i="668" s="1"/>
  <c r="BX38" i="668" s="1"/>
  <c r="BZ38" i="668" s="1"/>
  <c r="CB38" i="668" s="1"/>
  <c r="CD38" i="668" s="1"/>
  <c r="CF38" i="668" s="1"/>
  <c r="CH38" i="668" s="1"/>
  <c r="CJ38" i="668" s="1"/>
  <c r="CL38" i="668" s="1"/>
  <c r="CN38" i="668" s="1"/>
  <c r="CP38" i="668" s="1"/>
  <c r="CR38" i="668" s="1"/>
  <c r="CT38" i="668" s="1"/>
  <c r="CV38" i="668" s="1"/>
  <c r="CX38" i="668" s="1"/>
  <c r="CZ38" i="668" s="1"/>
  <c r="DB38" i="668" s="1"/>
  <c r="DD38" i="668" s="1"/>
  <c r="DF38" i="668" s="1"/>
  <c r="DH38" i="668" s="1"/>
  <c r="DJ38" i="668" s="1"/>
  <c r="DL38" i="668" s="1"/>
  <c r="AT37" i="668"/>
  <c r="AV37" i="668" s="1"/>
  <c r="AX37" i="668" s="1"/>
  <c r="AZ37" i="668" s="1"/>
  <c r="BB37" i="668" s="1"/>
  <c r="BD37" i="668" s="1"/>
  <c r="BF37" i="668" s="1"/>
  <c r="BH37" i="668" s="1"/>
  <c r="BJ37" i="668" s="1"/>
  <c r="BL37" i="668" s="1"/>
  <c r="BN37" i="668" s="1"/>
  <c r="BP37" i="668" s="1"/>
  <c r="BR37" i="668" s="1"/>
  <c r="BT37" i="668" s="1"/>
  <c r="BV37" i="668" s="1"/>
  <c r="BX37" i="668" s="1"/>
  <c r="BZ37" i="668" s="1"/>
  <c r="CB37" i="668" s="1"/>
  <c r="CD37" i="668" s="1"/>
  <c r="CF37" i="668" s="1"/>
  <c r="CH37" i="668" s="1"/>
  <c r="CJ37" i="668" s="1"/>
  <c r="CL37" i="668" s="1"/>
  <c r="CN37" i="668" s="1"/>
  <c r="CP37" i="668" s="1"/>
  <c r="CR37" i="668" s="1"/>
  <c r="CT37" i="668" s="1"/>
  <c r="CV37" i="668" s="1"/>
  <c r="CX37" i="668" s="1"/>
  <c r="CZ37" i="668" s="1"/>
  <c r="DB37" i="668" s="1"/>
  <c r="DD37" i="668" s="1"/>
  <c r="DF37" i="668" s="1"/>
  <c r="DH37" i="668" s="1"/>
  <c r="DJ37" i="668" s="1"/>
  <c r="DL37" i="668" s="1"/>
  <c r="AT36" i="668"/>
  <c r="AV36" i="668" s="1"/>
  <c r="AX36" i="668" s="1"/>
  <c r="AZ36" i="668" s="1"/>
  <c r="BB36" i="668" s="1"/>
  <c r="BD36" i="668" s="1"/>
  <c r="BF36" i="668" s="1"/>
  <c r="BH36" i="668" s="1"/>
  <c r="BJ36" i="668" s="1"/>
  <c r="BL36" i="668" s="1"/>
  <c r="BN36" i="668" s="1"/>
  <c r="BP36" i="668" s="1"/>
  <c r="BR36" i="668" s="1"/>
  <c r="BT36" i="668" s="1"/>
  <c r="BV36" i="668" s="1"/>
  <c r="BX36" i="668" s="1"/>
  <c r="BZ36" i="668" s="1"/>
  <c r="CB36" i="668" s="1"/>
  <c r="CD36" i="668" s="1"/>
  <c r="CF36" i="668" s="1"/>
  <c r="CH36" i="668" s="1"/>
  <c r="CJ36" i="668" s="1"/>
  <c r="CL36" i="668" s="1"/>
  <c r="CN36" i="668" s="1"/>
  <c r="CP36" i="668" s="1"/>
  <c r="CR36" i="668" s="1"/>
  <c r="CT36" i="668" s="1"/>
  <c r="CV36" i="668" s="1"/>
  <c r="CX36" i="668" s="1"/>
  <c r="CZ36" i="668" s="1"/>
  <c r="DB36" i="668" s="1"/>
  <c r="DD36" i="668" s="1"/>
  <c r="DF36" i="668" s="1"/>
  <c r="DH36" i="668" s="1"/>
  <c r="DJ36" i="668" s="1"/>
  <c r="DL36" i="668" s="1"/>
  <c r="AT35" i="668"/>
  <c r="AV35" i="668" s="1"/>
  <c r="AX35" i="668" s="1"/>
  <c r="AZ35" i="668" s="1"/>
  <c r="BB35" i="668" s="1"/>
  <c r="BD35" i="668" s="1"/>
  <c r="BF35" i="668" s="1"/>
  <c r="BH35" i="668" s="1"/>
  <c r="BJ35" i="668" s="1"/>
  <c r="BL35" i="668" s="1"/>
  <c r="BN35" i="668" s="1"/>
  <c r="BP35" i="668" s="1"/>
  <c r="BR35" i="668" s="1"/>
  <c r="BT35" i="668" s="1"/>
  <c r="BV35" i="668" s="1"/>
  <c r="BX35" i="668" s="1"/>
  <c r="BZ35" i="668" s="1"/>
  <c r="CB35" i="668" s="1"/>
  <c r="CD35" i="668" s="1"/>
  <c r="CF35" i="668" s="1"/>
  <c r="CH35" i="668" s="1"/>
  <c r="CJ35" i="668" s="1"/>
  <c r="CL35" i="668" s="1"/>
  <c r="CN35" i="668" s="1"/>
  <c r="CP35" i="668" s="1"/>
  <c r="CR35" i="668" s="1"/>
  <c r="CT35" i="668" s="1"/>
  <c r="CV35" i="668" s="1"/>
  <c r="CX35" i="668" s="1"/>
  <c r="CZ35" i="668" s="1"/>
  <c r="DB35" i="668" s="1"/>
  <c r="DD35" i="668" s="1"/>
  <c r="DF35" i="668" s="1"/>
  <c r="DH35" i="668" s="1"/>
  <c r="DJ35" i="668" s="1"/>
  <c r="DL35" i="668" s="1"/>
  <c r="AT34" i="668"/>
  <c r="AV34" i="668" s="1"/>
  <c r="AX34" i="668" s="1"/>
  <c r="AZ34" i="668" s="1"/>
  <c r="BB34" i="668" s="1"/>
  <c r="BD34" i="668" s="1"/>
  <c r="BF34" i="668" s="1"/>
  <c r="BH34" i="668" s="1"/>
  <c r="BJ34" i="668" s="1"/>
  <c r="BL34" i="668" s="1"/>
  <c r="BN34" i="668" s="1"/>
  <c r="BP34" i="668" s="1"/>
  <c r="BR34" i="668" s="1"/>
  <c r="BT34" i="668" s="1"/>
  <c r="BV34" i="668" s="1"/>
  <c r="BX34" i="668" s="1"/>
  <c r="BZ34" i="668" s="1"/>
  <c r="CB34" i="668" s="1"/>
  <c r="CD34" i="668" s="1"/>
  <c r="CF34" i="668" s="1"/>
  <c r="CH34" i="668" s="1"/>
  <c r="CJ34" i="668" s="1"/>
  <c r="CL34" i="668" s="1"/>
  <c r="CN34" i="668" s="1"/>
  <c r="CP34" i="668" s="1"/>
  <c r="CR34" i="668" s="1"/>
  <c r="CT34" i="668" s="1"/>
  <c r="CV34" i="668" s="1"/>
  <c r="CX34" i="668" s="1"/>
  <c r="CZ34" i="668" s="1"/>
  <c r="DB34" i="668" s="1"/>
  <c r="DD34" i="668" s="1"/>
  <c r="DF34" i="668" s="1"/>
  <c r="DH34" i="668" s="1"/>
  <c r="DJ34" i="668" s="1"/>
  <c r="DL34" i="668" s="1"/>
  <c r="AT33" i="668"/>
  <c r="AV33" i="668" s="1"/>
  <c r="AX33" i="668" s="1"/>
  <c r="AZ33" i="668" s="1"/>
  <c r="BB33" i="668" s="1"/>
  <c r="BD33" i="668" s="1"/>
  <c r="BF33" i="668" s="1"/>
  <c r="BH33" i="668" s="1"/>
  <c r="BJ33" i="668" s="1"/>
  <c r="BL33" i="668" s="1"/>
  <c r="BN33" i="668" s="1"/>
  <c r="BP33" i="668" s="1"/>
  <c r="BR33" i="668" s="1"/>
  <c r="BT33" i="668" s="1"/>
  <c r="BV33" i="668" s="1"/>
  <c r="BX33" i="668" s="1"/>
  <c r="BZ33" i="668" s="1"/>
  <c r="CB33" i="668" s="1"/>
  <c r="CD33" i="668" s="1"/>
  <c r="CF33" i="668" s="1"/>
  <c r="CH33" i="668" s="1"/>
  <c r="CJ33" i="668" s="1"/>
  <c r="CL33" i="668" s="1"/>
  <c r="CN33" i="668" s="1"/>
  <c r="CP33" i="668" s="1"/>
  <c r="CR33" i="668" s="1"/>
  <c r="CT33" i="668" s="1"/>
  <c r="CV33" i="668" s="1"/>
  <c r="CX33" i="668" s="1"/>
  <c r="CZ33" i="668" s="1"/>
  <c r="DB33" i="668" s="1"/>
  <c r="DD33" i="668" s="1"/>
  <c r="DF33" i="668" s="1"/>
  <c r="DH33" i="668" s="1"/>
  <c r="DJ33" i="668" s="1"/>
  <c r="DL33" i="668" s="1"/>
  <c r="AT32" i="668"/>
  <c r="AV32" i="668" s="1"/>
  <c r="AX32" i="668" s="1"/>
  <c r="AZ32" i="668" s="1"/>
  <c r="BB32" i="668" s="1"/>
  <c r="BD32" i="668" s="1"/>
  <c r="BF32" i="668" s="1"/>
  <c r="BH32" i="668" s="1"/>
  <c r="BJ32" i="668" s="1"/>
  <c r="BL32" i="668" s="1"/>
  <c r="BN32" i="668" s="1"/>
  <c r="BP32" i="668" s="1"/>
  <c r="BR32" i="668" s="1"/>
  <c r="BT32" i="668" s="1"/>
  <c r="BV32" i="668" s="1"/>
  <c r="BX32" i="668" s="1"/>
  <c r="BZ32" i="668" s="1"/>
  <c r="CB32" i="668" s="1"/>
  <c r="CD32" i="668" s="1"/>
  <c r="CF32" i="668" s="1"/>
  <c r="CH32" i="668" s="1"/>
  <c r="CJ32" i="668" s="1"/>
  <c r="CL32" i="668" s="1"/>
  <c r="CN32" i="668" s="1"/>
  <c r="CP32" i="668" s="1"/>
  <c r="CR32" i="668" s="1"/>
  <c r="CT32" i="668" s="1"/>
  <c r="CV32" i="668" s="1"/>
  <c r="CX32" i="668" s="1"/>
  <c r="CZ32" i="668" s="1"/>
  <c r="DB32" i="668" s="1"/>
  <c r="DD32" i="668" s="1"/>
  <c r="DF32" i="668" s="1"/>
  <c r="DH32" i="668" s="1"/>
  <c r="DJ32" i="668" s="1"/>
  <c r="DL32" i="668" s="1"/>
  <c r="AT31" i="668"/>
  <c r="AV31" i="668" s="1"/>
  <c r="AX31" i="668" s="1"/>
  <c r="AZ31" i="668" s="1"/>
  <c r="BB31" i="668" s="1"/>
  <c r="BD31" i="668" s="1"/>
  <c r="BF31" i="668" s="1"/>
  <c r="BH31" i="668" s="1"/>
  <c r="BJ31" i="668" s="1"/>
  <c r="BL31" i="668" s="1"/>
  <c r="BN31" i="668" s="1"/>
  <c r="BP31" i="668" s="1"/>
  <c r="BR31" i="668" s="1"/>
  <c r="BT31" i="668" s="1"/>
  <c r="BV31" i="668" s="1"/>
  <c r="BX31" i="668" s="1"/>
  <c r="BZ31" i="668" s="1"/>
  <c r="CB31" i="668" s="1"/>
  <c r="CD31" i="668" s="1"/>
  <c r="CF31" i="668" s="1"/>
  <c r="CH31" i="668" s="1"/>
  <c r="CJ31" i="668" s="1"/>
  <c r="CL31" i="668" s="1"/>
  <c r="CN31" i="668" s="1"/>
  <c r="CP31" i="668" s="1"/>
  <c r="CR31" i="668" s="1"/>
  <c r="CT31" i="668" s="1"/>
  <c r="CV31" i="668" s="1"/>
  <c r="CX31" i="668" s="1"/>
  <c r="CZ31" i="668" s="1"/>
  <c r="DB31" i="668" s="1"/>
  <c r="DD31" i="668" s="1"/>
  <c r="DF31" i="668" s="1"/>
  <c r="DH31" i="668" s="1"/>
  <c r="DJ31" i="668" s="1"/>
  <c r="DL31" i="668" s="1"/>
  <c r="AT30" i="668"/>
  <c r="AV30" i="668" s="1"/>
  <c r="AX30" i="668" s="1"/>
  <c r="AZ30" i="668" s="1"/>
  <c r="BB30" i="668" s="1"/>
  <c r="BD30" i="668" s="1"/>
  <c r="BF30" i="668" s="1"/>
  <c r="BH30" i="668" s="1"/>
  <c r="BJ30" i="668" s="1"/>
  <c r="BL30" i="668" s="1"/>
  <c r="BN30" i="668" s="1"/>
  <c r="BP30" i="668" s="1"/>
  <c r="BR30" i="668" s="1"/>
  <c r="BT30" i="668" s="1"/>
  <c r="BV30" i="668" s="1"/>
  <c r="BX30" i="668" s="1"/>
  <c r="BZ30" i="668" s="1"/>
  <c r="CB30" i="668" s="1"/>
  <c r="CD30" i="668" s="1"/>
  <c r="CF30" i="668" s="1"/>
  <c r="CH30" i="668" s="1"/>
  <c r="CJ30" i="668" s="1"/>
  <c r="CL30" i="668" s="1"/>
  <c r="CN30" i="668" s="1"/>
  <c r="CP30" i="668" s="1"/>
  <c r="CR30" i="668" s="1"/>
  <c r="CT30" i="668" s="1"/>
  <c r="CV30" i="668" s="1"/>
  <c r="CX30" i="668" s="1"/>
  <c r="CZ30" i="668" s="1"/>
  <c r="DB30" i="668" s="1"/>
  <c r="DD30" i="668" s="1"/>
  <c r="DF30" i="668" s="1"/>
  <c r="DH30" i="668" s="1"/>
  <c r="DJ30" i="668" s="1"/>
  <c r="DL30" i="668" s="1"/>
  <c r="AT29" i="668"/>
  <c r="AV29" i="668" s="1"/>
  <c r="AX29" i="668" s="1"/>
  <c r="AZ29" i="668" s="1"/>
  <c r="BB29" i="668" s="1"/>
  <c r="BD29" i="668" s="1"/>
  <c r="BF29" i="668" s="1"/>
  <c r="BH29" i="668" s="1"/>
  <c r="BJ29" i="668" s="1"/>
  <c r="BL29" i="668" s="1"/>
  <c r="BN29" i="668" s="1"/>
  <c r="BP29" i="668" s="1"/>
  <c r="BR29" i="668" s="1"/>
  <c r="BT29" i="668" s="1"/>
  <c r="BV29" i="668" s="1"/>
  <c r="BX29" i="668" s="1"/>
  <c r="BZ29" i="668" s="1"/>
  <c r="CB29" i="668" s="1"/>
  <c r="CD29" i="668" s="1"/>
  <c r="CF29" i="668" s="1"/>
  <c r="CH29" i="668" s="1"/>
  <c r="CJ29" i="668" s="1"/>
  <c r="CL29" i="668" s="1"/>
  <c r="CN29" i="668" s="1"/>
  <c r="CP29" i="668" s="1"/>
  <c r="CR29" i="668" s="1"/>
  <c r="CT29" i="668" s="1"/>
  <c r="CV29" i="668" s="1"/>
  <c r="CX29" i="668" s="1"/>
  <c r="CZ29" i="668" s="1"/>
  <c r="DB29" i="668" s="1"/>
  <c r="DD29" i="668" s="1"/>
  <c r="DF29" i="668" s="1"/>
  <c r="DH29" i="668" s="1"/>
  <c r="DJ29" i="668" s="1"/>
  <c r="DL29" i="668" s="1"/>
  <c r="AT28" i="668"/>
  <c r="AV28" i="668" s="1"/>
  <c r="AX28" i="668" s="1"/>
  <c r="AZ28" i="668" s="1"/>
  <c r="BB28" i="668" s="1"/>
  <c r="BD28" i="668" s="1"/>
  <c r="BF28" i="668" s="1"/>
  <c r="BH28" i="668" s="1"/>
  <c r="BJ28" i="668" s="1"/>
  <c r="BL28" i="668" s="1"/>
  <c r="BN28" i="668" s="1"/>
  <c r="BP28" i="668" s="1"/>
  <c r="BR28" i="668" s="1"/>
  <c r="BT28" i="668" s="1"/>
  <c r="BV28" i="668" s="1"/>
  <c r="BX28" i="668" s="1"/>
  <c r="BZ28" i="668" s="1"/>
  <c r="CB28" i="668" s="1"/>
  <c r="CD28" i="668" s="1"/>
  <c r="CF28" i="668" s="1"/>
  <c r="CH28" i="668" s="1"/>
  <c r="CJ28" i="668" s="1"/>
  <c r="CL28" i="668" s="1"/>
  <c r="CN28" i="668" s="1"/>
  <c r="CP28" i="668" s="1"/>
  <c r="CR28" i="668" s="1"/>
  <c r="CT28" i="668" s="1"/>
  <c r="CV28" i="668" s="1"/>
  <c r="CX28" i="668" s="1"/>
  <c r="CZ28" i="668" s="1"/>
  <c r="DB28" i="668" s="1"/>
  <c r="DD28" i="668" s="1"/>
  <c r="DF28" i="668" s="1"/>
  <c r="DH28" i="668" s="1"/>
  <c r="DJ28" i="668" s="1"/>
  <c r="DL28" i="668" s="1"/>
  <c r="AT27" i="668"/>
  <c r="AV27" i="668" s="1"/>
  <c r="AX27" i="668" s="1"/>
  <c r="AZ27" i="668" s="1"/>
  <c r="BB27" i="668" s="1"/>
  <c r="BD27" i="668" s="1"/>
  <c r="BF27" i="668" s="1"/>
  <c r="BH27" i="668" s="1"/>
  <c r="BJ27" i="668" s="1"/>
  <c r="BL27" i="668" s="1"/>
  <c r="BN27" i="668" s="1"/>
  <c r="BP27" i="668" s="1"/>
  <c r="BR27" i="668" s="1"/>
  <c r="BT27" i="668" s="1"/>
  <c r="BV27" i="668" s="1"/>
  <c r="BX27" i="668" s="1"/>
  <c r="BZ27" i="668" s="1"/>
  <c r="CB27" i="668" s="1"/>
  <c r="CD27" i="668" s="1"/>
  <c r="CF27" i="668" s="1"/>
  <c r="CH27" i="668" s="1"/>
  <c r="CJ27" i="668" s="1"/>
  <c r="CL27" i="668" s="1"/>
  <c r="CN27" i="668" s="1"/>
  <c r="CP27" i="668" s="1"/>
  <c r="CR27" i="668" s="1"/>
  <c r="CT27" i="668" s="1"/>
  <c r="CV27" i="668" s="1"/>
  <c r="CX27" i="668" s="1"/>
  <c r="CZ27" i="668" s="1"/>
  <c r="DB27" i="668" s="1"/>
  <c r="DD27" i="668" s="1"/>
  <c r="DF27" i="668" s="1"/>
  <c r="DH27" i="668" s="1"/>
  <c r="DJ27" i="668" s="1"/>
  <c r="DL27" i="668" s="1"/>
  <c r="AT26" i="668"/>
  <c r="AV26" i="668" s="1"/>
  <c r="AX26" i="668" s="1"/>
  <c r="AZ26" i="668" s="1"/>
  <c r="BB26" i="668" s="1"/>
  <c r="BD26" i="668" s="1"/>
  <c r="BF26" i="668" s="1"/>
  <c r="BH26" i="668" s="1"/>
  <c r="BJ26" i="668" s="1"/>
  <c r="BL26" i="668" s="1"/>
  <c r="BN26" i="668" s="1"/>
  <c r="BP26" i="668" s="1"/>
  <c r="BR26" i="668" s="1"/>
  <c r="BT26" i="668" s="1"/>
  <c r="BV26" i="668" s="1"/>
  <c r="BX26" i="668" s="1"/>
  <c r="BZ26" i="668" s="1"/>
  <c r="CB26" i="668" s="1"/>
  <c r="CD26" i="668" s="1"/>
  <c r="CF26" i="668" s="1"/>
  <c r="CH26" i="668" s="1"/>
  <c r="CJ26" i="668" s="1"/>
  <c r="CL26" i="668" s="1"/>
  <c r="CN26" i="668" s="1"/>
  <c r="CP26" i="668" s="1"/>
  <c r="CR26" i="668" s="1"/>
  <c r="CT26" i="668" s="1"/>
  <c r="CV26" i="668" s="1"/>
  <c r="CX26" i="668" s="1"/>
  <c r="CZ26" i="668" s="1"/>
  <c r="DB26" i="668" s="1"/>
  <c r="DD26" i="668" s="1"/>
  <c r="DF26" i="668" s="1"/>
  <c r="DH26" i="668" s="1"/>
  <c r="DJ26" i="668" s="1"/>
  <c r="DL26" i="668" s="1"/>
  <c r="AT25" i="668"/>
  <c r="AV25" i="668" s="1"/>
  <c r="AX25" i="668" s="1"/>
  <c r="AZ25" i="668" s="1"/>
  <c r="BB25" i="668" s="1"/>
  <c r="BD25" i="668" s="1"/>
  <c r="BF25" i="668" s="1"/>
  <c r="BH25" i="668" s="1"/>
  <c r="BJ25" i="668" s="1"/>
  <c r="BL25" i="668" s="1"/>
  <c r="BN25" i="668" s="1"/>
  <c r="BP25" i="668" s="1"/>
  <c r="BR25" i="668" s="1"/>
  <c r="BT25" i="668" s="1"/>
  <c r="BV25" i="668" s="1"/>
  <c r="BX25" i="668" s="1"/>
  <c r="BZ25" i="668" s="1"/>
  <c r="CB25" i="668" s="1"/>
  <c r="CD25" i="668" s="1"/>
  <c r="CF25" i="668" s="1"/>
  <c r="CH25" i="668" s="1"/>
  <c r="CJ25" i="668" s="1"/>
  <c r="CL25" i="668" s="1"/>
  <c r="CN25" i="668" s="1"/>
  <c r="CP25" i="668" s="1"/>
  <c r="CR25" i="668" s="1"/>
  <c r="CT25" i="668" s="1"/>
  <c r="CV25" i="668" s="1"/>
  <c r="CX25" i="668" s="1"/>
  <c r="CZ25" i="668" s="1"/>
  <c r="DB25" i="668" s="1"/>
  <c r="DD25" i="668" s="1"/>
  <c r="DF25" i="668" s="1"/>
  <c r="DH25" i="668" s="1"/>
  <c r="DJ25" i="668" s="1"/>
  <c r="DL25" i="668" s="1"/>
  <c r="AT24" i="668"/>
  <c r="AV24" i="668" s="1"/>
  <c r="AX24" i="668" s="1"/>
  <c r="AZ24" i="668" s="1"/>
  <c r="BB24" i="668" s="1"/>
  <c r="BD24" i="668" s="1"/>
  <c r="BF24" i="668" s="1"/>
  <c r="BH24" i="668" s="1"/>
  <c r="BJ24" i="668" s="1"/>
  <c r="BL24" i="668" s="1"/>
  <c r="BN24" i="668" s="1"/>
  <c r="BP24" i="668" s="1"/>
  <c r="BR24" i="668" s="1"/>
  <c r="BT24" i="668" s="1"/>
  <c r="BV24" i="668" s="1"/>
  <c r="BX24" i="668" s="1"/>
  <c r="BZ24" i="668" s="1"/>
  <c r="CB24" i="668" s="1"/>
  <c r="CD24" i="668" s="1"/>
  <c r="CF24" i="668" s="1"/>
  <c r="CH24" i="668" s="1"/>
  <c r="CJ24" i="668" s="1"/>
  <c r="CL24" i="668" s="1"/>
  <c r="CN24" i="668" s="1"/>
  <c r="CP24" i="668" s="1"/>
  <c r="CR24" i="668" s="1"/>
  <c r="CT24" i="668" s="1"/>
  <c r="CV24" i="668" s="1"/>
  <c r="CX24" i="668" s="1"/>
  <c r="CZ24" i="668" s="1"/>
  <c r="DB24" i="668" s="1"/>
  <c r="DD24" i="668" s="1"/>
  <c r="DF24" i="668" s="1"/>
  <c r="DH24" i="668" s="1"/>
  <c r="DJ24" i="668" s="1"/>
  <c r="DL24" i="668" s="1"/>
  <c r="AT23" i="668"/>
  <c r="AV23" i="668" s="1"/>
  <c r="AX23" i="668" s="1"/>
  <c r="AZ23" i="668" s="1"/>
  <c r="BB23" i="668" s="1"/>
  <c r="BD23" i="668" s="1"/>
  <c r="BF23" i="668" s="1"/>
  <c r="BH23" i="668" s="1"/>
  <c r="BJ23" i="668" s="1"/>
  <c r="BL23" i="668" s="1"/>
  <c r="BN23" i="668" s="1"/>
  <c r="BP23" i="668" s="1"/>
  <c r="BR23" i="668" s="1"/>
  <c r="BT23" i="668" s="1"/>
  <c r="BV23" i="668" s="1"/>
  <c r="BX23" i="668" s="1"/>
  <c r="BZ23" i="668" s="1"/>
  <c r="CB23" i="668" s="1"/>
  <c r="CD23" i="668" s="1"/>
  <c r="CF23" i="668" s="1"/>
  <c r="CH23" i="668" s="1"/>
  <c r="CJ23" i="668" s="1"/>
  <c r="CL23" i="668" s="1"/>
  <c r="CN23" i="668" s="1"/>
  <c r="CP23" i="668" s="1"/>
  <c r="CR23" i="668" s="1"/>
  <c r="CT23" i="668" s="1"/>
  <c r="CV23" i="668" s="1"/>
  <c r="CX23" i="668" s="1"/>
  <c r="CZ23" i="668" s="1"/>
  <c r="DB23" i="668" s="1"/>
  <c r="DD23" i="668" s="1"/>
  <c r="DF23" i="668" s="1"/>
  <c r="DH23" i="668" s="1"/>
  <c r="DJ23" i="668" s="1"/>
  <c r="DL23" i="668" s="1"/>
  <c r="AT22" i="668"/>
  <c r="AV22" i="668" s="1"/>
  <c r="AX22" i="668" s="1"/>
  <c r="AZ22" i="668" s="1"/>
  <c r="BB22" i="668" s="1"/>
  <c r="BD22" i="668" s="1"/>
  <c r="BF22" i="668" s="1"/>
  <c r="BH22" i="668" s="1"/>
  <c r="BJ22" i="668" s="1"/>
  <c r="BL22" i="668" s="1"/>
  <c r="BN22" i="668" s="1"/>
  <c r="BP22" i="668" s="1"/>
  <c r="BR22" i="668" s="1"/>
  <c r="BT22" i="668" s="1"/>
  <c r="BV22" i="668" s="1"/>
  <c r="BX22" i="668" s="1"/>
  <c r="BZ22" i="668" s="1"/>
  <c r="CB22" i="668" s="1"/>
  <c r="CD22" i="668" s="1"/>
  <c r="CF22" i="668" s="1"/>
  <c r="CH22" i="668" s="1"/>
  <c r="CJ22" i="668" s="1"/>
  <c r="CL22" i="668" s="1"/>
  <c r="CN22" i="668" s="1"/>
  <c r="CP22" i="668" s="1"/>
  <c r="CR22" i="668" s="1"/>
  <c r="CT22" i="668" s="1"/>
  <c r="CV22" i="668" s="1"/>
  <c r="CX22" i="668" s="1"/>
  <c r="CZ22" i="668" s="1"/>
  <c r="DB22" i="668" s="1"/>
  <c r="DD22" i="668" s="1"/>
  <c r="DF22" i="668" s="1"/>
  <c r="DH22" i="668" s="1"/>
  <c r="DJ22" i="668" s="1"/>
  <c r="DL22" i="668" s="1"/>
  <c r="AT21" i="668"/>
  <c r="AV21" i="668" s="1"/>
  <c r="AX21" i="668" s="1"/>
  <c r="AZ21" i="668" s="1"/>
  <c r="BB21" i="668" s="1"/>
  <c r="BD21" i="668" s="1"/>
  <c r="BF21" i="668" s="1"/>
  <c r="BH21" i="668" s="1"/>
  <c r="BJ21" i="668" s="1"/>
  <c r="BL21" i="668" s="1"/>
  <c r="BN21" i="668" s="1"/>
  <c r="BP21" i="668" s="1"/>
  <c r="BR21" i="668" s="1"/>
  <c r="BT21" i="668" s="1"/>
  <c r="BV21" i="668" s="1"/>
  <c r="BX21" i="668" s="1"/>
  <c r="BZ21" i="668" s="1"/>
  <c r="CB21" i="668" s="1"/>
  <c r="CD21" i="668" s="1"/>
  <c r="CF21" i="668" s="1"/>
  <c r="CH21" i="668" s="1"/>
  <c r="CJ21" i="668" s="1"/>
  <c r="CL21" i="668" s="1"/>
  <c r="CN21" i="668" s="1"/>
  <c r="CP21" i="668" s="1"/>
  <c r="CR21" i="668" s="1"/>
  <c r="CT21" i="668" s="1"/>
  <c r="CV21" i="668" s="1"/>
  <c r="CX21" i="668" s="1"/>
  <c r="CZ21" i="668" s="1"/>
  <c r="DB21" i="668" s="1"/>
  <c r="DD21" i="668" s="1"/>
  <c r="DF21" i="668" s="1"/>
  <c r="DH21" i="668" s="1"/>
  <c r="DJ21" i="668" s="1"/>
  <c r="DL21" i="668" s="1"/>
  <c r="AT20" i="668"/>
  <c r="AV20" i="668" s="1"/>
  <c r="AX20" i="668" s="1"/>
  <c r="AZ20" i="668" s="1"/>
  <c r="BB20" i="668" s="1"/>
  <c r="BD20" i="668" s="1"/>
  <c r="BF20" i="668" s="1"/>
  <c r="BH20" i="668" s="1"/>
  <c r="BJ20" i="668" s="1"/>
  <c r="BL20" i="668" s="1"/>
  <c r="BN20" i="668" s="1"/>
  <c r="BP20" i="668" s="1"/>
  <c r="BR20" i="668" s="1"/>
  <c r="BT20" i="668" s="1"/>
  <c r="BV20" i="668" s="1"/>
  <c r="BX20" i="668" s="1"/>
  <c r="BZ20" i="668" s="1"/>
  <c r="CB20" i="668" s="1"/>
  <c r="CD20" i="668" s="1"/>
  <c r="CF20" i="668" s="1"/>
  <c r="CH20" i="668" s="1"/>
  <c r="CJ20" i="668" s="1"/>
  <c r="CL20" i="668" s="1"/>
  <c r="CN20" i="668" s="1"/>
  <c r="CP20" i="668" s="1"/>
  <c r="CR20" i="668" s="1"/>
  <c r="CT20" i="668" s="1"/>
  <c r="CV20" i="668" s="1"/>
  <c r="CX20" i="668" s="1"/>
  <c r="CZ20" i="668" s="1"/>
  <c r="DB20" i="668" s="1"/>
  <c r="DD20" i="668" s="1"/>
  <c r="DF20" i="668" s="1"/>
  <c r="DH20" i="668" s="1"/>
  <c r="DJ20" i="668" s="1"/>
  <c r="DL20" i="668" s="1"/>
  <c r="AT19" i="668"/>
  <c r="AV19" i="668" s="1"/>
  <c r="AX19" i="668" s="1"/>
  <c r="AZ19" i="668" s="1"/>
  <c r="BB19" i="668" s="1"/>
  <c r="BD19" i="668" s="1"/>
  <c r="BF19" i="668" s="1"/>
  <c r="BH19" i="668" s="1"/>
  <c r="BJ19" i="668" s="1"/>
  <c r="BL19" i="668" s="1"/>
  <c r="BN19" i="668" s="1"/>
  <c r="BP19" i="668" s="1"/>
  <c r="BR19" i="668" s="1"/>
  <c r="BT19" i="668" s="1"/>
  <c r="BV19" i="668" s="1"/>
  <c r="BX19" i="668" s="1"/>
  <c r="BZ19" i="668" s="1"/>
  <c r="CB19" i="668" s="1"/>
  <c r="CD19" i="668" s="1"/>
  <c r="CF19" i="668" s="1"/>
  <c r="CH19" i="668" s="1"/>
  <c r="CJ19" i="668" s="1"/>
  <c r="CL19" i="668" s="1"/>
  <c r="CN19" i="668" s="1"/>
  <c r="CP19" i="668" s="1"/>
  <c r="CR19" i="668" s="1"/>
  <c r="CT19" i="668" s="1"/>
  <c r="CV19" i="668" s="1"/>
  <c r="CX19" i="668" s="1"/>
  <c r="CZ19" i="668" s="1"/>
  <c r="DB19" i="668" s="1"/>
  <c r="DD19" i="668" s="1"/>
  <c r="DF19" i="668" s="1"/>
  <c r="DH19" i="668" s="1"/>
  <c r="DJ19" i="668" s="1"/>
  <c r="DL19" i="668" s="1"/>
  <c r="AT18" i="668"/>
  <c r="AV18" i="668" s="1"/>
  <c r="AX18" i="668" s="1"/>
  <c r="AZ18" i="668" s="1"/>
  <c r="BB18" i="668" s="1"/>
  <c r="BD18" i="668" s="1"/>
  <c r="BF18" i="668" s="1"/>
  <c r="BH18" i="668" s="1"/>
  <c r="BJ18" i="668" s="1"/>
  <c r="BL18" i="668" s="1"/>
  <c r="BN18" i="668" s="1"/>
  <c r="BP18" i="668" s="1"/>
  <c r="BR18" i="668" s="1"/>
  <c r="BT18" i="668" s="1"/>
  <c r="BV18" i="668" s="1"/>
  <c r="BX18" i="668" s="1"/>
  <c r="BZ18" i="668" s="1"/>
  <c r="CB18" i="668" s="1"/>
  <c r="CD18" i="668" s="1"/>
  <c r="CF18" i="668" s="1"/>
  <c r="CH18" i="668" s="1"/>
  <c r="CJ18" i="668" s="1"/>
  <c r="CL18" i="668" s="1"/>
  <c r="CN18" i="668" s="1"/>
  <c r="CP18" i="668" s="1"/>
  <c r="CR18" i="668" s="1"/>
  <c r="CT18" i="668" s="1"/>
  <c r="CV18" i="668" s="1"/>
  <c r="CX18" i="668" s="1"/>
  <c r="CZ18" i="668" s="1"/>
  <c r="DB18" i="668" s="1"/>
  <c r="DD18" i="668" s="1"/>
  <c r="DF18" i="668" s="1"/>
  <c r="DH18" i="668" s="1"/>
  <c r="DJ18" i="668" s="1"/>
  <c r="DL18" i="668" s="1"/>
  <c r="AT17" i="668"/>
  <c r="AV17" i="668" s="1"/>
  <c r="AX17" i="668" s="1"/>
  <c r="AZ17" i="668" s="1"/>
  <c r="BB17" i="668" s="1"/>
  <c r="BD17" i="668" s="1"/>
  <c r="BF17" i="668" s="1"/>
  <c r="BH17" i="668" s="1"/>
  <c r="BJ17" i="668" s="1"/>
  <c r="BL17" i="668" s="1"/>
  <c r="BN17" i="668" s="1"/>
  <c r="BP17" i="668" s="1"/>
  <c r="BR17" i="668" s="1"/>
  <c r="BT17" i="668" s="1"/>
  <c r="BV17" i="668" s="1"/>
  <c r="BX17" i="668" s="1"/>
  <c r="BZ17" i="668" s="1"/>
  <c r="CB17" i="668" s="1"/>
  <c r="CD17" i="668" s="1"/>
  <c r="CF17" i="668" s="1"/>
  <c r="CH17" i="668" s="1"/>
  <c r="CJ17" i="668" s="1"/>
  <c r="CL17" i="668" s="1"/>
  <c r="CN17" i="668" s="1"/>
  <c r="CP17" i="668" s="1"/>
  <c r="CR17" i="668" s="1"/>
  <c r="CT17" i="668" s="1"/>
  <c r="CV17" i="668" s="1"/>
  <c r="CX17" i="668" s="1"/>
  <c r="CZ17" i="668" s="1"/>
  <c r="DB17" i="668" s="1"/>
  <c r="DD17" i="668" s="1"/>
  <c r="DF17" i="668" s="1"/>
  <c r="DH17" i="668" s="1"/>
  <c r="DJ17" i="668" s="1"/>
  <c r="DL17" i="668" s="1"/>
  <c r="AT16" i="668"/>
  <c r="AV16" i="668" s="1"/>
  <c r="AX16" i="668" s="1"/>
  <c r="AZ16" i="668" s="1"/>
  <c r="BB16" i="668" s="1"/>
  <c r="BD16" i="668" s="1"/>
  <c r="BF16" i="668" s="1"/>
  <c r="BH16" i="668" s="1"/>
  <c r="BJ16" i="668" s="1"/>
  <c r="BL16" i="668" s="1"/>
  <c r="BN16" i="668" s="1"/>
  <c r="BP16" i="668" s="1"/>
  <c r="BR16" i="668" s="1"/>
  <c r="BT16" i="668" s="1"/>
  <c r="BV16" i="668" s="1"/>
  <c r="BX16" i="668" s="1"/>
  <c r="BZ16" i="668" s="1"/>
  <c r="CB16" i="668" s="1"/>
  <c r="CD16" i="668" s="1"/>
  <c r="CF16" i="668" s="1"/>
  <c r="CH16" i="668" s="1"/>
  <c r="CJ16" i="668" s="1"/>
  <c r="CL16" i="668" s="1"/>
  <c r="CN16" i="668" s="1"/>
  <c r="CP16" i="668" s="1"/>
  <c r="CR16" i="668" s="1"/>
  <c r="CT16" i="668" s="1"/>
  <c r="CV16" i="668" s="1"/>
  <c r="CX16" i="668" s="1"/>
  <c r="CZ16" i="668" s="1"/>
  <c r="DB16" i="668" s="1"/>
  <c r="DD16" i="668" s="1"/>
  <c r="DF16" i="668" s="1"/>
  <c r="DH16" i="668" s="1"/>
  <c r="DJ16" i="668" s="1"/>
  <c r="DL16" i="668" s="1"/>
  <c r="AT15" i="668"/>
  <c r="AV15" i="668" s="1"/>
  <c r="AX15" i="668" s="1"/>
  <c r="AZ15" i="668" s="1"/>
  <c r="BB15" i="668" s="1"/>
  <c r="BD15" i="668" s="1"/>
  <c r="BF15" i="668" s="1"/>
  <c r="BH15" i="668" s="1"/>
  <c r="BJ15" i="668" s="1"/>
  <c r="BL15" i="668" s="1"/>
  <c r="BN15" i="668" s="1"/>
  <c r="BP15" i="668" s="1"/>
  <c r="BR15" i="668" s="1"/>
  <c r="BT15" i="668" s="1"/>
  <c r="BV15" i="668" s="1"/>
  <c r="BX15" i="668" s="1"/>
  <c r="BZ15" i="668" s="1"/>
  <c r="CB15" i="668" s="1"/>
  <c r="CD15" i="668" s="1"/>
  <c r="CF15" i="668" s="1"/>
  <c r="CH15" i="668" s="1"/>
  <c r="CJ15" i="668" s="1"/>
  <c r="CL15" i="668" s="1"/>
  <c r="CN15" i="668" s="1"/>
  <c r="CP15" i="668" s="1"/>
  <c r="CR15" i="668" s="1"/>
  <c r="CT15" i="668" s="1"/>
  <c r="CV15" i="668" s="1"/>
  <c r="CX15" i="668" s="1"/>
  <c r="CZ15" i="668" s="1"/>
  <c r="DB15" i="668" s="1"/>
  <c r="DD15" i="668" s="1"/>
  <c r="DF15" i="668" s="1"/>
  <c r="DH15" i="668" s="1"/>
  <c r="DJ15" i="668" s="1"/>
  <c r="DL15" i="668" s="1"/>
  <c r="AT14" i="668"/>
  <c r="AV14" i="668" s="1"/>
  <c r="AX14" i="668" s="1"/>
  <c r="AZ14" i="668" s="1"/>
  <c r="BB14" i="668" s="1"/>
  <c r="BD14" i="668" s="1"/>
  <c r="BF14" i="668" s="1"/>
  <c r="BH14" i="668" s="1"/>
  <c r="BJ14" i="668" s="1"/>
  <c r="BL14" i="668" s="1"/>
  <c r="BN14" i="668" s="1"/>
  <c r="BP14" i="668" s="1"/>
  <c r="BR14" i="668" s="1"/>
  <c r="BT14" i="668" s="1"/>
  <c r="BV14" i="668" s="1"/>
  <c r="BX14" i="668" s="1"/>
  <c r="BZ14" i="668" s="1"/>
  <c r="CB14" i="668" s="1"/>
  <c r="CD14" i="668" s="1"/>
  <c r="CF14" i="668" s="1"/>
  <c r="CH14" i="668" s="1"/>
  <c r="CJ14" i="668" s="1"/>
  <c r="CL14" i="668" s="1"/>
  <c r="CN14" i="668" s="1"/>
  <c r="CP14" i="668" s="1"/>
  <c r="CR14" i="668" s="1"/>
  <c r="CT14" i="668" s="1"/>
  <c r="CV14" i="668" s="1"/>
  <c r="CX14" i="668" s="1"/>
  <c r="CZ14" i="668" s="1"/>
  <c r="DB14" i="668" s="1"/>
  <c r="DD14" i="668" s="1"/>
  <c r="DF14" i="668" s="1"/>
  <c r="DH14" i="668" s="1"/>
  <c r="DJ14" i="668" s="1"/>
  <c r="DL14" i="668" s="1"/>
  <c r="AT13" i="668"/>
  <c r="AV13" i="668" s="1"/>
  <c r="AX13" i="668" s="1"/>
  <c r="AZ13" i="668" s="1"/>
  <c r="BB13" i="668" s="1"/>
  <c r="BD13" i="668" s="1"/>
  <c r="BF13" i="668" s="1"/>
  <c r="BH13" i="668" s="1"/>
  <c r="BJ13" i="668" s="1"/>
  <c r="BL13" i="668" s="1"/>
  <c r="BN13" i="668" s="1"/>
  <c r="BP13" i="668" s="1"/>
  <c r="BR13" i="668" s="1"/>
  <c r="BT13" i="668" s="1"/>
  <c r="BV13" i="668" s="1"/>
  <c r="BX13" i="668" s="1"/>
  <c r="BZ13" i="668" s="1"/>
  <c r="CB13" i="668" s="1"/>
  <c r="CD13" i="668" s="1"/>
  <c r="CF13" i="668" s="1"/>
  <c r="CH13" i="668" s="1"/>
  <c r="CJ13" i="668" s="1"/>
  <c r="CL13" i="668" s="1"/>
  <c r="CN13" i="668" s="1"/>
  <c r="CP13" i="668" s="1"/>
  <c r="CR13" i="668" s="1"/>
  <c r="CT13" i="668" s="1"/>
  <c r="CV13" i="668" s="1"/>
  <c r="CX13" i="668" s="1"/>
  <c r="CZ13" i="668" s="1"/>
  <c r="DB13" i="668" s="1"/>
  <c r="DD13" i="668" s="1"/>
  <c r="DF13" i="668" s="1"/>
  <c r="DH13" i="668" s="1"/>
  <c r="DJ13" i="668" s="1"/>
  <c r="DL13" i="668" s="1"/>
  <c r="AT12" i="668"/>
  <c r="AV12" i="668" s="1"/>
  <c r="AX12" i="668" s="1"/>
  <c r="AZ12" i="668" s="1"/>
  <c r="BB12" i="668" s="1"/>
  <c r="BD12" i="668" s="1"/>
  <c r="BF12" i="668" s="1"/>
  <c r="BH12" i="668" s="1"/>
  <c r="BJ12" i="668" s="1"/>
  <c r="BL12" i="668" s="1"/>
  <c r="BN12" i="668" s="1"/>
  <c r="BP12" i="668" s="1"/>
  <c r="BR12" i="668" s="1"/>
  <c r="BT12" i="668" s="1"/>
  <c r="BV12" i="668" s="1"/>
  <c r="BX12" i="668" s="1"/>
  <c r="BZ12" i="668" s="1"/>
  <c r="CB12" i="668" s="1"/>
  <c r="CD12" i="668" s="1"/>
  <c r="CF12" i="668" s="1"/>
  <c r="CH12" i="668" s="1"/>
  <c r="CJ12" i="668" s="1"/>
  <c r="CL12" i="668" s="1"/>
  <c r="CN12" i="668" s="1"/>
  <c r="CP12" i="668" s="1"/>
  <c r="CR12" i="668" s="1"/>
  <c r="CT12" i="668" s="1"/>
  <c r="CV12" i="668" s="1"/>
  <c r="CX12" i="668" s="1"/>
  <c r="CZ12" i="668" s="1"/>
  <c r="DB12" i="668" s="1"/>
  <c r="DD12" i="668" s="1"/>
  <c r="DF12" i="668" s="1"/>
  <c r="DH12" i="668" s="1"/>
  <c r="DJ12" i="668" s="1"/>
  <c r="DL12" i="668" s="1"/>
  <c r="AT11" i="668"/>
  <c r="AV11" i="668" s="1"/>
  <c r="AX11" i="668" s="1"/>
  <c r="AZ11" i="668" s="1"/>
  <c r="BB11" i="668" s="1"/>
  <c r="BD11" i="668" s="1"/>
  <c r="BF11" i="668" s="1"/>
  <c r="BH11" i="668" s="1"/>
  <c r="BJ11" i="668" s="1"/>
  <c r="BL11" i="668" s="1"/>
  <c r="BN11" i="668" s="1"/>
  <c r="BP11" i="668" s="1"/>
  <c r="BR11" i="668" s="1"/>
  <c r="BT11" i="668" s="1"/>
  <c r="BV11" i="668" s="1"/>
  <c r="BX11" i="668" s="1"/>
  <c r="BZ11" i="668" s="1"/>
  <c r="CB11" i="668" s="1"/>
  <c r="CD11" i="668" s="1"/>
  <c r="CF11" i="668" s="1"/>
  <c r="CH11" i="668" s="1"/>
  <c r="CJ11" i="668" s="1"/>
  <c r="CL11" i="668" s="1"/>
  <c r="CN11" i="668" s="1"/>
  <c r="CP11" i="668" s="1"/>
  <c r="CR11" i="668" s="1"/>
  <c r="CT11" i="668" s="1"/>
  <c r="CV11" i="668" s="1"/>
  <c r="CX11" i="668" s="1"/>
  <c r="CZ11" i="668" s="1"/>
  <c r="DB11" i="668" s="1"/>
  <c r="DD11" i="668" s="1"/>
  <c r="DF11" i="668" s="1"/>
  <c r="DH11" i="668" s="1"/>
  <c r="DJ11" i="668" s="1"/>
  <c r="DL11" i="668" s="1"/>
  <c r="AT10" i="668"/>
  <c r="AV10" i="668" s="1"/>
  <c r="AX10" i="668" s="1"/>
  <c r="AZ10" i="668" s="1"/>
  <c r="BB10" i="668" s="1"/>
  <c r="BD10" i="668" s="1"/>
  <c r="BF10" i="668" s="1"/>
  <c r="BH10" i="668" s="1"/>
  <c r="BJ10" i="668" s="1"/>
  <c r="BL10" i="668" s="1"/>
  <c r="BN10" i="668" s="1"/>
  <c r="BP10" i="668" s="1"/>
  <c r="BR10" i="668" s="1"/>
  <c r="BT10" i="668" s="1"/>
  <c r="BV10" i="668" s="1"/>
  <c r="BX10" i="668" s="1"/>
  <c r="BZ10" i="668" s="1"/>
  <c r="CB10" i="668" s="1"/>
  <c r="CD10" i="668" s="1"/>
  <c r="CF10" i="668" s="1"/>
  <c r="CH10" i="668" s="1"/>
  <c r="CJ10" i="668" s="1"/>
  <c r="CL10" i="668" s="1"/>
  <c r="CN10" i="668" s="1"/>
  <c r="CP10" i="668" s="1"/>
  <c r="CR10" i="668" s="1"/>
  <c r="CT10" i="668" s="1"/>
  <c r="CV10" i="668" s="1"/>
  <c r="CX10" i="668" s="1"/>
  <c r="CZ10" i="668" s="1"/>
  <c r="DB10" i="668" s="1"/>
  <c r="DD10" i="668" s="1"/>
  <c r="DF10" i="668" s="1"/>
  <c r="DH10" i="668" s="1"/>
  <c r="DJ10" i="668" s="1"/>
  <c r="DL10" i="668" s="1"/>
  <c r="AT9" i="668"/>
  <c r="AV9" i="668" s="1"/>
  <c r="AX9" i="668" s="1"/>
  <c r="AZ9" i="668" s="1"/>
  <c r="BB9" i="668" s="1"/>
  <c r="BD9" i="668" s="1"/>
  <c r="BF9" i="668" s="1"/>
  <c r="BH9" i="668" s="1"/>
  <c r="BJ9" i="668" s="1"/>
  <c r="BL9" i="668" s="1"/>
  <c r="BN9" i="668" s="1"/>
  <c r="BP9" i="668" s="1"/>
  <c r="BR9" i="668" s="1"/>
  <c r="BT9" i="668" s="1"/>
  <c r="BV9" i="668" s="1"/>
  <c r="BX9" i="668" s="1"/>
  <c r="BZ9" i="668" s="1"/>
  <c r="CB9" i="668" s="1"/>
  <c r="CD9" i="668" s="1"/>
  <c r="CF9" i="668" s="1"/>
  <c r="CH9" i="668" s="1"/>
  <c r="CJ9" i="668" s="1"/>
  <c r="CL9" i="668" s="1"/>
  <c r="CN9" i="668" s="1"/>
  <c r="CP9" i="668" s="1"/>
  <c r="CR9" i="668" s="1"/>
  <c r="CT9" i="668" s="1"/>
  <c r="CV9" i="668" s="1"/>
  <c r="CX9" i="668" s="1"/>
  <c r="CZ9" i="668" s="1"/>
  <c r="DB9" i="668" s="1"/>
  <c r="DD9" i="668" s="1"/>
  <c r="DF9" i="668" s="1"/>
  <c r="DH9" i="668" s="1"/>
  <c r="DJ9" i="668" s="1"/>
  <c r="DL9" i="668" s="1"/>
  <c r="AT8" i="668"/>
  <c r="AV8" i="668" s="1"/>
  <c r="AX8" i="668" s="1"/>
  <c r="AZ8" i="668" s="1"/>
  <c r="BB8" i="668" s="1"/>
  <c r="BD8" i="668" s="1"/>
  <c r="BF8" i="668" s="1"/>
  <c r="BH8" i="668" s="1"/>
  <c r="BJ8" i="668" s="1"/>
  <c r="BL8" i="668" s="1"/>
  <c r="BN8" i="668" s="1"/>
  <c r="BP8" i="668" s="1"/>
  <c r="BR8" i="668" s="1"/>
  <c r="BT8" i="668" s="1"/>
  <c r="BV8" i="668" s="1"/>
  <c r="BX8" i="668" s="1"/>
  <c r="BZ8" i="668" s="1"/>
  <c r="CB8" i="668" s="1"/>
  <c r="CD8" i="668" s="1"/>
  <c r="CF8" i="668" s="1"/>
  <c r="CH8" i="668" s="1"/>
  <c r="CJ8" i="668" s="1"/>
  <c r="CL8" i="668" s="1"/>
  <c r="CN8" i="668" s="1"/>
  <c r="CP8" i="668" s="1"/>
  <c r="CR8" i="668" s="1"/>
  <c r="CT8" i="668" s="1"/>
  <c r="CV8" i="668" s="1"/>
  <c r="CX8" i="668" s="1"/>
  <c r="CZ8" i="668" s="1"/>
  <c r="DB8" i="668" s="1"/>
  <c r="DD8" i="668" s="1"/>
  <c r="DF8" i="668" s="1"/>
  <c r="DH8" i="668" s="1"/>
  <c r="DJ8" i="668" s="1"/>
  <c r="DL8" i="668" s="1"/>
  <c r="AT7" i="668"/>
  <c r="AV7" i="668" s="1"/>
  <c r="AX7" i="668" s="1"/>
  <c r="AZ7" i="668" s="1"/>
  <c r="BB7" i="668" s="1"/>
  <c r="BD7" i="668" s="1"/>
  <c r="BF7" i="668" s="1"/>
  <c r="BH7" i="668" s="1"/>
  <c r="BJ7" i="668" s="1"/>
  <c r="BL7" i="668" s="1"/>
  <c r="BN7" i="668" s="1"/>
  <c r="BP7" i="668" s="1"/>
  <c r="BR7" i="668" s="1"/>
  <c r="BT7" i="668" s="1"/>
  <c r="BV7" i="668" s="1"/>
  <c r="BX7" i="668" s="1"/>
  <c r="BZ7" i="668" s="1"/>
  <c r="CB7" i="668" s="1"/>
  <c r="CD7" i="668" s="1"/>
  <c r="CF7" i="668" s="1"/>
  <c r="CH7" i="668" s="1"/>
  <c r="CJ7" i="668" s="1"/>
  <c r="CL7" i="668" s="1"/>
  <c r="CN7" i="668" s="1"/>
  <c r="CP7" i="668" s="1"/>
  <c r="CR7" i="668" s="1"/>
  <c r="CT7" i="668" s="1"/>
  <c r="CV7" i="668" s="1"/>
  <c r="CX7" i="668" s="1"/>
  <c r="CZ7" i="668" s="1"/>
  <c r="DB7" i="668" s="1"/>
  <c r="DD7" i="668" s="1"/>
  <c r="DF7" i="668" s="1"/>
  <c r="DH7" i="668" s="1"/>
  <c r="DJ7" i="668" s="1"/>
  <c r="DL7" i="668" s="1"/>
  <c r="AS5" i="668"/>
  <c r="AU5" i="668" s="1"/>
  <c r="M37" i="672" l="1"/>
  <c r="DG43" i="668"/>
  <c r="CS43" i="668"/>
  <c r="CE43" i="668"/>
  <c r="BQ43" i="668"/>
  <c r="DM42" i="668"/>
  <c r="DK42" i="668"/>
  <c r="DI42" i="668"/>
  <c r="DG42" i="668"/>
  <c r="DE42" i="668"/>
  <c r="DC42" i="668"/>
  <c r="DA42" i="668"/>
  <c r="CY42" i="668"/>
  <c r="CW42" i="668"/>
  <c r="CU42" i="668"/>
  <c r="CS42" i="668"/>
  <c r="CQ42" i="668"/>
  <c r="CO42" i="668"/>
  <c r="CM42" i="668"/>
  <c r="CK42" i="668"/>
  <c r="CI42" i="668"/>
  <c r="CG42" i="668"/>
  <c r="CE42" i="668"/>
  <c r="CC42" i="668"/>
  <c r="CA42" i="668"/>
  <c r="BY42" i="668"/>
  <c r="BW42" i="668"/>
  <c r="BU42" i="668"/>
  <c r="BS42" i="668"/>
  <c r="BQ42" i="668"/>
  <c r="BO42" i="668"/>
  <c r="BM42" i="668"/>
  <c r="BK42" i="668"/>
  <c r="BI42" i="668"/>
  <c r="BG42" i="668"/>
  <c r="BE42" i="668"/>
  <c r="DM40" i="668"/>
  <c r="DK40" i="668"/>
  <c r="DI40" i="668"/>
  <c r="DG40" i="668"/>
  <c r="DE40" i="668"/>
  <c r="DC40" i="668"/>
  <c r="DA40" i="668"/>
  <c r="CY40" i="668"/>
  <c r="CW40" i="668"/>
  <c r="CU40" i="668"/>
  <c r="CS40" i="668"/>
  <c r="CQ40" i="668"/>
  <c r="CO40" i="668"/>
  <c r="CM40" i="668"/>
  <c r="CK40" i="668"/>
  <c r="CI40" i="668"/>
  <c r="CG40" i="668"/>
  <c r="CE40" i="668"/>
  <c r="CC40" i="668"/>
  <c r="CA40" i="668"/>
  <c r="BY40" i="668"/>
  <c r="BW40" i="668"/>
  <c r="BU40" i="668"/>
  <c r="BS40" i="668"/>
  <c r="BQ40" i="668"/>
  <c r="BO40" i="668"/>
  <c r="BM40" i="668"/>
  <c r="BI40" i="668"/>
  <c r="BG40" i="668"/>
  <c r="BE40" i="668"/>
  <c r="BC40" i="668"/>
  <c r="BA40" i="668"/>
  <c r="AY40" i="668"/>
  <c r="AW40" i="668"/>
  <c r="AU40" i="668"/>
  <c r="AS40" i="668"/>
  <c r="AR40" i="668"/>
  <c r="BK40" i="668"/>
  <c r="DN39" i="668"/>
  <c r="AL39" i="668"/>
  <c r="AH39" i="668"/>
  <c r="U39" i="668"/>
  <c r="K39" i="668"/>
  <c r="DN38" i="668"/>
  <c r="AL38" i="668"/>
  <c r="AH38" i="668"/>
  <c r="U38" i="668"/>
  <c r="K38" i="668"/>
  <c r="DN37" i="668"/>
  <c r="DN36" i="668"/>
  <c r="DN35" i="668"/>
  <c r="DN34" i="668"/>
  <c r="DN33" i="668"/>
  <c r="DN32" i="668"/>
  <c r="DN31" i="668"/>
  <c r="DN30" i="668"/>
  <c r="DN29" i="668"/>
  <c r="DN28" i="668"/>
  <c r="DN27" i="668"/>
  <c r="AL27" i="668"/>
  <c r="AH27" i="668"/>
  <c r="U27" i="668"/>
  <c r="K27" i="668"/>
  <c r="DN26" i="668"/>
  <c r="AL26" i="668"/>
  <c r="AH26" i="668"/>
  <c r="DN25" i="668"/>
  <c r="AL25" i="668"/>
  <c r="AH25" i="668"/>
  <c r="U25" i="668"/>
  <c r="K25" i="668"/>
  <c r="DN24" i="668"/>
  <c r="AL24" i="668"/>
  <c r="AH24" i="668"/>
  <c r="DN23" i="668"/>
  <c r="AL23" i="668"/>
  <c r="AH23" i="668"/>
  <c r="U23" i="668"/>
  <c r="K23" i="668"/>
  <c r="DN22" i="668"/>
  <c r="AL22" i="668"/>
  <c r="AH22" i="668"/>
  <c r="DN21" i="668"/>
  <c r="AL21" i="668"/>
  <c r="AH21" i="668"/>
  <c r="DN20" i="668"/>
  <c r="AL20" i="668"/>
  <c r="AH20" i="668"/>
  <c r="DN19" i="668"/>
  <c r="DN18" i="668"/>
  <c r="DN17" i="668"/>
  <c r="DN16" i="668"/>
  <c r="DN15" i="668"/>
  <c r="DN14" i="668"/>
  <c r="DN13" i="668"/>
  <c r="DN12" i="668"/>
  <c r="DN11" i="668"/>
  <c r="DN10" i="668"/>
  <c r="DN9" i="668"/>
  <c r="AL9" i="668"/>
  <c r="AH9" i="668"/>
  <c r="U9" i="668"/>
  <c r="K9" i="668"/>
  <c r="DN8" i="668"/>
  <c r="AL7" i="668"/>
  <c r="AH7" i="668"/>
  <c r="U7" i="668"/>
  <c r="K7" i="668"/>
  <c r="AJ6" i="668"/>
  <c r="AI6" i="668"/>
  <c r="AG6" i="668"/>
  <c r="AF6" i="668"/>
  <c r="AE6" i="668"/>
  <c r="AD6" i="668"/>
  <c r="AC6" i="668"/>
  <c r="AB6" i="668"/>
  <c r="AA6" i="668"/>
  <c r="Y6" i="668"/>
  <c r="X6" i="668"/>
  <c r="W6" i="668"/>
  <c r="T6" i="668"/>
  <c r="S6" i="668"/>
  <c r="R6" i="668"/>
  <c r="Q6" i="668"/>
  <c r="P6" i="668"/>
  <c r="O6" i="668"/>
  <c r="N6" i="668"/>
  <c r="M6" i="668"/>
  <c r="L6" i="668"/>
  <c r="J6" i="668"/>
  <c r="I6" i="668"/>
  <c r="H6" i="668"/>
  <c r="G6" i="668"/>
  <c r="F6" i="668"/>
  <c r="E6" i="668"/>
  <c r="D6" i="668"/>
  <c r="C6" i="668"/>
  <c r="AW5" i="668"/>
  <c r="AY5" i="668" s="1"/>
  <c r="BA5" i="668" s="1"/>
  <c r="BC5" i="668" s="1"/>
  <c r="BE5" i="668" s="1"/>
  <c r="BG5" i="668" s="1"/>
  <c r="BI5" i="668" s="1"/>
  <c r="BK5" i="668" s="1"/>
  <c r="BM5" i="668" s="1"/>
  <c r="BO5" i="668" s="1"/>
  <c r="BQ5" i="668" s="1"/>
  <c r="BS5" i="668" s="1"/>
  <c r="BU5" i="668" s="1"/>
  <c r="BW5" i="668" s="1"/>
  <c r="BY5" i="668" s="1"/>
  <c r="CA5" i="668" s="1"/>
  <c r="CC5" i="668" s="1"/>
  <c r="CE5" i="668" s="1"/>
  <c r="CG5" i="668" s="1"/>
  <c r="CI5" i="668" s="1"/>
  <c r="CK5" i="668" s="1"/>
  <c r="CM5" i="668" s="1"/>
  <c r="CO5" i="668" s="1"/>
  <c r="CQ5" i="668" s="1"/>
  <c r="CS5" i="668" s="1"/>
  <c r="CU5" i="668" s="1"/>
  <c r="CW5" i="668" s="1"/>
  <c r="CY5" i="668" s="1"/>
  <c r="DA5" i="668" s="1"/>
  <c r="DC5" i="668" s="1"/>
  <c r="DE5" i="668" s="1"/>
  <c r="DG5" i="668" s="1"/>
  <c r="DI5" i="668" s="1"/>
  <c r="DK5" i="668" s="1"/>
  <c r="DM5" i="668" s="1"/>
  <c r="AK6" i="668" l="1"/>
  <c r="N37" i="672"/>
  <c r="AH40" i="668"/>
  <c r="AK40" i="668"/>
  <c r="AL6" i="668"/>
  <c r="AH6" i="668"/>
  <c r="AM27" i="668"/>
  <c r="AM22" i="668"/>
  <c r="AQ40" i="668"/>
  <c r="K6" i="668"/>
  <c r="K40" i="668" s="1"/>
  <c r="AM23" i="668"/>
  <c r="AM39" i="668"/>
  <c r="AM7" i="668"/>
  <c r="AM38" i="668"/>
  <c r="AM20" i="668"/>
  <c r="AM21" i="668"/>
  <c r="AM25" i="668"/>
  <c r="AX40" i="668"/>
  <c r="AM9" i="668"/>
  <c r="U6" i="668"/>
  <c r="U40" i="668" s="1"/>
  <c r="O37" i="672" l="1"/>
  <c r="AT40" i="668"/>
  <c r="AV40" i="668"/>
  <c r="AM6" i="668"/>
  <c r="BF42" i="668"/>
  <c r="AZ40" i="668"/>
  <c r="P37" i="672" l="1"/>
  <c r="BH42" i="668"/>
  <c r="BB40" i="668"/>
  <c r="Q37" i="672" l="1"/>
  <c r="BJ42" i="668"/>
  <c r="BD40" i="668"/>
  <c r="R37" i="672" l="1"/>
  <c r="BF40" i="668"/>
  <c r="BL42" i="668"/>
  <c r="S37" i="672" l="1"/>
  <c r="BH40" i="668"/>
  <c r="BN42" i="668"/>
  <c r="T37" i="672" l="1"/>
  <c r="BJ40" i="668"/>
  <c r="BP42" i="668"/>
  <c r="U37" i="672" l="1"/>
  <c r="BL40" i="668"/>
  <c r="BR42" i="668"/>
  <c r="V37" i="672" l="1"/>
  <c r="BN40" i="668"/>
  <c r="BT42" i="668"/>
  <c r="W37" i="672" l="1"/>
  <c r="BP40" i="668"/>
  <c r="BV42" i="668"/>
  <c r="X37" i="672" l="1"/>
  <c r="BR40" i="668"/>
  <c r="BX42" i="668"/>
  <c r="Y37" i="672" l="1"/>
  <c r="BT40" i="668"/>
  <c r="BZ42" i="668"/>
  <c r="Z37" i="672" l="1"/>
  <c r="BV40" i="668"/>
  <c r="CB42" i="668"/>
  <c r="AA37" i="672" l="1"/>
  <c r="BX40" i="668"/>
  <c r="CD42" i="668"/>
  <c r="AB37" i="672" l="1"/>
  <c r="BZ40" i="668"/>
  <c r="CF42" i="668"/>
  <c r="AC37" i="672" l="1"/>
  <c r="CB40" i="668"/>
  <c r="CH42" i="668"/>
  <c r="AD37" i="672" l="1"/>
  <c r="CD40" i="668"/>
  <c r="CJ42" i="668"/>
  <c r="AE37" i="672" l="1"/>
  <c r="CF40" i="668"/>
  <c r="CL42" i="668"/>
  <c r="AF37" i="672" l="1"/>
  <c r="CH40" i="668"/>
  <c r="CN42" i="668"/>
  <c r="AG37" i="672" l="1"/>
  <c r="CJ40" i="668"/>
  <c r="CP42" i="668"/>
  <c r="AH37" i="672" l="1"/>
  <c r="CL40" i="668"/>
  <c r="CR42" i="668"/>
  <c r="AI37" i="672" l="1"/>
  <c r="CN40" i="668"/>
  <c r="CT42" i="668"/>
  <c r="AJ37" i="672" l="1"/>
  <c r="CP40" i="668"/>
  <c r="CV42" i="668"/>
  <c r="F37" i="672" l="1"/>
  <c r="AK37" i="672"/>
  <c r="CR40" i="668"/>
  <c r="CX42" i="668"/>
  <c r="CT40" i="668" l="1"/>
  <c r="CZ42" i="668"/>
  <c r="CV40" i="668" l="1"/>
  <c r="DB42" i="668"/>
  <c r="CX40" i="668" l="1"/>
  <c r="DD42" i="668"/>
  <c r="CZ40" i="668" l="1"/>
  <c r="DF42" i="668"/>
  <c r="DB40" i="668" l="1"/>
  <c r="DH42" i="668"/>
  <c r="DD40" i="668" l="1"/>
  <c r="DJ42" i="668"/>
  <c r="DF40" i="668" l="1"/>
  <c r="DL42" i="668"/>
  <c r="DN42" i="668"/>
  <c r="DH40" i="668" l="1"/>
  <c r="DJ40" i="668" l="1"/>
  <c r="DL40" i="668" l="1"/>
  <c r="DN7" i="668"/>
  <c r="DN40" i="668" s="1"/>
</calcChain>
</file>

<file path=xl/sharedStrings.xml><?xml version="1.0" encoding="utf-8"?>
<sst xmlns="http://schemas.openxmlformats.org/spreadsheetml/2006/main" count="780" uniqueCount="193">
  <si>
    <t>PROCESS</t>
  </si>
  <si>
    <t>CASTING</t>
  </si>
  <si>
    <t xml:space="preserve"> TOTAL WIP CAST</t>
  </si>
  <si>
    <t>CNC</t>
  </si>
  <si>
    <t>TOTAL WIP CNC</t>
  </si>
  <si>
    <t>PAINTING</t>
  </si>
  <si>
    <t xml:space="preserve"> TOTAL WIP Paint</t>
  </si>
  <si>
    <t>GRAND TOTAL WIP</t>
  </si>
  <si>
    <t>Stock Finished Goods And Pack Spec</t>
  </si>
  <si>
    <t>Delivery Plan  &amp;  Balance  Finished goods.</t>
  </si>
  <si>
    <t>Model</t>
  </si>
  <si>
    <t>Type</t>
  </si>
  <si>
    <t>Cast OK</t>
  </si>
  <si>
    <t>Welding</t>
  </si>
  <si>
    <t>BF.T-6</t>
  </si>
  <si>
    <t>In T-6</t>
  </si>
  <si>
    <t>BF. In spec</t>
  </si>
  <si>
    <t>BF. S/B</t>
  </si>
  <si>
    <t>S/B OK/  BF.CNC</t>
  </si>
  <si>
    <t>VR.</t>
  </si>
  <si>
    <t>BF. CNC</t>
  </si>
  <si>
    <t>BF. M/C</t>
  </si>
  <si>
    <t>BF. Broaching</t>
  </si>
  <si>
    <t>BF.Run-Out</t>
  </si>
  <si>
    <t>BF.A/L</t>
  </si>
  <si>
    <t>BF. X RAY</t>
  </si>
  <si>
    <t>BF. ReM/C Run out &amp; B/L Bibiri</t>
  </si>
  <si>
    <t>Paint  process</t>
  </si>
  <si>
    <t>New Ascats</t>
  </si>
  <si>
    <t>Re-M/C OK</t>
  </si>
  <si>
    <t>In Pretreatment</t>
  </si>
  <si>
    <t>AF. Pretreatment</t>
  </si>
  <si>
    <t>In Bake Oven</t>
  </si>
  <si>
    <t>Retouch</t>
  </si>
  <si>
    <t>BF.RE-M/C (VR)</t>
  </si>
  <si>
    <t>BF. INSPEC</t>
  </si>
  <si>
    <t>INSPEC OK.</t>
  </si>
  <si>
    <t>TEMPORARY
PACKING-A/L OK</t>
  </si>
  <si>
    <t>Back  Oder</t>
  </si>
  <si>
    <t>Total Process</t>
  </si>
  <si>
    <t>Part No.</t>
  </si>
  <si>
    <t>Pack Spec.</t>
  </si>
  <si>
    <t>Q'TY</t>
  </si>
  <si>
    <t>D/L</t>
  </si>
  <si>
    <t>B/L FG.</t>
  </si>
  <si>
    <t>F</t>
  </si>
  <si>
    <t>Pack BOX</t>
  </si>
  <si>
    <t>Carry</t>
  </si>
  <si>
    <t>0090</t>
  </si>
  <si>
    <t>R</t>
  </si>
  <si>
    <t>0090 Black</t>
  </si>
  <si>
    <t>0558 Black</t>
  </si>
  <si>
    <t>0558 Red</t>
  </si>
  <si>
    <t>0558 Yellow</t>
  </si>
  <si>
    <t>Black</t>
  </si>
  <si>
    <t>0112</t>
  </si>
  <si>
    <t>0112-F (Gold)</t>
  </si>
  <si>
    <t>0113</t>
  </si>
  <si>
    <t>0571-R (Gold)</t>
  </si>
  <si>
    <t>0587</t>
  </si>
  <si>
    <t>0593</t>
  </si>
  <si>
    <t>0594</t>
  </si>
  <si>
    <t>Gold</t>
  </si>
  <si>
    <t>BF. Inspection.</t>
  </si>
  <si>
    <t>*</t>
  </si>
  <si>
    <t>Paper OK.</t>
  </si>
  <si>
    <t>AF.Paint</t>
  </si>
  <si>
    <t>AF.Powder</t>
  </si>
  <si>
    <t>49058-0112 36C</t>
  </si>
  <si>
    <t>49058-0571 36C</t>
  </si>
  <si>
    <t>Import wheel</t>
  </si>
  <si>
    <t>0558</t>
  </si>
  <si>
    <t xml:space="preserve"> TOTAL WIP  ASSY</t>
  </si>
  <si>
    <t>ASSY</t>
  </si>
  <si>
    <t>AF. Inspection.</t>
  </si>
  <si>
    <t xml:space="preserve"> 2W Delivery Plan &amp; Stock monitoring</t>
  </si>
  <si>
    <t>0090-R (Black)</t>
  </si>
  <si>
    <t>0558-R (Black)</t>
  </si>
  <si>
    <t>0558-R (Gold)</t>
  </si>
  <si>
    <t>0558P-R (Red)</t>
  </si>
  <si>
    <t>0558-R (Yellow)</t>
  </si>
  <si>
    <t>0112-F (Black)</t>
  </si>
  <si>
    <t>0571-R (Black)</t>
  </si>
  <si>
    <t>0587-R (Black)</t>
  </si>
  <si>
    <t>0593-F (Black)</t>
  </si>
  <si>
    <t>0594-R (Black)</t>
  </si>
  <si>
    <r>
      <t>49058-</t>
    </r>
    <r>
      <rPr>
        <b/>
        <sz val="11"/>
        <color rgb="FF0000FF"/>
        <rFont val="Arial Narrow"/>
        <family val="2"/>
        <charset val="222"/>
      </rPr>
      <t>0594 QT</t>
    </r>
  </si>
  <si>
    <r>
      <t>49058-</t>
    </r>
    <r>
      <rPr>
        <b/>
        <sz val="11"/>
        <color rgb="FF0000FF"/>
        <rFont val="Arial Narrow"/>
        <family val="2"/>
        <charset val="222"/>
      </rPr>
      <t>0593 R2</t>
    </r>
  </si>
  <si>
    <r>
      <t>49058-</t>
    </r>
    <r>
      <rPr>
        <b/>
        <sz val="11"/>
        <color rgb="FF0000FF"/>
        <rFont val="Arial Narrow"/>
        <family val="2"/>
        <charset val="222"/>
      </rPr>
      <t>5132 QT</t>
    </r>
  </si>
  <si>
    <r>
      <t>0587-R</t>
    </r>
    <r>
      <rPr>
        <b/>
        <sz val="11"/>
        <color rgb="FF00B0F0"/>
        <rFont val="Arial Narrow"/>
        <family val="2"/>
        <charset val="222"/>
      </rPr>
      <t xml:space="preserve"> (Sticker Blue)</t>
    </r>
  </si>
  <si>
    <r>
      <t>49058-</t>
    </r>
    <r>
      <rPr>
        <b/>
        <sz val="11"/>
        <color rgb="FF0000FF"/>
        <rFont val="Arial Narrow"/>
        <family val="2"/>
        <charset val="222"/>
      </rPr>
      <t>5130 QT</t>
    </r>
  </si>
  <si>
    <r>
      <t>0587-R</t>
    </r>
    <r>
      <rPr>
        <b/>
        <sz val="11"/>
        <color rgb="FFFF0000"/>
        <rFont val="Arial Narrow"/>
        <family val="2"/>
        <charset val="222"/>
      </rPr>
      <t xml:space="preserve"> (Sticker-Red)</t>
    </r>
  </si>
  <si>
    <r>
      <t>49058-</t>
    </r>
    <r>
      <rPr>
        <b/>
        <sz val="11"/>
        <color rgb="FF0000FF"/>
        <rFont val="Arial Narrow"/>
        <family val="2"/>
        <charset val="222"/>
      </rPr>
      <t>5128 QT</t>
    </r>
  </si>
  <si>
    <r>
      <t>0587-R</t>
    </r>
    <r>
      <rPr>
        <b/>
        <sz val="11"/>
        <color rgb="FF00B050"/>
        <rFont val="Arial Narrow"/>
        <family val="2"/>
        <charset val="222"/>
      </rPr>
      <t xml:space="preserve"> (Sticker Green)</t>
    </r>
  </si>
  <si>
    <r>
      <t>49058-</t>
    </r>
    <r>
      <rPr>
        <b/>
        <sz val="11"/>
        <color rgb="FF0000FF"/>
        <rFont val="Arial Narrow"/>
        <family val="2"/>
        <charset val="222"/>
      </rPr>
      <t>5060 QT</t>
    </r>
  </si>
  <si>
    <r>
      <t>0587-R</t>
    </r>
    <r>
      <rPr>
        <b/>
        <sz val="11"/>
        <color theme="9" tint="-0.249977111117893"/>
        <rFont val="Arial Narrow"/>
        <family val="2"/>
        <charset val="222"/>
      </rPr>
      <t xml:space="preserve"> (Sticker Orange)</t>
    </r>
  </si>
  <si>
    <r>
      <t>49058-</t>
    </r>
    <r>
      <rPr>
        <b/>
        <sz val="11"/>
        <color rgb="FF0000FF"/>
        <rFont val="Arial Narrow"/>
        <family val="2"/>
        <charset val="222"/>
      </rPr>
      <t>5041 QT</t>
    </r>
  </si>
  <si>
    <r>
      <t xml:space="preserve">0587-R </t>
    </r>
    <r>
      <rPr>
        <b/>
        <sz val="11"/>
        <color rgb="FFFF0000"/>
        <rFont val="Arial Narrow"/>
        <family val="2"/>
        <charset val="222"/>
      </rPr>
      <t>(Sticker-Red)</t>
    </r>
  </si>
  <si>
    <r>
      <t>49058-</t>
    </r>
    <r>
      <rPr>
        <b/>
        <sz val="11"/>
        <color rgb="FF0000FF"/>
        <rFont val="Arial Narrow"/>
        <family val="2"/>
        <charset val="222"/>
      </rPr>
      <t>5039 QT</t>
    </r>
  </si>
  <si>
    <r>
      <t>49058-</t>
    </r>
    <r>
      <rPr>
        <b/>
        <sz val="11"/>
        <color rgb="FF0000FF"/>
        <rFont val="Arial Narrow"/>
        <family val="2"/>
        <charset val="222"/>
      </rPr>
      <t>0587 QT</t>
    </r>
  </si>
  <si>
    <r>
      <t>49058-</t>
    </r>
    <r>
      <rPr>
        <b/>
        <sz val="11"/>
        <color rgb="FF0000FF"/>
        <rFont val="Arial Narrow"/>
        <family val="2"/>
        <charset val="222"/>
      </rPr>
      <t>0571 QT</t>
    </r>
  </si>
  <si>
    <r>
      <t>49058-</t>
    </r>
    <r>
      <rPr>
        <b/>
        <sz val="11"/>
        <color rgb="FF0000FF"/>
        <rFont val="Arial Narrow"/>
        <family val="2"/>
        <charset val="222"/>
      </rPr>
      <t>0112 QT</t>
    </r>
  </si>
  <si>
    <r>
      <t>49058-</t>
    </r>
    <r>
      <rPr>
        <b/>
        <sz val="11"/>
        <color rgb="FF0000FF"/>
        <rFont val="Arial Narrow"/>
        <family val="2"/>
        <charset val="222"/>
      </rPr>
      <t>0558 35X</t>
    </r>
  </si>
  <si>
    <r>
      <t>49058-</t>
    </r>
    <r>
      <rPr>
        <b/>
        <sz val="11"/>
        <color rgb="FF0000FF"/>
        <rFont val="Arial Narrow"/>
        <family val="2"/>
        <charset val="222"/>
      </rPr>
      <t>0558 35W</t>
    </r>
  </si>
  <si>
    <r>
      <t>49058-</t>
    </r>
    <r>
      <rPr>
        <b/>
        <sz val="11"/>
        <color rgb="FF0000FF"/>
        <rFont val="Arial Narrow"/>
        <family val="2"/>
        <charset val="222"/>
      </rPr>
      <t>0558</t>
    </r>
    <r>
      <rPr>
        <b/>
        <sz val="11"/>
        <rFont val="Arial Narrow"/>
        <family val="2"/>
        <charset val="222"/>
      </rPr>
      <t xml:space="preserve"> 36C</t>
    </r>
  </si>
  <si>
    <r>
      <t>49058-</t>
    </r>
    <r>
      <rPr>
        <b/>
        <sz val="11"/>
        <color rgb="FF0000FF"/>
        <rFont val="Arial Narrow"/>
        <family val="2"/>
        <charset val="222"/>
      </rPr>
      <t>5148 QT</t>
    </r>
    <r>
      <rPr>
        <b/>
        <sz val="11"/>
        <color rgb="FFFF0000"/>
        <rFont val="Arial Narrow"/>
        <family val="2"/>
        <charset val="222"/>
      </rPr>
      <t xml:space="preserve"> New</t>
    </r>
  </si>
  <si>
    <r>
      <t>0558-R</t>
    </r>
    <r>
      <rPr>
        <b/>
        <sz val="11"/>
        <color theme="9" tint="-0.249977111117893"/>
        <rFont val="Arial Narrow"/>
        <family val="2"/>
        <charset val="222"/>
      </rPr>
      <t xml:space="preserve"> (Sticker Orange)</t>
    </r>
  </si>
  <si>
    <r>
      <t>49058-</t>
    </r>
    <r>
      <rPr>
        <b/>
        <sz val="11"/>
        <color rgb="FF0000FF"/>
        <rFont val="Arial Narrow"/>
        <family val="2"/>
        <charset val="222"/>
      </rPr>
      <t>5146 QT</t>
    </r>
    <r>
      <rPr>
        <b/>
        <sz val="11"/>
        <color rgb="FFFF0000"/>
        <rFont val="Arial Narrow"/>
        <family val="2"/>
        <charset val="222"/>
      </rPr>
      <t xml:space="preserve"> New</t>
    </r>
  </si>
  <si>
    <r>
      <t>0558-R</t>
    </r>
    <r>
      <rPr>
        <b/>
        <sz val="11"/>
        <color rgb="FFFF0000"/>
        <rFont val="Arial Narrow"/>
        <family val="2"/>
        <charset val="222"/>
      </rPr>
      <t xml:space="preserve"> (Sticker Red)</t>
    </r>
  </si>
  <si>
    <r>
      <t>49058-</t>
    </r>
    <r>
      <rPr>
        <b/>
        <sz val="11"/>
        <color rgb="FF0000FF"/>
        <rFont val="Arial Narrow"/>
        <family val="2"/>
        <charset val="222"/>
      </rPr>
      <t xml:space="preserve">5127 QT </t>
    </r>
  </si>
  <si>
    <r>
      <t>49058-</t>
    </r>
    <r>
      <rPr>
        <b/>
        <sz val="11"/>
        <color rgb="FF0000FF"/>
        <rFont val="Arial Narrow"/>
        <family val="2"/>
        <charset val="222"/>
      </rPr>
      <t>5125 QT</t>
    </r>
  </si>
  <si>
    <r>
      <t>49058-</t>
    </r>
    <r>
      <rPr>
        <b/>
        <sz val="11"/>
        <color rgb="FF0000FF"/>
        <rFont val="Arial Narrow"/>
        <family val="2"/>
        <charset val="222"/>
      </rPr>
      <t xml:space="preserve">5121 QT </t>
    </r>
  </si>
  <si>
    <r>
      <t xml:space="preserve">0558-R </t>
    </r>
    <r>
      <rPr>
        <b/>
        <sz val="11"/>
        <color rgb="FF00B050"/>
        <rFont val="Arial Narrow"/>
        <family val="2"/>
        <charset val="222"/>
      </rPr>
      <t>(Sticker Green)</t>
    </r>
  </si>
  <si>
    <r>
      <t>49058-</t>
    </r>
    <r>
      <rPr>
        <b/>
        <sz val="11"/>
        <color rgb="FF0000FF"/>
        <rFont val="Arial Narrow"/>
        <family val="2"/>
        <charset val="222"/>
      </rPr>
      <t>5081 QT</t>
    </r>
  </si>
  <si>
    <r>
      <t>49058-</t>
    </r>
    <r>
      <rPr>
        <b/>
        <sz val="11"/>
        <color rgb="FF0000FF"/>
        <rFont val="Arial Narrow"/>
        <family val="2"/>
        <charset val="222"/>
      </rPr>
      <t>5079 QT</t>
    </r>
  </si>
  <si>
    <r>
      <t>0558-R</t>
    </r>
    <r>
      <rPr>
        <b/>
        <sz val="11"/>
        <color rgb="FF00B050"/>
        <rFont val="Arial Narrow"/>
        <family val="2"/>
        <charset val="222"/>
      </rPr>
      <t xml:space="preserve"> (Sticker Green)</t>
    </r>
  </si>
  <si>
    <r>
      <t>49058-</t>
    </r>
    <r>
      <rPr>
        <b/>
        <sz val="11"/>
        <color rgb="FF0000FF"/>
        <rFont val="Arial Narrow"/>
        <family val="2"/>
        <charset val="222"/>
      </rPr>
      <t>0558 QT</t>
    </r>
  </si>
  <si>
    <r>
      <t>49058-</t>
    </r>
    <r>
      <rPr>
        <b/>
        <sz val="11"/>
        <color rgb="FF0000FF"/>
        <rFont val="Arial Narrow"/>
        <family val="2"/>
        <charset val="222"/>
      </rPr>
      <t>0090 QT</t>
    </r>
  </si>
  <si>
    <t>Plan</t>
  </si>
  <si>
    <t>Temporary</t>
  </si>
  <si>
    <t>Day</t>
  </si>
  <si>
    <t>Nigth</t>
  </si>
  <si>
    <t>FG.</t>
  </si>
  <si>
    <t>Sum FG</t>
  </si>
  <si>
    <t>End of month</t>
  </si>
  <si>
    <r>
      <t>49058-</t>
    </r>
    <r>
      <rPr>
        <b/>
        <sz val="12"/>
        <color rgb="FF0000FF"/>
        <rFont val="Arial Narrow"/>
        <family val="2"/>
        <charset val="222"/>
      </rPr>
      <t>0090 QT</t>
    </r>
  </si>
  <si>
    <r>
      <t>49058-</t>
    </r>
    <r>
      <rPr>
        <b/>
        <sz val="12"/>
        <color rgb="FF0000FF"/>
        <rFont val="Arial Narrow"/>
        <family val="2"/>
        <charset val="222"/>
      </rPr>
      <t>0558 QT</t>
    </r>
  </si>
  <si>
    <r>
      <t>49058-</t>
    </r>
    <r>
      <rPr>
        <b/>
        <sz val="12"/>
        <color rgb="FF0000FF"/>
        <rFont val="Arial Narrow"/>
        <family val="2"/>
        <charset val="222"/>
      </rPr>
      <t>5079 QT</t>
    </r>
  </si>
  <si>
    <r>
      <t>49058-</t>
    </r>
    <r>
      <rPr>
        <b/>
        <sz val="12"/>
        <color rgb="FF0000FF"/>
        <rFont val="Arial Narrow"/>
        <family val="2"/>
        <charset val="222"/>
      </rPr>
      <t>5081 QT</t>
    </r>
  </si>
  <si>
    <r>
      <t>49058-</t>
    </r>
    <r>
      <rPr>
        <b/>
        <sz val="12"/>
        <color rgb="FF0000FF"/>
        <rFont val="Arial Narrow"/>
        <family val="2"/>
        <charset val="222"/>
      </rPr>
      <t xml:space="preserve">5121 QT </t>
    </r>
  </si>
  <si>
    <r>
      <t>49058-</t>
    </r>
    <r>
      <rPr>
        <b/>
        <sz val="12"/>
        <color rgb="FF0000FF"/>
        <rFont val="Arial Narrow"/>
        <family val="2"/>
        <charset val="222"/>
      </rPr>
      <t>5125 QT</t>
    </r>
  </si>
  <si>
    <r>
      <t>49058-</t>
    </r>
    <r>
      <rPr>
        <b/>
        <sz val="12"/>
        <color rgb="FF0000FF"/>
        <rFont val="Arial Narrow"/>
        <family val="2"/>
        <charset val="222"/>
      </rPr>
      <t xml:space="preserve">5127 QT </t>
    </r>
  </si>
  <si>
    <t>0558 Gold</t>
  </si>
  <si>
    <r>
      <t>49058-</t>
    </r>
    <r>
      <rPr>
        <b/>
        <sz val="12"/>
        <color rgb="FF0000FF"/>
        <rFont val="Arial Narrow"/>
        <family val="2"/>
        <charset val="222"/>
      </rPr>
      <t>0558</t>
    </r>
    <r>
      <rPr>
        <b/>
        <sz val="12"/>
        <rFont val="Arial Narrow"/>
        <family val="2"/>
        <charset val="222"/>
      </rPr>
      <t xml:space="preserve"> 36C</t>
    </r>
  </si>
  <si>
    <r>
      <t>49058-</t>
    </r>
    <r>
      <rPr>
        <b/>
        <sz val="12"/>
        <color rgb="FF0000FF"/>
        <rFont val="Arial Narrow"/>
        <family val="2"/>
        <charset val="222"/>
      </rPr>
      <t>0558 35W</t>
    </r>
  </si>
  <si>
    <r>
      <t>49058-</t>
    </r>
    <r>
      <rPr>
        <b/>
        <sz val="12"/>
        <color rgb="FF0000FF"/>
        <rFont val="Arial Narrow"/>
        <family val="2"/>
        <charset val="222"/>
      </rPr>
      <t>0558 35X</t>
    </r>
  </si>
  <si>
    <r>
      <t>49058-</t>
    </r>
    <r>
      <rPr>
        <b/>
        <sz val="12"/>
        <color rgb="FF0000FF"/>
        <rFont val="Arial Narrow"/>
        <family val="2"/>
        <charset val="222"/>
      </rPr>
      <t>0112 QT</t>
    </r>
  </si>
  <si>
    <r>
      <t>49058-</t>
    </r>
    <r>
      <rPr>
        <b/>
        <sz val="12"/>
        <color rgb="FF0000FF"/>
        <rFont val="Arial Narrow"/>
        <family val="2"/>
        <charset val="222"/>
      </rPr>
      <t>0571 QT</t>
    </r>
  </si>
  <si>
    <r>
      <t>49058-</t>
    </r>
    <r>
      <rPr>
        <b/>
        <sz val="12"/>
        <color rgb="FF0000FF"/>
        <rFont val="Arial Narrow"/>
        <family val="2"/>
        <charset val="222"/>
      </rPr>
      <t>0587 QT</t>
    </r>
  </si>
  <si>
    <r>
      <t>49058-</t>
    </r>
    <r>
      <rPr>
        <b/>
        <sz val="12"/>
        <color rgb="FF0000FF"/>
        <rFont val="Arial Narrow"/>
        <family val="2"/>
        <charset val="222"/>
      </rPr>
      <t>5039 QT</t>
    </r>
  </si>
  <si>
    <r>
      <t>49058-</t>
    </r>
    <r>
      <rPr>
        <b/>
        <sz val="12"/>
        <color rgb="FF0000FF"/>
        <rFont val="Arial Narrow"/>
        <family val="2"/>
        <charset val="222"/>
      </rPr>
      <t>5041 QT</t>
    </r>
  </si>
  <si>
    <r>
      <t>49058-</t>
    </r>
    <r>
      <rPr>
        <b/>
        <sz val="12"/>
        <color rgb="FF0000FF"/>
        <rFont val="Arial Narrow"/>
        <family val="2"/>
        <charset val="222"/>
      </rPr>
      <t>5060 QT</t>
    </r>
  </si>
  <si>
    <r>
      <t>49058-</t>
    </r>
    <r>
      <rPr>
        <b/>
        <sz val="12"/>
        <color rgb="FF0000FF"/>
        <rFont val="Arial Narrow"/>
        <family val="2"/>
        <charset val="222"/>
      </rPr>
      <t>5128 QT</t>
    </r>
  </si>
  <si>
    <r>
      <t>49058-</t>
    </r>
    <r>
      <rPr>
        <b/>
        <sz val="12"/>
        <color rgb="FF0000FF"/>
        <rFont val="Arial Narrow"/>
        <family val="2"/>
        <charset val="222"/>
      </rPr>
      <t>5130 QT</t>
    </r>
  </si>
  <si>
    <r>
      <t>49058-</t>
    </r>
    <r>
      <rPr>
        <b/>
        <sz val="12"/>
        <color rgb="FF0000FF"/>
        <rFont val="Arial Narrow"/>
        <family val="2"/>
        <charset val="222"/>
      </rPr>
      <t>5132 QT</t>
    </r>
  </si>
  <si>
    <r>
      <t>49058-</t>
    </r>
    <r>
      <rPr>
        <b/>
        <sz val="12"/>
        <color rgb="FF0000FF"/>
        <rFont val="Arial Narrow"/>
        <family val="2"/>
        <charset val="222"/>
      </rPr>
      <t>0593 R2</t>
    </r>
  </si>
  <si>
    <r>
      <t>49058-</t>
    </r>
    <r>
      <rPr>
        <b/>
        <sz val="12"/>
        <color rgb="FF0000FF"/>
        <rFont val="Arial Narrow"/>
        <family val="2"/>
        <charset val="222"/>
      </rPr>
      <t>0594 QT</t>
    </r>
  </si>
  <si>
    <r>
      <t>49058-</t>
    </r>
    <r>
      <rPr>
        <b/>
        <sz val="10"/>
        <color rgb="FF0000FF"/>
        <rFont val="Arial Narrow"/>
        <family val="2"/>
        <charset val="222"/>
      </rPr>
      <t>0090 QT</t>
    </r>
  </si>
  <si>
    <r>
      <t>49058-</t>
    </r>
    <r>
      <rPr>
        <b/>
        <sz val="10"/>
        <color rgb="FF0000FF"/>
        <rFont val="Arial Narrow"/>
        <family val="2"/>
        <charset val="222"/>
      </rPr>
      <t>0558 QT</t>
    </r>
  </si>
  <si>
    <r>
      <t>0558-R</t>
    </r>
    <r>
      <rPr>
        <b/>
        <sz val="10"/>
        <color rgb="FF00B050"/>
        <rFont val="Arial Narrow"/>
        <family val="2"/>
      </rPr>
      <t xml:space="preserve"> (Sticker Green)</t>
    </r>
  </si>
  <si>
    <r>
      <t>49058-</t>
    </r>
    <r>
      <rPr>
        <b/>
        <sz val="10"/>
        <color rgb="FF0000FF"/>
        <rFont val="Arial Narrow"/>
        <family val="2"/>
        <charset val="222"/>
      </rPr>
      <t>5079 QT</t>
    </r>
  </si>
  <si>
    <r>
      <t>49058-</t>
    </r>
    <r>
      <rPr>
        <b/>
        <sz val="10"/>
        <color rgb="FF0000FF"/>
        <rFont val="Arial Narrow"/>
        <family val="2"/>
      </rPr>
      <t>5079 QT</t>
    </r>
  </si>
  <si>
    <r>
      <t>0558-R</t>
    </r>
    <r>
      <rPr>
        <b/>
        <sz val="10"/>
        <color rgb="FFFF0000"/>
        <rFont val="Arial Narrow"/>
        <family val="2"/>
      </rPr>
      <t xml:space="preserve"> (Sticker Red)</t>
    </r>
  </si>
  <si>
    <r>
      <t>49058-</t>
    </r>
    <r>
      <rPr>
        <b/>
        <sz val="10"/>
        <color rgb="FF0000FF"/>
        <rFont val="Arial Narrow"/>
        <family val="2"/>
        <charset val="222"/>
      </rPr>
      <t>5081 QT</t>
    </r>
  </si>
  <si>
    <r>
      <t xml:space="preserve">0558-R </t>
    </r>
    <r>
      <rPr>
        <b/>
        <sz val="10"/>
        <color rgb="FF00B050"/>
        <rFont val="Arial Narrow"/>
        <family val="2"/>
      </rPr>
      <t>(Sticker Green)</t>
    </r>
  </si>
  <si>
    <r>
      <t>49058-</t>
    </r>
    <r>
      <rPr>
        <b/>
        <sz val="10"/>
        <color rgb="FF0000FF"/>
        <rFont val="Arial Narrow"/>
        <family val="2"/>
        <charset val="222"/>
      </rPr>
      <t xml:space="preserve">5121 QT </t>
    </r>
  </si>
  <si>
    <r>
      <t>49058-</t>
    </r>
    <r>
      <rPr>
        <b/>
        <sz val="10"/>
        <color rgb="FF0000FF"/>
        <rFont val="Arial Narrow"/>
        <family val="2"/>
        <charset val="222"/>
      </rPr>
      <t>5125 QT</t>
    </r>
  </si>
  <si>
    <r>
      <t>0558-R</t>
    </r>
    <r>
      <rPr>
        <b/>
        <sz val="10"/>
        <color theme="9" tint="-0.249977111117893"/>
        <rFont val="Arial Narrow"/>
        <family val="2"/>
      </rPr>
      <t xml:space="preserve"> (Sticker Orange)</t>
    </r>
  </si>
  <si>
    <r>
      <t>49058-</t>
    </r>
    <r>
      <rPr>
        <b/>
        <sz val="10"/>
        <color rgb="FF0000FF"/>
        <rFont val="Arial Narrow"/>
        <family val="2"/>
        <charset val="222"/>
      </rPr>
      <t xml:space="preserve">5127 QT </t>
    </r>
  </si>
  <si>
    <r>
      <t>49058-</t>
    </r>
    <r>
      <rPr>
        <b/>
        <sz val="10"/>
        <color rgb="FF0000FF"/>
        <rFont val="Arial Narrow"/>
        <family val="2"/>
        <charset val="222"/>
      </rPr>
      <t>5146 QT</t>
    </r>
    <r>
      <rPr>
        <b/>
        <sz val="10"/>
        <color rgb="FFFF0000"/>
        <rFont val="Arial Narrow"/>
        <family val="2"/>
      </rPr>
      <t xml:space="preserve"> New</t>
    </r>
  </si>
  <si>
    <r>
      <t>49058-</t>
    </r>
    <r>
      <rPr>
        <b/>
        <sz val="10"/>
        <color rgb="FF0000FF"/>
        <rFont val="Arial Narrow"/>
        <family val="2"/>
        <charset val="222"/>
      </rPr>
      <t>5148 QT</t>
    </r>
    <r>
      <rPr>
        <b/>
        <sz val="10"/>
        <color rgb="FFFF0000"/>
        <rFont val="Arial Narrow"/>
        <family val="2"/>
      </rPr>
      <t xml:space="preserve"> New</t>
    </r>
  </si>
  <si>
    <r>
      <t>49058-</t>
    </r>
    <r>
      <rPr>
        <b/>
        <sz val="10"/>
        <color rgb="FF0000FF"/>
        <rFont val="Arial Narrow"/>
        <family val="2"/>
        <charset val="222"/>
      </rPr>
      <t>0558</t>
    </r>
    <r>
      <rPr>
        <b/>
        <sz val="10"/>
        <rFont val="Arial Narrow"/>
        <family val="2"/>
        <charset val="222"/>
      </rPr>
      <t xml:space="preserve"> 36C</t>
    </r>
  </si>
  <si>
    <r>
      <t>49058-</t>
    </r>
    <r>
      <rPr>
        <b/>
        <sz val="10"/>
        <color rgb="FF0000FF"/>
        <rFont val="Arial Narrow"/>
        <family val="2"/>
        <charset val="222"/>
      </rPr>
      <t>0558 35W</t>
    </r>
  </si>
  <si>
    <r>
      <t>49058-</t>
    </r>
    <r>
      <rPr>
        <b/>
        <sz val="10"/>
        <color rgb="FF0000FF"/>
        <rFont val="Arial Narrow"/>
        <family val="2"/>
        <charset val="222"/>
      </rPr>
      <t>0558 35X</t>
    </r>
  </si>
  <si>
    <r>
      <t>49058-</t>
    </r>
    <r>
      <rPr>
        <b/>
        <sz val="10"/>
        <color rgb="FF0000FF"/>
        <rFont val="Arial Narrow"/>
        <family val="2"/>
        <charset val="222"/>
      </rPr>
      <t>0112 QT</t>
    </r>
  </si>
  <si>
    <r>
      <t>49058-</t>
    </r>
    <r>
      <rPr>
        <b/>
        <sz val="10"/>
        <color rgb="FF0000FF"/>
        <rFont val="Arial Narrow"/>
        <family val="2"/>
        <charset val="222"/>
      </rPr>
      <t>0571 QT</t>
    </r>
  </si>
  <si>
    <r>
      <t>49058-</t>
    </r>
    <r>
      <rPr>
        <b/>
        <sz val="10"/>
        <color rgb="FF0000FF"/>
        <rFont val="Arial Narrow"/>
        <family val="2"/>
        <charset val="222"/>
      </rPr>
      <t>0587 QT</t>
    </r>
  </si>
  <si>
    <r>
      <t>0587-R</t>
    </r>
    <r>
      <rPr>
        <b/>
        <sz val="10"/>
        <color rgb="FF00B050"/>
        <rFont val="Arial Narrow"/>
        <family val="2"/>
      </rPr>
      <t xml:space="preserve"> (Sticker Green)</t>
    </r>
  </si>
  <si>
    <r>
      <t>49058-</t>
    </r>
    <r>
      <rPr>
        <b/>
        <sz val="10"/>
        <color rgb="FF0000FF"/>
        <rFont val="Arial Narrow"/>
        <family val="2"/>
        <charset val="222"/>
      </rPr>
      <t>5039 QT</t>
    </r>
  </si>
  <si>
    <r>
      <t xml:space="preserve">0587-R </t>
    </r>
    <r>
      <rPr>
        <b/>
        <sz val="10"/>
        <color rgb="FFFF0000"/>
        <rFont val="Arial Narrow"/>
        <family val="2"/>
      </rPr>
      <t>(Sticker-Red)</t>
    </r>
  </si>
  <si>
    <r>
      <t>49058-</t>
    </r>
    <r>
      <rPr>
        <b/>
        <sz val="10"/>
        <color rgb="FF0000FF"/>
        <rFont val="Arial Narrow"/>
        <family val="2"/>
        <charset val="222"/>
      </rPr>
      <t>5041 QT</t>
    </r>
  </si>
  <si>
    <r>
      <t>0587-R</t>
    </r>
    <r>
      <rPr>
        <b/>
        <sz val="10"/>
        <color theme="9" tint="-0.249977111117893"/>
        <rFont val="Arial Narrow"/>
        <family val="2"/>
      </rPr>
      <t xml:space="preserve"> (Sticker Orange)</t>
    </r>
  </si>
  <si>
    <r>
      <t>49058-</t>
    </r>
    <r>
      <rPr>
        <b/>
        <sz val="10"/>
        <color rgb="FF0000FF"/>
        <rFont val="Arial Narrow"/>
        <family val="2"/>
        <charset val="222"/>
      </rPr>
      <t>5060 QT</t>
    </r>
  </si>
  <si>
    <r>
      <t>49058-</t>
    </r>
    <r>
      <rPr>
        <b/>
        <sz val="10"/>
        <color rgb="FF0000FF"/>
        <rFont val="Arial Narrow"/>
        <family val="2"/>
        <charset val="222"/>
      </rPr>
      <t>5128 QT</t>
    </r>
  </si>
  <si>
    <r>
      <t>0587-R</t>
    </r>
    <r>
      <rPr>
        <b/>
        <sz val="10"/>
        <color rgb="FFFF0000"/>
        <rFont val="Arial Narrow"/>
        <family val="2"/>
      </rPr>
      <t xml:space="preserve"> (Sticker-Red)</t>
    </r>
  </si>
  <si>
    <r>
      <t>49058-</t>
    </r>
    <r>
      <rPr>
        <b/>
        <sz val="10"/>
        <color rgb="FF0000FF"/>
        <rFont val="Arial Narrow"/>
        <family val="2"/>
        <charset val="222"/>
      </rPr>
      <t>5130 QT</t>
    </r>
  </si>
  <si>
    <r>
      <t>0587-R</t>
    </r>
    <r>
      <rPr>
        <b/>
        <sz val="10"/>
        <color rgb="FF00B0F0"/>
        <rFont val="Arial Narrow"/>
        <family val="2"/>
      </rPr>
      <t xml:space="preserve"> (Sticker Blue)</t>
    </r>
  </si>
  <si>
    <r>
      <t>49058-</t>
    </r>
    <r>
      <rPr>
        <b/>
        <sz val="10"/>
        <color rgb="FF0000FF"/>
        <rFont val="Arial Narrow"/>
        <family val="2"/>
        <charset val="222"/>
      </rPr>
      <t>5132 QT</t>
    </r>
  </si>
  <si>
    <r>
      <t>49058-</t>
    </r>
    <r>
      <rPr>
        <b/>
        <sz val="10"/>
        <color rgb="FF0000FF"/>
        <rFont val="Arial Narrow"/>
        <family val="2"/>
        <charset val="222"/>
      </rPr>
      <t>0593 R2</t>
    </r>
  </si>
  <si>
    <r>
      <t>49058-</t>
    </r>
    <r>
      <rPr>
        <b/>
        <sz val="10"/>
        <color rgb="FF0000FF"/>
        <rFont val="Arial Narrow"/>
        <family val="2"/>
        <charset val="222"/>
      </rPr>
      <t>0594 QT</t>
    </r>
  </si>
  <si>
    <r>
      <t>0558-R</t>
    </r>
    <r>
      <rPr>
        <b/>
        <sz val="12"/>
        <color rgb="FF00B050"/>
        <rFont val="Arial Narrow"/>
        <family val="2"/>
        <charset val="222"/>
      </rPr>
      <t xml:space="preserve"> (Sticker Green)</t>
    </r>
  </si>
  <si>
    <r>
      <t>0558-R</t>
    </r>
    <r>
      <rPr>
        <b/>
        <sz val="12"/>
        <color rgb="FFFF0000"/>
        <rFont val="Arial Narrow"/>
        <family val="2"/>
        <charset val="222"/>
      </rPr>
      <t xml:space="preserve"> (Sticker Red)</t>
    </r>
  </si>
  <si>
    <r>
      <t xml:space="preserve">0558-R </t>
    </r>
    <r>
      <rPr>
        <b/>
        <sz val="12"/>
        <color rgb="FF00B050"/>
        <rFont val="Arial Narrow"/>
        <family val="2"/>
        <charset val="222"/>
      </rPr>
      <t>(Sticker Green)</t>
    </r>
  </si>
  <si>
    <r>
      <t>0558-R</t>
    </r>
    <r>
      <rPr>
        <b/>
        <sz val="12"/>
        <color theme="9" tint="-0.249977111117893"/>
        <rFont val="Arial Narrow"/>
        <family val="2"/>
        <charset val="222"/>
      </rPr>
      <t xml:space="preserve"> (Sticker Orange)</t>
    </r>
  </si>
  <si>
    <r>
      <t>49058-</t>
    </r>
    <r>
      <rPr>
        <b/>
        <sz val="12"/>
        <color rgb="FF0000FF"/>
        <rFont val="Arial Narrow"/>
        <family val="2"/>
        <charset val="222"/>
      </rPr>
      <t>5146 QT</t>
    </r>
    <r>
      <rPr>
        <b/>
        <sz val="12"/>
        <color rgb="FFFF0000"/>
        <rFont val="Arial Narrow"/>
        <family val="2"/>
        <charset val="222"/>
      </rPr>
      <t xml:space="preserve"> New</t>
    </r>
  </si>
  <si>
    <r>
      <t>49058-</t>
    </r>
    <r>
      <rPr>
        <b/>
        <sz val="12"/>
        <color rgb="FF0000FF"/>
        <rFont val="Arial Narrow"/>
        <family val="2"/>
        <charset val="222"/>
      </rPr>
      <t>5148 QT</t>
    </r>
    <r>
      <rPr>
        <b/>
        <sz val="12"/>
        <color rgb="FFFF0000"/>
        <rFont val="Arial Narrow"/>
        <family val="2"/>
        <charset val="222"/>
      </rPr>
      <t xml:space="preserve"> New</t>
    </r>
  </si>
  <si>
    <r>
      <t>0587-R</t>
    </r>
    <r>
      <rPr>
        <b/>
        <sz val="12"/>
        <color rgb="FF00B050"/>
        <rFont val="Arial Narrow"/>
        <family val="2"/>
        <charset val="222"/>
      </rPr>
      <t xml:space="preserve"> (Sticker Green)</t>
    </r>
  </si>
  <si>
    <r>
      <t xml:space="preserve">0587-R </t>
    </r>
    <r>
      <rPr>
        <b/>
        <sz val="12"/>
        <color rgb="FFFF0000"/>
        <rFont val="Arial Narrow"/>
        <family val="2"/>
        <charset val="222"/>
      </rPr>
      <t>(Sticker-Red)</t>
    </r>
  </si>
  <si>
    <r>
      <t>0587-R</t>
    </r>
    <r>
      <rPr>
        <b/>
        <sz val="12"/>
        <color theme="9" tint="-0.249977111117893"/>
        <rFont val="Arial Narrow"/>
        <family val="2"/>
        <charset val="222"/>
      </rPr>
      <t xml:space="preserve"> (Sticker Orange)</t>
    </r>
  </si>
  <si>
    <r>
      <t>0587-R</t>
    </r>
    <r>
      <rPr>
        <b/>
        <sz val="12"/>
        <color rgb="FFFF0000"/>
        <rFont val="Arial Narrow"/>
        <family val="2"/>
        <charset val="222"/>
      </rPr>
      <t xml:space="preserve"> (Sticker-Red)</t>
    </r>
  </si>
  <si>
    <r>
      <t>0587-R</t>
    </r>
    <r>
      <rPr>
        <b/>
        <sz val="12"/>
        <color rgb="FF00B0F0"/>
        <rFont val="Arial Narrow"/>
        <family val="2"/>
        <charset val="222"/>
      </rPr>
      <t xml:space="preserve"> (Sticker Blue)</t>
    </r>
  </si>
  <si>
    <t>FG</t>
  </si>
  <si>
    <t xml:space="preserve">         Update : 2- July- 15  Time 08:00  pm</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</si>
</sst>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0_-;\-* #,##0_-;_-* &quot;-&quot;_-;_-@_-"/>
    <numFmt numFmtId="43" formatCode="_-* #,##0.00_-;\-* #,##0.00_-;_-* &quot;-&quot;??_-;_-@_-"/>
    <numFmt numFmtId="164" formatCode="_(* #,##0_);_(* \(#,##0\);_(* &quot;-&quot;_);_(@_)"/>
    <numFmt numFmtId="165" formatCode="_(* #,##0.00_);_(* \(#,##0.00\);_(* &quot;-&quot;??_);_(@_)"/>
    <numFmt numFmtId="166" formatCode="_-&quot;$&quot;* #,##0_-;\-&quot;$&quot;* #,##0_-;_-&quot;$&quot;* &quot;-&quot;_-;_-@_-"/>
    <numFmt numFmtId="167" formatCode="_-&quot;$&quot;* #,##0.00_-;\-&quot;$&quot;* #,##0.00_-;_-&quot;$&quot;* &quot;-&quot;??_-;_-@_-"/>
    <numFmt numFmtId="168" formatCode="[$-409]d\-mmm\-yy;@"/>
    <numFmt numFmtId="169" formatCode="_-* #,##0_-;\-* #,##0_-;_-* &quot;-&quot;??_-;_-@_-"/>
    <numFmt numFmtId="170" formatCode="_(* #,##0_);_(* \(#,##0\);_(* &quot;-&quot;??_);_(@_)"/>
    <numFmt numFmtId="171" formatCode="[$-1010409]d\ mmm\ yy;@"/>
    <numFmt numFmtId="172" formatCode="[$-409]d\-mmm;@"/>
    <numFmt numFmtId="173" formatCode="B1d\-mmm\-yy"/>
  </numFmts>
  <fonts count="85">
    <font>
      <sz val="11"/>
      <color theme="1"/>
      <name val="Arial Narrow"/>
      <family val="2"/>
      <charset val="222"/>
    </font>
    <font>
      <sz val="11"/>
      <color theme="1"/>
      <name val="Arial Narrow"/>
      <family val="2"/>
      <charset val="222"/>
    </font>
    <font>
      <sz val="11"/>
      <color rgb="FF9C0006"/>
      <name val="Arial Narrow"/>
      <family val="2"/>
      <charset val="222"/>
    </font>
    <font>
      <sz val="11"/>
      <color theme="1"/>
      <name val="Arial Narrow"/>
      <family val="2"/>
    </font>
    <font>
      <sz val="10"/>
      <name val="Arial"/>
      <family val="2"/>
    </font>
    <font>
      <sz val="8"/>
      <name val="Arial"/>
      <family val="2"/>
    </font>
    <font>
      <sz val="12"/>
      <name val="Helv"/>
      <family val="2"/>
    </font>
    <font>
      <sz val="11"/>
      <name val="ＭＳ ゴシック"/>
      <family val="3"/>
      <charset val="128"/>
    </font>
    <font>
      <sz val="10"/>
      <name val="明朝"/>
      <family val="3"/>
      <charset val="128"/>
    </font>
    <font>
      <sz val="11"/>
      <name val="明朝ｱｳﾄﾗｲﾝ"/>
      <family val="1"/>
      <charset val="128"/>
    </font>
    <font>
      <sz val="14"/>
      <name val="Cordia New"/>
      <family val="2"/>
    </font>
    <font>
      <sz val="11"/>
      <color indexed="8"/>
      <name val="Arial Narrow"/>
      <family val="2"/>
    </font>
    <font>
      <sz val="16"/>
      <color theme="1"/>
      <name val="Arial Narrow"/>
      <family val="2"/>
      <charset val="222"/>
    </font>
    <font>
      <sz val="14"/>
      <color rgb="FF0000FF"/>
      <name val="Arial Narrow"/>
      <family val="2"/>
      <charset val="222"/>
    </font>
    <font>
      <sz val="14"/>
      <color theme="1"/>
      <name val="Arial Narrow"/>
      <family val="2"/>
      <charset val="222"/>
    </font>
    <font>
      <b/>
      <sz val="14"/>
      <color rgb="FF0000FF"/>
      <name val="Arial Narrow"/>
      <family val="2"/>
      <charset val="222"/>
    </font>
    <font>
      <sz val="12"/>
      <color theme="1"/>
      <name val="Arial Narrow"/>
      <family val="2"/>
      <charset val="222"/>
    </font>
    <font>
      <sz val="12"/>
      <name val="Arial Narrow"/>
      <family val="2"/>
      <charset val="222"/>
    </font>
    <font>
      <b/>
      <sz val="12"/>
      <color rgb="FF0000FF"/>
      <name val="Arial Narrow"/>
      <family val="2"/>
      <charset val="222"/>
    </font>
    <font>
      <b/>
      <sz val="12"/>
      <name val="Arial Narrow"/>
      <family val="2"/>
      <charset val="222"/>
    </font>
    <font>
      <b/>
      <sz val="12"/>
      <color rgb="FFFF0000"/>
      <name val="Arial Narrow"/>
      <family val="2"/>
      <charset val="222"/>
    </font>
    <font>
      <b/>
      <sz val="12"/>
      <color theme="1"/>
      <name val="Arial Narrow"/>
      <family val="2"/>
      <charset val="222"/>
    </font>
    <font>
      <b/>
      <i/>
      <sz val="12"/>
      <color theme="1"/>
      <name val="Arial Narrow"/>
      <family val="2"/>
    </font>
    <font>
      <sz val="14"/>
      <color rgb="FFFF0000"/>
      <name val="Arial Narrow"/>
      <family val="2"/>
      <charset val="222"/>
    </font>
    <font>
      <sz val="22"/>
      <color rgb="FFFF00FF"/>
      <name val="Rockwell Extra Bold"/>
      <family val="1"/>
    </font>
    <font>
      <sz val="18"/>
      <color theme="1"/>
      <name val="Arial Narrow"/>
      <family val="2"/>
      <charset val="222"/>
    </font>
    <font>
      <sz val="8"/>
      <color rgb="FF0000FF"/>
      <name val="Arial Narrow"/>
      <family val="2"/>
    </font>
    <font>
      <b/>
      <sz val="16"/>
      <color rgb="FFFF0000"/>
      <name val="Arial Narrow"/>
      <family val="2"/>
    </font>
    <font>
      <b/>
      <sz val="11"/>
      <color rgb="FF00B0F0"/>
      <name val="Arial Narrow"/>
      <family val="2"/>
      <charset val="222"/>
    </font>
    <font>
      <b/>
      <sz val="11"/>
      <color theme="1"/>
      <name val="Arial Narrow"/>
      <family val="2"/>
      <charset val="222"/>
    </font>
    <font>
      <b/>
      <sz val="11"/>
      <color rgb="FF0000FF"/>
      <name val="Arial Narrow"/>
      <family val="2"/>
      <charset val="222"/>
    </font>
    <font>
      <b/>
      <sz val="11"/>
      <color rgb="FF00B050"/>
      <name val="Arial Narrow"/>
      <family val="2"/>
      <charset val="222"/>
    </font>
    <font>
      <b/>
      <sz val="11"/>
      <color rgb="FF009900"/>
      <name val="Arial Narrow"/>
      <family val="2"/>
      <charset val="222"/>
    </font>
    <font>
      <b/>
      <sz val="20"/>
      <color rgb="FF0000FF"/>
      <name val="Arial Narrow"/>
      <family val="2"/>
    </font>
    <font>
      <b/>
      <sz val="11"/>
      <color rgb="FF0000FF"/>
      <name val="Arial Narrow"/>
      <family val="2"/>
    </font>
    <font>
      <b/>
      <sz val="11"/>
      <name val="Arial Narrow"/>
      <family val="2"/>
      <charset val="222"/>
    </font>
    <font>
      <b/>
      <sz val="12"/>
      <color indexed="18"/>
      <name val="Arial Narrow"/>
      <family val="2"/>
      <charset val="222"/>
    </font>
    <font>
      <b/>
      <sz val="11"/>
      <color indexed="18"/>
      <name val="Arial Narrow"/>
      <family val="2"/>
      <charset val="222"/>
    </font>
    <font>
      <b/>
      <sz val="11"/>
      <color rgb="FFFF0000"/>
      <name val="Arial Narrow"/>
      <family val="2"/>
      <charset val="222"/>
    </font>
    <font>
      <b/>
      <sz val="11"/>
      <color theme="9" tint="-0.249977111117893"/>
      <name val="Arial Narrow"/>
      <family val="2"/>
      <charset val="222"/>
    </font>
    <font>
      <b/>
      <sz val="11"/>
      <color theme="1"/>
      <name val="Arial Narrow"/>
      <family val="2"/>
    </font>
    <font>
      <sz val="12"/>
      <color rgb="FF0000FF"/>
      <name val="Arial Narrow"/>
      <family val="2"/>
      <charset val="222"/>
    </font>
    <font>
      <b/>
      <sz val="12"/>
      <color rgb="FF00B0F0"/>
      <name val="Arial Narrow"/>
      <family val="2"/>
      <charset val="222"/>
    </font>
    <font>
      <b/>
      <sz val="10"/>
      <color rgb="FF0000FF"/>
      <name val="Arial Narrow"/>
      <family val="2"/>
      <charset val="222"/>
    </font>
    <font>
      <b/>
      <i/>
      <sz val="10"/>
      <color rgb="FF0000FF"/>
      <name val="Arial Narrow"/>
      <family val="2"/>
      <charset val="222"/>
    </font>
    <font>
      <b/>
      <sz val="10"/>
      <color rgb="FF0000FF"/>
      <name val="Arial Narrow"/>
      <family val="2"/>
    </font>
    <font>
      <sz val="10"/>
      <color rgb="FF0000FF"/>
      <name val="Arial Narrow"/>
      <family val="2"/>
    </font>
    <font>
      <sz val="10"/>
      <color rgb="FF0000FF"/>
      <name val="Rockwell Extra Bold"/>
      <family val="1"/>
    </font>
    <font>
      <b/>
      <sz val="10"/>
      <color rgb="FFFF0000"/>
      <name val="Arial Narrow"/>
      <family val="2"/>
    </font>
    <font>
      <b/>
      <sz val="10"/>
      <name val="Arial Narrow"/>
      <family val="2"/>
      <charset val="222"/>
    </font>
    <font>
      <b/>
      <sz val="10"/>
      <color rgb="FFFF0000"/>
      <name val="Arial Narrow"/>
      <family val="2"/>
      <charset val="222"/>
    </font>
    <font>
      <b/>
      <sz val="10"/>
      <name val="Arial Narrow"/>
      <family val="2"/>
    </font>
    <font>
      <b/>
      <i/>
      <sz val="10"/>
      <name val="Arial Narrow"/>
      <family val="2"/>
    </font>
    <font>
      <b/>
      <sz val="10"/>
      <color rgb="FF9C0006"/>
      <name val="Arial Narrow"/>
      <family val="2"/>
    </font>
    <font>
      <b/>
      <sz val="10"/>
      <name val="Angsana New"/>
      <family val="1"/>
    </font>
    <font>
      <b/>
      <sz val="10"/>
      <name val="Aharoni"/>
      <charset val="177"/>
    </font>
    <font>
      <sz val="10"/>
      <color rgb="FFFF00FF"/>
      <name val="Rockwell Extra Bold"/>
      <family val="1"/>
    </font>
    <font>
      <sz val="10"/>
      <color theme="1"/>
      <name val="Arial Narrow"/>
      <family val="2"/>
      <charset val="222"/>
    </font>
    <font>
      <b/>
      <i/>
      <sz val="10"/>
      <name val="Baskerville Old Face"/>
      <family val="1"/>
    </font>
    <font>
      <b/>
      <i/>
      <sz val="10"/>
      <name val="Bodoni MT Black"/>
      <family val="1"/>
    </font>
    <font>
      <b/>
      <sz val="10"/>
      <name val="Bodoni MT Black"/>
      <family val="1"/>
    </font>
    <font>
      <b/>
      <sz val="10"/>
      <color rgb="FFFF00FF"/>
      <name val="Rockwell Extra Bold"/>
      <family val="1"/>
    </font>
    <font>
      <sz val="10"/>
      <color rgb="FF0000FF"/>
      <name val="Arial Narrow"/>
      <family val="2"/>
      <charset val="222"/>
    </font>
    <font>
      <b/>
      <sz val="10"/>
      <color indexed="18"/>
      <name val="Arial Narrow"/>
      <family val="2"/>
      <charset val="222"/>
    </font>
    <font>
      <b/>
      <sz val="10"/>
      <color indexed="8"/>
      <name val="Arial Narrow"/>
      <family val="2"/>
    </font>
    <font>
      <b/>
      <sz val="10"/>
      <color indexed="18"/>
      <name val="Arial Narrow"/>
      <family val="2"/>
    </font>
    <font>
      <b/>
      <sz val="10"/>
      <color theme="0"/>
      <name val="Arial Narrow"/>
      <family val="2"/>
    </font>
    <font>
      <b/>
      <sz val="10"/>
      <color theme="0"/>
      <name val="Arial Narrow"/>
      <family val="2"/>
      <charset val="222"/>
    </font>
    <font>
      <b/>
      <i/>
      <sz val="10"/>
      <color rgb="FF0000FF"/>
      <name val="Arial Narrow"/>
      <family val="2"/>
    </font>
    <font>
      <sz val="10"/>
      <color theme="1"/>
      <name val="Arial Narrow"/>
      <family val="2"/>
    </font>
    <font>
      <sz val="10"/>
      <name val="Arial Narrow"/>
      <family val="2"/>
    </font>
    <font>
      <b/>
      <sz val="10"/>
      <color rgb="FF00B050"/>
      <name val="Arial Narrow"/>
      <family val="2"/>
    </font>
    <font>
      <b/>
      <sz val="10"/>
      <color theme="9" tint="-0.249977111117893"/>
      <name val="Arial Narrow"/>
      <family val="2"/>
    </font>
    <font>
      <b/>
      <sz val="10"/>
      <color rgb="FF00B0F0"/>
      <name val="Arial Narrow"/>
      <family val="2"/>
    </font>
    <font>
      <sz val="10"/>
      <name val="Arial Narrow"/>
      <family val="2"/>
      <charset val="222"/>
    </font>
    <font>
      <b/>
      <sz val="10"/>
      <color theme="1"/>
      <name val="Arial Narrow"/>
      <family val="2"/>
      <charset val="222"/>
    </font>
    <font>
      <b/>
      <i/>
      <sz val="10"/>
      <color theme="1"/>
      <name val="Arial Narrow"/>
      <family val="2"/>
    </font>
    <font>
      <b/>
      <sz val="10"/>
      <color theme="1"/>
      <name val="Arial Narrow"/>
      <family val="2"/>
    </font>
    <font>
      <b/>
      <sz val="28"/>
      <name val="Angsana New"/>
      <family val="1"/>
    </font>
    <font>
      <b/>
      <i/>
      <sz val="20"/>
      <color rgb="FF0000FF"/>
      <name val="Arial Narrow"/>
      <family val="2"/>
    </font>
    <font>
      <b/>
      <sz val="12"/>
      <color rgb="FF00B050"/>
      <name val="Arial Narrow"/>
      <family val="2"/>
      <charset val="222"/>
    </font>
    <font>
      <b/>
      <sz val="12"/>
      <color theme="9" tint="-0.249977111117893"/>
      <name val="Arial Narrow"/>
      <family val="2"/>
      <charset val="222"/>
    </font>
    <font>
      <b/>
      <i/>
      <sz val="11"/>
      <color theme="1"/>
      <name val="Arial Narrow"/>
      <family val="2"/>
    </font>
    <font>
      <sz val="20"/>
      <name val="Arial Black"/>
      <family val="2"/>
    </font>
    <font>
      <sz val="20"/>
      <color rgb="FF0000FF"/>
      <name val="Arial Narrow"/>
      <family val="2"/>
      <charset val="222"/>
    </font>
  </fonts>
  <fills count="18">
    <fill>
      <patternFill patternType="none"/>
    </fill>
    <fill>
      <patternFill patternType="gray125"/>
    </fill>
    <fill>
      <patternFill patternType="solid">
        <fgColor rgb="FFFFC7CE"/>
      </patternFill>
    </fill>
    <fill>
      <patternFill patternType="solid">
        <fgColor rgb="FFFFFFCC"/>
      </patternFill>
    </fill>
    <fill>
      <patternFill patternType="solid">
        <fgColor theme="5" tint="0.79998168889431442"/>
        <bgColor indexed="6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D0FFB9"/>
        <bgColor indexed="64"/>
      </patternFill>
    </fill>
    <fill>
      <patternFill patternType="solid">
        <fgColor rgb="FFFFE7FF"/>
        <bgColor indexed="64"/>
      </patternFill>
    </fill>
    <fill>
      <patternFill patternType="solid">
        <fgColor rgb="FFCDFFCD"/>
        <bgColor indexed="64"/>
      </patternFill>
    </fill>
    <fill>
      <patternFill patternType="solid">
        <fgColor rgb="FFFFDA8F"/>
        <bgColor indexed="64"/>
      </patternFill>
    </fill>
    <fill>
      <patternFill patternType="solid">
        <fgColor rgb="FFCCFFCC"/>
        <bgColor indexed="64"/>
      </patternFill>
    </fill>
  </fills>
  <borders count="139">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thin">
        <color indexed="64"/>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thin">
        <color indexed="64"/>
      </right>
      <top style="thin">
        <color indexed="64"/>
      </top>
      <bottom style="hair">
        <color indexed="64"/>
      </bottom>
      <diagonal/>
    </border>
    <border>
      <left style="thin">
        <color indexed="64"/>
      </left>
      <right style="thin">
        <color rgb="FFB2B2B2"/>
      </right>
      <top style="thin">
        <color rgb="FFB2B2B2"/>
      </top>
      <bottom style="thin">
        <color rgb="FFB2B2B2"/>
      </bottom>
      <diagonal/>
    </border>
    <border>
      <left style="thin">
        <color indexed="64"/>
      </left>
      <right style="thin">
        <color rgb="FFB2B2B2"/>
      </right>
      <top style="thin">
        <color rgb="FFB2B2B2"/>
      </top>
      <bottom style="thin">
        <color indexed="64"/>
      </bottom>
      <diagonal/>
    </border>
    <border>
      <left style="thin">
        <color rgb="FFB2B2B2"/>
      </left>
      <right style="thin">
        <color rgb="FFB2B2B2"/>
      </right>
      <top/>
      <bottom style="thin">
        <color rgb="FFB2B2B2"/>
      </bottom>
      <diagonal/>
    </border>
    <border>
      <left style="thin">
        <color indexed="64"/>
      </left>
      <right style="thin">
        <color rgb="FFB2B2B2"/>
      </right>
      <top/>
      <bottom style="thin">
        <color rgb="FFB2B2B2"/>
      </bottom>
      <diagonal/>
    </border>
    <border>
      <left style="thin">
        <color indexed="64"/>
      </left>
      <right style="thin">
        <color rgb="FFB2B2B2"/>
      </right>
      <top/>
      <bottom style="thin">
        <color indexed="64"/>
      </bottom>
      <diagonal/>
    </border>
    <border>
      <left style="thin">
        <color rgb="FFB2B2B2"/>
      </left>
      <right style="thin">
        <color rgb="FFB2B2B2"/>
      </right>
      <top style="thin">
        <color rgb="FFB2B2B2"/>
      </top>
      <bottom style="thin">
        <color indexed="64"/>
      </bottom>
      <diagonal/>
    </border>
    <border>
      <left style="thin">
        <color rgb="FFB2B2B2"/>
      </left>
      <right style="hair">
        <color indexed="64"/>
      </right>
      <top/>
      <bottom style="thin">
        <color indexed="64"/>
      </bottom>
      <diagonal/>
    </border>
    <border>
      <left style="thin">
        <color indexed="64"/>
      </left>
      <right style="thin">
        <color rgb="FFB2B2B2"/>
      </right>
      <top style="thin">
        <color rgb="FFB2B2B2"/>
      </top>
      <bottom/>
      <diagonal/>
    </border>
    <border>
      <left style="thin">
        <color indexed="64"/>
      </left>
      <right style="thin">
        <color rgb="FFB2B2B2"/>
      </right>
      <top style="thin">
        <color indexed="64"/>
      </top>
      <bottom style="thin">
        <color indexed="64"/>
      </bottom>
      <diagonal/>
    </border>
    <border>
      <left style="thin">
        <color indexed="64"/>
      </left>
      <right style="thin">
        <color rgb="FFB2B2B2"/>
      </right>
      <top style="thin">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rgb="FFB2B2B2"/>
      </left>
      <right style="hair">
        <color indexed="64"/>
      </right>
      <top style="thin">
        <color indexed="64"/>
      </top>
      <bottom/>
      <diagonal/>
    </border>
    <border>
      <left style="thin">
        <color rgb="FFB2B2B2"/>
      </left>
      <right style="hair">
        <color indexed="64"/>
      </right>
      <top style="thin">
        <color indexed="64"/>
      </top>
      <bottom style="hair">
        <color theme="1"/>
      </bottom>
      <diagonal/>
    </border>
    <border>
      <left style="hair">
        <color indexed="64"/>
      </left>
      <right style="hair">
        <color indexed="64"/>
      </right>
      <top style="thin">
        <color indexed="64"/>
      </top>
      <bottom style="hair">
        <color theme="1"/>
      </bottom>
      <diagonal/>
    </border>
    <border>
      <left style="hair">
        <color indexed="64"/>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hair">
        <color indexed="64"/>
      </right>
      <top style="thin">
        <color indexed="64"/>
      </top>
      <bottom style="hair">
        <color theme="1"/>
      </bottom>
      <diagonal/>
    </border>
    <border>
      <left style="thin">
        <color indexed="64"/>
      </left>
      <right style="thin">
        <color rgb="FFB2B2B2"/>
      </right>
      <top style="thin">
        <color indexed="64"/>
      </top>
      <bottom style="hair">
        <color indexed="64"/>
      </bottom>
      <diagonal/>
    </border>
    <border>
      <left style="thin">
        <color rgb="FFB2B2B2"/>
      </left>
      <right style="hair">
        <color indexed="64"/>
      </right>
      <top/>
      <bottom/>
      <diagonal/>
    </border>
    <border>
      <left style="thin">
        <color rgb="FFB2B2B2"/>
      </left>
      <right style="hair">
        <color indexed="64"/>
      </right>
      <top/>
      <bottom style="hair">
        <color indexed="64"/>
      </bottom>
      <diagonal/>
    </border>
    <border>
      <left style="thin">
        <color indexed="64"/>
      </left>
      <right style="thin">
        <color rgb="FFB2B2B2"/>
      </right>
      <top/>
      <bottom style="hair">
        <color indexed="64"/>
      </bottom>
      <diagonal/>
    </border>
    <border>
      <left style="thin">
        <color rgb="FFB2B2B2"/>
      </left>
      <right style="hair">
        <color indexed="64"/>
      </right>
      <top/>
      <bottom style="hair">
        <color theme="1"/>
      </bottom>
      <diagonal/>
    </border>
    <border>
      <left style="hair">
        <color indexed="64"/>
      </left>
      <right style="hair">
        <color indexed="64"/>
      </right>
      <top/>
      <bottom style="hair">
        <color theme="1"/>
      </bottom>
      <diagonal/>
    </border>
    <border>
      <left style="hair">
        <color indexed="64"/>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hair">
        <color indexed="64"/>
      </right>
      <top/>
      <bottom style="hair">
        <color theme="1"/>
      </bottom>
      <diagonal/>
    </border>
    <border>
      <left style="thin">
        <color indexed="64"/>
      </left>
      <right style="thin">
        <color rgb="FFB2B2B2"/>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thin">
        <color indexed="64"/>
      </left>
      <right style="medium">
        <color indexed="64"/>
      </right>
      <top/>
      <bottom style="hair">
        <color indexed="64"/>
      </bottom>
      <diagonal/>
    </border>
    <border>
      <left style="medium">
        <color indexed="64"/>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rgb="FF0000FF"/>
      </left>
      <right style="thin">
        <color indexed="64"/>
      </right>
      <top style="thin">
        <color indexed="64"/>
      </top>
      <bottom style="thin">
        <color indexed="64"/>
      </bottom>
      <diagonal/>
    </border>
    <border>
      <left style="thin">
        <color indexed="64"/>
      </left>
      <right style="medium">
        <color rgb="FF0000FF"/>
      </right>
      <top style="thin">
        <color indexed="64"/>
      </top>
      <bottom style="thin">
        <color indexed="64"/>
      </bottom>
      <diagonal/>
    </border>
    <border>
      <left style="medium">
        <color rgb="FF0000FF"/>
      </left>
      <right style="hair">
        <color indexed="64"/>
      </right>
      <top/>
      <bottom style="hair">
        <color indexed="64"/>
      </bottom>
      <diagonal/>
    </border>
    <border>
      <left style="thin">
        <color indexed="64"/>
      </left>
      <right style="medium">
        <color rgb="FF0000FF"/>
      </right>
      <top/>
      <bottom style="hair">
        <color indexed="64"/>
      </bottom>
      <diagonal/>
    </border>
    <border>
      <left style="medium">
        <color rgb="FF0000FF"/>
      </left>
      <right style="hair">
        <color indexed="64"/>
      </right>
      <top style="hair">
        <color indexed="64"/>
      </top>
      <bottom style="thin">
        <color indexed="64"/>
      </bottom>
      <diagonal/>
    </border>
    <border>
      <left style="thin">
        <color indexed="64"/>
      </left>
      <right style="medium">
        <color rgb="FF0000FF"/>
      </right>
      <top style="hair">
        <color indexed="64"/>
      </top>
      <bottom style="thin">
        <color indexed="64"/>
      </bottom>
      <diagonal/>
    </border>
    <border>
      <left style="medium">
        <color rgb="FF0000FF"/>
      </left>
      <right style="hair">
        <color indexed="64"/>
      </right>
      <top style="hair">
        <color indexed="64"/>
      </top>
      <bottom style="hair">
        <color indexed="64"/>
      </bottom>
      <diagonal/>
    </border>
    <border>
      <left style="thin">
        <color indexed="64"/>
      </left>
      <right style="medium">
        <color rgb="FF0000FF"/>
      </right>
      <top style="hair">
        <color indexed="64"/>
      </top>
      <bottom style="hair">
        <color indexed="64"/>
      </bottom>
      <diagonal/>
    </border>
    <border>
      <left style="medium">
        <color rgb="FF0000FF"/>
      </left>
      <right style="hair">
        <color indexed="64"/>
      </right>
      <top style="thin">
        <color indexed="64"/>
      </top>
      <bottom style="hair">
        <color indexed="64"/>
      </bottom>
      <diagonal/>
    </border>
    <border>
      <left style="thin">
        <color indexed="64"/>
      </left>
      <right style="medium">
        <color rgb="FF0000FF"/>
      </right>
      <top style="thin">
        <color indexed="64"/>
      </top>
      <bottom style="hair">
        <color indexed="64"/>
      </bottom>
      <diagonal/>
    </border>
    <border>
      <left style="medium">
        <color rgb="FF0000FF"/>
      </left>
      <right style="hair">
        <color indexed="64"/>
      </right>
      <top/>
      <bottom style="thin">
        <color indexed="64"/>
      </bottom>
      <diagonal/>
    </border>
    <border>
      <left style="thin">
        <color indexed="64"/>
      </left>
      <right style="medium">
        <color rgb="FF0000FF"/>
      </right>
      <top/>
      <bottom style="thin">
        <color indexed="64"/>
      </bottom>
      <diagonal/>
    </border>
    <border>
      <left style="medium">
        <color rgb="FF0000FF"/>
      </left>
      <right style="hair">
        <color indexed="64"/>
      </right>
      <top style="thin">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bottom style="thin">
        <color indexed="64"/>
      </bottom>
      <diagonal/>
    </border>
  </borders>
  <cellStyleXfs count="45">
    <xf numFmtId="0" fontId="0" fillId="0" borderId="0"/>
    <xf numFmtId="0" fontId="2" fillId="2" borderId="0" applyNumberFormat="0" applyBorder="0" applyAlignment="0" applyProtection="0"/>
    <xf numFmtId="0" fontId="3" fillId="0" borderId="0"/>
    <xf numFmtId="38" fontId="5" fillId="5" borderId="0" applyNumberFormat="0" applyBorder="0" applyAlignment="0" applyProtection="0"/>
    <xf numFmtId="10" fontId="5" fillId="6" borderId="2"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10" fillId="0" borderId="0"/>
    <xf numFmtId="0" fontId="10" fillId="0" borderId="0"/>
    <xf numFmtId="9" fontId="11" fillId="0" borderId="0" applyFont="0" applyFill="0" applyBorder="0" applyAlignment="0" applyProtection="0"/>
    <xf numFmtId="10"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0" fontId="7" fillId="0" borderId="0"/>
    <xf numFmtId="38" fontId="8" fillId="0" borderId="0"/>
    <xf numFmtId="0" fontId="9" fillId="0" borderId="0"/>
    <xf numFmtId="0" fontId="9" fillId="0" borderId="0"/>
    <xf numFmtId="0" fontId="10" fillId="0" borderId="0" applyFont="0" applyFill="0" applyBorder="0" applyAlignment="0" applyProtection="0"/>
    <xf numFmtId="165" fontId="3" fillId="0" borderId="0" applyFont="0" applyFill="0" applyBorder="0" applyAlignment="0" applyProtection="0"/>
    <xf numFmtId="0" fontId="1" fillId="4" borderId="0" applyNumberFormat="0" applyBorder="0" applyAlignment="0" applyProtection="0"/>
    <xf numFmtId="0" fontId="1" fillId="4" borderId="0" applyNumberFormat="0" applyBorder="0" applyAlignment="0" applyProtection="0"/>
    <xf numFmtId="0" fontId="3" fillId="3" borderId="1" applyNumberFormat="0" applyFont="0" applyAlignment="0" applyProtection="0"/>
    <xf numFmtId="0" fontId="1" fillId="4" borderId="0" applyNumberFormat="0" applyBorder="0" applyAlignment="0" applyProtection="0"/>
    <xf numFmtId="0" fontId="3"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165" fontId="3" fillId="0" borderId="0" applyFont="0" applyFill="0" applyBorder="0" applyAlignment="0" applyProtection="0"/>
    <xf numFmtId="0" fontId="3" fillId="0" borderId="0"/>
    <xf numFmtId="9" fontId="11" fillId="0" borderId="0" applyFont="0" applyFill="0" applyBorder="0" applyAlignment="0" applyProtection="0"/>
    <xf numFmtId="165" fontId="3" fillId="0" borderId="0" applyFont="0" applyFill="0" applyBorder="0" applyAlignment="0" applyProtection="0"/>
    <xf numFmtId="43" fontId="1" fillId="0" borderId="0" applyFont="0" applyFill="0" applyBorder="0" applyAlignment="0" applyProtection="0"/>
  </cellStyleXfs>
  <cellXfs count="600">
    <xf numFmtId="0" fontId="0" fillId="0" borderId="0" xfId="0"/>
    <xf numFmtId="0" fontId="12" fillId="0" borderId="0" xfId="0" applyFont="1"/>
    <xf numFmtId="0" fontId="13" fillId="0" borderId="0" xfId="0" applyFont="1"/>
    <xf numFmtId="0" fontId="14" fillId="0" borderId="0" xfId="0" applyFont="1"/>
    <xf numFmtId="0" fontId="15" fillId="10" borderId="13" xfId="15" quotePrefix="1" applyFont="1" applyFill="1" applyBorder="1" applyAlignment="1">
      <alignment horizontal="center" vertical="center"/>
    </xf>
    <xf numFmtId="0" fontId="16" fillId="0" borderId="0" xfId="0" applyFont="1"/>
    <xf numFmtId="0" fontId="17" fillId="0" borderId="0" xfId="0" applyFont="1"/>
    <xf numFmtId="0" fontId="14" fillId="0" borderId="0" xfId="0" applyFont="1" applyAlignment="1">
      <alignment vertical="top"/>
    </xf>
    <xf numFmtId="0" fontId="22" fillId="0" borderId="0" xfId="0" applyFont="1"/>
    <xf numFmtId="0" fontId="13" fillId="0" borderId="0" xfId="0" applyFont="1" applyAlignment="1">
      <alignment vertical="center"/>
    </xf>
    <xf numFmtId="0" fontId="16" fillId="0" borderId="0" xfId="0" applyFont="1" applyAlignment="1">
      <alignment vertical="center"/>
    </xf>
    <xf numFmtId="0" fontId="14" fillId="0" borderId="0" xfId="0" applyFont="1" applyAlignment="1">
      <alignment vertical="center"/>
    </xf>
    <xf numFmtId="0" fontId="23" fillId="10" borderId="0" xfId="0" applyFont="1" applyFill="1" applyBorder="1" applyAlignment="1">
      <alignment vertical="center"/>
    </xf>
    <xf numFmtId="0" fontId="16" fillId="0" borderId="0" xfId="0" applyFont="1" applyAlignment="1">
      <alignment horizontal="left"/>
    </xf>
    <xf numFmtId="0" fontId="24" fillId="0" borderId="0" xfId="0" applyFont="1" applyAlignment="1">
      <alignment horizontal="center"/>
    </xf>
    <xf numFmtId="0" fontId="25" fillId="0" borderId="0" xfId="0" applyFont="1" applyAlignment="1">
      <alignment vertical="center"/>
    </xf>
    <xf numFmtId="0" fontId="15" fillId="8" borderId="65" xfId="15" applyNumberFormat="1" applyFont="1" applyFill="1" applyBorder="1" applyAlignment="1">
      <alignment horizontal="center" vertical="center"/>
    </xf>
    <xf numFmtId="0" fontId="15" fillId="8" borderId="18" xfId="15" applyNumberFormat="1" applyFont="1" applyFill="1" applyBorder="1" applyAlignment="1">
      <alignment horizontal="center" vertical="center"/>
    </xf>
    <xf numFmtId="0" fontId="15" fillId="8" borderId="19" xfId="15" applyNumberFormat="1" applyFont="1" applyFill="1" applyBorder="1" applyAlignment="1">
      <alignment horizontal="left" vertical="center" wrapText="1"/>
    </xf>
    <xf numFmtId="171" fontId="26" fillId="2" borderId="20" xfId="1" applyNumberFormat="1" applyFont="1" applyBorder="1" applyAlignment="1">
      <alignment horizontal="center" vertical="center"/>
    </xf>
    <xf numFmtId="0" fontId="19" fillId="10" borderId="58" xfId="15" applyNumberFormat="1" applyFont="1" applyFill="1" applyBorder="1" applyAlignment="1">
      <alignment vertical="center"/>
    </xf>
    <xf numFmtId="0" fontId="19" fillId="10" borderId="41" xfId="15" applyNumberFormat="1" applyFont="1" applyFill="1" applyBorder="1" applyAlignment="1">
      <alignment vertical="center"/>
    </xf>
    <xf numFmtId="0" fontId="19" fillId="10" borderId="37" xfId="15" applyNumberFormat="1" applyFont="1" applyFill="1" applyBorder="1" applyAlignment="1">
      <alignment vertical="center"/>
    </xf>
    <xf numFmtId="0" fontId="19" fillId="10" borderId="49" xfId="15" applyNumberFormat="1" applyFont="1" applyFill="1" applyBorder="1" applyAlignment="1">
      <alignment vertical="center"/>
    </xf>
    <xf numFmtId="0" fontId="27" fillId="0" borderId="0" xfId="0" applyFont="1" applyAlignment="1">
      <alignment horizontal="center"/>
    </xf>
    <xf numFmtId="0" fontId="12" fillId="10" borderId="0" xfId="0" applyFont="1" applyFill="1"/>
    <xf numFmtId="0" fontId="15" fillId="7" borderId="2" xfId="15" applyFont="1" applyFill="1" applyBorder="1" applyAlignment="1">
      <alignment horizontal="center" vertical="center"/>
    </xf>
    <xf numFmtId="0" fontId="0" fillId="0" borderId="0" xfId="0" applyFont="1"/>
    <xf numFmtId="169" fontId="34" fillId="9" borderId="2" xfId="0" applyNumberFormat="1" applyFont="1" applyFill="1" applyBorder="1"/>
    <xf numFmtId="0" fontId="35" fillId="10" borderId="55" xfId="15" applyNumberFormat="1" applyFont="1" applyFill="1" applyBorder="1" applyAlignment="1">
      <alignment vertical="center"/>
    </xf>
    <xf numFmtId="0" fontId="30" fillId="0" borderId="106" xfId="15" applyNumberFormat="1" applyFont="1" applyFill="1" applyBorder="1" applyAlignment="1">
      <alignment horizontal="center" vertical="center"/>
    </xf>
    <xf numFmtId="0" fontId="30" fillId="0" borderId="43" xfId="15" applyNumberFormat="1" applyFont="1" applyFill="1" applyBorder="1" applyAlignment="1">
      <alignment horizontal="center" vertical="center"/>
    </xf>
    <xf numFmtId="0" fontId="30" fillId="0" borderId="107" xfId="15" applyNumberFormat="1" applyFont="1" applyFill="1" applyBorder="1" applyAlignment="1">
      <alignment horizontal="center" vertical="center"/>
    </xf>
    <xf numFmtId="0" fontId="35" fillId="10" borderId="41" xfId="15" applyNumberFormat="1" applyFont="1" applyFill="1" applyBorder="1" applyAlignment="1">
      <alignment vertical="center"/>
    </xf>
    <xf numFmtId="0" fontId="30" fillId="0" borderId="108" xfId="15" applyNumberFormat="1" applyFont="1" applyFill="1" applyBorder="1" applyAlignment="1">
      <alignment horizontal="center" vertical="center"/>
    </xf>
    <xf numFmtId="0" fontId="30" fillId="0" borderId="27" xfId="15" applyNumberFormat="1" applyFont="1" applyFill="1" applyBorder="1" applyAlignment="1">
      <alignment horizontal="center" vertical="center"/>
    </xf>
    <xf numFmtId="0" fontId="30" fillId="0" borderId="109" xfId="15" applyNumberFormat="1" applyFont="1" applyFill="1" applyBorder="1" applyAlignment="1">
      <alignment horizontal="center" vertical="center"/>
    </xf>
    <xf numFmtId="0" fontId="35" fillId="10" borderId="37" xfId="15" applyNumberFormat="1" applyFont="1" applyFill="1" applyBorder="1" applyAlignment="1">
      <alignment vertical="center"/>
    </xf>
    <xf numFmtId="0" fontId="30" fillId="0" borderId="110" xfId="15" applyNumberFormat="1" applyFont="1" applyFill="1" applyBorder="1" applyAlignment="1">
      <alignment horizontal="center" vertical="center"/>
    </xf>
    <xf numFmtId="0" fontId="30" fillId="0" borderId="69" xfId="15" applyNumberFormat="1" applyFont="1" applyFill="1" applyBorder="1" applyAlignment="1">
      <alignment horizontal="center" vertical="center"/>
    </xf>
    <xf numFmtId="0" fontId="30" fillId="0" borderId="111" xfId="15" applyNumberFormat="1" applyFont="1" applyFill="1" applyBorder="1" applyAlignment="1">
      <alignment horizontal="center" vertical="center"/>
    </xf>
    <xf numFmtId="0" fontId="30" fillId="0" borderId="112" xfId="15" applyNumberFormat="1" applyFont="1" applyFill="1" applyBorder="1" applyAlignment="1">
      <alignment horizontal="center" vertical="center"/>
    </xf>
    <xf numFmtId="0" fontId="30" fillId="0" borderId="51" xfId="15" applyNumberFormat="1" applyFont="1" applyFill="1" applyBorder="1" applyAlignment="1">
      <alignment horizontal="center" vertical="center"/>
    </xf>
    <xf numFmtId="0" fontId="30" fillId="0" borderId="113" xfId="15" applyNumberFormat="1" applyFont="1" applyFill="1" applyBorder="1" applyAlignment="1">
      <alignment horizontal="center" vertical="center"/>
    </xf>
    <xf numFmtId="0" fontId="35" fillId="10" borderId="49" xfId="15" applyNumberFormat="1" applyFont="1" applyFill="1" applyBorder="1" applyAlignment="1">
      <alignment vertical="center"/>
    </xf>
    <xf numFmtId="0" fontId="30" fillId="0" borderId="114" xfId="15" applyNumberFormat="1" applyFont="1" applyFill="1" applyBorder="1" applyAlignment="1">
      <alignment horizontal="center" vertical="center"/>
    </xf>
    <xf numFmtId="0" fontId="30" fillId="0" borderId="62" xfId="15" applyNumberFormat="1" applyFont="1" applyFill="1" applyBorder="1" applyAlignment="1">
      <alignment horizontal="center" vertical="center"/>
    </xf>
    <xf numFmtId="0" fontId="30" fillId="0" borderId="115" xfId="15" applyNumberFormat="1" applyFont="1" applyFill="1" applyBorder="1" applyAlignment="1">
      <alignment horizontal="center" vertical="center"/>
    </xf>
    <xf numFmtId="0" fontId="35" fillId="10" borderId="58" xfId="15" applyNumberFormat="1" applyFont="1" applyFill="1" applyBorder="1" applyAlignment="1">
      <alignment vertical="center"/>
    </xf>
    <xf numFmtId="0" fontId="35" fillId="0" borderId="51" xfId="15" applyNumberFormat="1" applyFont="1" applyFill="1" applyBorder="1" applyAlignment="1">
      <alignment horizontal="left" vertical="center" wrapText="1"/>
    </xf>
    <xf numFmtId="0" fontId="35" fillId="0" borderId="43" xfId="15" applyNumberFormat="1" applyFont="1" applyFill="1" applyBorder="1" applyAlignment="1">
      <alignment horizontal="left" vertical="center" wrapText="1"/>
    </xf>
    <xf numFmtId="0" fontId="35" fillId="0" borderId="62" xfId="15" applyNumberFormat="1" applyFont="1" applyFill="1" applyBorder="1" applyAlignment="1">
      <alignment horizontal="left" vertical="center" wrapText="1"/>
    </xf>
    <xf numFmtId="169" fontId="36" fillId="9" borderId="7" xfId="44" applyNumberFormat="1" applyFont="1" applyFill="1" applyBorder="1" applyAlignment="1">
      <alignment vertical="center" wrapText="1"/>
    </xf>
    <xf numFmtId="0" fontId="37" fillId="0" borderId="56" xfId="15" applyNumberFormat="1" applyFont="1" applyFill="1" applyBorder="1" applyAlignment="1">
      <alignment horizontal="left" vertical="center" wrapText="1"/>
    </xf>
    <xf numFmtId="169" fontId="36" fillId="9" borderId="44" xfId="44" applyNumberFormat="1" applyFont="1" applyFill="1" applyBorder="1" applyAlignment="1">
      <alignment vertical="center" wrapText="1"/>
    </xf>
    <xf numFmtId="0" fontId="37" fillId="0" borderId="42" xfId="15" applyNumberFormat="1" applyFont="1" applyFill="1" applyBorder="1" applyAlignment="1">
      <alignment horizontal="left" vertical="center" wrapText="1"/>
    </xf>
    <xf numFmtId="169" fontId="36" fillId="9" borderId="52" xfId="44" applyNumberFormat="1" applyFont="1" applyFill="1" applyBorder="1" applyAlignment="1">
      <alignment vertical="center" wrapText="1"/>
    </xf>
    <xf numFmtId="0" fontId="37" fillId="0" borderId="50" xfId="15" applyNumberFormat="1" applyFont="1" applyFill="1" applyBorder="1" applyAlignment="1">
      <alignment horizontal="left" vertical="center" wrapText="1"/>
    </xf>
    <xf numFmtId="0" fontId="37" fillId="0" borderId="19" xfId="15" applyNumberFormat="1" applyFont="1" applyFill="1" applyBorder="1" applyAlignment="1">
      <alignment horizontal="left" vertical="center" wrapText="1"/>
    </xf>
    <xf numFmtId="0" fontId="35" fillId="10" borderId="18" xfId="15" applyNumberFormat="1" applyFont="1" applyFill="1" applyBorder="1" applyAlignment="1">
      <alignment vertical="center"/>
    </xf>
    <xf numFmtId="169" fontId="36" fillId="9" borderId="26" xfId="44" applyNumberFormat="1" applyFont="1" applyFill="1" applyBorder="1" applyAlignment="1">
      <alignment vertical="center" wrapText="1"/>
    </xf>
    <xf numFmtId="0" fontId="37" fillId="0" borderId="28" xfId="15" applyNumberFormat="1" applyFont="1" applyFill="1" applyBorder="1" applyAlignment="1">
      <alignment horizontal="left" vertical="center" wrapText="1"/>
    </xf>
    <xf numFmtId="169" fontId="36" fillId="9" borderId="63" xfId="44" applyNumberFormat="1" applyFont="1" applyFill="1" applyBorder="1" applyAlignment="1">
      <alignment vertical="center" wrapText="1"/>
    </xf>
    <xf numFmtId="0" fontId="37" fillId="0" borderId="59" xfId="15" applyNumberFormat="1" applyFont="1" applyFill="1" applyBorder="1" applyAlignment="1">
      <alignment horizontal="left" vertical="center" wrapText="1"/>
    </xf>
    <xf numFmtId="0" fontId="30" fillId="0" borderId="116" xfId="15" applyNumberFormat="1" applyFont="1" applyFill="1" applyBorder="1" applyAlignment="1">
      <alignment horizontal="center" vertical="center"/>
    </xf>
    <xf numFmtId="0" fontId="30" fillId="0" borderId="65" xfId="15" applyNumberFormat="1" applyFont="1" applyFill="1" applyBorder="1" applyAlignment="1">
      <alignment horizontal="center" vertical="center"/>
    </xf>
    <xf numFmtId="0" fontId="30" fillId="0" borderId="117" xfId="15" applyNumberFormat="1" applyFont="1" applyFill="1" applyBorder="1" applyAlignment="1">
      <alignment horizontal="center" vertical="center"/>
    </xf>
    <xf numFmtId="169" fontId="36" fillId="9" borderId="4" xfId="44" applyNumberFormat="1" applyFont="1" applyFill="1" applyBorder="1" applyAlignment="1">
      <alignment vertical="center" wrapText="1"/>
    </xf>
    <xf numFmtId="0" fontId="35" fillId="7" borderId="62" xfId="15" quotePrefix="1" applyNumberFormat="1" applyFont="1" applyFill="1" applyBorder="1" applyAlignment="1">
      <alignment horizontal="left" vertical="center" wrapText="1"/>
    </xf>
    <xf numFmtId="0" fontId="35" fillId="7" borderId="43" xfId="15" quotePrefix="1" applyNumberFormat="1" applyFont="1" applyFill="1" applyBorder="1" applyAlignment="1">
      <alignment horizontal="left" vertical="center" wrapText="1"/>
    </xf>
    <xf numFmtId="0" fontId="35" fillId="0" borderId="43" xfId="15" quotePrefix="1" applyNumberFormat="1" applyFont="1" applyFill="1" applyBorder="1" applyAlignment="1">
      <alignment horizontal="left" vertical="center" wrapText="1"/>
    </xf>
    <xf numFmtId="0" fontId="35" fillId="0" borderId="62" xfId="15" quotePrefix="1" applyNumberFormat="1" applyFont="1" applyFill="1" applyBorder="1" applyAlignment="1">
      <alignment horizontal="left" vertical="center" wrapText="1"/>
    </xf>
    <xf numFmtId="0" fontId="35" fillId="0" borderId="27" xfId="15" quotePrefix="1" applyNumberFormat="1" applyFont="1" applyFill="1" applyBorder="1" applyAlignment="1">
      <alignment horizontal="left" vertical="center" wrapText="1"/>
    </xf>
    <xf numFmtId="0" fontId="35" fillId="11" borderId="51" xfId="15" quotePrefix="1" applyNumberFormat="1" applyFont="1" applyFill="1" applyBorder="1" applyAlignment="1">
      <alignment horizontal="left" vertical="center" wrapText="1"/>
    </xf>
    <xf numFmtId="0" fontId="38" fillId="7" borderId="43" xfId="15" quotePrefix="1" applyNumberFormat="1" applyFont="1" applyFill="1" applyBorder="1" applyAlignment="1">
      <alignment horizontal="left" vertical="center" wrapText="1"/>
    </xf>
    <xf numFmtId="0" fontId="35" fillId="0" borderId="65" xfId="15" quotePrefix="1" applyNumberFormat="1" applyFont="1" applyFill="1" applyBorder="1" applyAlignment="1">
      <alignment horizontal="left" vertical="center" wrapText="1"/>
    </xf>
    <xf numFmtId="0" fontId="35" fillId="16" borderId="51" xfId="15" quotePrefix="1" applyNumberFormat="1" applyFont="1" applyFill="1" applyBorder="1" applyAlignment="1">
      <alignment horizontal="left" vertical="center" wrapText="1"/>
    </xf>
    <xf numFmtId="173" fontId="29" fillId="0" borderId="118" xfId="0" applyNumberFormat="1" applyFont="1" applyBorder="1" applyAlignment="1">
      <alignment vertical="center"/>
    </xf>
    <xf numFmtId="173" fontId="29" fillId="0" borderId="119" xfId="0" applyNumberFormat="1" applyFont="1" applyBorder="1" applyAlignment="1">
      <alignment vertical="center"/>
    </xf>
    <xf numFmtId="173" fontId="29" fillId="0" borderId="120" xfId="0" applyNumberFormat="1" applyFont="1" applyBorder="1" applyAlignment="1">
      <alignment vertical="center"/>
    </xf>
    <xf numFmtId="0" fontId="15" fillId="8" borderId="2" xfId="15" applyNumberFormat="1" applyFont="1" applyFill="1" applyBorder="1" applyAlignment="1">
      <alignment horizontal="center" vertical="center" wrapText="1"/>
    </xf>
    <xf numFmtId="0" fontId="30" fillId="12" borderId="2" xfId="15" applyFont="1" applyFill="1" applyBorder="1" applyAlignment="1">
      <alignment vertical="center" textRotation="90"/>
    </xf>
    <xf numFmtId="0" fontId="15" fillId="10" borderId="2" xfId="15" applyFont="1" applyFill="1" applyBorder="1" applyAlignment="1">
      <alignment vertical="center"/>
    </xf>
    <xf numFmtId="0" fontId="0" fillId="0" borderId="0" xfId="0" applyFont="1" applyAlignment="1">
      <alignment horizontal="center"/>
    </xf>
    <xf numFmtId="173" fontId="29" fillId="0" borderId="2" xfId="0" applyNumberFormat="1" applyFont="1" applyBorder="1" applyAlignment="1">
      <alignment horizontal="center" vertical="center" wrapText="1"/>
    </xf>
    <xf numFmtId="173" fontId="29" fillId="0" borderId="12" xfId="0" applyNumberFormat="1" applyFont="1" applyBorder="1" applyAlignment="1">
      <alignment horizontal="center" vertical="center" wrapText="1"/>
    </xf>
    <xf numFmtId="41" fontId="30" fillId="0" borderId="57" xfId="15" applyNumberFormat="1" applyFont="1" applyFill="1" applyBorder="1" applyAlignment="1">
      <alignment horizontal="center" vertical="center"/>
    </xf>
    <xf numFmtId="41" fontId="37" fillId="0" borderId="62" xfId="15" applyNumberFormat="1" applyFont="1" applyFill="1" applyBorder="1" applyAlignment="1">
      <alignment horizontal="center" vertical="center"/>
    </xf>
    <xf numFmtId="41" fontId="30" fillId="0" borderId="48" xfId="15" applyNumberFormat="1" applyFont="1" applyFill="1" applyBorder="1" applyAlignment="1">
      <alignment horizontal="center" vertical="center"/>
    </xf>
    <xf numFmtId="41" fontId="37" fillId="0" borderId="51" xfId="15" applyNumberFormat="1" applyFont="1" applyFill="1" applyBorder="1" applyAlignment="1">
      <alignment horizontal="center" vertical="center"/>
    </xf>
    <xf numFmtId="41" fontId="30" fillId="0" borderId="40" xfId="15" applyNumberFormat="1" applyFont="1" applyFill="1" applyBorder="1" applyAlignment="1">
      <alignment horizontal="center" vertical="center"/>
    </xf>
    <xf numFmtId="41" fontId="37" fillId="0" borderId="43" xfId="15" applyNumberFormat="1" applyFont="1" applyFill="1" applyBorder="1" applyAlignment="1">
      <alignment horizontal="center" vertical="center"/>
    </xf>
    <xf numFmtId="41" fontId="30" fillId="0" borderId="36" xfId="15" applyNumberFormat="1" applyFont="1" applyFill="1" applyBorder="1" applyAlignment="1">
      <alignment horizontal="center" vertical="center"/>
    </xf>
    <xf numFmtId="41" fontId="37" fillId="0" borderId="27" xfId="15" applyNumberFormat="1" applyFont="1" applyFill="1" applyBorder="1" applyAlignment="1">
      <alignment horizontal="center" vertical="center"/>
    </xf>
    <xf numFmtId="41" fontId="30" fillId="0" borderId="54" xfId="15" applyNumberFormat="1" applyFont="1" applyFill="1" applyBorder="1" applyAlignment="1">
      <alignment horizontal="center" vertical="center"/>
    </xf>
    <xf numFmtId="41" fontId="37" fillId="0" borderId="69" xfId="15" applyNumberFormat="1" applyFont="1" applyFill="1" applyBorder="1" applyAlignment="1">
      <alignment horizontal="center" vertical="center"/>
    </xf>
    <xf numFmtId="41" fontId="30" fillId="0" borderId="17" xfId="15" applyNumberFormat="1" applyFont="1" applyFill="1" applyBorder="1" applyAlignment="1">
      <alignment horizontal="center" vertical="center"/>
    </xf>
    <xf numFmtId="41" fontId="37" fillId="0" borderId="65" xfId="15" applyNumberFormat="1" applyFont="1" applyFill="1" applyBorder="1" applyAlignment="1">
      <alignment horizontal="center" vertical="center"/>
    </xf>
    <xf numFmtId="41" fontId="40" fillId="0" borderId="0" xfId="0" applyNumberFormat="1" applyFont="1"/>
    <xf numFmtId="173" fontId="29" fillId="15" borderId="2" xfId="0" applyNumberFormat="1" applyFont="1" applyFill="1" applyBorder="1" applyAlignment="1">
      <alignment horizontal="center" vertical="center" wrapText="1"/>
    </xf>
    <xf numFmtId="41" fontId="30" fillId="15" borderId="57" xfId="15" applyNumberFormat="1" applyFont="1" applyFill="1" applyBorder="1" applyAlignment="1">
      <alignment horizontal="center" vertical="center"/>
    </xf>
    <xf numFmtId="41" fontId="30" fillId="15" borderId="48" xfId="15" applyNumberFormat="1" applyFont="1" applyFill="1" applyBorder="1" applyAlignment="1">
      <alignment horizontal="center" vertical="center"/>
    </xf>
    <xf numFmtId="41" fontId="30" fillId="15" borderId="40" xfId="15" applyNumberFormat="1" applyFont="1" applyFill="1" applyBorder="1" applyAlignment="1">
      <alignment horizontal="center" vertical="center"/>
    </xf>
    <xf numFmtId="41" fontId="30" fillId="15" borderId="36" xfId="15" applyNumberFormat="1" applyFont="1" applyFill="1" applyBorder="1" applyAlignment="1">
      <alignment horizontal="center" vertical="center"/>
    </xf>
    <xf numFmtId="41" fontId="30" fillId="15" borderId="54" xfId="15" applyNumberFormat="1" applyFont="1" applyFill="1" applyBorder="1" applyAlignment="1">
      <alignment horizontal="center" vertical="center"/>
    </xf>
    <xf numFmtId="41" fontId="30" fillId="15" borderId="17" xfId="15" applyNumberFormat="1" applyFont="1" applyFill="1" applyBorder="1" applyAlignment="1">
      <alignment horizontal="center" vertical="center"/>
    </xf>
    <xf numFmtId="0" fontId="34" fillId="9" borderId="13" xfId="0" applyFont="1" applyFill="1" applyBorder="1" applyAlignment="1">
      <alignment horizontal="center" vertical="center"/>
    </xf>
    <xf numFmtId="0" fontId="15" fillId="8" borderId="13" xfId="15" applyNumberFormat="1" applyFont="1" applyFill="1" applyBorder="1" applyAlignment="1">
      <alignment horizontal="center" vertical="center" wrapText="1"/>
    </xf>
    <xf numFmtId="41" fontId="37" fillId="9" borderId="61" xfId="15" applyNumberFormat="1" applyFont="1" applyFill="1" applyBorder="1" applyAlignment="1">
      <alignment horizontal="center" vertical="center" wrapText="1"/>
    </xf>
    <xf numFmtId="41" fontId="37" fillId="9" borderId="46" xfId="15" applyNumberFormat="1" applyFont="1" applyFill="1" applyBorder="1" applyAlignment="1">
      <alignment horizontal="center" vertical="center" wrapText="1"/>
    </xf>
    <xf numFmtId="41" fontId="37" fillId="9" borderId="38" xfId="15" applyNumberFormat="1" applyFont="1" applyFill="1" applyBorder="1" applyAlignment="1">
      <alignment horizontal="center" vertical="center" wrapText="1"/>
    </xf>
    <xf numFmtId="41" fontId="37" fillId="9" borderId="25" xfId="15" applyNumberFormat="1" applyFont="1" applyFill="1" applyBorder="1" applyAlignment="1">
      <alignment horizontal="center" vertical="center" wrapText="1"/>
    </xf>
    <xf numFmtId="41" fontId="37" fillId="9" borderId="16" xfId="15" applyNumberFormat="1" applyFont="1" applyFill="1" applyBorder="1" applyAlignment="1">
      <alignment horizontal="center" vertical="center" wrapText="1"/>
    </xf>
    <xf numFmtId="41" fontId="37" fillId="9" borderId="13" xfId="15" applyNumberFormat="1" applyFont="1" applyFill="1" applyBorder="1" applyAlignment="1">
      <alignment horizontal="center" vertical="center" wrapText="1"/>
    </xf>
    <xf numFmtId="173" fontId="29" fillId="0" borderId="121" xfId="0" applyNumberFormat="1" applyFont="1" applyBorder="1" applyAlignment="1">
      <alignment horizontal="center" vertical="center" wrapText="1"/>
    </xf>
    <xf numFmtId="173" fontId="29" fillId="9" borderId="122" xfId="0" applyNumberFormat="1" applyFont="1" applyFill="1" applyBorder="1" applyAlignment="1">
      <alignment horizontal="center" vertical="center" wrapText="1"/>
    </xf>
    <xf numFmtId="41" fontId="30" fillId="0" borderId="123" xfId="15" applyNumberFormat="1" applyFont="1" applyFill="1" applyBorder="1" applyAlignment="1">
      <alignment horizontal="center" vertical="center"/>
    </xf>
    <xf numFmtId="41" fontId="32" fillId="9" borderId="124" xfId="15" applyNumberFormat="1" applyFont="1" applyFill="1" applyBorder="1" applyAlignment="1">
      <alignment horizontal="center" vertical="center"/>
    </xf>
    <xf numFmtId="41" fontId="30" fillId="0" borderId="125" xfId="15" applyNumberFormat="1" applyFont="1" applyFill="1" applyBorder="1" applyAlignment="1">
      <alignment horizontal="center" vertical="center"/>
    </xf>
    <xf numFmtId="41" fontId="32" fillId="9" borderId="126" xfId="15" applyNumberFormat="1" applyFont="1" applyFill="1" applyBorder="1" applyAlignment="1">
      <alignment horizontal="center" vertical="center"/>
    </xf>
    <xf numFmtId="41" fontId="30" fillId="0" borderId="127" xfId="15" applyNumberFormat="1" applyFont="1" applyFill="1" applyBorder="1" applyAlignment="1">
      <alignment horizontal="center" vertical="center"/>
    </xf>
    <xf numFmtId="41" fontId="32" fillId="9" borderId="128" xfId="15" applyNumberFormat="1" applyFont="1" applyFill="1" applyBorder="1" applyAlignment="1">
      <alignment horizontal="center" vertical="center"/>
    </xf>
    <xf numFmtId="41" fontId="30" fillId="0" borderId="129" xfId="15" applyNumberFormat="1" applyFont="1" applyFill="1" applyBorder="1" applyAlignment="1">
      <alignment horizontal="center" vertical="center"/>
    </xf>
    <xf numFmtId="41" fontId="32" fillId="9" borderId="130" xfId="15" applyNumberFormat="1" applyFont="1" applyFill="1" applyBorder="1" applyAlignment="1">
      <alignment horizontal="center" vertical="center"/>
    </xf>
    <xf numFmtId="41" fontId="30" fillId="0" borderId="131" xfId="15" applyNumberFormat="1" applyFont="1" applyFill="1" applyBorder="1" applyAlignment="1">
      <alignment horizontal="center" vertical="center"/>
    </xf>
    <xf numFmtId="41" fontId="32" fillId="9" borderId="132" xfId="15" applyNumberFormat="1" applyFont="1" applyFill="1" applyBorder="1" applyAlignment="1">
      <alignment horizontal="center" vertical="center"/>
    </xf>
    <xf numFmtId="41" fontId="30" fillId="0" borderId="133" xfId="15" applyNumberFormat="1" applyFont="1" applyFill="1" applyBorder="1" applyAlignment="1">
      <alignment horizontal="center" vertical="center"/>
    </xf>
    <xf numFmtId="41" fontId="32" fillId="9" borderId="122" xfId="15" applyNumberFormat="1" applyFont="1" applyFill="1" applyBorder="1" applyAlignment="1">
      <alignment horizontal="center" vertical="center"/>
    </xf>
    <xf numFmtId="0" fontId="18" fillId="8" borderId="65" xfId="15" applyNumberFormat="1" applyFont="1" applyFill="1" applyBorder="1" applyAlignment="1">
      <alignment horizontal="center" vertical="center"/>
    </xf>
    <xf numFmtId="0" fontId="18" fillId="8" borderId="18" xfId="15" applyNumberFormat="1" applyFont="1" applyFill="1" applyBorder="1" applyAlignment="1">
      <alignment horizontal="center" vertical="center"/>
    </xf>
    <xf numFmtId="0" fontId="18" fillId="8" borderId="19" xfId="15" applyNumberFormat="1" applyFont="1" applyFill="1" applyBorder="1" applyAlignment="1">
      <alignment horizontal="left" vertical="center" wrapText="1"/>
    </xf>
    <xf numFmtId="0" fontId="41" fillId="0" borderId="0" xfId="0" applyFont="1"/>
    <xf numFmtId="0" fontId="19" fillId="0" borderId="62" xfId="15" applyNumberFormat="1" applyFont="1" applyFill="1" applyBorder="1" applyAlignment="1">
      <alignment horizontal="left" vertical="center" wrapText="1"/>
    </xf>
    <xf numFmtId="0" fontId="36" fillId="0" borderId="59" xfId="15" applyNumberFormat="1" applyFont="1" applyFill="1" applyBorder="1" applyAlignment="1">
      <alignment horizontal="left" vertical="center" wrapText="1"/>
    </xf>
    <xf numFmtId="0" fontId="19" fillId="0" borderId="51" xfId="15" applyNumberFormat="1" applyFont="1" applyFill="1" applyBorder="1" applyAlignment="1">
      <alignment horizontal="left" vertical="center" wrapText="1"/>
    </xf>
    <xf numFmtId="0" fontId="36" fillId="0" borderId="50" xfId="15" applyNumberFormat="1" applyFont="1" applyFill="1" applyBorder="1" applyAlignment="1">
      <alignment horizontal="left" vertical="center" wrapText="1"/>
    </xf>
    <xf numFmtId="0" fontId="19" fillId="7" borderId="62" xfId="15" quotePrefix="1" applyNumberFormat="1" applyFont="1" applyFill="1" applyBorder="1" applyAlignment="1">
      <alignment horizontal="left" vertical="center" wrapText="1"/>
    </xf>
    <xf numFmtId="0" fontId="19" fillId="7" borderId="43" xfId="15" quotePrefix="1" applyNumberFormat="1" applyFont="1" applyFill="1" applyBorder="1" applyAlignment="1">
      <alignment horizontal="left" vertical="center" wrapText="1"/>
    </xf>
    <xf numFmtId="0" fontId="36" fillId="0" borderId="42" xfId="15" applyNumberFormat="1" applyFont="1" applyFill="1" applyBorder="1" applyAlignment="1">
      <alignment horizontal="left" vertical="center" wrapText="1"/>
    </xf>
    <xf numFmtId="0" fontId="19" fillId="0" borderId="43" xfId="15" applyNumberFormat="1" applyFont="1" applyFill="1" applyBorder="1" applyAlignment="1">
      <alignment horizontal="left" vertical="center" wrapText="1"/>
    </xf>
    <xf numFmtId="0" fontId="19" fillId="16" borderId="51" xfId="15" quotePrefix="1" applyNumberFormat="1" applyFont="1" applyFill="1" applyBorder="1" applyAlignment="1">
      <alignment horizontal="left" vertical="center" wrapText="1"/>
    </xf>
    <xf numFmtId="0" fontId="20" fillId="7" borderId="43" xfId="15" quotePrefix="1" applyNumberFormat="1" applyFont="1" applyFill="1" applyBorder="1" applyAlignment="1">
      <alignment horizontal="left" vertical="center" wrapText="1"/>
    </xf>
    <xf numFmtId="0" fontId="19" fillId="11" borderId="51" xfId="15" quotePrefix="1" applyNumberFormat="1" applyFont="1" applyFill="1" applyBorder="1" applyAlignment="1">
      <alignment horizontal="left" vertical="center" wrapText="1"/>
    </xf>
    <xf numFmtId="0" fontId="19" fillId="0" borderId="62" xfId="15" quotePrefix="1" applyNumberFormat="1" applyFont="1" applyFill="1" applyBorder="1" applyAlignment="1">
      <alignment horizontal="left" vertical="center" wrapText="1"/>
    </xf>
    <xf numFmtId="0" fontId="19" fillId="0" borderId="27" xfId="15" quotePrefix="1" applyNumberFormat="1" applyFont="1" applyFill="1" applyBorder="1" applyAlignment="1">
      <alignment horizontal="left" vertical="center" wrapText="1"/>
    </xf>
    <xf numFmtId="0" fontId="36" fillId="0" borderId="28" xfId="15" applyNumberFormat="1" applyFont="1" applyFill="1" applyBorder="1" applyAlignment="1">
      <alignment horizontal="left" vertical="center" wrapText="1"/>
    </xf>
    <xf numFmtId="0" fontId="19" fillId="0" borderId="43" xfId="15" quotePrefix="1" applyNumberFormat="1" applyFont="1" applyFill="1" applyBorder="1" applyAlignment="1">
      <alignment horizontal="left" vertical="center" wrapText="1"/>
    </xf>
    <xf numFmtId="0" fontId="19" fillId="10" borderId="55" xfId="15" applyNumberFormat="1" applyFont="1" applyFill="1" applyBorder="1" applyAlignment="1">
      <alignment vertical="center"/>
    </xf>
    <xf numFmtId="0" fontId="36" fillId="0" borderId="56" xfId="15" applyNumberFormat="1" applyFont="1" applyFill="1" applyBorder="1" applyAlignment="1">
      <alignment horizontal="left" vertical="center" wrapText="1"/>
    </xf>
    <xf numFmtId="0" fontId="18" fillId="10" borderId="13" xfId="15" quotePrefix="1" applyFont="1" applyFill="1" applyBorder="1" applyAlignment="1">
      <alignment horizontal="center" vertical="center"/>
    </xf>
    <xf numFmtId="0" fontId="18" fillId="7" borderId="2" xfId="15" applyFont="1" applyFill="1" applyBorder="1" applyAlignment="1">
      <alignment horizontal="center" vertical="center"/>
    </xf>
    <xf numFmtId="0" fontId="19" fillId="0" borderId="65" xfId="15" quotePrefix="1" applyNumberFormat="1" applyFont="1" applyFill="1" applyBorder="1" applyAlignment="1">
      <alignment horizontal="left" vertical="center" wrapText="1"/>
    </xf>
    <xf numFmtId="0" fontId="19" fillId="10" borderId="18" xfId="15" applyNumberFormat="1" applyFont="1" applyFill="1" applyBorder="1" applyAlignment="1">
      <alignment vertical="center"/>
    </xf>
    <xf numFmtId="0" fontId="36" fillId="0" borderId="19" xfId="15" applyNumberFormat="1" applyFont="1" applyFill="1" applyBorder="1" applyAlignment="1">
      <alignment horizontal="left" vertical="center" wrapText="1"/>
    </xf>
    <xf numFmtId="0" fontId="41" fillId="0" borderId="0" xfId="0" applyFont="1" applyAlignment="1">
      <alignment vertical="center"/>
    </xf>
    <xf numFmtId="0" fontId="45" fillId="9" borderId="0" xfId="15" applyNumberFormat="1" applyFont="1" applyFill="1" applyBorder="1" applyAlignment="1">
      <alignment vertical="center"/>
    </xf>
    <xf numFmtId="0" fontId="45" fillId="9" borderId="0" xfId="15" applyNumberFormat="1" applyFont="1" applyFill="1" applyBorder="1" applyAlignment="1">
      <alignment vertical="top"/>
    </xf>
    <xf numFmtId="0" fontId="43" fillId="9" borderId="0" xfId="15" applyNumberFormat="1" applyFont="1" applyFill="1" applyBorder="1" applyAlignment="1">
      <alignment vertical="center"/>
    </xf>
    <xf numFmtId="0" fontId="47" fillId="0" borderId="0" xfId="15" applyFont="1" applyBorder="1" applyAlignment="1">
      <alignment horizontal="center"/>
    </xf>
    <xf numFmtId="0" fontId="46" fillId="0" borderId="0" xfId="15" applyFont="1" applyBorder="1" applyAlignment="1">
      <alignment horizontal="center"/>
    </xf>
    <xf numFmtId="0" fontId="48" fillId="0" borderId="0" xfId="15" applyFont="1" applyBorder="1" applyAlignment="1">
      <alignment horizontal="center"/>
    </xf>
    <xf numFmtId="0" fontId="46" fillId="10" borderId="0" xfId="15" applyFont="1" applyFill="1" applyBorder="1" applyAlignment="1">
      <alignment horizontal="center"/>
    </xf>
    <xf numFmtId="0" fontId="46" fillId="0" borderId="0" xfId="0" applyFont="1"/>
    <xf numFmtId="0" fontId="54" fillId="9" borderId="0" xfId="15" applyNumberFormat="1" applyFont="1" applyFill="1" applyBorder="1" applyAlignment="1">
      <alignment vertical="center"/>
    </xf>
    <xf numFmtId="168" fontId="55" fillId="9" borderId="63" xfId="31" applyNumberFormat="1" applyFont="1" applyFill="1" applyBorder="1" applyAlignment="1">
      <alignment vertical="center"/>
    </xf>
    <xf numFmtId="168" fontId="51" fillId="9" borderId="63" xfId="31" applyNumberFormat="1" applyFont="1" applyFill="1" applyBorder="1" applyAlignment="1">
      <alignment vertical="center"/>
    </xf>
    <xf numFmtId="168" fontId="55" fillId="9" borderId="63" xfId="31" applyNumberFormat="1" applyFont="1" applyFill="1" applyBorder="1" applyAlignment="1">
      <alignment vertical="top"/>
    </xf>
    <xf numFmtId="0" fontId="55" fillId="9" borderId="0" xfId="15" applyNumberFormat="1" applyFont="1" applyFill="1" applyBorder="1" applyAlignment="1">
      <alignment vertical="center"/>
    </xf>
    <xf numFmtId="168" fontId="49" fillId="9" borderId="63" xfId="31" applyNumberFormat="1" applyFont="1" applyFill="1" applyBorder="1" applyAlignment="1">
      <alignment vertical="center"/>
    </xf>
    <xf numFmtId="0" fontId="56" fillId="0" borderId="0" xfId="15" applyFont="1" applyBorder="1" applyAlignment="1">
      <alignment horizontal="center"/>
    </xf>
    <xf numFmtId="0" fontId="51" fillId="0" borderId="0" xfId="15" applyFont="1" applyBorder="1"/>
    <xf numFmtId="0" fontId="51" fillId="10" borderId="0" xfId="15" applyFont="1" applyFill="1" applyBorder="1"/>
    <xf numFmtId="0" fontId="57" fillId="0" borderId="0" xfId="0" applyFont="1"/>
    <xf numFmtId="170" fontId="43" fillId="9" borderId="18" xfId="27" applyNumberFormat="1" applyFont="1" applyFill="1" applyBorder="1" applyAlignment="1">
      <alignment vertical="center"/>
    </xf>
    <xf numFmtId="170" fontId="43" fillId="9" borderId="17" xfId="27" applyNumberFormat="1" applyFont="1" applyFill="1" applyBorder="1" applyAlignment="1">
      <alignment vertical="center"/>
    </xf>
    <xf numFmtId="170" fontId="43" fillId="9" borderId="19" xfId="27" applyNumberFormat="1" applyFont="1" applyFill="1" applyBorder="1" applyAlignment="1">
      <alignment vertical="center"/>
    </xf>
    <xf numFmtId="170" fontId="43" fillId="9" borderId="2" xfId="27" applyNumberFormat="1" applyFont="1" applyFill="1" applyBorder="1" applyAlignment="1">
      <alignment vertical="center"/>
    </xf>
    <xf numFmtId="170" fontId="43" fillId="9" borderId="55" xfId="27" applyNumberFormat="1" applyFont="1" applyFill="1" applyBorder="1" applyAlignment="1">
      <alignment vertical="center"/>
    </xf>
    <xf numFmtId="170" fontId="43" fillId="11" borderId="19" xfId="27" applyNumberFormat="1" applyFont="1" applyFill="1" applyBorder="1" applyAlignment="1">
      <alignment vertical="center"/>
    </xf>
    <xf numFmtId="170" fontId="52" fillId="13" borderId="19" xfId="27" applyNumberFormat="1" applyFont="1" applyFill="1" applyBorder="1" applyAlignment="1">
      <alignment vertical="center"/>
    </xf>
    <xf numFmtId="170" fontId="43" fillId="14" borderId="2" xfId="27" applyNumberFormat="1" applyFont="1" applyFill="1" applyBorder="1" applyAlignment="1">
      <alignment vertical="center"/>
    </xf>
    <xf numFmtId="0" fontId="43" fillId="8" borderId="65" xfId="15" applyNumberFormat="1" applyFont="1" applyFill="1" applyBorder="1" applyAlignment="1">
      <alignment horizontal="center" vertical="center"/>
    </xf>
    <xf numFmtId="0" fontId="43" fillId="8" borderId="18" xfId="15" applyNumberFormat="1" applyFont="1" applyFill="1" applyBorder="1" applyAlignment="1">
      <alignment horizontal="center" vertical="center"/>
    </xf>
    <xf numFmtId="0" fontId="43" fillId="8" borderId="19" xfId="15" applyNumberFormat="1" applyFont="1" applyFill="1" applyBorder="1" applyAlignment="1">
      <alignment horizontal="left" vertical="center" wrapText="1"/>
    </xf>
    <xf numFmtId="0" fontId="45" fillId="9" borderId="2" xfId="15" applyNumberFormat="1" applyFont="1" applyFill="1" applyBorder="1" applyAlignment="1">
      <alignment horizontal="center" vertical="center"/>
    </xf>
    <xf numFmtId="0" fontId="45" fillId="0" borderId="48" xfId="15" applyNumberFormat="1" applyFont="1" applyFill="1" applyBorder="1" applyAlignment="1">
      <alignment horizontal="center" vertical="center"/>
    </xf>
    <xf numFmtId="0" fontId="45" fillId="7" borderId="53" xfId="15" applyNumberFormat="1" applyFont="1" applyFill="1" applyBorder="1" applyAlignment="1">
      <alignment horizontal="center" vertical="center" wrapText="1"/>
    </xf>
    <xf numFmtId="0" fontId="45" fillId="0" borderId="51" xfId="15" applyNumberFormat="1" applyFont="1" applyFill="1" applyBorder="1" applyAlignment="1">
      <alignment horizontal="center" vertical="center"/>
    </xf>
    <xf numFmtId="0" fontId="45" fillId="0" borderId="34" xfId="15" applyNumberFormat="1" applyFont="1" applyFill="1" applyBorder="1" applyAlignment="1">
      <alignment horizontal="center" vertical="center"/>
    </xf>
    <xf numFmtId="0" fontId="45" fillId="7" borderId="35" xfId="15" applyNumberFormat="1" applyFont="1" applyFill="1" applyBorder="1" applyAlignment="1">
      <alignment horizontal="center" vertical="center" wrapText="1"/>
    </xf>
    <xf numFmtId="0" fontId="61" fillId="0" borderId="0" xfId="15" applyFont="1" applyBorder="1" applyAlignment="1">
      <alignment horizontal="center"/>
    </xf>
    <xf numFmtId="0" fontId="62" fillId="0" borderId="0" xfId="0" applyFont="1"/>
    <xf numFmtId="0" fontId="49" fillId="0" borderId="62" xfId="15" applyNumberFormat="1" applyFont="1" applyFill="1" applyBorder="1" applyAlignment="1">
      <alignment horizontal="left" vertical="center" wrapText="1"/>
    </xf>
    <xf numFmtId="0" fontId="49" fillId="10" borderId="58" xfId="15" applyNumberFormat="1" applyFont="1" applyFill="1" applyBorder="1" applyAlignment="1">
      <alignment vertical="center"/>
    </xf>
    <xf numFmtId="0" fontId="63" fillId="0" borderId="59" xfId="15" applyNumberFormat="1" applyFont="1" applyFill="1" applyBorder="1" applyAlignment="1">
      <alignment horizontal="left" vertical="center" wrapText="1"/>
    </xf>
    <xf numFmtId="164" fontId="64" fillId="9" borderId="60" xfId="15" applyNumberFormat="1" applyFont="1" applyFill="1" applyBorder="1" applyAlignment="1">
      <alignment horizontal="center" vertical="center"/>
    </xf>
    <xf numFmtId="0" fontId="53" fillId="2" borderId="63" xfId="1" applyNumberFormat="1" applyFont="1" applyBorder="1" applyAlignment="1">
      <alignment horizontal="center" vertical="center"/>
    </xf>
    <xf numFmtId="0" fontId="65" fillId="0" borderId="62" xfId="15" applyNumberFormat="1" applyFont="1" applyFill="1" applyBorder="1" applyAlignment="1">
      <alignment horizontal="center" vertical="center"/>
    </xf>
    <xf numFmtId="169" fontId="66" fillId="7" borderId="64" xfId="15" applyNumberFormat="1" applyFont="1" applyFill="1" applyBorder="1" applyAlignment="1">
      <alignment horizontal="center" vertical="center"/>
    </xf>
    <xf numFmtId="169" fontId="67" fillId="7" borderId="64" xfId="15" applyNumberFormat="1" applyFont="1" applyFill="1" applyBorder="1" applyAlignment="1">
      <alignment horizontal="center" vertical="center"/>
    </xf>
    <xf numFmtId="0" fontId="65" fillId="0" borderId="27" xfId="15" applyNumberFormat="1" applyFont="1" applyFill="1" applyBorder="1" applyAlignment="1">
      <alignment horizontal="center" vertical="center"/>
    </xf>
    <xf numFmtId="169" fontId="67" fillId="7" borderId="45" xfId="15" applyNumberFormat="1" applyFont="1" applyFill="1" applyBorder="1" applyAlignment="1">
      <alignment horizontal="center" vertical="center"/>
    </xf>
    <xf numFmtId="41" fontId="68" fillId="0" borderId="0" xfId="15" applyNumberFormat="1" applyFont="1" applyBorder="1"/>
    <xf numFmtId="0" fontId="69" fillId="0" borderId="0" xfId="0" applyFont="1"/>
    <xf numFmtId="0" fontId="49" fillId="0" borderId="51" xfId="15" applyNumberFormat="1" applyFont="1" applyFill="1" applyBorder="1" applyAlignment="1">
      <alignment horizontal="left" vertical="center" wrapText="1"/>
    </xf>
    <xf numFmtId="0" fontId="49" fillId="10" borderId="49" xfId="15" applyNumberFormat="1" applyFont="1" applyFill="1" applyBorder="1" applyAlignment="1">
      <alignment vertical="center"/>
    </xf>
    <xf numFmtId="0" fontId="63" fillId="0" borderId="50" xfId="15" applyNumberFormat="1" applyFont="1" applyFill="1" applyBorder="1" applyAlignment="1">
      <alignment horizontal="left" vertical="center" wrapText="1"/>
    </xf>
    <xf numFmtId="164" fontId="64" fillId="9" borderId="47" xfId="15" applyNumberFormat="1" applyFont="1" applyFill="1" applyBorder="1" applyAlignment="1">
      <alignment horizontal="center" vertical="center"/>
    </xf>
    <xf numFmtId="0" fontId="53" fillId="2" borderId="52" xfId="1" applyNumberFormat="1" applyFont="1" applyBorder="1" applyAlignment="1">
      <alignment horizontal="center" vertical="center"/>
    </xf>
    <xf numFmtId="0" fontId="65" fillId="0" borderId="51" xfId="15" applyNumberFormat="1" applyFont="1" applyFill="1" applyBorder="1" applyAlignment="1">
      <alignment horizontal="center" vertical="center"/>
    </xf>
    <xf numFmtId="169" fontId="66" fillId="7" borderId="53" xfId="15" applyNumberFormat="1" applyFont="1" applyFill="1" applyBorder="1" applyAlignment="1">
      <alignment horizontal="center" vertical="center"/>
    </xf>
    <xf numFmtId="169" fontId="67" fillId="7" borderId="53" xfId="15" applyNumberFormat="1" applyFont="1" applyFill="1" applyBorder="1" applyAlignment="1">
      <alignment horizontal="center" vertical="center"/>
    </xf>
    <xf numFmtId="0" fontId="70" fillId="10" borderId="0" xfId="15" applyFont="1" applyFill="1" applyBorder="1" applyAlignment="1">
      <alignment horizontal="center"/>
    </xf>
    <xf numFmtId="0" fontId="70" fillId="0" borderId="0" xfId="15" applyFont="1" applyBorder="1" applyAlignment="1">
      <alignment horizontal="center"/>
    </xf>
    <xf numFmtId="0" fontId="49" fillId="7" borderId="62" xfId="15" quotePrefix="1" applyNumberFormat="1" applyFont="1" applyFill="1" applyBorder="1" applyAlignment="1">
      <alignment horizontal="left" vertical="center" wrapText="1"/>
    </xf>
    <xf numFmtId="0" fontId="67" fillId="0" borderId="42" xfId="15" applyNumberFormat="1" applyFont="1" applyFill="1" applyBorder="1" applyAlignment="1">
      <alignment horizontal="left" vertical="center" wrapText="1"/>
    </xf>
    <xf numFmtId="164" fontId="51" fillId="9" borderId="39" xfId="15" applyNumberFormat="1" applyFont="1" applyFill="1" applyBorder="1" applyAlignment="1">
      <alignment horizontal="center" vertical="center"/>
    </xf>
    <xf numFmtId="0" fontId="53" fillId="2" borderId="44" xfId="1" applyNumberFormat="1" applyFont="1" applyBorder="1" applyAlignment="1">
      <alignment horizontal="center" vertical="center"/>
    </xf>
    <xf numFmtId="0" fontId="65" fillId="0" borderId="43" xfId="15" applyNumberFormat="1" applyFont="1" applyFill="1" applyBorder="1" applyAlignment="1">
      <alignment horizontal="center" vertical="center"/>
    </xf>
    <xf numFmtId="169" fontId="66" fillId="7" borderId="45" xfId="15" applyNumberFormat="1" applyFont="1" applyFill="1" applyBorder="1" applyAlignment="1">
      <alignment horizontal="center" vertical="center"/>
    </xf>
    <xf numFmtId="0" fontId="49" fillId="7" borderId="43" xfId="15" quotePrefix="1" applyNumberFormat="1" applyFont="1" applyFill="1" applyBorder="1" applyAlignment="1">
      <alignment horizontal="left" vertical="center" wrapText="1"/>
    </xf>
    <xf numFmtId="0" fontId="49" fillId="10" borderId="41" xfId="15" applyNumberFormat="1" applyFont="1" applyFill="1" applyBorder="1" applyAlignment="1">
      <alignment vertical="center"/>
    </xf>
    <xf numFmtId="0" fontId="63" fillId="0" borderId="42" xfId="15" applyNumberFormat="1" applyFont="1" applyFill="1" applyBorder="1" applyAlignment="1">
      <alignment horizontal="left" vertical="center" wrapText="1"/>
    </xf>
    <xf numFmtId="164" fontId="64" fillId="9" borderId="39" xfId="15" applyNumberFormat="1" applyFont="1" applyFill="1" applyBorder="1" applyAlignment="1">
      <alignment horizontal="center" vertical="center"/>
    </xf>
    <xf numFmtId="0" fontId="51" fillId="10" borderId="41" xfId="15" applyNumberFormat="1" applyFont="1" applyFill="1" applyBorder="1" applyAlignment="1">
      <alignment vertical="center"/>
    </xf>
    <xf numFmtId="0" fontId="49" fillId="0" borderId="43" xfId="15" applyNumberFormat="1" applyFont="1" applyFill="1" applyBorder="1" applyAlignment="1">
      <alignment horizontal="left" vertical="center" wrapText="1"/>
    </xf>
    <xf numFmtId="49" fontId="49" fillId="15" borderId="75" xfId="30" applyNumberFormat="1" applyFont="1" applyFill="1" applyBorder="1" applyAlignment="1">
      <alignment horizontal="left" vertical="center" wrapText="1"/>
    </xf>
    <xf numFmtId="164" fontId="49" fillId="7" borderId="96" xfId="15" applyNumberFormat="1" applyFont="1" applyFill="1" applyBorder="1" applyAlignment="1">
      <alignment vertical="center"/>
    </xf>
    <xf numFmtId="164" fontId="49" fillId="7" borderId="58" xfId="15" applyNumberFormat="1" applyFont="1" applyFill="1" applyBorder="1" applyAlignment="1">
      <alignment vertical="center"/>
    </xf>
    <xf numFmtId="164" fontId="49" fillId="11" borderId="64" xfId="15" applyNumberFormat="1" applyFont="1" applyFill="1" applyBorder="1" applyAlignment="1">
      <alignment vertical="center"/>
    </xf>
    <xf numFmtId="170" fontId="43" fillId="9" borderId="60" xfId="15" applyNumberFormat="1" applyFont="1" applyFill="1" applyBorder="1" applyAlignment="1">
      <alignment vertical="center"/>
    </xf>
    <xf numFmtId="164" fontId="43" fillId="7" borderId="62" xfId="15" applyNumberFormat="1" applyFont="1" applyFill="1" applyBorder="1" applyAlignment="1">
      <alignment vertical="center"/>
    </xf>
    <xf numFmtId="164" fontId="43" fillId="7" borderId="58" xfId="15" applyNumberFormat="1" applyFont="1" applyFill="1" applyBorder="1" applyAlignment="1">
      <alignment vertical="center"/>
    </xf>
    <xf numFmtId="164" fontId="43" fillId="13" borderId="64" xfId="15" applyNumberFormat="1" applyFont="1" applyFill="1" applyBorder="1" applyAlignment="1">
      <alignment vertical="center"/>
    </xf>
    <xf numFmtId="164" fontId="43" fillId="9" borderId="60" xfId="15" applyNumberFormat="1" applyFont="1" applyFill="1" applyBorder="1" applyAlignment="1">
      <alignment vertical="center"/>
    </xf>
    <xf numFmtId="164" fontId="43" fillId="14" borderId="6" xfId="15" applyNumberFormat="1" applyFont="1" applyFill="1" applyBorder="1" applyAlignment="1">
      <alignment vertical="center"/>
    </xf>
    <xf numFmtId="0" fontId="49" fillId="16" borderId="51" xfId="15" quotePrefix="1" applyNumberFormat="1" applyFont="1" applyFill="1" applyBorder="1" applyAlignment="1">
      <alignment horizontal="left" vertical="center" wrapText="1"/>
    </xf>
    <xf numFmtId="49" fontId="49" fillId="15" borderId="1" xfId="30" applyNumberFormat="1" applyFont="1" applyFill="1" applyAlignment="1">
      <alignment horizontal="left" vertical="center" wrapText="1"/>
    </xf>
    <xf numFmtId="164" fontId="49" fillId="7" borderId="41" xfId="15" applyNumberFormat="1" applyFont="1" applyFill="1" applyBorder="1" applyAlignment="1">
      <alignment horizontal="center" vertical="center"/>
    </xf>
    <xf numFmtId="164" fontId="52" fillId="7" borderId="41" xfId="15" applyNumberFormat="1" applyFont="1" applyFill="1" applyBorder="1" applyAlignment="1">
      <alignment horizontal="center" vertical="center"/>
    </xf>
    <xf numFmtId="164" fontId="49" fillId="11" borderId="42" xfId="15" applyNumberFormat="1" applyFont="1" applyFill="1" applyBorder="1" applyAlignment="1">
      <alignment horizontal="center" vertical="center"/>
    </xf>
    <xf numFmtId="170" fontId="43" fillId="9" borderId="39" xfId="15" applyNumberFormat="1" applyFont="1" applyFill="1" applyBorder="1" applyAlignment="1">
      <alignment horizontal="center" vertical="center"/>
    </xf>
    <xf numFmtId="164" fontId="43" fillId="7" borderId="40" xfId="15" applyNumberFormat="1" applyFont="1" applyFill="1" applyBorder="1" applyAlignment="1">
      <alignment horizontal="center" vertical="center"/>
    </xf>
    <xf numFmtId="164" fontId="43" fillId="7" borderId="41" xfId="15" applyNumberFormat="1" applyFont="1" applyFill="1" applyBorder="1" applyAlignment="1">
      <alignment horizontal="center" vertical="center"/>
    </xf>
    <xf numFmtId="164" fontId="43" fillId="13" borderId="42" xfId="15" applyNumberFormat="1" applyFont="1" applyFill="1" applyBorder="1" applyAlignment="1">
      <alignment horizontal="center" vertical="center"/>
    </xf>
    <xf numFmtId="164" fontId="43" fillId="9" borderId="39" xfId="15" applyNumberFormat="1" applyFont="1" applyFill="1" applyBorder="1" applyAlignment="1">
      <alignment horizontal="center" vertical="center"/>
    </xf>
    <xf numFmtId="164" fontId="43" fillId="14" borderId="39" xfId="15" applyNumberFormat="1" applyFont="1" applyFill="1" applyBorder="1" applyAlignment="1">
      <alignment vertical="center"/>
    </xf>
    <xf numFmtId="0" fontId="50" fillId="7" borderId="43" xfId="15" quotePrefix="1" applyNumberFormat="1" applyFont="1" applyFill="1" applyBorder="1" applyAlignment="1">
      <alignment horizontal="left" vertical="center" wrapText="1"/>
    </xf>
    <xf numFmtId="49" fontId="49" fillId="15" borderId="73" xfId="30" applyNumberFormat="1" applyFont="1" applyFill="1" applyBorder="1" applyAlignment="1">
      <alignment horizontal="left" vertical="center"/>
    </xf>
    <xf numFmtId="164" fontId="49" fillId="7" borderId="49" xfId="15" applyNumberFormat="1" applyFont="1" applyFill="1" applyBorder="1" applyAlignment="1">
      <alignment horizontal="center" vertical="center"/>
    </xf>
    <xf numFmtId="164" fontId="49" fillId="11" borderId="50" xfId="15" applyNumberFormat="1" applyFont="1" applyFill="1" applyBorder="1" applyAlignment="1">
      <alignment horizontal="center" vertical="center"/>
    </xf>
    <xf numFmtId="170" fontId="43" fillId="9" borderId="47" xfId="15" applyNumberFormat="1" applyFont="1" applyFill="1" applyBorder="1" applyAlignment="1">
      <alignment horizontal="center" vertical="center"/>
    </xf>
    <xf numFmtId="164" fontId="43" fillId="7" borderId="48" xfId="15" applyNumberFormat="1" applyFont="1" applyFill="1" applyBorder="1" applyAlignment="1">
      <alignment horizontal="center" vertical="center"/>
    </xf>
    <xf numFmtId="164" fontId="43" fillId="7" borderId="49" xfId="15" applyNumberFormat="1" applyFont="1" applyFill="1" applyBorder="1" applyAlignment="1">
      <alignment horizontal="center" vertical="center"/>
    </xf>
    <xf numFmtId="164" fontId="52" fillId="13" borderId="50" xfId="15" applyNumberFormat="1" applyFont="1" applyFill="1" applyBorder="1" applyAlignment="1">
      <alignment horizontal="center" vertical="center"/>
    </xf>
    <xf numFmtId="164" fontId="43" fillId="9" borderId="47" xfId="15" applyNumberFormat="1" applyFont="1" applyFill="1" applyBorder="1" applyAlignment="1">
      <alignment horizontal="center" vertical="center"/>
    </xf>
    <xf numFmtId="164" fontId="43" fillId="14" borderId="9" xfId="15" applyNumberFormat="1" applyFont="1" applyFill="1" applyBorder="1" applyAlignment="1">
      <alignment vertical="center"/>
    </xf>
    <xf numFmtId="0" fontId="49" fillId="11" borderId="51" xfId="15" quotePrefix="1" applyNumberFormat="1" applyFont="1" applyFill="1" applyBorder="1" applyAlignment="1">
      <alignment horizontal="left" vertical="center" wrapText="1"/>
    </xf>
    <xf numFmtId="164" fontId="51" fillId="9" borderId="47" xfId="15" applyNumberFormat="1" applyFont="1" applyFill="1" applyBorder="1" applyAlignment="1">
      <alignment horizontal="center" vertical="center"/>
    </xf>
    <xf numFmtId="49" fontId="49" fillId="15" borderId="97" xfId="30" applyNumberFormat="1" applyFont="1" applyFill="1" applyBorder="1" applyAlignment="1">
      <alignment horizontal="left" vertical="center" wrapText="1"/>
    </xf>
    <xf numFmtId="164" fontId="49" fillId="7" borderId="98" xfId="15" applyNumberFormat="1" applyFont="1" applyFill="1" applyBorder="1" applyAlignment="1">
      <alignment vertical="center"/>
    </xf>
    <xf numFmtId="164" fontId="49" fillId="7" borderId="99" xfId="15" applyNumberFormat="1" applyFont="1" applyFill="1" applyBorder="1" applyAlignment="1">
      <alignment vertical="center"/>
    </xf>
    <xf numFmtId="164" fontId="49" fillId="11" borderId="100" xfId="15" applyNumberFormat="1" applyFont="1" applyFill="1" applyBorder="1" applyAlignment="1">
      <alignment vertical="center"/>
    </xf>
    <xf numFmtId="170" fontId="43" fillId="9" borderId="101" xfId="15" applyNumberFormat="1" applyFont="1" applyFill="1" applyBorder="1" applyAlignment="1">
      <alignment vertical="center"/>
    </xf>
    <xf numFmtId="164" fontId="43" fillId="7" borderId="102" xfId="15" applyNumberFormat="1" applyFont="1" applyFill="1" applyBorder="1" applyAlignment="1">
      <alignment vertical="center"/>
    </xf>
    <xf numFmtId="164" fontId="43" fillId="7" borderId="99" xfId="15" applyNumberFormat="1" applyFont="1" applyFill="1" applyBorder="1" applyAlignment="1">
      <alignment vertical="center"/>
    </xf>
    <xf numFmtId="164" fontId="52" fillId="13" borderId="100" xfId="15" applyNumberFormat="1" applyFont="1" applyFill="1" applyBorder="1" applyAlignment="1">
      <alignment vertical="center"/>
    </xf>
    <xf numFmtId="164" fontId="43" fillId="9" borderId="101" xfId="15" applyNumberFormat="1" applyFont="1" applyFill="1" applyBorder="1" applyAlignment="1">
      <alignment vertical="center"/>
    </xf>
    <xf numFmtId="0" fontId="49" fillId="0" borderId="62" xfId="15" quotePrefix="1" applyNumberFormat="1" applyFont="1" applyFill="1" applyBorder="1" applyAlignment="1">
      <alignment horizontal="left" vertical="center" wrapText="1"/>
    </xf>
    <xf numFmtId="164" fontId="51" fillId="9" borderId="60" xfId="15" applyNumberFormat="1" applyFont="1" applyFill="1" applyBorder="1" applyAlignment="1">
      <alignment horizontal="center" vertical="center"/>
    </xf>
    <xf numFmtId="49" fontId="49" fillId="15" borderId="76" xfId="30" applyNumberFormat="1" applyFont="1" applyFill="1" applyBorder="1" applyAlignment="1">
      <alignment horizontal="left" vertical="center" wrapText="1"/>
    </xf>
    <xf numFmtId="164" fontId="49" fillId="7" borderId="78" xfId="15" applyNumberFormat="1" applyFont="1" applyFill="1" applyBorder="1" applyAlignment="1">
      <alignment vertical="center"/>
    </xf>
    <xf numFmtId="164" fontId="49" fillId="7" borderId="55" xfId="15" applyNumberFormat="1" applyFont="1" applyFill="1" applyBorder="1" applyAlignment="1">
      <alignment vertical="center"/>
    </xf>
    <xf numFmtId="164" fontId="49" fillId="11" borderId="70" xfId="15" applyNumberFormat="1" applyFont="1" applyFill="1" applyBorder="1" applyAlignment="1">
      <alignment vertical="center"/>
    </xf>
    <xf numFmtId="170" fontId="43" fillId="9" borderId="9" xfId="15" applyNumberFormat="1" applyFont="1" applyFill="1" applyBorder="1" applyAlignment="1">
      <alignment vertical="center"/>
    </xf>
    <xf numFmtId="164" fontId="43" fillId="7" borderId="69" xfId="15" applyNumberFormat="1" applyFont="1" applyFill="1" applyBorder="1" applyAlignment="1">
      <alignment vertical="center"/>
    </xf>
    <xf numFmtId="164" fontId="43" fillId="7" borderId="55" xfId="15" applyNumberFormat="1" applyFont="1" applyFill="1" applyBorder="1" applyAlignment="1">
      <alignment vertical="center"/>
    </xf>
    <xf numFmtId="164" fontId="52" fillId="13" borderId="70" xfId="15" applyNumberFormat="1" applyFont="1" applyFill="1" applyBorder="1" applyAlignment="1">
      <alignment vertical="center"/>
    </xf>
    <xf numFmtId="164" fontId="43" fillId="9" borderId="9" xfId="15" applyNumberFormat="1" applyFont="1" applyFill="1" applyBorder="1" applyAlignment="1">
      <alignment vertical="center"/>
    </xf>
    <xf numFmtId="49" fontId="49" fillId="15" borderId="94" xfId="30" applyNumberFormat="1" applyFont="1" applyFill="1" applyBorder="1" applyAlignment="1">
      <alignment horizontal="left" vertical="center" wrapText="1"/>
    </xf>
    <xf numFmtId="164" fontId="49" fillId="7" borderId="89" xfId="15" applyNumberFormat="1" applyFont="1" applyFill="1" applyBorder="1" applyAlignment="1">
      <alignment vertical="center"/>
    </xf>
    <xf numFmtId="164" fontId="49" fillId="7" borderId="90" xfId="15" applyNumberFormat="1" applyFont="1" applyFill="1" applyBorder="1" applyAlignment="1">
      <alignment vertical="center"/>
    </xf>
    <xf numFmtId="164" fontId="49" fillId="11" borderId="91" xfId="15" applyNumberFormat="1" applyFont="1" applyFill="1" applyBorder="1" applyAlignment="1">
      <alignment vertical="center"/>
    </xf>
    <xf numFmtId="170" fontId="43" fillId="9" borderId="92" xfId="15" applyNumberFormat="1" applyFont="1" applyFill="1" applyBorder="1" applyAlignment="1">
      <alignment vertical="center"/>
    </xf>
    <xf numFmtId="164" fontId="43" fillId="7" borderId="93" xfId="15" applyNumberFormat="1" applyFont="1" applyFill="1" applyBorder="1" applyAlignment="1">
      <alignment vertical="center"/>
    </xf>
    <xf numFmtId="164" fontId="43" fillId="7" borderId="90" xfId="15" applyNumberFormat="1" applyFont="1" applyFill="1" applyBorder="1" applyAlignment="1">
      <alignment vertical="center"/>
    </xf>
    <xf numFmtId="164" fontId="52" fillId="13" borderId="91" xfId="15" applyNumberFormat="1" applyFont="1" applyFill="1" applyBorder="1" applyAlignment="1">
      <alignment vertical="center"/>
    </xf>
    <xf numFmtId="164" fontId="43" fillId="9" borderId="92" xfId="15" applyNumberFormat="1" applyFont="1" applyFill="1" applyBorder="1" applyAlignment="1">
      <alignment vertical="center"/>
    </xf>
    <xf numFmtId="0" fontId="49" fillId="0" borderId="27" xfId="15" quotePrefix="1" applyNumberFormat="1" applyFont="1" applyFill="1" applyBorder="1" applyAlignment="1">
      <alignment horizontal="left" vertical="center" wrapText="1"/>
    </xf>
    <xf numFmtId="0" fontId="49" fillId="10" borderId="37" xfId="15" applyNumberFormat="1" applyFont="1" applyFill="1" applyBorder="1" applyAlignment="1">
      <alignment vertical="center"/>
    </xf>
    <xf numFmtId="0" fontId="63" fillId="0" borderId="28" xfId="15" applyNumberFormat="1" applyFont="1" applyFill="1" applyBorder="1" applyAlignment="1">
      <alignment horizontal="left" vertical="center" wrapText="1"/>
    </xf>
    <xf numFmtId="164" fontId="51" fillId="9" borderId="20" xfId="15" applyNumberFormat="1" applyFont="1" applyFill="1" applyBorder="1" applyAlignment="1">
      <alignment horizontal="center" vertical="center"/>
    </xf>
    <xf numFmtId="0" fontId="49" fillId="0" borderId="43" xfId="15" quotePrefix="1" applyNumberFormat="1" applyFont="1" applyFill="1" applyBorder="1" applyAlignment="1">
      <alignment horizontal="left" vertical="center" wrapText="1"/>
    </xf>
    <xf numFmtId="0" fontId="49" fillId="10" borderId="55" xfId="15" applyNumberFormat="1" applyFont="1" applyFill="1" applyBorder="1" applyAlignment="1">
      <alignment vertical="center"/>
    </xf>
    <xf numFmtId="0" fontId="63" fillId="0" borderId="56" xfId="15" applyNumberFormat="1" applyFont="1" applyFill="1" applyBorder="1" applyAlignment="1">
      <alignment horizontal="left" vertical="center" wrapText="1"/>
    </xf>
    <xf numFmtId="164" fontId="51" fillId="9" borderId="9" xfId="15" applyNumberFormat="1" applyFont="1" applyFill="1" applyBorder="1" applyAlignment="1">
      <alignment horizontal="center" vertical="center"/>
    </xf>
    <xf numFmtId="0" fontId="53" fillId="2" borderId="7" xfId="1" applyNumberFormat="1" applyFont="1" applyBorder="1" applyAlignment="1">
      <alignment horizontal="center" vertical="center"/>
    </xf>
    <xf numFmtId="0" fontId="65" fillId="0" borderId="69" xfId="15" applyNumberFormat="1" applyFont="1" applyFill="1" applyBorder="1" applyAlignment="1">
      <alignment horizontal="center" vertical="center"/>
    </xf>
    <xf numFmtId="169" fontId="66" fillId="7" borderId="70" xfId="15" applyNumberFormat="1" applyFont="1" applyFill="1" applyBorder="1" applyAlignment="1">
      <alignment horizontal="center" vertical="center"/>
    </xf>
    <xf numFmtId="169" fontId="67" fillId="7" borderId="70" xfId="15" applyNumberFormat="1" applyFont="1" applyFill="1" applyBorder="1" applyAlignment="1">
      <alignment horizontal="center" vertical="center"/>
    </xf>
    <xf numFmtId="0" fontId="43" fillId="10" borderId="13" xfId="15" quotePrefix="1" applyFont="1" applyFill="1" applyBorder="1" applyAlignment="1">
      <alignment horizontal="center" vertical="center"/>
    </xf>
    <xf numFmtId="0" fontId="43" fillId="7" borderId="2" xfId="15" applyFont="1" applyFill="1" applyBorder="1" applyAlignment="1">
      <alignment horizontal="center" vertical="center"/>
    </xf>
    <xf numFmtId="164" fontId="49" fillId="7" borderId="17" xfId="15" applyNumberFormat="1" applyFont="1" applyFill="1" applyBorder="1" applyAlignment="1">
      <alignment horizontal="center" vertical="center"/>
    </xf>
    <xf numFmtId="164" fontId="49" fillId="7" borderId="18" xfId="15" applyNumberFormat="1" applyFont="1" applyFill="1" applyBorder="1" applyAlignment="1">
      <alignment horizontal="center" vertical="center"/>
    </xf>
    <xf numFmtId="164" fontId="49" fillId="7" borderId="19" xfId="15" applyNumberFormat="1" applyFont="1" applyFill="1" applyBorder="1" applyAlignment="1">
      <alignment horizontal="center" vertical="center"/>
    </xf>
    <xf numFmtId="164" fontId="43" fillId="9" borderId="2" xfId="15" applyNumberFormat="1" applyFont="1" applyFill="1" applyBorder="1" applyAlignment="1">
      <alignment horizontal="center" vertical="center"/>
    </xf>
    <xf numFmtId="164" fontId="49" fillId="0" borderId="18" xfId="15" applyNumberFormat="1" applyFont="1" applyFill="1" applyBorder="1" applyAlignment="1">
      <alignment horizontal="center" vertical="center"/>
    </xf>
    <xf numFmtId="49" fontId="49" fillId="15" borderId="80" xfId="30" applyNumberFormat="1" applyFont="1" applyFill="1" applyBorder="1" applyAlignment="1">
      <alignment horizontal="left" vertical="center" wrapText="1"/>
    </xf>
    <xf numFmtId="164" fontId="49" fillId="11" borderId="19" xfId="15" applyNumberFormat="1" applyFont="1" applyFill="1" applyBorder="1" applyAlignment="1">
      <alignment horizontal="center" vertical="center"/>
    </xf>
    <xf numFmtId="170" fontId="43" fillId="9" borderId="2" xfId="15" applyNumberFormat="1" applyFont="1" applyFill="1" applyBorder="1" applyAlignment="1">
      <alignment horizontal="center" vertical="center"/>
    </xf>
    <xf numFmtId="164" fontId="43" fillId="7" borderId="17" xfId="15" applyNumberFormat="1" applyFont="1" applyFill="1" applyBorder="1" applyAlignment="1">
      <alignment horizontal="center" vertical="center"/>
    </xf>
    <xf numFmtId="164" fontId="43" fillId="7" borderId="18" xfId="15" applyNumberFormat="1" applyFont="1" applyFill="1" applyBorder="1" applyAlignment="1">
      <alignment horizontal="center" vertical="center"/>
    </xf>
    <xf numFmtId="164" fontId="43" fillId="13" borderId="19" xfId="15" applyNumberFormat="1" applyFont="1" applyFill="1" applyBorder="1" applyAlignment="1">
      <alignment horizontal="center" vertical="center"/>
    </xf>
    <xf numFmtId="164" fontId="43" fillId="14" borderId="2" xfId="15" applyNumberFormat="1" applyFont="1" applyFill="1" applyBorder="1" applyAlignment="1">
      <alignment horizontal="center" vertical="center"/>
    </xf>
    <xf numFmtId="0" fontId="49" fillId="0" borderId="65" xfId="15" quotePrefix="1" applyNumberFormat="1" applyFont="1" applyFill="1" applyBorder="1" applyAlignment="1">
      <alignment horizontal="left" vertical="center" wrapText="1"/>
    </xf>
    <xf numFmtId="0" fontId="49" fillId="10" borderId="18" xfId="15" applyNumberFormat="1" applyFont="1" applyFill="1" applyBorder="1" applyAlignment="1">
      <alignment vertical="center"/>
    </xf>
    <xf numFmtId="0" fontId="63" fillId="0" borderId="19" xfId="15" applyNumberFormat="1" applyFont="1" applyFill="1" applyBorder="1" applyAlignment="1">
      <alignment horizontal="left" vertical="center" wrapText="1"/>
    </xf>
    <xf numFmtId="164" fontId="51" fillId="9" borderId="2" xfId="15" applyNumberFormat="1" applyFont="1" applyFill="1" applyBorder="1" applyAlignment="1">
      <alignment horizontal="center" vertical="center"/>
    </xf>
    <xf numFmtId="0" fontId="53" fillId="2" borderId="4" xfId="1" applyNumberFormat="1" applyFont="1" applyBorder="1" applyAlignment="1">
      <alignment horizontal="center" vertical="center"/>
    </xf>
    <xf numFmtId="0" fontId="65" fillId="0" borderId="65" xfId="15" applyNumberFormat="1" applyFont="1" applyFill="1" applyBorder="1" applyAlignment="1">
      <alignment horizontal="center" vertical="center"/>
    </xf>
    <xf numFmtId="169" fontId="66" fillId="7" borderId="66" xfId="15" applyNumberFormat="1" applyFont="1" applyFill="1" applyBorder="1" applyAlignment="1">
      <alignment horizontal="center" vertical="center"/>
    </xf>
    <xf numFmtId="169" fontId="67" fillId="7" borderId="66" xfId="15" applyNumberFormat="1" applyFont="1" applyFill="1" applyBorder="1" applyAlignment="1">
      <alignment horizontal="center" vertical="center"/>
    </xf>
    <xf numFmtId="0" fontId="62" fillId="0" borderId="0" xfId="0" applyFont="1" applyAlignment="1">
      <alignment vertical="center"/>
    </xf>
    <xf numFmtId="0" fontId="57" fillId="0" borderId="0" xfId="0" applyFont="1" applyAlignment="1">
      <alignment vertical="center"/>
    </xf>
    <xf numFmtId="170" fontId="57" fillId="0" borderId="0" xfId="0" applyNumberFormat="1" applyFont="1" applyAlignment="1">
      <alignment vertical="center"/>
    </xf>
    <xf numFmtId="170" fontId="74" fillId="0" borderId="0" xfId="0" applyNumberFormat="1" applyFont="1" applyAlignment="1">
      <alignment vertical="center"/>
    </xf>
    <xf numFmtId="0" fontId="75" fillId="10" borderId="0" xfId="0" applyFont="1" applyFill="1" applyAlignment="1">
      <alignment horizontal="left" vertical="center"/>
    </xf>
    <xf numFmtId="170" fontId="75" fillId="10" borderId="0" xfId="0" applyNumberFormat="1" applyFont="1" applyFill="1" applyAlignment="1">
      <alignment vertical="center"/>
    </xf>
    <xf numFmtId="170" fontId="57" fillId="10" borderId="0" xfId="0" applyNumberFormat="1" applyFont="1" applyFill="1" applyAlignment="1">
      <alignment vertical="center"/>
    </xf>
    <xf numFmtId="170" fontId="57" fillId="10" borderId="0" xfId="0" quotePrefix="1" applyNumberFormat="1" applyFont="1" applyFill="1" applyAlignment="1">
      <alignment vertical="center"/>
    </xf>
    <xf numFmtId="0" fontId="57" fillId="10" borderId="0" xfId="0" applyFont="1" applyFill="1" applyAlignment="1">
      <alignment vertical="center"/>
    </xf>
    <xf numFmtId="170" fontId="57" fillId="10" borderId="0" xfId="0" applyNumberFormat="1" applyFont="1" applyFill="1"/>
    <xf numFmtId="170" fontId="76" fillId="10" borderId="0" xfId="0" applyNumberFormat="1" applyFont="1" applyFill="1" applyAlignment="1">
      <alignment vertical="center"/>
    </xf>
    <xf numFmtId="0" fontId="77" fillId="0" borderId="0" xfId="0" applyNumberFormat="1" applyFont="1" applyAlignment="1">
      <alignment vertical="center"/>
    </xf>
    <xf numFmtId="169" fontId="77" fillId="0" borderId="0" xfId="0" applyNumberFormat="1" applyFont="1" applyAlignment="1">
      <alignment vertical="center"/>
    </xf>
    <xf numFmtId="0" fontId="75" fillId="0" borderId="0" xfId="0" applyNumberFormat="1" applyFont="1" applyAlignment="1">
      <alignment vertical="center"/>
    </xf>
    <xf numFmtId="0" fontId="48" fillId="0" borderId="0" xfId="0" applyFont="1" applyAlignment="1">
      <alignment horizontal="center" vertical="center"/>
    </xf>
    <xf numFmtId="170" fontId="57" fillId="0" borderId="0" xfId="0" applyNumberFormat="1" applyFont="1"/>
    <xf numFmtId="0" fontId="74" fillId="0" borderId="0" xfId="0" applyFont="1"/>
    <xf numFmtId="0" fontId="57" fillId="0" borderId="0" xfId="0" applyFont="1" applyAlignment="1">
      <alignment horizontal="left"/>
    </xf>
    <xf numFmtId="0" fontId="57" fillId="0" borderId="0" xfId="0" applyFont="1" applyAlignment="1">
      <alignment vertical="top"/>
    </xf>
    <xf numFmtId="0" fontId="56" fillId="0" borderId="0" xfId="0" applyFont="1" applyAlignment="1">
      <alignment horizontal="center"/>
    </xf>
    <xf numFmtId="0" fontId="48" fillId="0" borderId="0" xfId="0" applyFont="1" applyAlignment="1">
      <alignment horizontal="center"/>
    </xf>
    <xf numFmtId="0" fontId="57" fillId="10" borderId="0" xfId="0" applyFont="1" applyFill="1"/>
    <xf numFmtId="0" fontId="76" fillId="0" borderId="0" xfId="0" applyFont="1"/>
    <xf numFmtId="3" fontId="57" fillId="0" borderId="0" xfId="0" applyNumberFormat="1" applyFont="1"/>
    <xf numFmtId="3" fontId="57" fillId="0" borderId="0" xfId="0" applyNumberFormat="1" applyFont="1" applyAlignment="1">
      <alignment vertical="top"/>
    </xf>
    <xf numFmtId="3" fontId="57" fillId="0" borderId="0" xfId="0" applyNumberFormat="1" applyFont="1" applyAlignment="1">
      <alignment vertical="center"/>
    </xf>
    <xf numFmtId="0" fontId="33" fillId="9" borderId="0" xfId="15" applyNumberFormat="1" applyFont="1" applyFill="1" applyBorder="1" applyAlignment="1">
      <alignment vertical="center"/>
    </xf>
    <xf numFmtId="0" fontId="78" fillId="9" borderId="0" xfId="15" applyNumberFormat="1" applyFont="1" applyFill="1" applyBorder="1" applyAlignment="1">
      <alignment vertical="center"/>
    </xf>
    <xf numFmtId="0" fontId="18" fillId="10" borderId="2" xfId="15" applyFont="1" applyFill="1" applyBorder="1" applyAlignment="1">
      <alignment vertical="center"/>
    </xf>
    <xf numFmtId="0" fontId="18" fillId="12" borderId="2" xfId="15" applyFont="1" applyFill="1" applyBorder="1" applyAlignment="1">
      <alignment vertical="center" textRotation="90"/>
    </xf>
    <xf numFmtId="173" fontId="21" fillId="0" borderId="120" xfId="0" applyNumberFormat="1" applyFont="1" applyBorder="1" applyAlignment="1">
      <alignment vertical="center"/>
    </xf>
    <xf numFmtId="173" fontId="21" fillId="0" borderId="119" xfId="0" applyNumberFormat="1" applyFont="1" applyBorder="1" applyAlignment="1">
      <alignment vertical="center"/>
    </xf>
    <xf numFmtId="173" fontId="21" fillId="0" borderId="118" xfId="0" applyNumberFormat="1" applyFont="1" applyBorder="1" applyAlignment="1">
      <alignment vertical="center"/>
    </xf>
    <xf numFmtId="169" fontId="18" fillId="9" borderId="2" xfId="0" applyNumberFormat="1" applyFont="1" applyFill="1" applyBorder="1"/>
    <xf numFmtId="169" fontId="18" fillId="9" borderId="9" xfId="0" applyNumberFormat="1" applyFont="1" applyFill="1" applyBorder="1"/>
    <xf numFmtId="0" fontId="18" fillId="8" borderId="104" xfId="15" applyNumberFormat="1" applyFont="1" applyFill="1" applyBorder="1" applyAlignment="1">
      <alignment horizontal="center" vertical="center" wrapText="1"/>
    </xf>
    <xf numFmtId="41" fontId="18" fillId="0" borderId="57" xfId="15" applyNumberFormat="1" applyFont="1" applyFill="1" applyBorder="1" applyAlignment="1">
      <alignment horizontal="center" vertical="center"/>
    </xf>
    <xf numFmtId="41" fontId="18" fillId="0" borderId="62" xfId="15" applyNumberFormat="1" applyFont="1" applyFill="1" applyBorder="1" applyAlignment="1">
      <alignment horizontal="center" vertical="center"/>
    </xf>
    <xf numFmtId="41" fontId="18" fillId="0" borderId="48" xfId="15" applyNumberFormat="1" applyFont="1" applyFill="1" applyBorder="1" applyAlignment="1">
      <alignment horizontal="center" vertical="center"/>
    </xf>
    <xf numFmtId="41" fontId="18" fillId="0" borderId="51" xfId="15" applyNumberFormat="1" applyFont="1" applyFill="1" applyBorder="1" applyAlignment="1">
      <alignment horizontal="center" vertical="center"/>
    </xf>
    <xf numFmtId="41" fontId="18" fillId="0" borderId="40" xfId="15" applyNumberFormat="1" applyFont="1" applyFill="1" applyBorder="1" applyAlignment="1">
      <alignment horizontal="center" vertical="center"/>
    </xf>
    <xf numFmtId="41" fontId="18" fillId="0" borderId="43" xfId="15" applyNumberFormat="1" applyFont="1" applyFill="1" applyBorder="1" applyAlignment="1">
      <alignment horizontal="center" vertical="center"/>
    </xf>
    <xf numFmtId="41" fontId="18" fillId="0" borderId="36" xfId="15" applyNumberFormat="1" applyFont="1" applyFill="1" applyBorder="1" applyAlignment="1">
      <alignment horizontal="center" vertical="center"/>
    </xf>
    <xf numFmtId="41" fontId="18" fillId="0" borderId="27" xfId="15" applyNumberFormat="1" applyFont="1" applyFill="1" applyBorder="1" applyAlignment="1">
      <alignment horizontal="center" vertical="center"/>
    </xf>
    <xf numFmtId="41" fontId="18" fillId="0" borderId="54" xfId="15" applyNumberFormat="1" applyFont="1" applyFill="1" applyBorder="1" applyAlignment="1">
      <alignment horizontal="center" vertical="center"/>
    </xf>
    <xf numFmtId="41" fontId="18" fillId="0" borderId="69" xfId="15" applyNumberFormat="1" applyFont="1" applyFill="1" applyBorder="1" applyAlignment="1">
      <alignment horizontal="center" vertical="center"/>
    </xf>
    <xf numFmtId="41" fontId="18" fillId="0" borderId="17" xfId="15" applyNumberFormat="1" applyFont="1" applyFill="1" applyBorder="1" applyAlignment="1">
      <alignment horizontal="center" vertical="center"/>
    </xf>
    <xf numFmtId="41" fontId="18" fillId="0" borderId="65" xfId="15" applyNumberFormat="1" applyFont="1" applyFill="1" applyBorder="1" applyAlignment="1">
      <alignment horizontal="center" vertical="center"/>
    </xf>
    <xf numFmtId="169" fontId="18" fillId="15" borderId="134" xfId="44" applyNumberFormat="1" applyFont="1" applyFill="1" applyBorder="1" applyAlignment="1">
      <alignment vertical="center" wrapText="1"/>
    </xf>
    <xf numFmtId="169" fontId="18" fillId="15" borderId="135" xfId="44" applyNumberFormat="1" applyFont="1" applyFill="1" applyBorder="1" applyAlignment="1">
      <alignment vertical="center" wrapText="1"/>
    </xf>
    <xf numFmtId="169" fontId="18" fillId="15" borderId="136" xfId="44" applyNumberFormat="1" applyFont="1" applyFill="1" applyBorder="1" applyAlignment="1">
      <alignment vertical="center" wrapText="1"/>
    </xf>
    <xf numFmtId="169" fontId="18" fillId="15" borderId="137" xfId="44" applyNumberFormat="1" applyFont="1" applyFill="1" applyBorder="1" applyAlignment="1">
      <alignment vertical="center" wrapText="1"/>
    </xf>
    <xf numFmtId="169" fontId="18" fillId="15" borderId="138" xfId="44" applyNumberFormat="1" applyFont="1" applyFill="1" applyBorder="1" applyAlignment="1">
      <alignment vertical="center" wrapText="1"/>
    </xf>
    <xf numFmtId="169" fontId="18" fillId="15" borderId="105" xfId="44" applyNumberFormat="1" applyFont="1" applyFill="1" applyBorder="1" applyAlignment="1">
      <alignment vertical="center" wrapText="1"/>
    </xf>
    <xf numFmtId="41" fontId="82" fillId="17" borderId="0" xfId="0" applyNumberFormat="1" applyFont="1" applyFill="1"/>
    <xf numFmtId="164" fontId="43" fillId="14" borderId="6" xfId="15" applyNumberFormat="1" applyFont="1" applyFill="1" applyBorder="1" applyAlignment="1">
      <alignment horizontal="center" vertical="center"/>
    </xf>
    <xf numFmtId="164" fontId="43" fillId="14" borderId="47" xfId="15" applyNumberFormat="1" applyFont="1" applyFill="1" applyBorder="1" applyAlignment="1">
      <alignment horizontal="center" vertical="center"/>
    </xf>
    <xf numFmtId="164" fontId="49" fillId="11" borderId="21" xfId="15" applyNumberFormat="1" applyFont="1" applyFill="1" applyBorder="1" applyAlignment="1">
      <alignment horizontal="center" vertical="center"/>
    </xf>
    <xf numFmtId="164" fontId="49" fillId="11" borderId="50" xfId="15" applyNumberFormat="1" applyFont="1" applyFill="1" applyBorder="1" applyAlignment="1">
      <alignment horizontal="center" vertical="center"/>
    </xf>
    <xf numFmtId="170" fontId="43" fillId="9" borderId="6" xfId="15" applyNumberFormat="1" applyFont="1" applyFill="1" applyBorder="1" applyAlignment="1">
      <alignment horizontal="center" vertical="center"/>
    </xf>
    <xf numFmtId="170" fontId="43" fillId="9" borderId="47" xfId="15" applyNumberFormat="1" applyFont="1" applyFill="1" applyBorder="1" applyAlignment="1">
      <alignment horizontal="center" vertical="center"/>
    </xf>
    <xf numFmtId="164" fontId="43" fillId="7" borderId="22" xfId="15" applyNumberFormat="1" applyFont="1" applyFill="1" applyBorder="1" applyAlignment="1">
      <alignment horizontal="center" vertical="center"/>
    </xf>
    <xf numFmtId="164" fontId="43" fillId="7" borderId="48" xfId="15" applyNumberFormat="1" applyFont="1" applyFill="1" applyBorder="1" applyAlignment="1">
      <alignment horizontal="center" vertical="center"/>
    </xf>
    <xf numFmtId="164" fontId="43" fillId="7" borderId="23" xfId="15" applyNumberFormat="1" applyFont="1" applyFill="1" applyBorder="1" applyAlignment="1">
      <alignment horizontal="center" vertical="center"/>
    </xf>
    <xf numFmtId="164" fontId="43" fillId="7" borderId="49" xfId="15" applyNumberFormat="1" applyFont="1" applyFill="1" applyBorder="1" applyAlignment="1">
      <alignment horizontal="center" vertical="center"/>
    </xf>
    <xf numFmtId="164" fontId="52" fillId="13" borderId="21" xfId="15" applyNumberFormat="1" applyFont="1" applyFill="1" applyBorder="1" applyAlignment="1">
      <alignment horizontal="center" vertical="center"/>
    </xf>
    <xf numFmtId="164" fontId="43" fillId="9" borderId="6" xfId="15" applyNumberFormat="1" applyFont="1" applyFill="1" applyBorder="1" applyAlignment="1">
      <alignment horizontal="center" vertical="center"/>
    </xf>
    <xf numFmtId="164" fontId="43" fillId="9" borderId="47" xfId="15" applyNumberFormat="1" applyFont="1" applyFill="1" applyBorder="1" applyAlignment="1">
      <alignment horizontal="center" vertical="center"/>
    </xf>
    <xf numFmtId="164" fontId="49" fillId="7" borderId="23" xfId="15" applyNumberFormat="1" applyFont="1" applyFill="1" applyBorder="1" applyAlignment="1">
      <alignment horizontal="center" vertical="center"/>
    </xf>
    <xf numFmtId="164" fontId="49" fillId="7" borderId="49" xfId="15" applyNumberFormat="1" applyFont="1" applyFill="1" applyBorder="1" applyAlignment="1">
      <alignment horizontal="center" vertical="center"/>
    </xf>
    <xf numFmtId="49" fontId="49" fillId="15" borderId="77" xfId="30" applyNumberFormat="1" applyFont="1" applyFill="1" applyBorder="1" applyAlignment="1">
      <alignment horizontal="left" vertical="center" wrapText="1"/>
    </xf>
    <xf numFmtId="164" fontId="49" fillId="0" borderId="23" xfId="15" applyNumberFormat="1" applyFont="1" applyFill="1" applyBorder="1" applyAlignment="1">
      <alignment horizontal="center" vertical="center"/>
    </xf>
    <xf numFmtId="164" fontId="49" fillId="0" borderId="49" xfId="15" applyNumberFormat="1" applyFont="1" applyFill="1" applyBorder="1" applyAlignment="1">
      <alignment horizontal="center" vertical="center"/>
    </xf>
    <xf numFmtId="164" fontId="49" fillId="7" borderId="22" xfId="15" applyNumberFormat="1" applyFont="1" applyFill="1" applyBorder="1" applyAlignment="1">
      <alignment horizontal="center" vertical="center"/>
    </xf>
    <xf numFmtId="164" fontId="49" fillId="7" borderId="48" xfId="15" applyNumberFormat="1" applyFont="1" applyFill="1" applyBorder="1" applyAlignment="1">
      <alignment horizontal="center" vertical="center"/>
    </xf>
    <xf numFmtId="164" fontId="49" fillId="7" borderId="21" xfId="15" applyNumberFormat="1" applyFont="1" applyFill="1" applyBorder="1" applyAlignment="1">
      <alignment horizontal="center" vertical="center"/>
    </xf>
    <xf numFmtId="164" fontId="49" fillId="7" borderId="50" xfId="15" applyNumberFormat="1" applyFont="1" applyFill="1" applyBorder="1" applyAlignment="1">
      <alignment horizontal="center" vertical="center"/>
    </xf>
    <xf numFmtId="0" fontId="43" fillId="7" borderId="20" xfId="15" applyFont="1" applyFill="1" applyBorder="1" applyAlignment="1">
      <alignment horizontal="center" vertical="center"/>
    </xf>
    <xf numFmtId="0" fontId="43" fillId="7" borderId="6" xfId="15" applyFont="1" applyFill="1" applyBorder="1" applyAlignment="1">
      <alignment horizontal="center" vertical="center"/>
    </xf>
    <xf numFmtId="0" fontId="43" fillId="7" borderId="47" xfId="15" applyFont="1" applyFill="1" applyBorder="1" applyAlignment="1">
      <alignment horizontal="center" vertical="center"/>
    </xf>
    <xf numFmtId="164" fontId="43" fillId="9" borderId="39" xfId="15" applyNumberFormat="1" applyFont="1" applyFill="1" applyBorder="1" applyAlignment="1">
      <alignment horizontal="center" vertical="center"/>
    </xf>
    <xf numFmtId="164" fontId="49" fillId="7" borderId="41" xfId="15" applyNumberFormat="1" applyFont="1" applyFill="1" applyBorder="1" applyAlignment="1">
      <alignment horizontal="center" vertical="center"/>
    </xf>
    <xf numFmtId="164" fontId="49" fillId="7" borderId="40" xfId="15" applyNumberFormat="1" applyFont="1" applyFill="1" applyBorder="1" applyAlignment="1">
      <alignment horizontal="center" vertical="center"/>
    </xf>
    <xf numFmtId="164" fontId="49" fillId="0" borderId="41" xfId="15" applyNumberFormat="1" applyFont="1" applyFill="1" applyBorder="1" applyAlignment="1">
      <alignment horizontal="center" vertical="center"/>
    </xf>
    <xf numFmtId="0" fontId="43" fillId="7" borderId="39" xfId="15" applyFont="1" applyFill="1" applyBorder="1" applyAlignment="1">
      <alignment horizontal="center" vertical="center"/>
    </xf>
    <xf numFmtId="0" fontId="43" fillId="7" borderId="24" xfId="15" applyFont="1" applyFill="1" applyBorder="1" applyAlignment="1">
      <alignment horizontal="center" vertical="center"/>
    </xf>
    <xf numFmtId="164" fontId="43" fillId="14" borderId="3" xfId="15" applyNumberFormat="1" applyFont="1" applyFill="1" applyBorder="1" applyAlignment="1">
      <alignment horizontal="center" vertical="center"/>
    </xf>
    <xf numFmtId="164" fontId="43" fillId="14" borderId="9" xfId="15" applyNumberFormat="1" applyFont="1" applyFill="1" applyBorder="1" applyAlignment="1">
      <alignment horizontal="center" vertical="center"/>
    </xf>
    <xf numFmtId="170" fontId="43" fillId="9" borderId="60" xfId="15" applyNumberFormat="1" applyFont="1" applyFill="1" applyBorder="1" applyAlignment="1">
      <alignment horizontal="center" vertical="center"/>
    </xf>
    <xf numFmtId="164" fontId="43" fillId="7" borderId="57" xfId="15" applyNumberFormat="1" applyFont="1" applyFill="1" applyBorder="1" applyAlignment="1">
      <alignment horizontal="center" vertical="center"/>
    </xf>
    <xf numFmtId="164" fontId="43" fillId="7" borderId="58" xfId="15" applyNumberFormat="1" applyFont="1" applyFill="1" applyBorder="1" applyAlignment="1">
      <alignment horizontal="center" vertical="center"/>
    </xf>
    <xf numFmtId="164" fontId="43" fillId="13" borderId="59" xfId="15" applyNumberFormat="1" applyFont="1" applyFill="1" applyBorder="1" applyAlignment="1">
      <alignment horizontal="center" vertical="center"/>
    </xf>
    <xf numFmtId="164" fontId="43" fillId="13" borderId="50" xfId="15" applyNumberFormat="1" applyFont="1" applyFill="1" applyBorder="1" applyAlignment="1">
      <alignment horizontal="center" vertical="center"/>
    </xf>
    <xf numFmtId="164" fontId="49" fillId="7" borderId="59" xfId="15" applyNumberFormat="1" applyFont="1" applyFill="1" applyBorder="1" applyAlignment="1">
      <alignment horizontal="center" vertical="center"/>
    </xf>
    <xf numFmtId="164" fontId="43" fillId="9" borderId="60" xfId="15" applyNumberFormat="1" applyFont="1" applyFill="1" applyBorder="1" applyAlignment="1">
      <alignment horizontal="center" vertical="center"/>
    </xf>
    <xf numFmtId="164" fontId="49" fillId="7" borderId="57" xfId="15" applyNumberFormat="1" applyFont="1" applyFill="1" applyBorder="1" applyAlignment="1">
      <alignment horizontal="center" vertical="center"/>
    </xf>
    <xf numFmtId="164" fontId="49" fillId="7" borderId="58" xfId="15" applyNumberFormat="1" applyFont="1" applyFill="1" applyBorder="1" applyAlignment="1">
      <alignment horizontal="center" vertical="center"/>
    </xf>
    <xf numFmtId="0" fontId="43" fillId="7" borderId="60" xfId="15" applyFont="1" applyFill="1" applyBorder="1" applyAlignment="1">
      <alignment horizontal="center" vertical="center"/>
    </xf>
    <xf numFmtId="164" fontId="43" fillId="14" borderId="60" xfId="15" applyNumberFormat="1" applyFont="1" applyFill="1" applyBorder="1" applyAlignment="1">
      <alignment horizontal="center" vertical="center"/>
    </xf>
    <xf numFmtId="164" fontId="49" fillId="11" borderId="59" xfId="15" applyNumberFormat="1" applyFont="1" applyFill="1" applyBorder="1" applyAlignment="1">
      <alignment horizontal="center" vertical="center"/>
    </xf>
    <xf numFmtId="164" fontId="49" fillId="0" borderId="58" xfId="15" applyNumberFormat="1" applyFont="1" applyFill="1" applyBorder="1" applyAlignment="1">
      <alignment horizontal="center" vertical="center"/>
    </xf>
    <xf numFmtId="170" fontId="43" fillId="9" borderId="9" xfId="15" applyNumberFormat="1" applyFont="1" applyFill="1" applyBorder="1" applyAlignment="1">
      <alignment horizontal="center" vertical="center"/>
    </xf>
    <xf numFmtId="164" fontId="43" fillId="7" borderId="55" xfId="15" applyNumberFormat="1" applyFont="1" applyFill="1" applyBorder="1" applyAlignment="1">
      <alignment horizontal="center" vertical="center"/>
    </xf>
    <xf numFmtId="164" fontId="43" fillId="13" borderId="68" xfId="15" applyNumberFormat="1" applyFont="1" applyFill="1" applyBorder="1" applyAlignment="1">
      <alignment horizontal="center" vertical="center"/>
    </xf>
    <xf numFmtId="164" fontId="43" fillId="9" borderId="9" xfId="15" applyNumberFormat="1" applyFont="1" applyFill="1" applyBorder="1" applyAlignment="1">
      <alignment horizontal="center" vertical="center"/>
    </xf>
    <xf numFmtId="164" fontId="49" fillId="7" borderId="55" xfId="15" applyNumberFormat="1" applyFont="1" applyFill="1" applyBorder="1" applyAlignment="1">
      <alignment horizontal="center" vertical="center"/>
    </xf>
    <xf numFmtId="164" fontId="49" fillId="0" borderId="55" xfId="15" applyNumberFormat="1" applyFont="1" applyFill="1" applyBorder="1" applyAlignment="1">
      <alignment horizontal="center" vertical="center"/>
    </xf>
    <xf numFmtId="164" fontId="49" fillId="7" borderId="54" xfId="15" applyNumberFormat="1" applyFont="1" applyFill="1" applyBorder="1" applyAlignment="1">
      <alignment horizontal="center" vertical="center"/>
    </xf>
    <xf numFmtId="49" fontId="49" fillId="15" borderId="72" xfId="30" applyNumberFormat="1" applyFont="1" applyFill="1" applyBorder="1" applyAlignment="1">
      <alignment horizontal="left" vertical="center" wrapText="1"/>
    </xf>
    <xf numFmtId="49" fontId="49" fillId="15" borderId="73" xfId="30" applyNumberFormat="1" applyFont="1" applyFill="1" applyBorder="1" applyAlignment="1">
      <alignment horizontal="left" vertical="center" wrapText="1"/>
    </xf>
    <xf numFmtId="164" fontId="49" fillId="7" borderId="31" xfId="15" applyNumberFormat="1" applyFont="1" applyFill="1" applyBorder="1" applyAlignment="1">
      <alignment horizontal="center" vertical="center"/>
    </xf>
    <xf numFmtId="164" fontId="49" fillId="7" borderId="32" xfId="15" applyNumberFormat="1" applyFont="1" applyFill="1" applyBorder="1" applyAlignment="1">
      <alignment horizontal="center" vertical="center"/>
    </xf>
    <xf numFmtId="164" fontId="43" fillId="9" borderId="3" xfId="15" applyNumberFormat="1" applyFont="1" applyFill="1" applyBorder="1" applyAlignment="1">
      <alignment horizontal="center" vertical="center"/>
    </xf>
    <xf numFmtId="164" fontId="49" fillId="0" borderId="32" xfId="15" applyNumberFormat="1" applyFont="1" applyFill="1" applyBorder="1" applyAlignment="1">
      <alignment horizontal="center" vertical="center"/>
    </xf>
    <xf numFmtId="164" fontId="49" fillId="7" borderId="33" xfId="15" applyNumberFormat="1" applyFont="1" applyFill="1" applyBorder="1" applyAlignment="1">
      <alignment horizontal="center" vertical="center"/>
    </xf>
    <xf numFmtId="164" fontId="49" fillId="7" borderId="56" xfId="15" applyNumberFormat="1" applyFont="1" applyFill="1" applyBorder="1" applyAlignment="1">
      <alignment horizontal="center" vertical="center"/>
    </xf>
    <xf numFmtId="164" fontId="49" fillId="7" borderId="96" xfId="15" applyNumberFormat="1" applyFont="1" applyFill="1" applyBorder="1" applyAlignment="1">
      <alignment horizontal="center" vertical="center"/>
    </xf>
    <xf numFmtId="164" fontId="49" fillId="7" borderId="78" xfId="15" applyNumberFormat="1" applyFont="1" applyFill="1" applyBorder="1" applyAlignment="1">
      <alignment horizontal="center" vertical="center"/>
    </xf>
    <xf numFmtId="164" fontId="49" fillId="7" borderId="88" xfId="15" applyNumberFormat="1" applyFont="1" applyFill="1" applyBorder="1" applyAlignment="1">
      <alignment horizontal="center" vertical="center"/>
    </xf>
    <xf numFmtId="164" fontId="49" fillId="11" borderId="30" xfId="15" applyNumberFormat="1" applyFont="1" applyFill="1" applyBorder="1" applyAlignment="1">
      <alignment horizontal="center" vertical="center"/>
    </xf>
    <xf numFmtId="170" fontId="43" fillId="9" borderId="3" xfId="15" applyNumberFormat="1" applyFont="1" applyFill="1" applyBorder="1" applyAlignment="1">
      <alignment horizontal="center" vertical="center"/>
    </xf>
    <xf numFmtId="164" fontId="43" fillId="7" borderId="32" xfId="15" applyNumberFormat="1" applyFont="1" applyFill="1" applyBorder="1" applyAlignment="1">
      <alignment horizontal="center" vertical="center"/>
    </xf>
    <xf numFmtId="164" fontId="43" fillId="13" borderId="30" xfId="15" applyNumberFormat="1" applyFont="1" applyFill="1" applyBorder="1" applyAlignment="1">
      <alignment horizontal="center" vertical="center"/>
    </xf>
    <xf numFmtId="164" fontId="49" fillId="11" borderId="64" xfId="15" applyNumberFormat="1" applyFont="1" applyFill="1" applyBorder="1" applyAlignment="1">
      <alignment horizontal="center" vertical="center"/>
    </xf>
    <xf numFmtId="49" fontId="49" fillId="15" borderId="75" xfId="30" applyNumberFormat="1" applyFont="1" applyFill="1" applyBorder="1" applyAlignment="1">
      <alignment horizontal="left" vertical="center" wrapText="1"/>
    </xf>
    <xf numFmtId="164" fontId="49" fillId="7" borderId="95" xfId="15" applyNumberFormat="1" applyFont="1" applyFill="1" applyBorder="1" applyAlignment="1">
      <alignment horizontal="center" vertical="center"/>
    </xf>
    <xf numFmtId="0" fontId="43" fillId="10" borderId="67" xfId="15" quotePrefix="1" applyFont="1" applyFill="1" applyBorder="1" applyAlignment="1">
      <alignment horizontal="center" vertical="center"/>
    </xf>
    <xf numFmtId="0" fontId="43" fillId="10" borderId="61" xfId="15" quotePrefix="1" applyFont="1" applyFill="1" applyBorder="1" applyAlignment="1">
      <alignment horizontal="center" vertical="center"/>
    </xf>
    <xf numFmtId="0" fontId="43" fillId="10" borderId="46" xfId="15" quotePrefix="1" applyFont="1" applyFill="1" applyBorder="1" applyAlignment="1">
      <alignment horizontal="center" vertical="center"/>
    </xf>
    <xf numFmtId="0" fontId="43" fillId="10" borderId="25" xfId="15" quotePrefix="1" applyFont="1" applyFill="1" applyBorder="1" applyAlignment="1">
      <alignment horizontal="center" vertical="center"/>
    </xf>
    <xf numFmtId="0" fontId="43" fillId="10" borderId="38" xfId="15" quotePrefix="1" applyFont="1" applyFill="1" applyBorder="1" applyAlignment="1">
      <alignment horizontal="center" vertical="center"/>
    </xf>
    <xf numFmtId="164" fontId="49" fillId="11" borderId="68" xfId="15" applyNumberFormat="1" applyFont="1" applyFill="1" applyBorder="1" applyAlignment="1">
      <alignment horizontal="center" vertical="center"/>
    </xf>
    <xf numFmtId="49" fontId="49" fillId="15" borderId="81" xfId="30" applyNumberFormat="1" applyFont="1" applyFill="1" applyBorder="1" applyAlignment="1">
      <alignment horizontal="center" vertical="center" wrapText="1"/>
    </xf>
    <xf numFmtId="49" fontId="49" fillId="15" borderId="103" xfId="30" applyNumberFormat="1" applyFont="1" applyFill="1" applyBorder="1" applyAlignment="1">
      <alignment horizontal="center" vertical="center" wrapText="1"/>
    </xf>
    <xf numFmtId="164" fontId="49" fillId="10" borderId="58" xfId="15" applyNumberFormat="1" applyFont="1" applyFill="1" applyBorder="1" applyAlignment="1">
      <alignment horizontal="center" vertical="center"/>
    </xf>
    <xf numFmtId="0" fontId="43" fillId="10" borderId="6" xfId="15" quotePrefix="1" applyFont="1" applyFill="1" applyBorder="1" applyAlignment="1">
      <alignment horizontal="center" vertical="center"/>
    </xf>
    <xf numFmtId="0" fontId="43" fillId="10" borderId="9" xfId="15" quotePrefix="1" applyFont="1" applyFill="1" applyBorder="1" applyAlignment="1">
      <alignment horizontal="center" vertical="center"/>
    </xf>
    <xf numFmtId="0" fontId="43" fillId="7" borderId="9" xfId="15" applyFont="1" applyFill="1" applyBorder="1" applyAlignment="1">
      <alignment horizontal="center" vertical="center"/>
    </xf>
    <xf numFmtId="49" fontId="49" fillId="15" borderId="79" xfId="30" applyNumberFormat="1" applyFont="1" applyFill="1" applyBorder="1" applyAlignment="1">
      <alignment horizontal="left" vertical="center" wrapText="1"/>
    </xf>
    <xf numFmtId="164" fontId="49" fillId="11" borderId="33" xfId="15" applyNumberFormat="1" applyFont="1" applyFill="1" applyBorder="1" applyAlignment="1">
      <alignment horizontal="center" vertical="center"/>
    </xf>
    <xf numFmtId="164" fontId="49" fillId="11" borderId="56" xfId="15" applyNumberFormat="1" applyFont="1" applyFill="1" applyBorder="1" applyAlignment="1">
      <alignment horizontal="center" vertical="center"/>
    </xf>
    <xf numFmtId="164" fontId="43" fillId="7" borderId="31" xfId="15" applyNumberFormat="1" applyFont="1" applyFill="1" applyBorder="1" applyAlignment="1">
      <alignment horizontal="center" vertical="center"/>
    </xf>
    <xf numFmtId="164" fontId="43" fillId="7" borderId="54" xfId="15" applyNumberFormat="1" applyFont="1" applyFill="1" applyBorder="1" applyAlignment="1">
      <alignment horizontal="center" vertical="center"/>
    </xf>
    <xf numFmtId="164" fontId="52" fillId="13" borderId="33" xfId="15" applyNumberFormat="1" applyFont="1" applyFill="1" applyBorder="1" applyAlignment="1">
      <alignment horizontal="center" vertical="center"/>
    </xf>
    <xf numFmtId="164" fontId="43" fillId="13" borderId="21" xfId="15" applyNumberFormat="1" applyFont="1" applyFill="1" applyBorder="1" applyAlignment="1">
      <alignment horizontal="center" vertical="center"/>
    </xf>
    <xf numFmtId="164" fontId="52" fillId="13" borderId="56" xfId="15" applyNumberFormat="1" applyFont="1" applyFill="1" applyBorder="1" applyAlignment="1">
      <alignment horizontal="center" vertical="center"/>
    </xf>
    <xf numFmtId="49" fontId="43" fillId="10" borderId="61" xfId="15" applyNumberFormat="1" applyFont="1" applyFill="1" applyBorder="1" applyAlignment="1">
      <alignment horizontal="center" vertical="center"/>
    </xf>
    <xf numFmtId="49" fontId="43" fillId="10" borderId="46" xfId="15" applyNumberFormat="1" applyFont="1" applyFill="1" applyBorder="1" applyAlignment="1">
      <alignment horizontal="center" vertical="center"/>
    </xf>
    <xf numFmtId="164" fontId="43" fillId="13" borderId="64" xfId="15" applyNumberFormat="1" applyFont="1" applyFill="1" applyBorder="1" applyAlignment="1">
      <alignment horizontal="center" vertical="center"/>
    </xf>
    <xf numFmtId="49" fontId="49" fillId="15" borderId="75" xfId="30" applyNumberFormat="1" applyFont="1" applyFill="1" applyBorder="1" applyAlignment="1">
      <alignment horizontal="center" vertical="center" wrapText="1"/>
    </xf>
    <xf numFmtId="164" fontId="49" fillId="10" borderId="41" xfId="15" applyNumberFormat="1" applyFont="1" applyFill="1" applyBorder="1" applyAlignment="1">
      <alignment horizontal="center" vertical="center"/>
    </xf>
    <xf numFmtId="164" fontId="49" fillId="10" borderId="49" xfId="15" applyNumberFormat="1" applyFont="1" applyFill="1" applyBorder="1" applyAlignment="1">
      <alignment horizontal="center" vertical="center"/>
    </xf>
    <xf numFmtId="172" fontId="59" fillId="0" borderId="25" xfId="31" applyNumberFormat="1" applyFont="1" applyFill="1" applyBorder="1" applyAlignment="1">
      <alignment horizontal="center" vertical="center"/>
    </xf>
    <xf numFmtId="172" fontId="59" fillId="0" borderId="71" xfId="31" applyNumberFormat="1" applyFont="1" applyFill="1" applyBorder="1" applyAlignment="1">
      <alignment horizontal="center" vertical="center"/>
    </xf>
    <xf numFmtId="172" fontId="60" fillId="0" borderId="25" xfId="31" applyNumberFormat="1" applyFont="1" applyFill="1" applyBorder="1" applyAlignment="1">
      <alignment horizontal="center" vertical="center"/>
    </xf>
    <xf numFmtId="172" fontId="60" fillId="0" borderId="71" xfId="31" applyNumberFormat="1" applyFont="1" applyFill="1" applyBorder="1" applyAlignment="1">
      <alignment horizontal="center" vertical="center"/>
    </xf>
    <xf numFmtId="172" fontId="51" fillId="0" borderId="25" xfId="31" applyNumberFormat="1" applyFont="1" applyFill="1" applyBorder="1" applyAlignment="1">
      <alignment horizontal="center" vertical="center"/>
    </xf>
    <xf numFmtId="172" fontId="51" fillId="0" borderId="71" xfId="31" applyNumberFormat="1" applyFont="1" applyFill="1" applyBorder="1" applyAlignment="1">
      <alignment horizontal="center" vertical="center"/>
    </xf>
    <xf numFmtId="172" fontId="59" fillId="0" borderId="26" xfId="31" applyNumberFormat="1" applyFont="1" applyFill="1" applyBorder="1" applyAlignment="1">
      <alignment horizontal="center" vertical="center"/>
    </xf>
    <xf numFmtId="0" fontId="49" fillId="0" borderId="32" xfId="15" applyFont="1" applyFill="1" applyBorder="1" applyAlignment="1">
      <alignment horizontal="center" textRotation="90" wrapText="1"/>
    </xf>
    <xf numFmtId="0" fontId="49" fillId="0" borderId="55" xfId="15" applyFont="1" applyFill="1" applyBorder="1" applyAlignment="1">
      <alignment horizontal="center" textRotation="90" wrapText="1"/>
    </xf>
    <xf numFmtId="0" fontId="52" fillId="13" borderId="30" xfId="15" applyFont="1" applyFill="1" applyBorder="1" applyAlignment="1">
      <alignment horizontal="center" vertical="center" wrapText="1"/>
    </xf>
    <xf numFmtId="0" fontId="52" fillId="13" borderId="70" xfId="15" applyFont="1" applyFill="1" applyBorder="1" applyAlignment="1">
      <alignment horizontal="center" vertical="center" wrapText="1"/>
    </xf>
    <xf numFmtId="0" fontId="53" fillId="2" borderId="24" xfId="1" applyNumberFormat="1" applyFont="1" applyBorder="1" applyAlignment="1">
      <alignment horizontal="left" textRotation="90" wrapText="1"/>
    </xf>
    <xf numFmtId="0" fontId="53" fillId="2" borderId="6" xfId="1" applyNumberFormat="1" applyFont="1" applyBorder="1" applyAlignment="1">
      <alignment horizontal="left" textRotation="90" wrapText="1"/>
    </xf>
    <xf numFmtId="0" fontId="53" fillId="2" borderId="9" xfId="1" applyNumberFormat="1" applyFont="1" applyBorder="1" applyAlignment="1">
      <alignment horizontal="left" textRotation="90" wrapText="1"/>
    </xf>
    <xf numFmtId="172" fontId="58" fillId="0" borderId="25" xfId="31" applyNumberFormat="1" applyFont="1" applyFill="1" applyBorder="1" applyAlignment="1">
      <alignment horizontal="center" vertical="center"/>
    </xf>
    <xf numFmtId="172" fontId="58" fillId="0" borderId="71" xfId="31" applyNumberFormat="1" applyFont="1" applyFill="1" applyBorder="1" applyAlignment="1">
      <alignment horizontal="center" vertical="center"/>
    </xf>
    <xf numFmtId="0" fontId="49" fillId="0" borderId="32" xfId="15" applyFont="1" applyBorder="1" applyAlignment="1">
      <alignment horizontal="center" textRotation="90"/>
    </xf>
    <xf numFmtId="0" fontId="49" fillId="0" borderId="55" xfId="15" applyFont="1" applyBorder="1" applyAlignment="1">
      <alignment horizontal="center" textRotation="90"/>
    </xf>
    <xf numFmtId="49" fontId="49" fillId="15" borderId="74" xfId="30" quotePrefix="1" applyNumberFormat="1" applyFont="1" applyFill="1" applyBorder="1" applyAlignment="1">
      <alignment horizontal="left" vertical="center" wrapText="1"/>
    </xf>
    <xf numFmtId="0" fontId="49" fillId="10" borderId="32" xfId="15" applyFont="1" applyFill="1" applyBorder="1" applyAlignment="1">
      <alignment horizontal="center" textRotation="90" wrapText="1"/>
    </xf>
    <xf numFmtId="0" fontId="49" fillId="10" borderId="55" xfId="15" applyFont="1" applyFill="1" applyBorder="1" applyAlignment="1">
      <alignment horizontal="center" textRotation="90" wrapText="1"/>
    </xf>
    <xf numFmtId="0" fontId="51" fillId="10" borderId="30" xfId="15" applyFont="1" applyFill="1" applyBorder="1" applyAlignment="1">
      <alignment horizontal="center" textRotation="90" wrapText="1"/>
    </xf>
    <xf numFmtId="0" fontId="51" fillId="10" borderId="70" xfId="15" applyFont="1" applyFill="1" applyBorder="1" applyAlignment="1">
      <alignment horizontal="center" textRotation="90" wrapText="1"/>
    </xf>
    <xf numFmtId="0" fontId="43" fillId="15" borderId="15" xfId="30" applyFont="1" applyFill="1" applyBorder="1" applyAlignment="1">
      <alignment horizontal="center" vertical="center" wrapText="1"/>
    </xf>
    <xf numFmtId="0" fontId="43" fillId="15" borderId="8" xfId="30" applyFont="1" applyFill="1" applyBorder="1" applyAlignment="1">
      <alignment horizontal="center" vertical="center" wrapText="1"/>
    </xf>
    <xf numFmtId="0" fontId="43" fillId="15" borderId="16" xfId="30" applyFont="1" applyFill="1" applyBorder="1" applyAlignment="1">
      <alignment horizontal="center" vertical="center" wrapText="1"/>
    </xf>
    <xf numFmtId="0" fontId="49" fillId="0" borderId="32" xfId="15" applyFont="1" applyBorder="1" applyAlignment="1">
      <alignment horizontal="center" textRotation="90" wrapText="1"/>
    </xf>
    <xf numFmtId="0" fontId="49" fillId="0" borderId="55" xfId="15" applyFont="1" applyBorder="1" applyAlignment="1">
      <alignment horizontal="center" textRotation="90" wrapText="1"/>
    </xf>
    <xf numFmtId="0" fontId="49" fillId="0" borderId="30" xfId="15" applyFont="1" applyBorder="1" applyAlignment="1">
      <alignment horizontal="center" textRotation="90" wrapText="1"/>
    </xf>
    <xf numFmtId="0" fontId="49" fillId="0" borderId="70" xfId="15" applyFont="1" applyBorder="1" applyAlignment="1">
      <alignment horizontal="center" textRotation="90" wrapText="1"/>
    </xf>
    <xf numFmtId="0" fontId="49" fillId="0" borderId="29" xfId="15" applyFont="1" applyFill="1" applyBorder="1" applyAlignment="1">
      <alignment horizontal="center" textRotation="90"/>
    </xf>
    <xf numFmtId="0" fontId="49" fillId="0" borderId="69" xfId="15" applyFont="1" applyFill="1" applyBorder="1" applyAlignment="1">
      <alignment horizontal="center" textRotation="90"/>
    </xf>
    <xf numFmtId="0" fontId="49" fillId="7" borderId="32" xfId="15" applyFont="1" applyFill="1" applyBorder="1" applyAlignment="1">
      <alignment horizontal="center" textRotation="90"/>
    </xf>
    <xf numFmtId="0" fontId="49" fillId="7" borderId="55" xfId="15" applyFont="1" applyFill="1" applyBorder="1" applyAlignment="1">
      <alignment horizontal="center" textRotation="90"/>
    </xf>
    <xf numFmtId="0" fontId="43" fillId="9" borderId="13" xfId="15" applyFont="1" applyFill="1" applyBorder="1" applyAlignment="1">
      <alignment horizontal="center" vertical="center"/>
    </xf>
    <xf numFmtId="0" fontId="43" fillId="9" borderId="17" xfId="15" applyFont="1" applyFill="1" applyBorder="1" applyAlignment="1">
      <alignment horizontal="center" vertical="center"/>
    </xf>
    <xf numFmtId="0" fontId="45" fillId="14" borderId="3" xfId="15" applyFont="1" applyFill="1" applyBorder="1" applyAlignment="1">
      <alignment horizontal="center" vertical="center" wrapText="1"/>
    </xf>
    <xf numFmtId="0" fontId="45" fillId="14" borderId="6" xfId="15" applyFont="1" applyFill="1" applyBorder="1" applyAlignment="1">
      <alignment horizontal="center" vertical="center" wrapText="1"/>
    </xf>
    <xf numFmtId="0" fontId="45" fillId="14" borderId="9" xfId="15" applyFont="1" applyFill="1" applyBorder="1" applyAlignment="1">
      <alignment horizontal="center" vertical="center" wrapText="1"/>
    </xf>
    <xf numFmtId="0" fontId="79" fillId="9" borderId="15" xfId="15" applyNumberFormat="1" applyFont="1" applyFill="1" applyBorder="1" applyAlignment="1">
      <alignment horizontal="center" vertical="center" wrapText="1"/>
    </xf>
    <xf numFmtId="0" fontId="79" fillId="9" borderId="11" xfId="15" applyNumberFormat="1" applyFont="1" applyFill="1" applyBorder="1" applyAlignment="1">
      <alignment horizontal="center" vertical="center" wrapText="1"/>
    </xf>
    <xf numFmtId="0" fontId="79" fillId="9" borderId="10" xfId="15" applyNumberFormat="1" applyFont="1" applyFill="1" applyBorder="1" applyAlignment="1">
      <alignment horizontal="center" vertical="center" wrapText="1"/>
    </xf>
    <xf numFmtId="0" fontId="79" fillId="9" borderId="8" xfId="15" applyNumberFormat="1" applyFont="1" applyFill="1" applyBorder="1" applyAlignment="1">
      <alignment horizontal="center" vertical="center" wrapText="1"/>
    </xf>
    <xf numFmtId="0" fontId="79" fillId="9" borderId="0" xfId="15" applyNumberFormat="1" applyFont="1" applyFill="1" applyBorder="1" applyAlignment="1">
      <alignment horizontal="center" vertical="center" wrapText="1"/>
    </xf>
    <xf numFmtId="0" fontId="79" fillId="9" borderId="5" xfId="15" applyNumberFormat="1" applyFont="1" applyFill="1" applyBorder="1" applyAlignment="1">
      <alignment horizontal="center" vertical="center" wrapText="1"/>
    </xf>
    <xf numFmtId="0" fontId="79" fillId="9" borderId="16" xfId="15" applyNumberFormat="1" applyFont="1" applyFill="1" applyBorder="1" applyAlignment="1">
      <alignment horizontal="center" vertical="center" wrapText="1"/>
    </xf>
    <xf numFmtId="0" fontId="79" fillId="9" borderId="7" xfId="15" applyNumberFormat="1" applyFont="1" applyFill="1" applyBorder="1" applyAlignment="1">
      <alignment horizontal="center" vertical="center" wrapText="1"/>
    </xf>
    <xf numFmtId="0" fontId="79" fillId="9" borderId="14" xfId="15" applyNumberFormat="1" applyFont="1" applyFill="1" applyBorder="1" applyAlignment="1">
      <alignment horizontal="center" vertical="center" wrapText="1"/>
    </xf>
    <xf numFmtId="0" fontId="43" fillId="10" borderId="15" xfId="15" applyFont="1" applyFill="1" applyBorder="1" applyAlignment="1">
      <alignment horizontal="center" vertical="center"/>
    </xf>
    <xf numFmtId="0" fontId="43" fillId="10" borderId="16" xfId="15" applyFont="1" applyFill="1" applyBorder="1" applyAlignment="1">
      <alignment horizontal="center" vertical="center"/>
    </xf>
    <xf numFmtId="0" fontId="43" fillId="12" borderId="3" xfId="15" applyFont="1" applyFill="1" applyBorder="1" applyAlignment="1">
      <alignment horizontal="center" vertical="center" textRotation="90"/>
    </xf>
    <xf numFmtId="0" fontId="43" fillId="12" borderId="9" xfId="15" applyFont="1" applyFill="1" applyBorder="1" applyAlignment="1">
      <alignment horizontal="center" vertical="center" textRotation="90"/>
    </xf>
    <xf numFmtId="0" fontId="49" fillId="0" borderId="29" xfId="15" applyFont="1" applyBorder="1" applyAlignment="1">
      <alignment horizontal="center" textRotation="90"/>
    </xf>
    <xf numFmtId="0" fontId="49" fillId="0" borderId="69" xfId="15" applyFont="1" applyBorder="1" applyAlignment="1">
      <alignment horizontal="center" textRotation="90"/>
    </xf>
    <xf numFmtId="0" fontId="50" fillId="0" borderId="32" xfId="15" applyFont="1" applyBorder="1" applyAlignment="1">
      <alignment horizontal="center" textRotation="90"/>
    </xf>
    <xf numFmtId="0" fontId="50" fillId="0" borderId="55" xfId="15" applyFont="1" applyBorder="1" applyAlignment="1">
      <alignment horizontal="center" textRotation="90"/>
    </xf>
    <xf numFmtId="0" fontId="43" fillId="11" borderId="13" xfId="15" applyFont="1" applyFill="1" applyBorder="1" applyAlignment="1">
      <alignment horizontal="center" vertical="center"/>
    </xf>
    <xf numFmtId="0" fontId="43" fillId="11" borderId="17" xfId="15" applyFont="1" applyFill="1" applyBorder="1" applyAlignment="1">
      <alignment horizontal="center" vertical="center"/>
    </xf>
    <xf numFmtId="0" fontId="43" fillId="11" borderId="18" xfId="15" applyFont="1" applyFill="1" applyBorder="1" applyAlignment="1">
      <alignment horizontal="center" vertical="center"/>
    </xf>
    <xf numFmtId="0" fontId="43" fillId="9" borderId="18" xfId="15" applyFont="1" applyFill="1" applyBorder="1" applyAlignment="1">
      <alignment horizontal="center" vertical="center"/>
    </xf>
    <xf numFmtId="0" fontId="43" fillId="11" borderId="19" xfId="15" applyFont="1" applyFill="1" applyBorder="1" applyAlignment="1">
      <alignment horizontal="center" vertical="center"/>
    </xf>
    <xf numFmtId="0" fontId="43" fillId="9" borderId="3" xfId="15" applyFont="1" applyFill="1" applyBorder="1" applyAlignment="1">
      <alignment horizontal="center" vertical="center" wrapText="1"/>
    </xf>
    <xf numFmtId="0" fontId="43" fillId="9" borderId="6" xfId="15" applyFont="1" applyFill="1" applyBorder="1" applyAlignment="1">
      <alignment horizontal="center" vertical="center" wrapText="1"/>
    </xf>
    <xf numFmtId="0" fontId="43" fillId="9" borderId="9" xfId="15" applyFont="1" applyFill="1" applyBorder="1" applyAlignment="1">
      <alignment horizontal="center" vertical="center" wrapText="1"/>
    </xf>
    <xf numFmtId="0" fontId="43" fillId="11" borderId="4" xfId="15" applyFont="1" applyFill="1" applyBorder="1" applyAlignment="1">
      <alignment horizontal="center" vertical="center"/>
    </xf>
    <xf numFmtId="0" fontId="43" fillId="9" borderId="4" xfId="15" applyFont="1" applyFill="1" applyBorder="1" applyAlignment="1">
      <alignment horizontal="center" vertical="center"/>
    </xf>
    <xf numFmtId="0" fontId="43" fillId="11" borderId="12" xfId="15" applyFont="1" applyFill="1" applyBorder="1" applyAlignment="1">
      <alignment horizontal="center" vertical="center"/>
    </xf>
    <xf numFmtId="0" fontId="43" fillId="11" borderId="32" xfId="15" applyFont="1" applyFill="1" applyBorder="1" applyAlignment="1">
      <alignment horizontal="center" vertical="center"/>
    </xf>
    <xf numFmtId="0" fontId="43" fillId="11" borderId="17" xfId="15" applyFont="1" applyFill="1" applyBorder="1" applyAlignment="1">
      <alignment horizontal="center" vertical="center" wrapText="1"/>
    </xf>
    <xf numFmtId="0" fontId="43" fillId="11" borderId="18" xfId="15" applyFont="1" applyFill="1" applyBorder="1" applyAlignment="1">
      <alignment horizontal="center" vertical="center" wrapText="1"/>
    </xf>
    <xf numFmtId="0" fontId="44" fillId="11" borderId="19" xfId="15" applyFont="1" applyFill="1" applyBorder="1" applyAlignment="1">
      <alignment horizontal="center" vertical="center" wrapText="1"/>
    </xf>
    <xf numFmtId="0" fontId="49" fillId="11" borderId="30" xfId="15" applyFont="1" applyFill="1" applyBorder="1" applyAlignment="1">
      <alignment horizontal="center" vertical="center" wrapText="1"/>
    </xf>
    <xf numFmtId="0" fontId="49" fillId="11" borderId="70" xfId="15" applyFont="1" applyFill="1" applyBorder="1" applyAlignment="1">
      <alignment horizontal="center" vertical="center" wrapText="1"/>
    </xf>
    <xf numFmtId="0" fontId="49" fillId="0" borderId="29" xfId="15" applyFont="1" applyFill="1" applyBorder="1" applyAlignment="1">
      <alignment horizontal="center" textRotation="90" wrapText="1"/>
    </xf>
    <xf numFmtId="0" fontId="49" fillId="0" borderId="69" xfId="15" applyFont="1" applyFill="1" applyBorder="1" applyAlignment="1">
      <alignment horizontal="center" textRotation="90" wrapText="1"/>
    </xf>
    <xf numFmtId="0" fontId="49" fillId="0" borderId="82" xfId="15" applyFont="1" applyFill="1" applyBorder="1" applyAlignment="1">
      <alignment horizontal="center" textRotation="90" wrapText="1"/>
    </xf>
    <xf numFmtId="0" fontId="49" fillId="0" borderId="85" xfId="15" applyFont="1" applyFill="1" applyBorder="1" applyAlignment="1">
      <alignment horizontal="center" textRotation="90" wrapText="1"/>
    </xf>
    <xf numFmtId="0" fontId="49" fillId="0" borderId="83" xfId="15" applyFont="1" applyFill="1" applyBorder="1" applyAlignment="1">
      <alignment horizontal="center" textRotation="90"/>
    </xf>
    <xf numFmtId="0" fontId="49" fillId="0" borderId="86" xfId="15" applyFont="1" applyFill="1" applyBorder="1" applyAlignment="1">
      <alignment horizontal="center" textRotation="90"/>
    </xf>
    <xf numFmtId="0" fontId="49" fillId="0" borderId="83" xfId="15" applyFont="1" applyFill="1" applyBorder="1" applyAlignment="1">
      <alignment horizontal="center" textRotation="90" wrapText="1"/>
    </xf>
    <xf numFmtId="0" fontId="49" fillId="0" borderId="86" xfId="15" applyFont="1" applyFill="1" applyBorder="1" applyAlignment="1">
      <alignment horizontal="center" textRotation="90" wrapText="1"/>
    </xf>
    <xf numFmtId="0" fontId="49" fillId="15" borderId="83" xfId="15" applyFont="1" applyFill="1" applyBorder="1" applyAlignment="1">
      <alignment horizontal="center" textRotation="90"/>
    </xf>
    <xf numFmtId="0" fontId="49" fillId="15" borderId="86" xfId="15" applyFont="1" applyFill="1" applyBorder="1" applyAlignment="1">
      <alignment horizontal="center" textRotation="90"/>
    </xf>
    <xf numFmtId="0" fontId="49" fillId="0" borderId="84" xfId="15" applyFont="1" applyBorder="1" applyAlignment="1">
      <alignment horizontal="center" textRotation="90"/>
    </xf>
    <xf numFmtId="0" fontId="49" fillId="0" borderId="87" xfId="15" applyFont="1" applyBorder="1" applyAlignment="1">
      <alignment horizontal="center" textRotation="90"/>
    </xf>
    <xf numFmtId="0" fontId="49" fillId="0" borderId="31" xfId="15" applyFont="1" applyBorder="1" applyAlignment="1">
      <alignment horizontal="center" textRotation="90"/>
    </xf>
    <xf numFmtId="0" fontId="49" fillId="0" borderId="54" xfId="15" applyFont="1" applyBorder="1" applyAlignment="1">
      <alignment horizontal="center" textRotation="90"/>
    </xf>
    <xf numFmtId="0" fontId="15" fillId="10" borderId="6" xfId="15" quotePrefix="1" applyFont="1" applyFill="1" applyBorder="1" applyAlignment="1">
      <alignment horizontal="center" vertical="center"/>
    </xf>
    <xf numFmtId="0" fontId="15" fillId="10" borderId="9" xfId="15" quotePrefix="1" applyFont="1" applyFill="1" applyBorder="1" applyAlignment="1">
      <alignment horizontal="center" vertical="center"/>
    </xf>
    <xf numFmtId="0" fontId="15" fillId="7" borderId="6" xfId="15" applyFont="1" applyFill="1" applyBorder="1" applyAlignment="1">
      <alignment horizontal="center" vertical="center"/>
    </xf>
    <xf numFmtId="0" fontId="15" fillId="7" borderId="9" xfId="15" applyFont="1" applyFill="1" applyBorder="1" applyAlignment="1">
      <alignment horizontal="center" vertical="center"/>
    </xf>
    <xf numFmtId="0" fontId="15" fillId="10" borderId="61" xfId="15" quotePrefix="1" applyFont="1" applyFill="1" applyBorder="1" applyAlignment="1">
      <alignment horizontal="center" vertical="center"/>
    </xf>
    <xf numFmtId="0" fontId="15" fillId="10" borderId="46" xfId="15" quotePrefix="1" applyFont="1" applyFill="1" applyBorder="1" applyAlignment="1">
      <alignment horizontal="center" vertical="center"/>
    </xf>
    <xf numFmtId="0" fontId="15" fillId="7" borderId="60" xfId="15" applyFont="1" applyFill="1" applyBorder="1" applyAlignment="1">
      <alignment horizontal="center" vertical="center"/>
    </xf>
    <xf numFmtId="0" fontId="15" fillId="7" borderId="47" xfId="15" applyFont="1" applyFill="1" applyBorder="1" applyAlignment="1">
      <alignment horizontal="center" vertical="center"/>
    </xf>
    <xf numFmtId="49" fontId="15" fillId="10" borderId="61" xfId="15" applyNumberFormat="1" applyFont="1" applyFill="1" applyBorder="1" applyAlignment="1">
      <alignment horizontal="center" vertical="center"/>
    </xf>
    <xf numFmtId="49" fontId="15" fillId="10" borderId="46" xfId="15" applyNumberFormat="1" applyFont="1" applyFill="1" applyBorder="1" applyAlignment="1">
      <alignment horizontal="center" vertical="center"/>
    </xf>
    <xf numFmtId="0" fontId="15" fillId="10" borderId="25" xfId="15" quotePrefix="1" applyFont="1" applyFill="1" applyBorder="1" applyAlignment="1">
      <alignment horizontal="center" vertical="center"/>
    </xf>
    <xf numFmtId="0" fontId="15" fillId="10" borderId="38" xfId="15" quotePrefix="1" applyFont="1" applyFill="1" applyBorder="1" applyAlignment="1">
      <alignment horizontal="center" vertical="center"/>
    </xf>
    <xf numFmtId="0" fontId="15" fillId="10" borderId="67" xfId="15" quotePrefix="1" applyFont="1" applyFill="1" applyBorder="1" applyAlignment="1">
      <alignment horizontal="center" vertical="center"/>
    </xf>
    <xf numFmtId="0" fontId="15" fillId="7" borderId="20" xfId="15" applyFont="1" applyFill="1" applyBorder="1" applyAlignment="1">
      <alignment horizontal="center" vertical="center"/>
    </xf>
    <xf numFmtId="0" fontId="15" fillId="7" borderId="39" xfId="15" applyFont="1" applyFill="1" applyBorder="1" applyAlignment="1">
      <alignment horizontal="center" vertical="center"/>
    </xf>
    <xf numFmtId="0" fontId="15" fillId="7" borderId="24" xfId="15" applyFont="1" applyFill="1" applyBorder="1" applyAlignment="1">
      <alignment horizontal="center" vertical="center"/>
    </xf>
    <xf numFmtId="173" fontId="40" fillId="0" borderId="121" xfId="0" applyNumberFormat="1" applyFont="1" applyBorder="1" applyAlignment="1">
      <alignment horizontal="center" vertical="center"/>
    </xf>
    <xf numFmtId="173" fontId="40" fillId="0" borderId="2" xfId="0" applyNumberFormat="1" applyFont="1" applyBorder="1" applyAlignment="1">
      <alignment horizontal="center" vertical="center"/>
    </xf>
    <xf numFmtId="0" fontId="40" fillId="0" borderId="2" xfId="0" applyFont="1" applyBorder="1" applyAlignment="1">
      <alignment horizontal="center" vertical="center"/>
    </xf>
    <xf numFmtId="0" fontId="40" fillId="0" borderId="122" xfId="0" applyFont="1" applyBorder="1" applyAlignment="1">
      <alignment horizontal="center" vertical="center"/>
    </xf>
    <xf numFmtId="173" fontId="40" fillId="0" borderId="12" xfId="0" applyNumberFormat="1" applyFont="1" applyBorder="1" applyAlignment="1">
      <alignment horizontal="center" vertical="center"/>
    </xf>
    <xf numFmtId="0" fontId="18" fillId="10" borderId="6" xfId="15" quotePrefix="1" applyFont="1" applyFill="1" applyBorder="1" applyAlignment="1">
      <alignment horizontal="center" vertical="center"/>
    </xf>
    <xf numFmtId="0" fontId="18" fillId="10" borderId="9" xfId="15" quotePrefix="1" applyFont="1" applyFill="1" applyBorder="1" applyAlignment="1">
      <alignment horizontal="center" vertical="center"/>
    </xf>
    <xf numFmtId="0" fontId="18" fillId="7" borderId="6" xfId="15" applyFont="1" applyFill="1" applyBorder="1" applyAlignment="1">
      <alignment horizontal="center" vertical="center"/>
    </xf>
    <xf numFmtId="0" fontId="18" fillId="7" borderId="9" xfId="15" applyFont="1" applyFill="1" applyBorder="1" applyAlignment="1">
      <alignment horizontal="center" vertical="center"/>
    </xf>
    <xf numFmtId="0" fontId="18" fillId="10" borderId="61" xfId="15" quotePrefix="1" applyFont="1" applyFill="1" applyBorder="1" applyAlignment="1">
      <alignment horizontal="center" vertical="center"/>
    </xf>
    <xf numFmtId="0" fontId="18" fillId="10" borderId="46" xfId="15" quotePrefix="1" applyFont="1" applyFill="1" applyBorder="1" applyAlignment="1">
      <alignment horizontal="center" vertical="center"/>
    </xf>
    <xf numFmtId="0" fontId="18" fillId="7" borderId="60" xfId="15" applyFont="1" applyFill="1" applyBorder="1" applyAlignment="1">
      <alignment horizontal="center" vertical="center"/>
    </xf>
    <xf numFmtId="0" fontId="18" fillId="7" borderId="47" xfId="15" applyFont="1" applyFill="1" applyBorder="1" applyAlignment="1">
      <alignment horizontal="center" vertical="center"/>
    </xf>
    <xf numFmtId="0" fontId="18" fillId="10" borderId="25" xfId="15" quotePrefix="1" applyFont="1" applyFill="1" applyBorder="1" applyAlignment="1">
      <alignment horizontal="center" vertical="center"/>
    </xf>
    <xf numFmtId="0" fontId="18" fillId="10" borderId="38" xfId="15" quotePrefix="1" applyFont="1" applyFill="1" applyBorder="1" applyAlignment="1">
      <alignment horizontal="center" vertical="center"/>
    </xf>
    <xf numFmtId="0" fontId="18" fillId="7" borderId="20" xfId="15" applyFont="1" applyFill="1" applyBorder="1" applyAlignment="1">
      <alignment horizontal="center" vertical="center"/>
    </xf>
    <xf numFmtId="0" fontId="18" fillId="7" borderId="39" xfId="15" applyFont="1" applyFill="1" applyBorder="1" applyAlignment="1">
      <alignment horizontal="center" vertical="center"/>
    </xf>
    <xf numFmtId="49" fontId="18" fillId="10" borderId="61" xfId="15" applyNumberFormat="1" applyFont="1" applyFill="1" applyBorder="1" applyAlignment="1">
      <alignment horizontal="center" vertical="center"/>
    </xf>
    <xf numFmtId="49" fontId="18" fillId="10" borderId="46" xfId="15" applyNumberFormat="1" applyFont="1" applyFill="1" applyBorder="1" applyAlignment="1">
      <alignment horizontal="center" vertical="center"/>
    </xf>
    <xf numFmtId="0" fontId="18" fillId="10" borderId="67" xfId="15" quotePrefix="1" applyFont="1" applyFill="1" applyBorder="1" applyAlignment="1">
      <alignment horizontal="center" vertical="center"/>
    </xf>
    <xf numFmtId="0" fontId="18" fillId="7" borderId="24" xfId="15" applyFont="1" applyFill="1" applyBorder="1" applyAlignment="1">
      <alignment horizontal="center" vertical="center"/>
    </xf>
    <xf numFmtId="0" fontId="83" fillId="0" borderId="0" xfId="0" applyFont="1" applyAlignment="1">
      <alignment horizontal="left"/>
    </xf>
    <xf numFmtId="0" fontId="84" fillId="0" borderId="0" xfId="0" applyFont="1" applyAlignment="1">
      <alignment horizontal="center"/>
    </xf>
  </cellXfs>
  <cellStyles count="45">
    <cellStyle name="20% - Accent2 2" xfId="28"/>
    <cellStyle name="20% - Accent2 2 2" xfId="29"/>
    <cellStyle name="20% - Accent2 2 2 2" xfId="31"/>
    <cellStyle name="Bad" xfId="1" builtinId="27"/>
    <cellStyle name="Comma" xfId="44" builtinId="3"/>
    <cellStyle name="Comma 2" xfId="27"/>
    <cellStyle name="Comma 3" xfId="36"/>
    <cellStyle name="Comma 4" xfId="40"/>
    <cellStyle name="Comma 5" xfId="39"/>
    <cellStyle name="Comma 6" xfId="43"/>
    <cellStyle name="Grey" xfId="3"/>
    <cellStyle name="Input [yellow]" xfId="4"/>
    <cellStyle name="Normal" xfId="0" builtinId="0"/>
    <cellStyle name="Normal - Style1" xfId="5"/>
    <cellStyle name="Normal - Style2" xfId="6"/>
    <cellStyle name="Normal - Style3" xfId="7"/>
    <cellStyle name="Normal - Style4" xfId="8"/>
    <cellStyle name="Normal - Style5" xfId="9"/>
    <cellStyle name="Normal - Style6" xfId="10"/>
    <cellStyle name="Normal - Style7" xfId="11"/>
    <cellStyle name="Normal - Style8" xfId="12"/>
    <cellStyle name="Normal 2" xfId="13"/>
    <cellStyle name="Normal 2 2" xfId="14"/>
    <cellStyle name="Normal 3" xfId="2"/>
    <cellStyle name="Normal 4" xfId="32"/>
    <cellStyle name="Normal 5" xfId="37"/>
    <cellStyle name="Normal 6" xfId="38"/>
    <cellStyle name="Normal 7" xfId="41"/>
    <cellStyle name="Normal_From Urgent Wheel 2W08-1_Stock 7 Oct 09" xfId="15"/>
    <cellStyle name="Note 2" xfId="30"/>
    <cellStyle name="Percent [2]" xfId="17"/>
    <cellStyle name="Percent 2" xfId="16"/>
    <cellStyle name="Percent 3" xfId="35"/>
    <cellStyle name="Percent 4" xfId="33"/>
    <cellStyle name="Percent 5" xfId="34"/>
    <cellStyle name="Percent 6" xfId="42"/>
    <cellStyle name="Tusental (0)_pldt" xfId="18"/>
    <cellStyle name="Tusental_pldt" xfId="19"/>
    <cellStyle name="Valuta (0)_pldt" xfId="20"/>
    <cellStyle name="Valuta_pldt" xfId="21"/>
    <cellStyle name="เครื่องหมายจุลภาค 2" xfId="26"/>
    <cellStyle name="標準_新MAPJ2004012" xfId="22"/>
    <cellStyle name="標準10" xfId="23"/>
    <cellStyle name="標準11" xfId="24"/>
    <cellStyle name="標準11P" xfId="25"/>
  </cellStyles>
  <dxfs count="1152">
    <dxf>
      <fill>
        <gradientFill type="path" left="0.5" right="0.5" top="0.5" bottom="0.5">
          <stop position="0">
            <color theme="0"/>
          </stop>
          <stop position="1">
            <color rgb="FFF3FEB2"/>
          </stop>
        </gradientFill>
      </fill>
    </dxf>
    <dxf>
      <font>
        <b/>
        <i val="0"/>
        <color rgb="FFFF0000"/>
      </font>
    </dxf>
    <dxf>
      <font>
        <b/>
        <i val="0"/>
        <color theme="0"/>
      </font>
      <fill>
        <gradientFill degree="90">
          <stop position="0">
            <color theme="0"/>
          </stop>
          <stop position="0.5">
            <color rgb="FF0000FF"/>
          </stop>
          <stop position="1">
            <color theme="0"/>
          </stop>
        </gradientFill>
      </fill>
    </dxf>
    <dxf>
      <font>
        <b/>
        <i/>
      </font>
      <fill>
        <gradientFill degree="90">
          <stop position="0">
            <color theme="0"/>
          </stop>
          <stop position="0.5">
            <color rgb="FFFFC000"/>
          </stop>
          <stop position="1">
            <color theme="0"/>
          </stop>
        </gradientFill>
      </fill>
    </dxf>
    <dxf>
      <font>
        <b/>
        <i val="0"/>
        <color theme="0"/>
      </font>
      <fill>
        <gradientFill degree="90">
          <stop position="0">
            <color theme="0"/>
          </stop>
          <stop position="0.5">
            <color rgb="FF0000FF"/>
          </stop>
          <stop position="1">
            <color theme="0"/>
          </stop>
        </gradientFill>
      </fill>
    </dxf>
    <dxf>
      <font>
        <b/>
        <i/>
      </font>
      <fill>
        <gradientFill degree="90">
          <stop position="0">
            <color theme="0"/>
          </stop>
          <stop position="0.5">
            <color rgb="FFFFC000"/>
          </stop>
          <stop position="1">
            <color theme="0"/>
          </stop>
        </gradientFill>
      </fill>
    </dxf>
    <dxf>
      <fill>
        <patternFill>
          <bgColor rgb="FFFF6600"/>
        </patternFill>
      </fill>
    </dxf>
    <dxf>
      <font>
        <b/>
        <i/>
        <color theme="0"/>
      </font>
      <fill>
        <patternFill>
          <bgColor rgb="FFFF0000"/>
        </patternFill>
      </fill>
    </dxf>
    <dxf>
      <font>
        <b/>
        <i/>
        <color theme="0"/>
      </font>
      <fill>
        <patternFill>
          <bgColor rgb="FF6600CC"/>
        </patternFill>
      </fill>
    </dxf>
    <dxf>
      <font>
        <b/>
        <i val="0"/>
      </font>
      <fill>
        <patternFill>
          <bgColor rgb="FF00B0F0"/>
        </patternFill>
      </fill>
    </dxf>
    <dxf>
      <fill>
        <patternFill>
          <bgColor rgb="FFFF99FF"/>
        </patternFill>
      </fill>
    </dxf>
    <dxf>
      <fill>
        <gradientFill degree="90">
          <stop position="0">
            <color theme="0"/>
          </stop>
          <stop position="0.5">
            <color rgb="FF00FF00"/>
          </stop>
          <stop position="1">
            <color theme="0"/>
          </stop>
        </gradientFill>
      </fill>
    </dxf>
    <dxf>
      <fill>
        <patternFill patternType="solid">
          <fgColor auto="1"/>
          <bgColor rgb="FFFFFF00"/>
        </patternFill>
      </fill>
    </dxf>
    <dxf>
      <font>
        <b/>
        <i val="0"/>
        <color theme="0"/>
      </font>
      <fill>
        <gradientFill degree="90">
          <stop position="0">
            <color theme="0"/>
          </stop>
          <stop position="0.5">
            <color rgb="FF0000FF"/>
          </stop>
          <stop position="1">
            <color theme="0"/>
          </stop>
        </gradientFill>
      </fill>
    </dxf>
    <dxf>
      <font>
        <b/>
        <i/>
      </font>
      <fill>
        <gradientFill degree="90">
          <stop position="0">
            <color theme="0"/>
          </stop>
          <stop position="0.5">
            <color rgb="FFFFC000"/>
          </stop>
          <stop position="1">
            <color theme="0"/>
          </stop>
        </gradientFill>
      </fill>
    </dxf>
    <dxf>
      <fill>
        <gradientFill type="path" left="0.5" right="0.5" top="0.5" bottom="0.5">
          <stop position="0">
            <color theme="0"/>
          </stop>
          <stop position="1">
            <color rgb="FFF3FEB2"/>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ill>
        <patternFill>
          <bgColor rgb="FF00FF00"/>
        </patternFill>
      </fill>
    </dxf>
    <dxf>
      <font>
        <b/>
        <i/>
        <color theme="0"/>
      </font>
      <fill>
        <patternFill>
          <bgColor rgb="FFFF0000"/>
        </patternFill>
      </fill>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00FF"/>
      </font>
      <fill>
        <gradientFill type="path" left="0.5" right="0.5" top="0.5" bottom="0.5">
          <stop position="0">
            <color theme="0"/>
          </stop>
          <stop position="1">
            <color rgb="FFFFFFCC"/>
          </stop>
        </gradientFill>
      </fill>
    </dxf>
    <dxf>
      <fill>
        <patternFill>
          <bgColor rgb="FF00FF00"/>
        </patternFill>
      </fill>
    </dxf>
    <dxf>
      <font>
        <b/>
        <i/>
        <color theme="0"/>
      </font>
      <fill>
        <patternFill>
          <bgColor rgb="FFFF0000"/>
        </pattern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ill>
        <patternFill>
          <bgColor rgb="FF61FF61"/>
        </patternFill>
      </fill>
    </dxf>
    <dxf>
      <font>
        <b/>
        <i/>
        <color theme="0"/>
      </font>
      <fill>
        <patternFill>
          <bgColor rgb="FFFE0000"/>
        </patternFill>
      </fill>
    </dxf>
    <dxf>
      <font>
        <b/>
        <i/>
        <color theme="0"/>
      </font>
      <fill>
        <patternFill>
          <bgColor rgb="FF7030A0"/>
        </patternFill>
      </fill>
    </dxf>
    <dxf>
      <fill>
        <patternFill>
          <bgColor rgb="FFFFFF00"/>
        </patternFill>
      </fill>
    </dxf>
    <dxf>
      <fill>
        <patternFill>
          <bgColor rgb="FFFFCCFF"/>
        </patternFill>
      </fill>
    </dxf>
    <dxf>
      <fill>
        <patternFill>
          <bgColor rgb="FF00FFFF"/>
        </patternFill>
      </fill>
    </dxf>
    <dxf>
      <fill>
        <patternFill patternType="solid">
          <fgColor auto="1"/>
          <bgColor rgb="FFFF8B43"/>
        </patternFill>
      </fill>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theme="1"/>
      </font>
    </dxf>
    <dxf>
      <fill>
        <gradientFill degree="90">
          <stop position="0">
            <color theme="9" tint="-0.25098422193060094"/>
          </stop>
          <stop position="0.5">
            <color rgb="FFFFFF00"/>
          </stop>
          <stop position="1">
            <color theme="9" tint="-0.25098422193060094"/>
          </stop>
        </gradientFill>
      </fill>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theme="1"/>
      </font>
    </dxf>
    <dxf>
      <fill>
        <gradientFill degree="90">
          <stop position="0">
            <color theme="9" tint="-0.25098422193060094"/>
          </stop>
          <stop position="0.5">
            <color rgb="FFFFFF00"/>
          </stop>
          <stop position="1">
            <color theme="9" tint="-0.25098422193060094"/>
          </stop>
        </gradientFill>
      </fill>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theme="1"/>
      </font>
    </dxf>
    <dxf>
      <fill>
        <gradientFill degree="90">
          <stop position="0">
            <color theme="9" tint="-0.25098422193060094"/>
          </stop>
          <stop position="0.5">
            <color rgb="FFFFFF00"/>
          </stop>
          <stop position="1">
            <color theme="9" tint="-0.25098422193060094"/>
          </stop>
        </gradientFill>
      </fill>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theme="1"/>
      </font>
    </dxf>
    <dxf>
      <fill>
        <gradientFill degree="90">
          <stop position="0">
            <color theme="9" tint="-0.25098422193060094"/>
          </stop>
          <stop position="0.5">
            <color rgb="FFFFFF00"/>
          </stop>
          <stop position="1">
            <color theme="9" tint="-0.25098422193060094"/>
          </stop>
        </gradientFill>
      </fill>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rgb="FF0000FF"/>
      </font>
      <fill>
        <gradientFill type="path" left="0.5" right="0.5" top="0.5" bottom="0.5">
          <stop position="0">
            <color theme="0"/>
          </stop>
          <stop position="1">
            <color rgb="FFFFFFCC"/>
          </stop>
        </gradientFill>
      </fill>
    </dxf>
    <dxf>
      <font>
        <b/>
        <i val="0"/>
        <color rgb="FF00B0F0"/>
      </font>
    </dxf>
    <dxf>
      <font>
        <b/>
        <i/>
        <color rgb="FFC00000"/>
      </font>
      <fill>
        <gradientFill type="path" left="0.5" right="0.5" top="0.5" bottom="0.5">
          <stop position="0">
            <color theme="0"/>
          </stop>
          <stop position="1">
            <color theme="9" tint="0.59999389629810485"/>
          </stop>
        </gradientFill>
      </fill>
      <border>
        <left style="dotted">
          <color rgb="FFC00000"/>
        </left>
        <right style="dotted">
          <color rgb="FFC00000"/>
        </right>
        <top style="dotted">
          <color rgb="FFC00000"/>
        </top>
        <bottom style="dotted">
          <color rgb="FFC00000"/>
        </bottom>
        <vertical/>
        <horizontal/>
      </border>
    </dxf>
    <dxf>
      <font>
        <b/>
        <i/>
        <color rgb="FFFF00FF"/>
      </font>
      <fill>
        <patternFill patternType="solid">
          <fgColor auto="1"/>
          <bgColor theme="0" tint="-4.9989318521683403E-2"/>
        </patternFill>
      </fill>
      <border>
        <left style="dotted">
          <color auto="1"/>
        </left>
        <right style="dotted">
          <color auto="1"/>
        </right>
        <top style="dotted">
          <color auto="1"/>
        </top>
        <bottom style="dotted">
          <color auto="1"/>
        </bottom>
      </border>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ont>
        <b/>
        <i val="0"/>
        <color rgb="FF0000FF"/>
      </font>
      <fill>
        <gradientFill type="path" left="0.5" right="0.5" top="0.5" bottom="0.5">
          <stop position="0">
            <color theme="0"/>
          </stop>
          <stop position="1">
            <color rgb="FFFFFFCC"/>
          </stop>
        </gradientFill>
      </fill>
    </dxf>
    <dxf>
      <fill>
        <patternFill>
          <bgColor rgb="FF00FF00"/>
        </patternFill>
      </fill>
    </dxf>
    <dxf>
      <font>
        <b/>
        <i/>
        <color theme="0"/>
      </font>
      <fill>
        <patternFill>
          <bgColor rgb="FFFF0000"/>
        </patternFill>
      </fill>
    </dxf>
    <dxf>
      <font>
        <b/>
        <i val="0"/>
        <color rgb="FF00B050"/>
      </font>
    </dxf>
    <dxf>
      <font>
        <b/>
        <i/>
        <color rgb="FFFE0000"/>
      </font>
    </dxf>
    <dxf>
      <font>
        <b/>
        <i val="0"/>
        <color rgb="FF0000FF"/>
      </font>
      <fill>
        <gradientFill type="path" left="0.5" right="0.5" top="0.5" bottom="0.5">
          <stop position="0">
            <color theme="0"/>
          </stop>
          <stop position="1">
            <color rgb="FFFFFFCC"/>
          </stop>
        </gradientFill>
      </fill>
    </dxf>
    <dxf>
      <font>
        <color theme="0"/>
      </font>
    </dxf>
    <dxf>
      <fill>
        <patternFill>
          <bgColor rgb="FF61FF61"/>
        </patternFill>
      </fill>
    </dxf>
    <dxf>
      <font>
        <b/>
        <i/>
        <color theme="0"/>
      </font>
      <fill>
        <patternFill>
          <bgColor rgb="FFFE0000"/>
        </patternFill>
      </fill>
    </dxf>
    <dxf>
      <font>
        <b/>
        <i/>
        <color theme="0"/>
      </font>
      <fill>
        <patternFill>
          <bgColor rgb="FF7030A0"/>
        </patternFill>
      </fill>
    </dxf>
    <dxf>
      <fill>
        <patternFill>
          <bgColor rgb="FFFFFF00"/>
        </patternFill>
      </fill>
    </dxf>
    <dxf>
      <fill>
        <patternFill>
          <bgColor rgb="FFFFCCFF"/>
        </patternFill>
      </fill>
    </dxf>
    <dxf>
      <fill>
        <patternFill>
          <bgColor rgb="FF00FFFF"/>
        </patternFill>
      </fill>
    </dxf>
    <dxf>
      <fill>
        <patternFill patternType="solid">
          <fgColor auto="1"/>
          <bgColor rgb="FFFF8B43"/>
        </patternFill>
      </fill>
    </dxf>
  </dxfs>
  <tableStyles count="0" defaultTableStyle="TableStyleMedium9" defaultPivotStyle="PivotStyleLight16"/>
  <colors>
    <mruColors>
      <color rgb="FFCDFFCD"/>
      <color rgb="FFFF00FF"/>
      <color rgb="FF0000FF"/>
      <color rgb="FF009900"/>
      <color rgb="FFCCFFFF"/>
      <color rgb="FFFFFFCC"/>
      <color rgb="FFFFCCCC"/>
      <color rgb="FF6600CC"/>
      <color rgb="FFE53D09"/>
      <color rgb="FFCCE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22</xdr:col>
      <xdr:colOff>9524</xdr:colOff>
      <xdr:row>3</xdr:row>
      <xdr:rowOff>23134</xdr:rowOff>
    </xdr:from>
    <xdr:to>
      <xdr:col>27</xdr:col>
      <xdr:colOff>0</xdr:colOff>
      <xdr:row>3</xdr:row>
      <xdr:rowOff>542926</xdr:rowOff>
    </xdr:to>
    <xdr:grpSp>
      <xdr:nvGrpSpPr>
        <xdr:cNvPr id="2" name="Group 1"/>
        <xdr:cNvGrpSpPr/>
      </xdr:nvGrpSpPr>
      <xdr:grpSpPr>
        <a:xfrm>
          <a:off x="9372599" y="1070884"/>
          <a:ext cx="1990726" cy="519792"/>
          <a:chOff x="13103679" y="1156608"/>
          <a:chExt cx="2803071" cy="693963"/>
        </a:xfrm>
      </xdr:grpSpPr>
      <xdr:sp macro="" textlink="">
        <xdr:nvSpPr>
          <xdr:cNvPr id="3" name="TextBox 2"/>
          <xdr:cNvSpPr txBox="1"/>
        </xdr:nvSpPr>
        <xdr:spPr>
          <a:xfrm>
            <a:off x="13103679" y="1156608"/>
            <a:ext cx="2803071" cy="381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en-US" sz="1400" b="1">
                <a:latin typeface="Arial Narrow" pitchFamily="34" charset="0"/>
              </a:rPr>
              <a:t>BF.Pretreatment</a:t>
            </a:r>
          </a:p>
        </xdr:txBody>
      </xdr:sp>
      <xdr:sp macro="" textlink="">
        <xdr:nvSpPr>
          <xdr:cNvPr id="4" name="TextBox 3"/>
          <xdr:cNvSpPr txBox="1"/>
        </xdr:nvSpPr>
        <xdr:spPr>
          <a:xfrm>
            <a:off x="13661571" y="1551214"/>
            <a:ext cx="1183822" cy="2993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100" b="1">
                <a:latin typeface="Arial Narrow" pitchFamily="34" charset="0"/>
              </a:rPr>
              <a:t>BF. Paper</a:t>
            </a:r>
          </a:p>
        </xdr:txBody>
      </xdr:sp>
    </xdr:grpSp>
    <xdr:clientData/>
  </xdr:twoCellAnchor>
  <xdr:oneCellAnchor>
    <xdr:from>
      <xdr:col>40</xdr:col>
      <xdr:colOff>1219200</xdr:colOff>
      <xdr:row>41</xdr:row>
      <xdr:rowOff>114300</xdr:rowOff>
    </xdr:from>
    <xdr:ext cx="5173276" cy="385298"/>
    <xdr:sp macro="" textlink="">
      <xdr:nvSpPr>
        <xdr:cNvPr id="5" name="TextBox 4"/>
        <xdr:cNvSpPr txBox="1"/>
      </xdr:nvSpPr>
      <xdr:spPr>
        <a:xfrm>
          <a:off x="4848225" y="8382000"/>
          <a:ext cx="5173276" cy="38529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th-TH" sz="1800" b="1">
              <a:solidFill>
                <a:srgbClr val="FF0000"/>
              </a:solidFill>
            </a:rPr>
            <a:t>ต้องการตัด</a:t>
          </a:r>
          <a:r>
            <a:rPr lang="en-US" sz="1800" b="1">
              <a:solidFill>
                <a:srgbClr val="FF0000"/>
              </a:solidFill>
            </a:rPr>
            <a:t>Sale</a:t>
          </a:r>
          <a:r>
            <a:rPr lang="th-TH" sz="1800" b="1">
              <a:solidFill>
                <a:srgbClr val="FF0000"/>
              </a:solidFill>
            </a:rPr>
            <a:t>กับ</a:t>
          </a:r>
          <a:r>
            <a:rPr lang="en-US" sz="1800" b="1">
              <a:solidFill>
                <a:srgbClr val="FF0000"/>
              </a:solidFill>
            </a:rPr>
            <a:t> FG </a:t>
          </a:r>
          <a:r>
            <a:rPr lang="th-TH" sz="1800" b="1">
              <a:solidFill>
                <a:srgbClr val="FF0000"/>
              </a:solidFill>
            </a:rPr>
            <a:t>ของแต่ละวันให้</a:t>
          </a:r>
          <a:r>
            <a:rPr lang="en-US" sz="1800" b="1" baseline="0">
              <a:solidFill>
                <a:srgbClr val="FF0000"/>
              </a:solidFill>
            </a:rPr>
            <a:t> link ,k</a:t>
          </a:r>
          <a:r>
            <a:rPr lang="th-TH" sz="1800" b="1" baseline="0">
              <a:solidFill>
                <a:srgbClr val="FF0000"/>
              </a:solidFill>
            </a:rPr>
            <a:t>หน้านี้</a:t>
          </a:r>
          <a:endParaRPr lang="en-US" sz="1800" b="1">
            <a:solidFill>
              <a:srgbClr val="FF0000"/>
            </a:solidFill>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W85"/>
  <sheetViews>
    <sheetView tabSelected="1" topLeftCell="A2" workbookViewId="0">
      <pane xSplit="2" ySplit="5" topLeftCell="AB31" activePane="bottomRight" state="frozen"/>
      <selection activeCell="A2" sqref="A2"/>
      <selection pane="topRight" activeCell="C2" sqref="C2"/>
      <selection pane="bottomLeft" activeCell="A7" sqref="A7"/>
      <selection pane="bottomRight" activeCell="AS48" sqref="AS48"/>
    </sheetView>
  </sheetViews>
  <sheetFormatPr defaultColWidth="9" defaultRowHeight="27.75"/>
  <cols>
    <col min="1" max="1" width="6.5703125" style="2" customWidth="1"/>
    <col min="2" max="2" width="3.85546875" style="3" customWidth="1"/>
    <col min="3" max="8" width="6" style="5" hidden="1" customWidth="1"/>
    <col min="9" max="10" width="6" style="3" hidden="1" customWidth="1"/>
    <col min="11" max="11" width="7.7109375" style="3" hidden="1" customWidth="1"/>
    <col min="12" max="17" width="6" style="5" hidden="1" customWidth="1"/>
    <col min="18" max="18" width="6" style="6" hidden="1" customWidth="1"/>
    <col min="19" max="20" width="6" style="5" hidden="1" customWidth="1"/>
    <col min="21" max="21" width="7.7109375" style="3" hidden="1" customWidth="1"/>
    <col min="22" max="22" width="12.5703125" style="13" hidden="1" customWidth="1"/>
    <col min="23" max="33" width="6" style="5" hidden="1" customWidth="1"/>
    <col min="34" max="34" width="7.7109375" style="3" hidden="1" customWidth="1"/>
    <col min="35" max="36" width="6.5703125" style="5" hidden="1" customWidth="1"/>
    <col min="37" max="37" width="7.7109375" style="8" customWidth="1"/>
    <col min="38" max="38" width="7.7109375" style="5" customWidth="1"/>
    <col min="39" max="39" width="8.7109375" style="5" customWidth="1"/>
    <col min="40" max="40" width="19.85546875" style="3" customWidth="1"/>
    <col min="41" max="41" width="24.42578125" style="3" customWidth="1"/>
    <col min="42" max="42" width="12.85546875" style="3" customWidth="1"/>
    <col min="43" max="43" width="8.42578125" style="1" customWidth="1"/>
    <col min="44" max="44" width="3.7109375" style="1" customWidth="1"/>
    <col min="45" max="48" width="8.7109375" style="3" customWidth="1"/>
    <col min="49" max="50" width="8.7109375" style="7" customWidth="1"/>
    <col min="51" max="54" width="8.7109375" style="3" customWidth="1"/>
    <col min="55" max="56" width="8.7109375" style="11" customWidth="1"/>
    <col min="57" max="60" width="8.7109375" style="3" customWidth="1"/>
    <col min="61" max="62" width="8.7109375" style="7" customWidth="1"/>
    <col min="63" max="66" width="8.7109375" style="3" customWidth="1"/>
    <col min="67" max="84" width="8.7109375" style="11" customWidth="1"/>
    <col min="85" max="118" width="8.7109375" style="15" customWidth="1"/>
    <col min="119" max="119" width="4.7109375" style="14" bestFit="1" customWidth="1"/>
    <col min="120" max="120" width="9" style="1"/>
    <col min="121" max="121" width="9" style="24"/>
    <col min="122" max="122" width="10.85546875" style="1" bestFit="1" customWidth="1"/>
    <col min="123" max="180" width="9" style="25"/>
    <col min="181" max="16384" width="9" style="1"/>
  </cols>
  <sheetData>
    <row r="1" spans="1:283" hidden="1">
      <c r="AK1" s="5"/>
    </row>
    <row r="2" spans="1:283" ht="43.5" customHeight="1">
      <c r="A2" s="598" t="s">
        <v>75</v>
      </c>
      <c r="B2" s="598"/>
      <c r="C2" s="598"/>
      <c r="D2" s="598"/>
      <c r="E2" s="598"/>
      <c r="F2" s="598"/>
      <c r="G2" s="598"/>
      <c r="H2" s="598"/>
      <c r="I2" s="598"/>
      <c r="J2" s="599"/>
      <c r="K2" s="598"/>
      <c r="L2" s="598"/>
      <c r="M2" s="598"/>
      <c r="N2" s="598"/>
      <c r="O2" s="598"/>
      <c r="P2" s="598"/>
      <c r="Q2" s="598"/>
      <c r="R2" s="598"/>
      <c r="S2" s="598"/>
      <c r="T2" s="598"/>
      <c r="U2" s="598"/>
      <c r="V2" s="598"/>
      <c r="W2" s="598"/>
      <c r="X2" s="598"/>
      <c r="Y2" s="598"/>
      <c r="Z2" s="598"/>
      <c r="AA2" s="598"/>
      <c r="AB2" s="598"/>
      <c r="AC2" s="598"/>
      <c r="AD2" s="598"/>
      <c r="AE2" s="598"/>
      <c r="AF2" s="599"/>
      <c r="AG2" s="598"/>
      <c r="AH2" s="598"/>
      <c r="AI2" s="598"/>
      <c r="AJ2" s="598"/>
      <c r="AK2" s="598"/>
      <c r="AL2" s="598"/>
      <c r="AM2" s="598"/>
      <c r="AN2" s="598"/>
      <c r="AO2" s="598"/>
      <c r="AP2" s="598"/>
      <c r="AQ2" s="598"/>
      <c r="AR2" s="598"/>
      <c r="AS2" s="598"/>
      <c r="AT2" s="598"/>
      <c r="AU2" s="598"/>
      <c r="AV2" s="598"/>
      <c r="AW2" s="598"/>
      <c r="AX2" s="598"/>
      <c r="AY2" s="598"/>
      <c r="AZ2" s="598"/>
      <c r="BA2" s="598"/>
      <c r="BB2" s="598"/>
      <c r="BE2" s="1"/>
      <c r="BF2" s="1"/>
      <c r="BG2" s="1"/>
      <c r="BH2" s="1"/>
      <c r="BI2" s="1"/>
      <c r="BJ2" s="1"/>
      <c r="BK2" s="1"/>
      <c r="BL2" s="1"/>
      <c r="BM2" s="1"/>
      <c r="BN2" s="1"/>
      <c r="BY2" s="12"/>
      <c r="BZ2" s="12"/>
      <c r="CA2" s="12"/>
    </row>
    <row r="3" spans="1:283" s="162" customFormat="1" ht="39" customHeight="1" thickBot="1">
      <c r="A3" s="530" t="s">
        <v>0</v>
      </c>
      <c r="B3" s="531"/>
      <c r="C3" s="532" t="s">
        <v>1</v>
      </c>
      <c r="D3" s="532"/>
      <c r="E3" s="532"/>
      <c r="F3" s="532"/>
      <c r="G3" s="532"/>
      <c r="H3" s="533"/>
      <c r="I3" s="532"/>
      <c r="J3" s="534"/>
      <c r="K3" s="535" t="s">
        <v>2</v>
      </c>
      <c r="L3" s="530" t="s">
        <v>3</v>
      </c>
      <c r="M3" s="538"/>
      <c r="N3" s="538"/>
      <c r="O3" s="538"/>
      <c r="P3" s="538"/>
      <c r="Q3" s="538"/>
      <c r="R3" s="539"/>
      <c r="S3" s="538"/>
      <c r="T3" s="540"/>
      <c r="U3" s="535" t="s">
        <v>4</v>
      </c>
      <c r="V3" s="531" t="s">
        <v>5</v>
      </c>
      <c r="W3" s="541"/>
      <c r="X3" s="541"/>
      <c r="Y3" s="541"/>
      <c r="Z3" s="541"/>
      <c r="AA3" s="541"/>
      <c r="AB3" s="532"/>
      <c r="AC3" s="532"/>
      <c r="AD3" s="532"/>
      <c r="AE3" s="532"/>
      <c r="AF3" s="532"/>
      <c r="AG3" s="534"/>
      <c r="AH3" s="535" t="s">
        <v>6</v>
      </c>
      <c r="AI3" s="542" t="s">
        <v>73</v>
      </c>
      <c r="AJ3" s="543"/>
      <c r="AK3" s="544"/>
      <c r="AL3" s="535" t="s">
        <v>72</v>
      </c>
      <c r="AM3" s="510" t="s">
        <v>7</v>
      </c>
      <c r="AN3" s="513" t="s">
        <v>8</v>
      </c>
      <c r="AO3" s="514"/>
      <c r="AP3" s="514"/>
      <c r="AQ3" s="515"/>
      <c r="AR3" s="19">
        <v>42185</v>
      </c>
      <c r="AS3" s="348" t="s">
        <v>192</v>
      </c>
      <c r="AT3" s="155"/>
      <c r="AU3" s="155"/>
      <c r="AV3" s="155"/>
      <c r="AW3" s="155"/>
      <c r="AX3" s="156"/>
      <c r="AY3" s="155"/>
      <c r="AZ3" s="155"/>
      <c r="BA3" s="155"/>
      <c r="BB3" s="155"/>
      <c r="BC3" s="155"/>
      <c r="BD3" s="155"/>
      <c r="BE3" s="155"/>
      <c r="BF3" s="155"/>
      <c r="BG3" s="155"/>
      <c r="BH3" s="155"/>
      <c r="BI3" s="155"/>
      <c r="BJ3" s="156"/>
      <c r="BK3" s="155"/>
      <c r="BL3" s="155"/>
      <c r="BM3" s="155"/>
      <c r="BN3" s="155"/>
      <c r="BO3" s="155"/>
      <c r="BP3" s="155"/>
      <c r="BQ3" s="155"/>
      <c r="BR3" s="155"/>
      <c r="BS3" s="155"/>
      <c r="BT3" s="155"/>
      <c r="BU3" s="155"/>
      <c r="BV3" s="155"/>
      <c r="BW3" s="155"/>
      <c r="BX3" s="155"/>
      <c r="BY3" s="155"/>
      <c r="BZ3" s="155"/>
      <c r="CA3" s="155"/>
      <c r="CB3" s="155"/>
      <c r="CC3" s="155"/>
      <c r="CD3" s="155"/>
      <c r="CE3" s="155"/>
      <c r="CF3" s="155"/>
      <c r="CG3" s="157"/>
      <c r="CH3" s="157"/>
      <c r="CI3" s="157"/>
      <c r="CJ3" s="157"/>
      <c r="CK3" s="157"/>
      <c r="CL3" s="157"/>
      <c r="CM3" s="157"/>
      <c r="CN3" s="157"/>
      <c r="CO3" s="157"/>
      <c r="CP3" s="157"/>
      <c r="CQ3" s="157"/>
      <c r="CR3" s="157"/>
      <c r="CS3" s="157"/>
      <c r="CT3" s="157"/>
      <c r="CU3" s="157"/>
      <c r="CV3" s="157"/>
      <c r="CW3" s="157"/>
      <c r="CX3" s="157"/>
      <c r="CY3" s="157"/>
      <c r="CZ3" s="157"/>
      <c r="DA3" s="157"/>
      <c r="DB3" s="157"/>
      <c r="DC3" s="157"/>
      <c r="DD3" s="157"/>
      <c r="DE3" s="157"/>
      <c r="DF3" s="157"/>
      <c r="DG3" s="157"/>
      <c r="DH3" s="157"/>
      <c r="DI3" s="157"/>
      <c r="DJ3" s="157"/>
      <c r="DK3" s="157"/>
      <c r="DL3" s="157"/>
      <c r="DM3" s="157"/>
      <c r="DN3" s="157"/>
      <c r="DO3" s="158"/>
      <c r="DP3" s="159"/>
      <c r="DQ3" s="160"/>
      <c r="DR3" s="159"/>
      <c r="DS3" s="161"/>
      <c r="DT3" s="161"/>
      <c r="DU3" s="161"/>
      <c r="DV3" s="161"/>
      <c r="DW3" s="161"/>
      <c r="DX3" s="161"/>
      <c r="DY3" s="161"/>
      <c r="DZ3" s="161"/>
      <c r="EA3" s="161"/>
      <c r="EB3" s="161"/>
      <c r="EC3" s="161"/>
      <c r="ED3" s="161"/>
      <c r="EE3" s="161"/>
      <c r="EF3" s="161"/>
      <c r="EG3" s="161"/>
      <c r="EH3" s="161"/>
      <c r="EI3" s="161"/>
      <c r="EJ3" s="161"/>
      <c r="EK3" s="161"/>
      <c r="EL3" s="161"/>
      <c r="EM3" s="161"/>
      <c r="EN3" s="161"/>
      <c r="EO3" s="161"/>
      <c r="EP3" s="161"/>
      <c r="EQ3" s="161"/>
      <c r="ER3" s="161"/>
      <c r="ES3" s="161"/>
      <c r="ET3" s="161"/>
      <c r="EU3" s="161"/>
      <c r="EV3" s="161"/>
      <c r="EW3" s="161"/>
      <c r="EX3" s="161"/>
      <c r="EY3" s="161"/>
      <c r="EZ3" s="161"/>
      <c r="FA3" s="161"/>
      <c r="FB3" s="161"/>
      <c r="FC3" s="161"/>
      <c r="FD3" s="161"/>
      <c r="FE3" s="161"/>
      <c r="FF3" s="161"/>
      <c r="FG3" s="161"/>
      <c r="FH3" s="161"/>
      <c r="FI3" s="161"/>
      <c r="FJ3" s="161"/>
      <c r="FK3" s="161"/>
      <c r="FL3" s="161"/>
      <c r="FM3" s="161"/>
      <c r="FN3" s="161"/>
      <c r="FO3" s="161"/>
      <c r="FP3" s="161"/>
      <c r="FQ3" s="161"/>
      <c r="FR3" s="161"/>
      <c r="FS3" s="161"/>
      <c r="FT3" s="161"/>
      <c r="FU3" s="161"/>
      <c r="FV3" s="161"/>
      <c r="FW3" s="161"/>
      <c r="FX3" s="161"/>
      <c r="FY3" s="159"/>
      <c r="FZ3" s="159"/>
      <c r="GA3" s="159"/>
      <c r="GB3" s="159"/>
      <c r="GC3" s="159"/>
      <c r="GD3" s="159"/>
      <c r="GE3" s="159"/>
      <c r="GF3" s="159"/>
      <c r="GG3" s="159"/>
      <c r="GH3" s="159"/>
      <c r="GI3" s="159"/>
      <c r="GJ3" s="159"/>
      <c r="GK3" s="159"/>
      <c r="GL3" s="159"/>
      <c r="GM3" s="159"/>
      <c r="GN3" s="159"/>
      <c r="GO3" s="159"/>
      <c r="GP3" s="159"/>
      <c r="GQ3" s="159"/>
      <c r="GR3" s="159"/>
      <c r="GS3" s="159"/>
      <c r="GT3" s="159"/>
      <c r="GU3" s="159"/>
      <c r="GV3" s="159"/>
      <c r="GW3" s="159"/>
      <c r="GX3" s="159"/>
      <c r="GY3" s="159"/>
      <c r="GZ3" s="159"/>
      <c r="HA3" s="159"/>
      <c r="HB3" s="159"/>
      <c r="HC3" s="159"/>
      <c r="HD3" s="159"/>
      <c r="HE3" s="159"/>
      <c r="HF3" s="159"/>
      <c r="HG3" s="159"/>
      <c r="HH3" s="159"/>
      <c r="HI3" s="159"/>
      <c r="HJ3" s="159"/>
      <c r="HK3" s="159"/>
      <c r="HL3" s="159"/>
      <c r="HM3" s="159"/>
      <c r="HN3" s="159"/>
      <c r="HO3" s="159"/>
      <c r="HP3" s="159"/>
      <c r="HQ3" s="159"/>
      <c r="HR3" s="159"/>
      <c r="HS3" s="159"/>
      <c r="HT3" s="159"/>
      <c r="HU3" s="159"/>
      <c r="HV3" s="159"/>
      <c r="HW3" s="159"/>
      <c r="HX3" s="159"/>
      <c r="HY3" s="159"/>
      <c r="HZ3" s="159"/>
      <c r="IA3" s="159"/>
      <c r="IB3" s="159"/>
      <c r="IC3" s="159"/>
      <c r="ID3" s="159"/>
      <c r="IE3" s="159"/>
      <c r="IF3" s="159"/>
      <c r="IG3" s="159"/>
      <c r="IH3" s="159"/>
      <c r="II3" s="159"/>
      <c r="IJ3" s="159"/>
      <c r="IK3" s="159"/>
      <c r="IL3" s="159"/>
      <c r="IM3" s="159"/>
      <c r="IN3" s="159"/>
      <c r="IO3" s="159"/>
      <c r="IP3" s="159"/>
      <c r="IQ3" s="159"/>
      <c r="IR3" s="159"/>
      <c r="IS3" s="159"/>
      <c r="IT3" s="159"/>
      <c r="IU3" s="159"/>
      <c r="IV3" s="159"/>
      <c r="IW3" s="159"/>
      <c r="IX3" s="159"/>
      <c r="IY3" s="159"/>
      <c r="IZ3" s="159"/>
      <c r="JA3" s="159"/>
      <c r="JB3" s="159"/>
      <c r="JC3" s="159"/>
      <c r="JD3" s="159"/>
      <c r="JE3" s="159"/>
      <c r="JF3" s="159"/>
      <c r="JG3" s="159"/>
      <c r="JH3" s="159"/>
      <c r="JI3" s="159"/>
      <c r="JJ3" s="159"/>
      <c r="JK3" s="159"/>
      <c r="JL3" s="159"/>
      <c r="JM3" s="159"/>
      <c r="JN3" s="159"/>
      <c r="JO3" s="159"/>
      <c r="JP3" s="159"/>
      <c r="JQ3" s="159"/>
      <c r="JR3" s="159"/>
      <c r="JS3" s="159"/>
      <c r="JT3" s="159"/>
      <c r="JU3" s="159"/>
      <c r="JV3" s="159"/>
      <c r="JW3" s="159"/>
    </row>
    <row r="4" spans="1:283" s="172" customFormat="1" ht="64.5" customHeight="1">
      <c r="A4" s="522" t="s">
        <v>10</v>
      </c>
      <c r="B4" s="524" t="s">
        <v>11</v>
      </c>
      <c r="C4" s="526" t="s">
        <v>12</v>
      </c>
      <c r="D4" s="528" t="s">
        <v>13</v>
      </c>
      <c r="E4" s="490" t="s">
        <v>14</v>
      </c>
      <c r="F4" s="490" t="s">
        <v>15</v>
      </c>
      <c r="G4" s="500" t="s">
        <v>16</v>
      </c>
      <c r="H4" s="500" t="s">
        <v>17</v>
      </c>
      <c r="I4" s="500" t="s">
        <v>18</v>
      </c>
      <c r="J4" s="502" t="s">
        <v>19</v>
      </c>
      <c r="K4" s="536"/>
      <c r="L4" s="504" t="s">
        <v>20</v>
      </c>
      <c r="M4" s="490" t="s">
        <v>21</v>
      </c>
      <c r="N4" s="506" t="s">
        <v>22</v>
      </c>
      <c r="O4" s="500" t="s">
        <v>23</v>
      </c>
      <c r="P4" s="500" t="s">
        <v>24</v>
      </c>
      <c r="Q4" s="500" t="s">
        <v>63</v>
      </c>
      <c r="R4" s="481" t="s">
        <v>74</v>
      </c>
      <c r="S4" s="493" t="s">
        <v>25</v>
      </c>
      <c r="T4" s="495" t="s">
        <v>26</v>
      </c>
      <c r="U4" s="536"/>
      <c r="V4" s="497" t="s">
        <v>27</v>
      </c>
      <c r="W4" s="549" t="s">
        <v>28</v>
      </c>
      <c r="X4" s="551" t="s">
        <v>66</v>
      </c>
      <c r="Y4" s="553" t="s">
        <v>67</v>
      </c>
      <c r="Z4" s="555" t="s">
        <v>65</v>
      </c>
      <c r="AA4" s="557" t="s">
        <v>29</v>
      </c>
      <c r="AB4" s="559" t="s">
        <v>30</v>
      </c>
      <c r="AC4" s="490" t="s">
        <v>31</v>
      </c>
      <c r="AD4" s="490" t="s">
        <v>32</v>
      </c>
      <c r="AE4" s="490" t="s">
        <v>33</v>
      </c>
      <c r="AF4" s="490" t="s">
        <v>34</v>
      </c>
      <c r="AG4" s="545" t="s">
        <v>70</v>
      </c>
      <c r="AH4" s="536"/>
      <c r="AI4" s="547" t="s">
        <v>35</v>
      </c>
      <c r="AJ4" s="481" t="s">
        <v>36</v>
      </c>
      <c r="AK4" s="483" t="s">
        <v>37</v>
      </c>
      <c r="AL4" s="536"/>
      <c r="AM4" s="511"/>
      <c r="AN4" s="516"/>
      <c r="AO4" s="517"/>
      <c r="AP4" s="517"/>
      <c r="AQ4" s="518"/>
      <c r="AR4" s="485" t="s">
        <v>38</v>
      </c>
      <c r="AS4" s="349" t="s">
        <v>9</v>
      </c>
      <c r="AT4" s="164"/>
      <c r="AU4" s="165"/>
      <c r="AV4" s="165"/>
      <c r="AW4" s="163"/>
      <c r="AX4" s="166"/>
      <c r="AY4" s="164"/>
      <c r="AZ4" s="164"/>
      <c r="BA4" s="164"/>
      <c r="BB4" s="164"/>
      <c r="BC4" s="164"/>
      <c r="BD4" s="164"/>
      <c r="BE4" s="163"/>
      <c r="BF4" s="164"/>
      <c r="BG4" s="165"/>
      <c r="BH4" s="165"/>
      <c r="BI4" s="163"/>
      <c r="BJ4" s="166"/>
      <c r="BK4" s="164"/>
      <c r="BL4" s="164"/>
      <c r="BM4" s="164"/>
      <c r="BN4" s="164"/>
      <c r="BO4" s="164"/>
      <c r="BP4" s="164"/>
      <c r="BQ4" s="165"/>
      <c r="BR4" s="165"/>
      <c r="BS4" s="165"/>
      <c r="BT4" s="165"/>
      <c r="BU4" s="165"/>
      <c r="BV4" s="165"/>
      <c r="BW4" s="165"/>
      <c r="BX4" s="165"/>
      <c r="BY4" s="167"/>
      <c r="BZ4" s="164"/>
      <c r="CA4" s="165"/>
      <c r="CB4" s="165"/>
      <c r="CC4" s="165"/>
      <c r="CD4" s="165"/>
      <c r="CE4" s="165"/>
      <c r="CF4" s="165"/>
      <c r="CG4" s="168"/>
      <c r="CH4" s="168"/>
      <c r="CI4" s="168"/>
      <c r="CJ4" s="168"/>
      <c r="CK4" s="168"/>
      <c r="CL4" s="168"/>
      <c r="CM4" s="168"/>
      <c r="CN4" s="168"/>
      <c r="CO4" s="168"/>
      <c r="CP4" s="168"/>
      <c r="CQ4" s="168"/>
      <c r="CR4" s="168"/>
      <c r="CS4" s="168"/>
      <c r="CT4" s="168"/>
      <c r="CU4" s="168"/>
      <c r="CV4" s="168"/>
      <c r="CW4" s="168"/>
      <c r="CX4" s="168"/>
      <c r="CY4" s="168"/>
      <c r="CZ4" s="168"/>
      <c r="DA4" s="168"/>
      <c r="DB4" s="168"/>
      <c r="DC4" s="168"/>
      <c r="DD4" s="168"/>
      <c r="DE4" s="168"/>
      <c r="DF4" s="168"/>
      <c r="DG4" s="168"/>
      <c r="DH4" s="168"/>
      <c r="DI4" s="168"/>
      <c r="DJ4" s="168"/>
      <c r="DK4" s="168"/>
      <c r="DL4" s="168"/>
      <c r="DM4" s="168"/>
      <c r="DN4" s="168"/>
      <c r="DO4" s="169"/>
      <c r="DP4" s="170"/>
      <c r="DQ4" s="160"/>
      <c r="DR4" s="170"/>
      <c r="DS4" s="171"/>
      <c r="DT4" s="171"/>
      <c r="DU4" s="171"/>
      <c r="DV4" s="171"/>
      <c r="DW4" s="171"/>
      <c r="DX4" s="171"/>
      <c r="DY4" s="171"/>
      <c r="DZ4" s="171"/>
      <c r="EA4" s="171"/>
      <c r="EB4" s="171"/>
      <c r="EC4" s="171"/>
      <c r="ED4" s="171"/>
      <c r="EE4" s="171"/>
      <c r="EF4" s="171"/>
      <c r="EG4" s="171"/>
      <c r="EH4" s="171"/>
      <c r="EI4" s="171"/>
      <c r="EJ4" s="171"/>
      <c r="EK4" s="171"/>
      <c r="EL4" s="171"/>
      <c r="EM4" s="171"/>
      <c r="EN4" s="171"/>
      <c r="EO4" s="171"/>
      <c r="EP4" s="171"/>
      <c r="EQ4" s="171"/>
      <c r="ER4" s="171"/>
      <c r="ES4" s="171"/>
      <c r="ET4" s="171"/>
      <c r="EU4" s="171"/>
      <c r="EV4" s="171"/>
      <c r="EW4" s="171"/>
      <c r="EX4" s="171"/>
      <c r="EY4" s="171"/>
      <c r="EZ4" s="171"/>
      <c r="FA4" s="171"/>
      <c r="FB4" s="171"/>
      <c r="FC4" s="171"/>
      <c r="FD4" s="171"/>
      <c r="FE4" s="171"/>
      <c r="FF4" s="171"/>
      <c r="FG4" s="171"/>
      <c r="FH4" s="171"/>
      <c r="FI4" s="171"/>
      <c r="FJ4" s="171"/>
      <c r="FK4" s="171"/>
      <c r="FL4" s="171"/>
      <c r="FM4" s="171"/>
      <c r="FN4" s="171"/>
      <c r="FO4" s="171"/>
      <c r="FP4" s="171"/>
      <c r="FQ4" s="171"/>
      <c r="FR4" s="171"/>
      <c r="FS4" s="171"/>
      <c r="FT4" s="171"/>
      <c r="FU4" s="171"/>
      <c r="FV4" s="171"/>
      <c r="FW4" s="171"/>
      <c r="FX4" s="171"/>
      <c r="FY4" s="170"/>
      <c r="FZ4" s="170"/>
      <c r="GA4" s="170"/>
      <c r="GB4" s="170"/>
      <c r="GC4" s="170"/>
      <c r="GD4" s="170"/>
      <c r="GE4" s="170"/>
      <c r="GF4" s="170"/>
      <c r="GG4" s="170"/>
      <c r="GH4" s="170"/>
      <c r="GI4" s="170"/>
      <c r="GJ4" s="170"/>
      <c r="GK4" s="170"/>
      <c r="GL4" s="170"/>
      <c r="GM4" s="170"/>
      <c r="GN4" s="170"/>
      <c r="GO4" s="170"/>
      <c r="GP4" s="170"/>
      <c r="GQ4" s="170"/>
      <c r="GR4" s="170"/>
      <c r="GS4" s="170"/>
      <c r="GT4" s="170"/>
      <c r="GU4" s="170"/>
      <c r="GV4" s="170"/>
      <c r="GW4" s="170"/>
      <c r="GX4" s="170"/>
      <c r="GY4" s="170"/>
      <c r="GZ4" s="170"/>
      <c r="HA4" s="170"/>
      <c r="HB4" s="170"/>
      <c r="HC4" s="170"/>
      <c r="HD4" s="170"/>
      <c r="HE4" s="170"/>
      <c r="HF4" s="170"/>
      <c r="HG4" s="170"/>
      <c r="HH4" s="170"/>
      <c r="HI4" s="170"/>
      <c r="HJ4" s="170"/>
      <c r="HK4" s="170"/>
      <c r="HL4" s="170"/>
      <c r="HM4" s="170"/>
      <c r="HN4" s="170"/>
      <c r="HO4" s="170"/>
      <c r="HP4" s="170"/>
      <c r="HQ4" s="170"/>
      <c r="HR4" s="170"/>
      <c r="HS4" s="170"/>
      <c r="HT4" s="170"/>
      <c r="HU4" s="170"/>
      <c r="HV4" s="170"/>
      <c r="HW4" s="170"/>
      <c r="HX4" s="170"/>
      <c r="HY4" s="170"/>
      <c r="HZ4" s="170"/>
      <c r="IA4" s="170"/>
      <c r="IB4" s="170"/>
      <c r="IC4" s="170"/>
      <c r="ID4" s="170"/>
      <c r="IE4" s="170"/>
      <c r="IF4" s="170"/>
      <c r="IG4" s="170"/>
      <c r="IH4" s="170"/>
      <c r="II4" s="170"/>
      <c r="IJ4" s="170"/>
      <c r="IK4" s="170"/>
      <c r="IL4" s="170"/>
      <c r="IM4" s="170"/>
      <c r="IN4" s="170"/>
      <c r="IO4" s="170"/>
      <c r="IP4" s="170"/>
      <c r="IQ4" s="170"/>
      <c r="IR4" s="170"/>
      <c r="IS4" s="170"/>
      <c r="IT4" s="170"/>
      <c r="IU4" s="170"/>
      <c r="IV4" s="170"/>
      <c r="IW4" s="170"/>
      <c r="IX4" s="170"/>
      <c r="IY4" s="170"/>
      <c r="IZ4" s="170"/>
      <c r="JA4" s="170"/>
      <c r="JB4" s="170"/>
      <c r="JC4" s="170"/>
      <c r="JD4" s="170"/>
      <c r="JE4" s="170"/>
      <c r="JF4" s="170"/>
      <c r="JG4" s="170"/>
      <c r="JH4" s="170"/>
      <c r="JI4" s="170"/>
      <c r="JJ4" s="170"/>
      <c r="JK4" s="170"/>
      <c r="JL4" s="170"/>
      <c r="JM4" s="170"/>
      <c r="JN4" s="170"/>
      <c r="JO4" s="170"/>
      <c r="JP4" s="170"/>
      <c r="JQ4" s="170"/>
      <c r="JR4" s="170"/>
      <c r="JS4" s="170"/>
      <c r="JT4" s="170"/>
      <c r="JU4" s="170"/>
      <c r="JV4" s="170"/>
      <c r="JW4" s="170"/>
    </row>
    <row r="5" spans="1:283" s="172" customFormat="1" ht="36" customHeight="1" thickBot="1">
      <c r="A5" s="523"/>
      <c r="B5" s="525"/>
      <c r="C5" s="527"/>
      <c r="D5" s="529"/>
      <c r="E5" s="491"/>
      <c r="F5" s="491"/>
      <c r="G5" s="501"/>
      <c r="H5" s="501"/>
      <c r="I5" s="501"/>
      <c r="J5" s="503"/>
      <c r="K5" s="537"/>
      <c r="L5" s="505"/>
      <c r="M5" s="491"/>
      <c r="N5" s="507"/>
      <c r="O5" s="501"/>
      <c r="P5" s="501"/>
      <c r="Q5" s="501"/>
      <c r="R5" s="482"/>
      <c r="S5" s="494"/>
      <c r="T5" s="496"/>
      <c r="U5" s="537"/>
      <c r="V5" s="498"/>
      <c r="W5" s="550"/>
      <c r="X5" s="552"/>
      <c r="Y5" s="554"/>
      <c r="Z5" s="556"/>
      <c r="AA5" s="558"/>
      <c r="AB5" s="560"/>
      <c r="AC5" s="491"/>
      <c r="AD5" s="491"/>
      <c r="AE5" s="491"/>
      <c r="AF5" s="491"/>
      <c r="AG5" s="546"/>
      <c r="AH5" s="537"/>
      <c r="AI5" s="548"/>
      <c r="AJ5" s="482"/>
      <c r="AK5" s="484"/>
      <c r="AL5" s="537"/>
      <c r="AM5" s="512"/>
      <c r="AN5" s="519"/>
      <c r="AO5" s="520"/>
      <c r="AP5" s="520"/>
      <c r="AQ5" s="521"/>
      <c r="AR5" s="486"/>
      <c r="AS5" s="488">
        <f>+AR3+1</f>
        <v>42186</v>
      </c>
      <c r="AT5" s="489"/>
      <c r="AU5" s="488">
        <f>+AS5+1</f>
        <v>42187</v>
      </c>
      <c r="AV5" s="489"/>
      <c r="AW5" s="474">
        <f t="shared" ref="AW5" si="0">+AU5+1</f>
        <v>42188</v>
      </c>
      <c r="AX5" s="475"/>
      <c r="AY5" s="474">
        <f t="shared" ref="AY5" si="1">+AW5+1</f>
        <v>42189</v>
      </c>
      <c r="AZ5" s="475"/>
      <c r="BA5" s="474">
        <f t="shared" ref="BA5" si="2">+AY5+1</f>
        <v>42190</v>
      </c>
      <c r="BB5" s="475"/>
      <c r="BC5" s="478">
        <f t="shared" ref="BC5" si="3">+BA5+1</f>
        <v>42191</v>
      </c>
      <c r="BD5" s="479"/>
      <c r="BE5" s="480">
        <f>+BC5+1</f>
        <v>42192</v>
      </c>
      <c r="BF5" s="475"/>
      <c r="BG5" s="474">
        <f>+BE5+1</f>
        <v>42193</v>
      </c>
      <c r="BH5" s="475"/>
      <c r="BI5" s="474">
        <f t="shared" ref="BI5" si="4">+BG5+1</f>
        <v>42194</v>
      </c>
      <c r="BJ5" s="475"/>
      <c r="BK5" s="474">
        <f t="shared" ref="BK5" si="5">+BI5+1</f>
        <v>42195</v>
      </c>
      <c r="BL5" s="475"/>
      <c r="BM5" s="474">
        <f t="shared" ref="BM5" si="6">+BK5+1</f>
        <v>42196</v>
      </c>
      <c r="BN5" s="475"/>
      <c r="BO5" s="476">
        <f t="shared" ref="BO5" si="7">+BM5+1</f>
        <v>42197</v>
      </c>
      <c r="BP5" s="477"/>
      <c r="BQ5" s="476">
        <f t="shared" ref="BQ5" si="8">+BO5+1</f>
        <v>42198</v>
      </c>
      <c r="BR5" s="477"/>
      <c r="BS5" s="476">
        <f t="shared" ref="BS5" si="9">+BQ5+1</f>
        <v>42199</v>
      </c>
      <c r="BT5" s="477"/>
      <c r="BU5" s="476">
        <f t="shared" ref="BU5" si="10">+BS5+1</f>
        <v>42200</v>
      </c>
      <c r="BV5" s="477"/>
      <c r="BW5" s="474">
        <f t="shared" ref="BW5" si="11">+BU5+1</f>
        <v>42201</v>
      </c>
      <c r="BX5" s="475"/>
      <c r="BY5" s="474">
        <f t="shared" ref="BY5" si="12">+BW5+1</f>
        <v>42202</v>
      </c>
      <c r="BZ5" s="475"/>
      <c r="CA5" s="474">
        <f t="shared" ref="CA5" si="13">+BY5+1</f>
        <v>42203</v>
      </c>
      <c r="CB5" s="475"/>
      <c r="CC5" s="474">
        <f t="shared" ref="CC5" si="14">+CA5+1</f>
        <v>42204</v>
      </c>
      <c r="CD5" s="475"/>
      <c r="CE5" s="474">
        <f t="shared" ref="CE5" si="15">+CC5+1</f>
        <v>42205</v>
      </c>
      <c r="CF5" s="475"/>
      <c r="CG5" s="474">
        <f t="shared" ref="CG5" si="16">+CE5+1</f>
        <v>42206</v>
      </c>
      <c r="CH5" s="475"/>
      <c r="CI5" s="474">
        <f t="shared" ref="CI5" si="17">+CG5+1</f>
        <v>42207</v>
      </c>
      <c r="CJ5" s="475"/>
      <c r="CK5" s="474">
        <f t="shared" ref="CK5" si="18">+CI5+1</f>
        <v>42208</v>
      </c>
      <c r="CL5" s="475"/>
      <c r="CM5" s="474">
        <f t="shared" ref="CM5" si="19">+CK5+1</f>
        <v>42209</v>
      </c>
      <c r="CN5" s="475"/>
      <c r="CO5" s="474">
        <f t="shared" ref="CO5" si="20">+CM5+1</f>
        <v>42210</v>
      </c>
      <c r="CP5" s="475"/>
      <c r="CQ5" s="474">
        <f t="shared" ref="CQ5" si="21">+CO5+1</f>
        <v>42211</v>
      </c>
      <c r="CR5" s="475"/>
      <c r="CS5" s="474">
        <f t="shared" ref="CS5" si="22">+CQ5+1</f>
        <v>42212</v>
      </c>
      <c r="CT5" s="475"/>
      <c r="CU5" s="474">
        <f t="shared" ref="CU5" si="23">+CS5+1</f>
        <v>42213</v>
      </c>
      <c r="CV5" s="475"/>
      <c r="CW5" s="474">
        <f t="shared" ref="CW5" si="24">+CU5+1</f>
        <v>42214</v>
      </c>
      <c r="CX5" s="475"/>
      <c r="CY5" s="474">
        <f t="shared" ref="CY5" si="25">+CW5+1</f>
        <v>42215</v>
      </c>
      <c r="CZ5" s="475"/>
      <c r="DA5" s="474">
        <f t="shared" ref="DA5" si="26">+CY5+1</f>
        <v>42216</v>
      </c>
      <c r="DB5" s="475"/>
      <c r="DC5" s="474">
        <f t="shared" ref="DC5" si="27">+DA5+1</f>
        <v>42217</v>
      </c>
      <c r="DD5" s="475"/>
      <c r="DE5" s="474">
        <f t="shared" ref="DE5" si="28">+DC5+1</f>
        <v>42218</v>
      </c>
      <c r="DF5" s="475"/>
      <c r="DG5" s="474">
        <f t="shared" ref="DG5" si="29">+DE5+1</f>
        <v>42219</v>
      </c>
      <c r="DH5" s="475"/>
      <c r="DI5" s="474">
        <f t="shared" ref="DI5" si="30">+DG5+1</f>
        <v>42220</v>
      </c>
      <c r="DJ5" s="475"/>
      <c r="DK5" s="474">
        <f t="shared" ref="DK5" si="31">+DI5+1</f>
        <v>42221</v>
      </c>
      <c r="DL5" s="475"/>
      <c r="DM5" s="474">
        <f t="shared" ref="DM5" si="32">+DK5+1</f>
        <v>42222</v>
      </c>
      <c r="DN5" s="475"/>
      <c r="DO5" s="169"/>
      <c r="DP5" s="170"/>
      <c r="DQ5" s="160"/>
      <c r="DR5" s="170"/>
      <c r="DS5" s="171"/>
      <c r="DT5" s="171"/>
      <c r="DU5" s="171"/>
      <c r="DV5" s="171"/>
      <c r="DW5" s="171"/>
      <c r="DX5" s="171"/>
      <c r="DY5" s="171"/>
      <c r="DZ5" s="171"/>
      <c r="EA5" s="171"/>
      <c r="EB5" s="171"/>
      <c r="EC5" s="171"/>
      <c r="ED5" s="171"/>
      <c r="EE5" s="171"/>
      <c r="EF5" s="171"/>
      <c r="EG5" s="171"/>
      <c r="EH5" s="171"/>
      <c r="EI5" s="171"/>
      <c r="EJ5" s="171"/>
      <c r="EK5" s="171"/>
      <c r="EL5" s="171"/>
      <c r="EM5" s="171"/>
      <c r="EN5" s="171"/>
      <c r="EO5" s="171"/>
      <c r="EP5" s="171"/>
      <c r="EQ5" s="171"/>
      <c r="ER5" s="171"/>
      <c r="ES5" s="171"/>
      <c r="ET5" s="171"/>
      <c r="EU5" s="171"/>
      <c r="EV5" s="171"/>
      <c r="EW5" s="171"/>
      <c r="EX5" s="171"/>
      <c r="EY5" s="171"/>
      <c r="EZ5" s="171"/>
      <c r="FA5" s="171"/>
      <c r="FB5" s="171"/>
      <c r="FC5" s="171"/>
      <c r="FD5" s="171"/>
      <c r="FE5" s="171"/>
      <c r="FF5" s="171"/>
      <c r="FG5" s="171"/>
      <c r="FH5" s="171"/>
      <c r="FI5" s="171"/>
      <c r="FJ5" s="171"/>
      <c r="FK5" s="171"/>
      <c r="FL5" s="171"/>
      <c r="FM5" s="171"/>
      <c r="FN5" s="171"/>
      <c r="FO5" s="171"/>
      <c r="FP5" s="171"/>
      <c r="FQ5" s="171"/>
      <c r="FR5" s="171"/>
      <c r="FS5" s="171"/>
      <c r="FT5" s="171"/>
      <c r="FU5" s="171"/>
      <c r="FV5" s="171"/>
      <c r="FW5" s="171"/>
      <c r="FX5" s="171"/>
      <c r="FY5" s="170"/>
      <c r="FZ5" s="170"/>
      <c r="GA5" s="170"/>
      <c r="GB5" s="170"/>
      <c r="GC5" s="170"/>
      <c r="GD5" s="170"/>
      <c r="GE5" s="170"/>
      <c r="GF5" s="170"/>
      <c r="GG5" s="170"/>
      <c r="GH5" s="170"/>
      <c r="GI5" s="170"/>
      <c r="GJ5" s="170"/>
      <c r="GK5" s="170"/>
      <c r="GL5" s="170"/>
      <c r="GM5" s="170"/>
      <c r="GN5" s="170"/>
      <c r="GO5" s="170"/>
      <c r="GP5" s="170"/>
      <c r="GQ5" s="170"/>
      <c r="GR5" s="170"/>
      <c r="GS5" s="170"/>
      <c r="GT5" s="170"/>
      <c r="GU5" s="170"/>
      <c r="GV5" s="170"/>
      <c r="GW5" s="170"/>
      <c r="GX5" s="170"/>
      <c r="GY5" s="170"/>
      <c r="GZ5" s="170"/>
      <c r="HA5" s="170"/>
      <c r="HB5" s="170"/>
      <c r="HC5" s="170"/>
      <c r="HD5" s="170"/>
      <c r="HE5" s="170"/>
      <c r="HF5" s="170"/>
      <c r="HG5" s="170"/>
      <c r="HH5" s="170"/>
      <c r="HI5" s="170"/>
      <c r="HJ5" s="170"/>
      <c r="HK5" s="170"/>
      <c r="HL5" s="170"/>
      <c r="HM5" s="170"/>
      <c r="HN5" s="170"/>
      <c r="HO5" s="170"/>
      <c r="HP5" s="170"/>
      <c r="HQ5" s="170"/>
      <c r="HR5" s="170"/>
      <c r="HS5" s="170"/>
      <c r="HT5" s="170"/>
      <c r="HU5" s="170"/>
      <c r="HV5" s="170"/>
      <c r="HW5" s="170"/>
      <c r="HX5" s="170"/>
      <c r="HY5" s="170"/>
      <c r="HZ5" s="170"/>
      <c r="IA5" s="170"/>
      <c r="IB5" s="170"/>
      <c r="IC5" s="170"/>
      <c r="ID5" s="170"/>
      <c r="IE5" s="170"/>
      <c r="IF5" s="170"/>
      <c r="IG5" s="170"/>
      <c r="IH5" s="170"/>
      <c r="II5" s="170"/>
      <c r="IJ5" s="170"/>
      <c r="IK5" s="170"/>
      <c r="IL5" s="170"/>
      <c r="IM5" s="170"/>
      <c r="IN5" s="170"/>
      <c r="IO5" s="170"/>
      <c r="IP5" s="170"/>
      <c r="IQ5" s="170"/>
      <c r="IR5" s="170"/>
      <c r="IS5" s="170"/>
      <c r="IT5" s="170"/>
      <c r="IU5" s="170"/>
      <c r="IV5" s="170"/>
      <c r="IW5" s="170"/>
      <c r="IX5" s="170"/>
      <c r="IY5" s="170"/>
      <c r="IZ5" s="170"/>
      <c r="JA5" s="170"/>
      <c r="JB5" s="170"/>
      <c r="JC5" s="170"/>
      <c r="JD5" s="170"/>
      <c r="JE5" s="170"/>
      <c r="JF5" s="170"/>
      <c r="JG5" s="170"/>
      <c r="JH5" s="170"/>
      <c r="JI5" s="170"/>
      <c r="JJ5" s="170"/>
      <c r="JK5" s="170"/>
      <c r="JL5" s="170"/>
      <c r="JM5" s="170"/>
      <c r="JN5" s="170"/>
      <c r="JO5" s="170"/>
      <c r="JP5" s="170"/>
      <c r="JQ5" s="170"/>
      <c r="JR5" s="170"/>
      <c r="JS5" s="170"/>
      <c r="JT5" s="170"/>
      <c r="JU5" s="170"/>
      <c r="JV5" s="170"/>
      <c r="JW5" s="170"/>
    </row>
    <row r="6" spans="1:283" s="191" customFormat="1" ht="21.75" customHeight="1">
      <c r="A6" s="508" t="s">
        <v>39</v>
      </c>
      <c r="B6" s="509"/>
      <c r="C6" s="173">
        <f>SUM(C7:C39)</f>
        <v>0</v>
      </c>
      <c r="D6" s="174">
        <f>SUM(D7:D39)</f>
        <v>0</v>
      </c>
      <c r="E6" s="173">
        <f>SUM(E7:E39)</f>
        <v>0</v>
      </c>
      <c r="F6" s="173">
        <f>SUM(F7:F39)</f>
        <v>0</v>
      </c>
      <c r="G6" s="173">
        <f>SUM(G7:G39)</f>
        <v>0</v>
      </c>
      <c r="H6" s="173">
        <f>SUM(H7:H39)</f>
        <v>0</v>
      </c>
      <c r="I6" s="175">
        <f>SUM(I7:I39)</f>
        <v>24</v>
      </c>
      <c r="J6" s="175">
        <f>SUM(J7:J39)</f>
        <v>48</v>
      </c>
      <c r="K6" s="176">
        <f>SUM(K7:K39)</f>
        <v>72</v>
      </c>
      <c r="L6" s="174">
        <f>SUM(L7:L39)</f>
        <v>0</v>
      </c>
      <c r="M6" s="173">
        <f>SUM(M7:M39)</f>
        <v>9</v>
      </c>
      <c r="N6" s="173">
        <f>SUM(N7:N39)</f>
        <v>0</v>
      </c>
      <c r="O6" s="173">
        <f>SUM(O7:O39)</f>
        <v>0</v>
      </c>
      <c r="P6" s="173">
        <f>SUM(P7:P39)</f>
        <v>0</v>
      </c>
      <c r="Q6" s="173">
        <f>SUM(Q7:Q39)</f>
        <v>0</v>
      </c>
      <c r="R6" s="173">
        <f>SUM(R7:R39)</f>
        <v>0</v>
      </c>
      <c r="S6" s="174">
        <f>SUM(S7:S39)</f>
        <v>0</v>
      </c>
      <c r="T6" s="173">
        <f>SUM(T7:T39)</f>
        <v>37</v>
      </c>
      <c r="U6" s="176">
        <f>SUM(U7:U39)</f>
        <v>46</v>
      </c>
      <c r="V6" s="499"/>
      <c r="W6" s="177">
        <f>SUM(W7:W39)</f>
        <v>28</v>
      </c>
      <c r="X6" s="177">
        <f>SUM(X7:X39)</f>
        <v>26</v>
      </c>
      <c r="Y6" s="177">
        <f>SUM(Y7:Y39)</f>
        <v>0</v>
      </c>
      <c r="Z6" s="177">
        <f>SUM(Z7:Z39)</f>
        <v>10</v>
      </c>
      <c r="AA6" s="177">
        <f>SUM(AA7:AA39)</f>
        <v>0</v>
      </c>
      <c r="AB6" s="173">
        <f>SUM(AB7:AB39)</f>
        <v>0</v>
      </c>
      <c r="AC6" s="173">
        <f>SUM(AC7:AC39)</f>
        <v>45</v>
      </c>
      <c r="AD6" s="173">
        <f>SUM(AD7:AD39)</f>
        <v>49</v>
      </c>
      <c r="AE6" s="173">
        <f>SUM(AE7:AE39)</f>
        <v>0</v>
      </c>
      <c r="AF6" s="173">
        <f>SUM(AF7:AF39)</f>
        <v>0</v>
      </c>
      <c r="AG6" s="178">
        <f>SUM(AG7:AG39)</f>
        <v>0</v>
      </c>
      <c r="AH6" s="176">
        <f>SUM(AH7:AH39)</f>
        <v>158</v>
      </c>
      <c r="AI6" s="174">
        <f>SUM(AI7:AI39)</f>
        <v>0</v>
      </c>
      <c r="AJ6" s="173">
        <f>SUM(AJ7:AJ39)</f>
        <v>10</v>
      </c>
      <c r="AK6" s="179">
        <f>SUM(AK7:AK39)</f>
        <v>0</v>
      </c>
      <c r="AL6" s="173">
        <f>SUM(AL7:AL39)</f>
        <v>10</v>
      </c>
      <c r="AM6" s="180">
        <f>SUM(AM7:AM39)</f>
        <v>286</v>
      </c>
      <c r="AN6" s="181" t="s">
        <v>10</v>
      </c>
      <c r="AO6" s="182" t="s">
        <v>40</v>
      </c>
      <c r="AP6" s="183" t="s">
        <v>41</v>
      </c>
      <c r="AQ6" s="184" t="s">
        <v>42</v>
      </c>
      <c r="AR6" s="487"/>
      <c r="AS6" s="185" t="s">
        <v>43</v>
      </c>
      <c r="AT6" s="186" t="s">
        <v>44</v>
      </c>
      <c r="AU6" s="185" t="s">
        <v>43</v>
      </c>
      <c r="AV6" s="186" t="s">
        <v>44</v>
      </c>
      <c r="AW6" s="185" t="s">
        <v>43</v>
      </c>
      <c r="AX6" s="186" t="s">
        <v>44</v>
      </c>
      <c r="AY6" s="187" t="s">
        <v>43</v>
      </c>
      <c r="AZ6" s="186" t="s">
        <v>44</v>
      </c>
      <c r="BA6" s="185" t="s">
        <v>43</v>
      </c>
      <c r="BB6" s="186" t="s">
        <v>44</v>
      </c>
      <c r="BC6" s="185" t="s">
        <v>43</v>
      </c>
      <c r="BD6" s="186" t="s">
        <v>44</v>
      </c>
      <c r="BE6" s="185" t="s">
        <v>43</v>
      </c>
      <c r="BF6" s="186" t="s">
        <v>44</v>
      </c>
      <c r="BG6" s="185" t="s">
        <v>43</v>
      </c>
      <c r="BH6" s="186" t="s">
        <v>44</v>
      </c>
      <c r="BI6" s="185" t="s">
        <v>43</v>
      </c>
      <c r="BJ6" s="186" t="s">
        <v>44</v>
      </c>
      <c r="BK6" s="185" t="s">
        <v>43</v>
      </c>
      <c r="BL6" s="186" t="s">
        <v>44</v>
      </c>
      <c r="BM6" s="185" t="s">
        <v>43</v>
      </c>
      <c r="BN6" s="186" t="s">
        <v>44</v>
      </c>
      <c r="BO6" s="185" t="s">
        <v>43</v>
      </c>
      <c r="BP6" s="186" t="s">
        <v>44</v>
      </c>
      <c r="BQ6" s="185" t="s">
        <v>43</v>
      </c>
      <c r="BR6" s="186" t="s">
        <v>44</v>
      </c>
      <c r="BS6" s="185" t="s">
        <v>43</v>
      </c>
      <c r="BT6" s="186" t="s">
        <v>44</v>
      </c>
      <c r="BU6" s="185" t="s">
        <v>43</v>
      </c>
      <c r="BV6" s="186" t="s">
        <v>44</v>
      </c>
      <c r="BW6" s="187" t="s">
        <v>43</v>
      </c>
      <c r="BX6" s="186" t="s">
        <v>44</v>
      </c>
      <c r="BY6" s="187" t="s">
        <v>43</v>
      </c>
      <c r="BZ6" s="186" t="s">
        <v>44</v>
      </c>
      <c r="CA6" s="187" t="s">
        <v>43</v>
      </c>
      <c r="CB6" s="186" t="s">
        <v>44</v>
      </c>
      <c r="CC6" s="187" t="s">
        <v>43</v>
      </c>
      <c r="CD6" s="186" t="s">
        <v>44</v>
      </c>
      <c r="CE6" s="187" t="s">
        <v>43</v>
      </c>
      <c r="CF6" s="186" t="s">
        <v>44</v>
      </c>
      <c r="CG6" s="187" t="s">
        <v>43</v>
      </c>
      <c r="CH6" s="186" t="s">
        <v>44</v>
      </c>
      <c r="CI6" s="187" t="s">
        <v>43</v>
      </c>
      <c r="CJ6" s="186" t="s">
        <v>44</v>
      </c>
      <c r="CK6" s="187" t="s">
        <v>43</v>
      </c>
      <c r="CL6" s="186" t="s">
        <v>44</v>
      </c>
      <c r="CM6" s="187" t="s">
        <v>43</v>
      </c>
      <c r="CN6" s="186" t="s">
        <v>44</v>
      </c>
      <c r="CO6" s="187" t="s">
        <v>43</v>
      </c>
      <c r="CP6" s="186" t="s">
        <v>44</v>
      </c>
      <c r="CQ6" s="187" t="s">
        <v>43</v>
      </c>
      <c r="CR6" s="186" t="s">
        <v>44</v>
      </c>
      <c r="CS6" s="187" t="s">
        <v>43</v>
      </c>
      <c r="CT6" s="186" t="s">
        <v>44</v>
      </c>
      <c r="CU6" s="187" t="s">
        <v>43</v>
      </c>
      <c r="CV6" s="186" t="s">
        <v>44</v>
      </c>
      <c r="CW6" s="187" t="s">
        <v>43</v>
      </c>
      <c r="CX6" s="186" t="s">
        <v>44</v>
      </c>
      <c r="CY6" s="187" t="s">
        <v>43</v>
      </c>
      <c r="CZ6" s="186" t="s">
        <v>44</v>
      </c>
      <c r="DA6" s="188" t="s">
        <v>43</v>
      </c>
      <c r="DB6" s="189" t="s">
        <v>44</v>
      </c>
      <c r="DC6" s="188" t="s">
        <v>43</v>
      </c>
      <c r="DD6" s="189" t="s">
        <v>44</v>
      </c>
      <c r="DE6" s="188" t="s">
        <v>43</v>
      </c>
      <c r="DF6" s="189" t="s">
        <v>44</v>
      </c>
      <c r="DG6" s="188" t="s">
        <v>43</v>
      </c>
      <c r="DH6" s="189" t="s">
        <v>44</v>
      </c>
      <c r="DI6" s="188" t="s">
        <v>43</v>
      </c>
      <c r="DJ6" s="189" t="s">
        <v>44</v>
      </c>
      <c r="DK6" s="188" t="s">
        <v>43</v>
      </c>
      <c r="DL6" s="189" t="s">
        <v>44</v>
      </c>
      <c r="DM6" s="188" t="s">
        <v>43</v>
      </c>
      <c r="DN6" s="189" t="s">
        <v>44</v>
      </c>
      <c r="DO6" s="190" t="s">
        <v>64</v>
      </c>
      <c r="DP6" s="159"/>
      <c r="DQ6" s="160"/>
      <c r="DR6" s="159"/>
      <c r="DS6" s="161"/>
      <c r="DT6" s="161"/>
      <c r="DU6" s="161"/>
      <c r="DV6" s="161"/>
      <c r="DW6" s="161"/>
      <c r="DX6" s="161"/>
      <c r="DY6" s="161"/>
      <c r="DZ6" s="161"/>
      <c r="EA6" s="161"/>
      <c r="EB6" s="161"/>
      <c r="EC6" s="161"/>
      <c r="ED6" s="161"/>
      <c r="EE6" s="161"/>
      <c r="EF6" s="161"/>
      <c r="EG6" s="161"/>
      <c r="EH6" s="161"/>
      <c r="EI6" s="161"/>
      <c r="EJ6" s="161"/>
      <c r="EK6" s="161"/>
      <c r="EL6" s="161"/>
      <c r="EM6" s="161"/>
      <c r="EN6" s="161"/>
      <c r="EO6" s="161"/>
      <c r="EP6" s="161"/>
      <c r="EQ6" s="161"/>
      <c r="ER6" s="161"/>
      <c r="ES6" s="161"/>
      <c r="ET6" s="161"/>
      <c r="EU6" s="161"/>
      <c r="EV6" s="161"/>
      <c r="EW6" s="161"/>
      <c r="EX6" s="161"/>
      <c r="EY6" s="161"/>
      <c r="EZ6" s="161"/>
      <c r="FA6" s="161"/>
      <c r="FB6" s="161"/>
      <c r="FC6" s="161"/>
      <c r="FD6" s="161"/>
      <c r="FE6" s="161"/>
      <c r="FF6" s="161"/>
      <c r="FG6" s="161"/>
      <c r="FH6" s="161"/>
      <c r="FI6" s="161"/>
      <c r="FJ6" s="161"/>
      <c r="FK6" s="161"/>
      <c r="FL6" s="161"/>
      <c r="FM6" s="161"/>
      <c r="FN6" s="161"/>
      <c r="FO6" s="161"/>
      <c r="FP6" s="161"/>
      <c r="FQ6" s="161"/>
      <c r="FR6" s="161"/>
      <c r="FS6" s="161"/>
      <c r="FT6" s="161"/>
      <c r="FU6" s="161"/>
      <c r="FV6" s="161"/>
      <c r="FW6" s="161"/>
      <c r="FX6" s="161"/>
      <c r="FY6" s="159"/>
      <c r="FZ6" s="159"/>
      <c r="GA6" s="159"/>
      <c r="GB6" s="159"/>
      <c r="GC6" s="159"/>
      <c r="GD6" s="159"/>
      <c r="GE6" s="159"/>
      <c r="GF6" s="159"/>
      <c r="GG6" s="159"/>
      <c r="GH6" s="159"/>
      <c r="GI6" s="159"/>
      <c r="GJ6" s="159"/>
      <c r="GK6" s="159"/>
      <c r="GL6" s="159"/>
      <c r="GM6" s="159"/>
      <c r="GN6" s="159"/>
      <c r="GO6" s="159"/>
      <c r="GP6" s="159"/>
      <c r="GQ6" s="159"/>
      <c r="GR6" s="159"/>
      <c r="GS6" s="159"/>
      <c r="GT6" s="159"/>
      <c r="GU6" s="159"/>
      <c r="GV6" s="159"/>
      <c r="GW6" s="159"/>
      <c r="GX6" s="159"/>
      <c r="GY6" s="159"/>
      <c r="GZ6" s="159"/>
      <c r="HA6" s="159"/>
      <c r="HB6" s="159"/>
      <c r="HC6" s="159"/>
      <c r="HD6" s="159"/>
      <c r="HE6" s="159"/>
      <c r="HF6" s="159"/>
      <c r="HG6" s="159"/>
      <c r="HH6" s="159"/>
      <c r="HI6" s="159"/>
      <c r="HJ6" s="159"/>
      <c r="HK6" s="159"/>
      <c r="HL6" s="159"/>
      <c r="HM6" s="159"/>
      <c r="HN6" s="159"/>
      <c r="HO6" s="159"/>
      <c r="HP6" s="159"/>
      <c r="HQ6" s="159"/>
      <c r="HR6" s="159"/>
      <c r="HS6" s="159"/>
      <c r="HT6" s="159"/>
      <c r="HU6" s="159"/>
      <c r="HV6" s="159"/>
      <c r="HW6" s="159"/>
      <c r="HX6" s="159"/>
      <c r="HY6" s="159"/>
      <c r="HZ6" s="159"/>
      <c r="IA6" s="159"/>
      <c r="IB6" s="159"/>
      <c r="IC6" s="159"/>
      <c r="ID6" s="159"/>
      <c r="IE6" s="159"/>
      <c r="IF6" s="159"/>
      <c r="IG6" s="159"/>
      <c r="IH6" s="159"/>
      <c r="II6" s="159"/>
      <c r="IJ6" s="159"/>
      <c r="IK6" s="159"/>
      <c r="IL6" s="159"/>
      <c r="IM6" s="159"/>
      <c r="IN6" s="159"/>
      <c r="IO6" s="159"/>
      <c r="IP6" s="159"/>
      <c r="IQ6" s="159"/>
      <c r="IR6" s="159"/>
      <c r="IS6" s="159"/>
      <c r="IT6" s="159"/>
      <c r="IU6" s="159"/>
      <c r="IV6" s="159"/>
      <c r="IW6" s="159"/>
      <c r="IX6" s="159"/>
      <c r="IY6" s="159"/>
      <c r="IZ6" s="159"/>
      <c r="JA6" s="159"/>
      <c r="JB6" s="159"/>
      <c r="JC6" s="159"/>
      <c r="JD6" s="159"/>
      <c r="JE6" s="159"/>
      <c r="JF6" s="159"/>
      <c r="JG6" s="159"/>
      <c r="JH6" s="159"/>
      <c r="JI6" s="159"/>
      <c r="JJ6" s="159"/>
      <c r="JK6" s="159"/>
      <c r="JL6" s="159"/>
      <c r="JM6" s="159"/>
      <c r="JN6" s="159"/>
      <c r="JO6" s="159"/>
      <c r="JP6" s="159"/>
      <c r="JQ6" s="159"/>
      <c r="JR6" s="159"/>
      <c r="JS6" s="159"/>
      <c r="JT6" s="159"/>
      <c r="JU6" s="159"/>
      <c r="JV6" s="159"/>
      <c r="JW6" s="159"/>
    </row>
    <row r="7" spans="1:283" s="203" customFormat="1" ht="12.75">
      <c r="A7" s="457" t="s">
        <v>48</v>
      </c>
      <c r="B7" s="400" t="s">
        <v>49</v>
      </c>
      <c r="C7" s="417"/>
      <c r="D7" s="418"/>
      <c r="E7" s="418"/>
      <c r="F7" s="418"/>
      <c r="G7" s="418"/>
      <c r="H7" s="418"/>
      <c r="I7" s="456"/>
      <c r="J7" s="417"/>
      <c r="K7" s="388">
        <f>SUM(C7:J8)</f>
        <v>0</v>
      </c>
      <c r="L7" s="417"/>
      <c r="M7" s="418"/>
      <c r="N7" s="418"/>
      <c r="O7" s="418"/>
      <c r="P7" s="418"/>
      <c r="Q7" s="418"/>
      <c r="R7" s="422"/>
      <c r="S7" s="417"/>
      <c r="T7" s="418">
        <v>37</v>
      </c>
      <c r="U7" s="416">
        <f>SUM(L7:T8)</f>
        <v>37</v>
      </c>
      <c r="V7" s="492" t="s">
        <v>50</v>
      </c>
      <c r="W7" s="447"/>
      <c r="X7" s="418"/>
      <c r="Y7" s="418"/>
      <c r="Z7" s="418"/>
      <c r="AA7" s="418"/>
      <c r="AB7" s="418"/>
      <c r="AC7" s="418"/>
      <c r="AD7" s="418"/>
      <c r="AE7" s="418"/>
      <c r="AF7" s="418"/>
      <c r="AG7" s="421"/>
      <c r="AH7" s="410">
        <f>SUM(W7:AG8)</f>
        <v>0</v>
      </c>
      <c r="AI7" s="411"/>
      <c r="AJ7" s="412"/>
      <c r="AK7" s="413"/>
      <c r="AL7" s="416">
        <f>SUM(AI7:AK8)</f>
        <v>0</v>
      </c>
      <c r="AM7" s="377">
        <f>SUM(K7,U7,AH7,AL7)</f>
        <v>37</v>
      </c>
      <c r="AN7" s="192" t="s">
        <v>76</v>
      </c>
      <c r="AO7" s="193" t="s">
        <v>147</v>
      </c>
      <c r="AP7" s="194" t="s">
        <v>46</v>
      </c>
      <c r="AQ7" s="195">
        <f>+FG!K4</f>
        <v>0</v>
      </c>
      <c r="AR7" s="196"/>
      <c r="AS7" s="197"/>
      <c r="AT7" s="198">
        <f>+AQ7-AS7-AR7</f>
        <v>0</v>
      </c>
      <c r="AU7" s="197"/>
      <c r="AV7" s="198">
        <f t="shared" ref="AV7:AV8" si="33">+AT7-AU7</f>
        <v>0</v>
      </c>
      <c r="AW7" s="197"/>
      <c r="AX7" s="198">
        <f t="shared" ref="AX7:AX8" si="34">+AV7-AW7</f>
        <v>0</v>
      </c>
      <c r="AY7" s="197"/>
      <c r="AZ7" s="198">
        <f t="shared" ref="AZ7:AZ8" si="35">+AX7-AY7</f>
        <v>0</v>
      </c>
      <c r="BA7" s="197"/>
      <c r="BB7" s="198">
        <f t="shared" ref="BB7:BB8" si="36">+AZ7-BA7</f>
        <v>0</v>
      </c>
      <c r="BC7" s="197"/>
      <c r="BD7" s="198">
        <f t="shared" ref="BD7:BD8" si="37">+BB7-BC7</f>
        <v>0</v>
      </c>
      <c r="BE7" s="197"/>
      <c r="BF7" s="198">
        <f t="shared" ref="BF7:BF8" si="38">+BD7-BE7</f>
        <v>0</v>
      </c>
      <c r="BG7" s="197"/>
      <c r="BH7" s="198">
        <f t="shared" ref="BH7:BH8" si="39">+BF7-BG7</f>
        <v>0</v>
      </c>
      <c r="BI7" s="197"/>
      <c r="BJ7" s="199">
        <f t="shared" ref="BJ7:BJ8" si="40">+BH7-BI7</f>
        <v>0</v>
      </c>
      <c r="BK7" s="197"/>
      <c r="BL7" s="199">
        <f t="shared" ref="BL7:BL8" si="41">+BJ7-BK7</f>
        <v>0</v>
      </c>
      <c r="BM7" s="197"/>
      <c r="BN7" s="199">
        <f t="shared" ref="BN7:BN8" si="42">+BL7-BM7</f>
        <v>0</v>
      </c>
      <c r="BO7" s="197"/>
      <c r="BP7" s="199">
        <f t="shared" ref="BP7:BP8" si="43">+BN7-BO7</f>
        <v>0</v>
      </c>
      <c r="BQ7" s="197"/>
      <c r="BR7" s="199">
        <f t="shared" ref="BR7:BR8" si="44">+BP7-BQ7</f>
        <v>0</v>
      </c>
      <c r="BS7" s="197"/>
      <c r="BT7" s="199">
        <f t="shared" ref="BT7:BT8" si="45">+BR7-BS7</f>
        <v>0</v>
      </c>
      <c r="BU7" s="197"/>
      <c r="BV7" s="199">
        <f t="shared" ref="BV7:BV8" si="46">+BT7-BU7</f>
        <v>0</v>
      </c>
      <c r="BW7" s="197"/>
      <c r="BX7" s="199">
        <f t="shared" ref="BX7:BX8" si="47">+BV7-BW7</f>
        <v>0</v>
      </c>
      <c r="BY7" s="197"/>
      <c r="BZ7" s="199">
        <f t="shared" ref="BZ7:BZ8" si="48">+BX7-BY7</f>
        <v>0</v>
      </c>
      <c r="CA7" s="200"/>
      <c r="CB7" s="201">
        <f t="shared" ref="CB7:CB8" si="49">+BZ7-CA7</f>
        <v>0</v>
      </c>
      <c r="CC7" s="200"/>
      <c r="CD7" s="201">
        <f t="shared" ref="CD7:CD8" si="50">+CB7-CC7</f>
        <v>0</v>
      </c>
      <c r="CE7" s="200"/>
      <c r="CF7" s="201">
        <f t="shared" ref="CF7:CF8" si="51">+CD7-CE7</f>
        <v>0</v>
      </c>
      <c r="CG7" s="200"/>
      <c r="CH7" s="201">
        <f t="shared" ref="CH7:CH8" si="52">+CF7-CG7</f>
        <v>0</v>
      </c>
      <c r="CI7" s="200"/>
      <c r="CJ7" s="201">
        <f t="shared" ref="CJ7:CJ8" si="53">+CH7-CI7</f>
        <v>0</v>
      </c>
      <c r="CK7" s="200"/>
      <c r="CL7" s="201">
        <f t="shared" ref="CL7:CL8" si="54">+CJ7-CK7</f>
        <v>0</v>
      </c>
      <c r="CM7" s="200"/>
      <c r="CN7" s="201">
        <f t="shared" ref="CN7:CN8" si="55">+CL7-CM7</f>
        <v>0</v>
      </c>
      <c r="CO7" s="200"/>
      <c r="CP7" s="201">
        <f t="shared" ref="CP7:CP8" si="56">+CN7-CO7</f>
        <v>0</v>
      </c>
      <c r="CQ7" s="200"/>
      <c r="CR7" s="201">
        <f t="shared" ref="CR7:CR8" si="57">+CP7-CQ7</f>
        <v>0</v>
      </c>
      <c r="CS7" s="200"/>
      <c r="CT7" s="201">
        <f t="shared" ref="CT7:CT8" si="58">+CR7-CS7</f>
        <v>0</v>
      </c>
      <c r="CU7" s="200"/>
      <c r="CV7" s="201">
        <f t="shared" ref="CV7:CV8" si="59">+CT7-CU7</f>
        <v>0</v>
      </c>
      <c r="CW7" s="200"/>
      <c r="CX7" s="201">
        <f>+CV7-CW7</f>
        <v>0</v>
      </c>
      <c r="CY7" s="200"/>
      <c r="CZ7" s="201">
        <f>+CX7-CY7</f>
        <v>0</v>
      </c>
      <c r="DA7" s="200"/>
      <c r="DB7" s="201">
        <f>+CZ7-DA7</f>
        <v>0</v>
      </c>
      <c r="DC7" s="200"/>
      <c r="DD7" s="201">
        <f>+DB7-DC7</f>
        <v>0</v>
      </c>
      <c r="DE7" s="200"/>
      <c r="DF7" s="201">
        <f>+DD7-DE7</f>
        <v>0</v>
      </c>
      <c r="DG7" s="200"/>
      <c r="DH7" s="201">
        <f>+DF7-DG7</f>
        <v>0</v>
      </c>
      <c r="DI7" s="200"/>
      <c r="DJ7" s="201">
        <f>+DH7-DI7</f>
        <v>0</v>
      </c>
      <c r="DK7" s="200"/>
      <c r="DL7" s="201">
        <f>+DJ7-DK7</f>
        <v>0</v>
      </c>
      <c r="DM7" s="200"/>
      <c r="DN7" s="201">
        <f>+DL7-DM7</f>
        <v>0</v>
      </c>
      <c r="DO7" s="190"/>
      <c r="DP7" s="170"/>
      <c r="DQ7" s="160"/>
      <c r="DR7" s="202"/>
      <c r="DS7" s="171"/>
      <c r="DT7" s="171"/>
      <c r="DU7" s="171"/>
      <c r="DV7" s="171"/>
      <c r="DW7" s="171"/>
      <c r="DX7" s="171"/>
      <c r="DY7" s="171"/>
      <c r="DZ7" s="171"/>
      <c r="EA7" s="171"/>
      <c r="EB7" s="171"/>
      <c r="EC7" s="171"/>
      <c r="ED7" s="171"/>
      <c r="EE7" s="171"/>
      <c r="EF7" s="171"/>
      <c r="EG7" s="171"/>
      <c r="EH7" s="171"/>
      <c r="EI7" s="171"/>
      <c r="EJ7" s="171"/>
      <c r="EK7" s="171"/>
      <c r="EL7" s="171"/>
      <c r="EM7" s="171"/>
      <c r="EN7" s="171"/>
      <c r="EO7" s="171"/>
      <c r="EP7" s="171"/>
      <c r="EQ7" s="171"/>
      <c r="ER7" s="171"/>
      <c r="ES7" s="171"/>
      <c r="ET7" s="171"/>
      <c r="EU7" s="171"/>
      <c r="EV7" s="171"/>
      <c r="EW7" s="171"/>
      <c r="EX7" s="171"/>
      <c r="EY7" s="171"/>
      <c r="EZ7" s="171"/>
      <c r="FA7" s="171"/>
      <c r="FB7" s="171"/>
      <c r="FC7" s="171"/>
      <c r="FD7" s="171"/>
      <c r="FE7" s="171"/>
      <c r="FF7" s="171"/>
      <c r="FG7" s="171"/>
      <c r="FH7" s="171"/>
      <c r="FI7" s="171"/>
      <c r="FJ7" s="171"/>
      <c r="FK7" s="171"/>
      <c r="FL7" s="171"/>
      <c r="FM7" s="171"/>
      <c r="FN7" s="171"/>
      <c r="FO7" s="171"/>
      <c r="FP7" s="171"/>
      <c r="FQ7" s="171"/>
      <c r="FR7" s="171"/>
      <c r="FS7" s="171"/>
      <c r="FT7" s="171"/>
      <c r="FU7" s="171"/>
      <c r="FV7" s="171"/>
      <c r="FW7" s="171"/>
      <c r="FX7" s="171"/>
      <c r="FY7" s="170"/>
      <c r="FZ7" s="170"/>
      <c r="GA7" s="170"/>
      <c r="GB7" s="170"/>
      <c r="GC7" s="170"/>
      <c r="GD7" s="170"/>
      <c r="GE7" s="170"/>
      <c r="GF7" s="170"/>
      <c r="GG7" s="170"/>
      <c r="GH7" s="170"/>
      <c r="GI7" s="170"/>
      <c r="GJ7" s="170"/>
      <c r="GK7" s="170"/>
      <c r="GL7" s="170"/>
      <c r="GM7" s="170"/>
      <c r="GN7" s="170"/>
      <c r="GO7" s="170"/>
      <c r="GP7" s="170"/>
      <c r="GQ7" s="170"/>
      <c r="GR7" s="170"/>
      <c r="GS7" s="170"/>
      <c r="GT7" s="170"/>
      <c r="GU7" s="170"/>
      <c r="GV7" s="170"/>
      <c r="GW7" s="170"/>
      <c r="GX7" s="170"/>
      <c r="GY7" s="170"/>
      <c r="GZ7" s="170"/>
      <c r="HA7" s="170"/>
      <c r="HB7" s="170"/>
      <c r="HC7" s="170"/>
      <c r="HD7" s="170"/>
      <c r="HE7" s="170"/>
      <c r="HF7" s="170"/>
      <c r="HG7" s="170"/>
      <c r="HH7" s="170"/>
      <c r="HI7" s="170"/>
      <c r="HJ7" s="170"/>
      <c r="HK7" s="170"/>
      <c r="HL7" s="170"/>
      <c r="HM7" s="170"/>
      <c r="HN7" s="170"/>
      <c r="HO7" s="170"/>
      <c r="HP7" s="170"/>
      <c r="HQ7" s="170"/>
      <c r="HR7" s="170"/>
      <c r="HS7" s="170"/>
      <c r="HT7" s="170"/>
      <c r="HU7" s="170"/>
      <c r="HV7" s="170"/>
      <c r="HW7" s="170"/>
      <c r="HX7" s="170"/>
      <c r="HY7" s="170"/>
      <c r="HZ7" s="170"/>
      <c r="IA7" s="170"/>
      <c r="IB7" s="170"/>
      <c r="IC7" s="170"/>
      <c r="ID7" s="170"/>
      <c r="IE7" s="170"/>
      <c r="IF7" s="170"/>
      <c r="IG7" s="170"/>
      <c r="IH7" s="170"/>
      <c r="II7" s="170"/>
      <c r="IJ7" s="170"/>
      <c r="IK7" s="170"/>
      <c r="IL7" s="170"/>
      <c r="IM7" s="170"/>
      <c r="IN7" s="170"/>
      <c r="IO7" s="170"/>
      <c r="IP7" s="170"/>
      <c r="IQ7" s="170"/>
      <c r="IR7" s="170"/>
      <c r="IS7" s="170"/>
      <c r="IT7" s="170"/>
      <c r="IU7" s="170"/>
      <c r="IV7" s="170"/>
      <c r="IW7" s="170"/>
      <c r="IX7" s="170"/>
      <c r="IY7" s="170"/>
      <c r="IZ7" s="170"/>
      <c r="JA7" s="170"/>
      <c r="JB7" s="170"/>
      <c r="JC7" s="170"/>
      <c r="JD7" s="170"/>
      <c r="JE7" s="170"/>
      <c r="JF7" s="170"/>
      <c r="JG7" s="170"/>
      <c r="JH7" s="170"/>
      <c r="JI7" s="170"/>
      <c r="JJ7" s="170"/>
      <c r="JK7" s="170"/>
      <c r="JL7" s="170"/>
      <c r="JM7" s="170"/>
      <c r="JN7" s="170"/>
      <c r="JO7" s="170"/>
      <c r="JP7" s="170"/>
      <c r="JQ7" s="170"/>
      <c r="JR7" s="170"/>
      <c r="JS7" s="170"/>
      <c r="JT7" s="170"/>
      <c r="JU7" s="170"/>
      <c r="JV7" s="170"/>
      <c r="JW7" s="170"/>
    </row>
    <row r="8" spans="1:283" s="203" customFormat="1" ht="12.75">
      <c r="A8" s="458"/>
      <c r="B8" s="459"/>
      <c r="C8" s="396"/>
      <c r="D8" s="391"/>
      <c r="E8" s="391"/>
      <c r="F8" s="391"/>
      <c r="G8" s="391"/>
      <c r="H8" s="391"/>
      <c r="I8" s="473"/>
      <c r="J8" s="396"/>
      <c r="K8" s="426"/>
      <c r="L8" s="396"/>
      <c r="M8" s="391"/>
      <c r="N8" s="391"/>
      <c r="O8" s="391"/>
      <c r="P8" s="391"/>
      <c r="Q8" s="391"/>
      <c r="R8" s="394"/>
      <c r="S8" s="396"/>
      <c r="T8" s="391"/>
      <c r="U8" s="389"/>
      <c r="V8" s="392"/>
      <c r="W8" s="439"/>
      <c r="X8" s="391"/>
      <c r="Y8" s="391"/>
      <c r="Z8" s="391"/>
      <c r="AA8" s="391"/>
      <c r="AB8" s="391"/>
      <c r="AC8" s="391"/>
      <c r="AD8" s="391"/>
      <c r="AE8" s="391"/>
      <c r="AF8" s="391"/>
      <c r="AG8" s="380"/>
      <c r="AH8" s="382"/>
      <c r="AI8" s="384"/>
      <c r="AJ8" s="386"/>
      <c r="AK8" s="414"/>
      <c r="AL8" s="389"/>
      <c r="AM8" s="409"/>
      <c r="AN8" s="204" t="s">
        <v>76</v>
      </c>
      <c r="AO8" s="205" t="s">
        <v>147</v>
      </c>
      <c r="AP8" s="206" t="s">
        <v>47</v>
      </c>
      <c r="AQ8" s="207">
        <f>+FG!K5</f>
        <v>162</v>
      </c>
      <c r="AR8" s="208"/>
      <c r="AS8" s="209"/>
      <c r="AT8" s="210">
        <f t="shared" ref="AT8:AT39" si="60">+AQ8-AS8-AR8</f>
        <v>162</v>
      </c>
      <c r="AU8" s="209"/>
      <c r="AV8" s="210">
        <f t="shared" si="33"/>
        <v>162</v>
      </c>
      <c r="AW8" s="209"/>
      <c r="AX8" s="210">
        <f t="shared" si="34"/>
        <v>162</v>
      </c>
      <c r="AY8" s="209"/>
      <c r="AZ8" s="210">
        <f t="shared" si="35"/>
        <v>162</v>
      </c>
      <c r="BA8" s="209"/>
      <c r="BB8" s="210">
        <f t="shared" si="36"/>
        <v>162</v>
      </c>
      <c r="BC8" s="209"/>
      <c r="BD8" s="210">
        <f t="shared" si="37"/>
        <v>162</v>
      </c>
      <c r="BE8" s="209"/>
      <c r="BF8" s="210">
        <f t="shared" si="38"/>
        <v>162</v>
      </c>
      <c r="BG8" s="209"/>
      <c r="BH8" s="210">
        <f t="shared" si="39"/>
        <v>162</v>
      </c>
      <c r="BI8" s="209"/>
      <c r="BJ8" s="211">
        <f t="shared" si="40"/>
        <v>162</v>
      </c>
      <c r="BK8" s="209"/>
      <c r="BL8" s="211">
        <f t="shared" si="41"/>
        <v>162</v>
      </c>
      <c r="BM8" s="209"/>
      <c r="BN8" s="211">
        <f t="shared" si="42"/>
        <v>162</v>
      </c>
      <c r="BO8" s="209"/>
      <c r="BP8" s="211">
        <f t="shared" si="43"/>
        <v>162</v>
      </c>
      <c r="BQ8" s="209"/>
      <c r="BR8" s="211">
        <f t="shared" si="44"/>
        <v>162</v>
      </c>
      <c r="BS8" s="209"/>
      <c r="BT8" s="211">
        <f t="shared" si="45"/>
        <v>162</v>
      </c>
      <c r="BU8" s="209"/>
      <c r="BV8" s="211">
        <f t="shared" si="46"/>
        <v>162</v>
      </c>
      <c r="BW8" s="209"/>
      <c r="BX8" s="211">
        <f t="shared" si="47"/>
        <v>162</v>
      </c>
      <c r="BY8" s="209"/>
      <c r="BZ8" s="211">
        <f t="shared" si="48"/>
        <v>162</v>
      </c>
      <c r="CA8" s="209"/>
      <c r="CB8" s="211">
        <f t="shared" si="49"/>
        <v>162</v>
      </c>
      <c r="CC8" s="209"/>
      <c r="CD8" s="211">
        <f t="shared" si="50"/>
        <v>162</v>
      </c>
      <c r="CE8" s="209"/>
      <c r="CF8" s="211">
        <f t="shared" si="51"/>
        <v>162</v>
      </c>
      <c r="CG8" s="209"/>
      <c r="CH8" s="211">
        <f t="shared" si="52"/>
        <v>162</v>
      </c>
      <c r="CI8" s="209"/>
      <c r="CJ8" s="211">
        <f t="shared" si="53"/>
        <v>162</v>
      </c>
      <c r="CK8" s="209"/>
      <c r="CL8" s="211">
        <f t="shared" si="54"/>
        <v>162</v>
      </c>
      <c r="CM8" s="209"/>
      <c r="CN8" s="211">
        <f t="shared" si="55"/>
        <v>162</v>
      </c>
      <c r="CO8" s="209"/>
      <c r="CP8" s="211">
        <f t="shared" si="56"/>
        <v>162</v>
      </c>
      <c r="CQ8" s="209"/>
      <c r="CR8" s="211">
        <f t="shared" si="57"/>
        <v>162</v>
      </c>
      <c r="CS8" s="209"/>
      <c r="CT8" s="211">
        <f t="shared" si="58"/>
        <v>162</v>
      </c>
      <c r="CU8" s="209"/>
      <c r="CV8" s="211">
        <f t="shared" si="59"/>
        <v>162</v>
      </c>
      <c r="CW8" s="209"/>
      <c r="CX8" s="211">
        <f t="shared" ref="CX8" si="61">+CV8-CW8</f>
        <v>162</v>
      </c>
      <c r="CY8" s="209"/>
      <c r="CZ8" s="211">
        <f t="shared" ref="CZ8:CZ39" si="62">+CX8-CY8</f>
        <v>162</v>
      </c>
      <c r="DA8" s="209"/>
      <c r="DB8" s="211">
        <f t="shared" ref="DB8:DB39" si="63">+CZ8-DA8</f>
        <v>162</v>
      </c>
      <c r="DC8" s="209"/>
      <c r="DD8" s="211">
        <f t="shared" ref="DD8:DD39" si="64">+DB8-DC8</f>
        <v>162</v>
      </c>
      <c r="DE8" s="209"/>
      <c r="DF8" s="211">
        <f t="shared" ref="DF8:DF39" si="65">+DD8-DE8</f>
        <v>162</v>
      </c>
      <c r="DG8" s="209"/>
      <c r="DH8" s="211">
        <f t="shared" ref="DH8:DH39" si="66">+DF8-DG8</f>
        <v>162</v>
      </c>
      <c r="DI8" s="209"/>
      <c r="DJ8" s="211">
        <f t="shared" ref="DJ8:DJ39" si="67">+DH8-DI8</f>
        <v>162</v>
      </c>
      <c r="DK8" s="209"/>
      <c r="DL8" s="211">
        <f t="shared" ref="DL8:DL39" si="68">+DJ8-DK8</f>
        <v>162</v>
      </c>
      <c r="DM8" s="209"/>
      <c r="DN8" s="211">
        <f t="shared" ref="DN8:DN39" si="69">+DL8-DM8</f>
        <v>162</v>
      </c>
      <c r="DO8" s="190"/>
      <c r="DP8" s="170"/>
      <c r="DQ8" s="160"/>
      <c r="DR8" s="202"/>
      <c r="DS8" s="212"/>
      <c r="DT8" s="212"/>
      <c r="DU8" s="212"/>
      <c r="DV8" s="212"/>
      <c r="DW8" s="212"/>
      <c r="DX8" s="212"/>
      <c r="DY8" s="212"/>
      <c r="DZ8" s="212"/>
      <c r="EA8" s="212"/>
      <c r="EB8" s="212"/>
      <c r="EC8" s="212"/>
      <c r="ED8" s="212"/>
      <c r="EE8" s="212"/>
      <c r="EF8" s="212"/>
      <c r="EG8" s="212"/>
      <c r="EH8" s="212"/>
      <c r="EI8" s="212"/>
      <c r="EJ8" s="212"/>
      <c r="EK8" s="212"/>
      <c r="EL8" s="212"/>
      <c r="EM8" s="212"/>
      <c r="EN8" s="212"/>
      <c r="EO8" s="212"/>
      <c r="EP8" s="212"/>
      <c r="EQ8" s="212"/>
      <c r="ER8" s="212"/>
      <c r="ES8" s="212"/>
      <c r="ET8" s="212"/>
      <c r="EU8" s="212"/>
      <c r="EV8" s="212"/>
      <c r="EW8" s="212"/>
      <c r="EX8" s="212"/>
      <c r="EY8" s="212"/>
      <c r="EZ8" s="212"/>
      <c r="FA8" s="212"/>
      <c r="FB8" s="212"/>
      <c r="FC8" s="212"/>
      <c r="FD8" s="212"/>
      <c r="FE8" s="212"/>
      <c r="FF8" s="212"/>
      <c r="FG8" s="212"/>
      <c r="FH8" s="212"/>
      <c r="FI8" s="212"/>
      <c r="FJ8" s="212"/>
      <c r="FK8" s="212"/>
      <c r="FL8" s="212"/>
      <c r="FM8" s="212"/>
      <c r="FN8" s="212"/>
      <c r="FO8" s="212"/>
      <c r="FP8" s="212"/>
      <c r="FQ8" s="212"/>
      <c r="FR8" s="212"/>
      <c r="FS8" s="212"/>
      <c r="FT8" s="212"/>
      <c r="FU8" s="212"/>
      <c r="FV8" s="212"/>
      <c r="FW8" s="212"/>
      <c r="FX8" s="212"/>
      <c r="FY8" s="213"/>
      <c r="FZ8" s="213"/>
      <c r="GA8" s="213"/>
      <c r="GB8" s="213"/>
      <c r="GC8" s="213"/>
      <c r="GD8" s="213"/>
      <c r="GE8" s="213"/>
      <c r="GF8" s="213"/>
      <c r="GG8" s="213"/>
      <c r="GH8" s="213"/>
      <c r="GI8" s="213"/>
      <c r="GJ8" s="213"/>
      <c r="GK8" s="213"/>
      <c r="GL8" s="213"/>
      <c r="GM8" s="213"/>
      <c r="GN8" s="213"/>
      <c r="GO8" s="213"/>
      <c r="GP8" s="213"/>
      <c r="GQ8" s="213"/>
      <c r="GR8" s="213"/>
      <c r="GS8" s="213"/>
      <c r="GT8" s="213"/>
      <c r="GU8" s="213"/>
      <c r="GV8" s="213"/>
      <c r="GW8" s="213"/>
      <c r="GX8" s="213"/>
      <c r="GY8" s="213"/>
      <c r="GZ8" s="213"/>
      <c r="HA8" s="213"/>
      <c r="HB8" s="213"/>
      <c r="HC8" s="213"/>
      <c r="HD8" s="213"/>
      <c r="HE8" s="213"/>
      <c r="HF8" s="213"/>
      <c r="HG8" s="213"/>
      <c r="HH8" s="213"/>
      <c r="HI8" s="213"/>
      <c r="HJ8" s="213"/>
      <c r="HK8" s="213"/>
      <c r="HL8" s="213"/>
      <c r="HM8" s="213"/>
      <c r="HN8" s="213"/>
      <c r="HO8" s="213"/>
      <c r="HP8" s="213"/>
      <c r="HQ8" s="213"/>
      <c r="HR8" s="213"/>
      <c r="HS8" s="213"/>
      <c r="HT8" s="213"/>
      <c r="HU8" s="213"/>
      <c r="HV8" s="213"/>
      <c r="HW8" s="213"/>
      <c r="HX8" s="213"/>
      <c r="HY8" s="213"/>
      <c r="HZ8" s="213"/>
      <c r="IA8" s="213"/>
      <c r="IB8" s="213"/>
      <c r="IC8" s="213"/>
      <c r="ID8" s="213"/>
      <c r="IE8" s="213"/>
      <c r="IF8" s="213"/>
      <c r="IG8" s="213"/>
      <c r="IH8" s="213"/>
      <c r="II8" s="213"/>
      <c r="IJ8" s="213"/>
      <c r="IK8" s="213"/>
      <c r="IL8" s="213"/>
      <c r="IM8" s="213"/>
      <c r="IN8" s="213"/>
      <c r="IO8" s="213"/>
      <c r="IP8" s="213"/>
      <c r="IQ8" s="213"/>
      <c r="IR8" s="213"/>
      <c r="IS8" s="213"/>
      <c r="IT8" s="213"/>
      <c r="IU8" s="213"/>
      <c r="IV8" s="213"/>
      <c r="IW8" s="213"/>
      <c r="IX8" s="213"/>
      <c r="IY8" s="213"/>
      <c r="IZ8" s="213"/>
      <c r="JA8" s="213"/>
      <c r="JB8" s="213"/>
      <c r="JC8" s="213"/>
      <c r="JD8" s="213"/>
      <c r="JE8" s="213"/>
      <c r="JF8" s="213"/>
      <c r="JG8" s="213"/>
      <c r="JH8" s="213"/>
      <c r="JI8" s="213"/>
      <c r="JJ8" s="213"/>
      <c r="JK8" s="213"/>
      <c r="JL8" s="213"/>
      <c r="JM8" s="213"/>
      <c r="JN8" s="213"/>
      <c r="JO8" s="213"/>
      <c r="JP8" s="213"/>
      <c r="JQ8" s="213"/>
      <c r="JR8" s="213"/>
      <c r="JS8" s="213"/>
      <c r="JT8" s="213"/>
      <c r="JU8" s="213"/>
      <c r="JV8" s="213"/>
      <c r="JW8" s="213"/>
    </row>
    <row r="9" spans="1:283" s="203" customFormat="1" ht="12.75">
      <c r="A9" s="457" t="s">
        <v>71</v>
      </c>
      <c r="B9" s="400" t="s">
        <v>49</v>
      </c>
      <c r="C9" s="417"/>
      <c r="D9" s="418"/>
      <c r="E9" s="418"/>
      <c r="F9" s="418"/>
      <c r="G9" s="418"/>
      <c r="H9" s="418"/>
      <c r="I9" s="456"/>
      <c r="J9" s="417">
        <v>47</v>
      </c>
      <c r="K9" s="388">
        <f>SUM(C9:J22)</f>
        <v>47</v>
      </c>
      <c r="L9" s="417"/>
      <c r="M9" s="418"/>
      <c r="N9" s="418"/>
      <c r="O9" s="418"/>
      <c r="P9" s="418"/>
      <c r="Q9" s="418"/>
      <c r="R9" s="422"/>
      <c r="S9" s="417"/>
      <c r="T9" s="418"/>
      <c r="U9" s="416">
        <f>SUM(L9:T22)</f>
        <v>0</v>
      </c>
      <c r="V9" s="454" t="s">
        <v>51</v>
      </c>
      <c r="W9" s="440">
        <v>28</v>
      </c>
      <c r="X9" s="433">
        <v>26</v>
      </c>
      <c r="Y9" s="433"/>
      <c r="Z9" s="433">
        <v>6</v>
      </c>
      <c r="AA9" s="433"/>
      <c r="AB9" s="433"/>
      <c r="AC9" s="433">
        <v>45</v>
      </c>
      <c r="AD9" s="433">
        <v>46</v>
      </c>
      <c r="AE9" s="433"/>
      <c r="AF9" s="433"/>
      <c r="AG9" s="441"/>
      <c r="AH9" s="442">
        <f>SUM(W9:AG17)</f>
        <v>151</v>
      </c>
      <c r="AI9" s="433"/>
      <c r="AJ9" s="433">
        <v>5</v>
      </c>
      <c r="AK9" s="444"/>
      <c r="AL9" s="434">
        <f>SUM(AI9:AK17)</f>
        <v>5</v>
      </c>
      <c r="AM9" s="408">
        <f>SUM(AL9,AH9,U9,K9)</f>
        <v>203</v>
      </c>
      <c r="AN9" s="214" t="s">
        <v>77</v>
      </c>
      <c r="AO9" s="193" t="s">
        <v>148</v>
      </c>
      <c r="AP9" s="215" t="s">
        <v>47</v>
      </c>
      <c r="AQ9" s="216">
        <f>+FG!K6</f>
        <v>600</v>
      </c>
      <c r="AR9" s="217"/>
      <c r="AS9" s="218">
        <v>40</v>
      </c>
      <c r="AT9" s="219">
        <f t="shared" si="60"/>
        <v>560</v>
      </c>
      <c r="AU9" s="218">
        <v>80</v>
      </c>
      <c r="AV9" s="219">
        <f>+AT9-AU9</f>
        <v>480</v>
      </c>
      <c r="AW9" s="218">
        <v>60</v>
      </c>
      <c r="AX9" s="219">
        <f>+AV9-AW9</f>
        <v>420</v>
      </c>
      <c r="AY9" s="218"/>
      <c r="AZ9" s="219">
        <f>+AX9-AY9</f>
        <v>420</v>
      </c>
      <c r="BA9" s="218"/>
      <c r="BB9" s="219">
        <f>+AZ9-BA9</f>
        <v>420</v>
      </c>
      <c r="BC9" s="218">
        <v>60</v>
      </c>
      <c r="BD9" s="219">
        <f>+BB9-BC9</f>
        <v>360</v>
      </c>
      <c r="BE9" s="218">
        <v>60</v>
      </c>
      <c r="BF9" s="219">
        <f>+BD9-BE9</f>
        <v>300</v>
      </c>
      <c r="BG9" s="218">
        <v>40</v>
      </c>
      <c r="BH9" s="219">
        <f>+BF9-BG9</f>
        <v>260</v>
      </c>
      <c r="BI9" s="218">
        <v>40</v>
      </c>
      <c r="BJ9" s="201">
        <f>+BH9-BI9</f>
        <v>220</v>
      </c>
      <c r="BK9" s="218">
        <v>40</v>
      </c>
      <c r="BL9" s="201">
        <f>+BJ9-BK9</f>
        <v>180</v>
      </c>
      <c r="BM9" s="218"/>
      <c r="BN9" s="201">
        <f>+BL9-BM9</f>
        <v>180</v>
      </c>
      <c r="BO9" s="218"/>
      <c r="BP9" s="201">
        <f>+BN9-BO9</f>
        <v>180</v>
      </c>
      <c r="BQ9" s="218">
        <v>40</v>
      </c>
      <c r="BR9" s="201">
        <f>+BP9-BQ9</f>
        <v>140</v>
      </c>
      <c r="BS9" s="218">
        <v>40</v>
      </c>
      <c r="BT9" s="201">
        <f>+BR9-BS9</f>
        <v>100</v>
      </c>
      <c r="BU9" s="218">
        <v>40</v>
      </c>
      <c r="BV9" s="201">
        <f>+BT9-BU9</f>
        <v>60</v>
      </c>
      <c r="BW9" s="218">
        <v>60</v>
      </c>
      <c r="BX9" s="201">
        <f>+BV9-BW9</f>
        <v>0</v>
      </c>
      <c r="BY9" s="218">
        <v>60</v>
      </c>
      <c r="BZ9" s="201">
        <f>+BX9-BY9</f>
        <v>-60</v>
      </c>
      <c r="CA9" s="218"/>
      <c r="CB9" s="201">
        <f>+BZ9-CA9</f>
        <v>-60</v>
      </c>
      <c r="CC9" s="218"/>
      <c r="CD9" s="201">
        <f>+CB9-CC9</f>
        <v>-60</v>
      </c>
      <c r="CE9" s="218">
        <v>40</v>
      </c>
      <c r="CF9" s="201">
        <f>+CD9-CE9</f>
        <v>-100</v>
      </c>
      <c r="CG9" s="218">
        <v>40</v>
      </c>
      <c r="CH9" s="201">
        <f>+CF9-CG9</f>
        <v>-140</v>
      </c>
      <c r="CI9" s="218">
        <v>60</v>
      </c>
      <c r="CJ9" s="201">
        <f>+CH9-CI9</f>
        <v>-200</v>
      </c>
      <c r="CK9" s="218">
        <v>80</v>
      </c>
      <c r="CL9" s="201">
        <f>+CJ9-CK9</f>
        <v>-280</v>
      </c>
      <c r="CM9" s="218">
        <v>40</v>
      </c>
      <c r="CN9" s="201">
        <f>+CL9-CM9</f>
        <v>-320</v>
      </c>
      <c r="CO9" s="218"/>
      <c r="CP9" s="201">
        <f>+CN9-CO9</f>
        <v>-320</v>
      </c>
      <c r="CQ9" s="218"/>
      <c r="CR9" s="201">
        <f>+CP9-CQ9</f>
        <v>-320</v>
      </c>
      <c r="CS9" s="218">
        <v>60</v>
      </c>
      <c r="CT9" s="201">
        <f>+CR9-CS9</f>
        <v>-380</v>
      </c>
      <c r="CU9" s="218">
        <v>80</v>
      </c>
      <c r="CV9" s="201">
        <f>+CT9-CU9</f>
        <v>-460</v>
      </c>
      <c r="CW9" s="218"/>
      <c r="CX9" s="201">
        <f>+CV9-CW9</f>
        <v>-460</v>
      </c>
      <c r="CY9" s="218"/>
      <c r="CZ9" s="201">
        <f t="shared" si="62"/>
        <v>-460</v>
      </c>
      <c r="DA9" s="218"/>
      <c r="DB9" s="201">
        <f t="shared" si="63"/>
        <v>-460</v>
      </c>
      <c r="DC9" s="218"/>
      <c r="DD9" s="201">
        <f t="shared" si="64"/>
        <v>-460</v>
      </c>
      <c r="DE9" s="218"/>
      <c r="DF9" s="201">
        <f t="shared" si="65"/>
        <v>-460</v>
      </c>
      <c r="DG9" s="218"/>
      <c r="DH9" s="201">
        <f t="shared" si="66"/>
        <v>-460</v>
      </c>
      <c r="DI9" s="218"/>
      <c r="DJ9" s="201">
        <f t="shared" si="67"/>
        <v>-460</v>
      </c>
      <c r="DK9" s="218"/>
      <c r="DL9" s="201">
        <f t="shared" si="68"/>
        <v>-460</v>
      </c>
      <c r="DM9" s="218"/>
      <c r="DN9" s="201">
        <f t="shared" si="69"/>
        <v>-460</v>
      </c>
      <c r="DO9" s="190" t="s">
        <v>64</v>
      </c>
      <c r="DP9" s="170"/>
      <c r="DQ9" s="160"/>
      <c r="DR9" s="202"/>
      <c r="DS9" s="171"/>
      <c r="DT9" s="171"/>
      <c r="DU9" s="171"/>
      <c r="DV9" s="171"/>
      <c r="DW9" s="171"/>
      <c r="DX9" s="171"/>
      <c r="DY9" s="171"/>
      <c r="DZ9" s="171"/>
      <c r="EA9" s="171"/>
      <c r="EB9" s="171"/>
      <c r="EC9" s="171"/>
      <c r="ED9" s="171"/>
      <c r="EE9" s="171"/>
      <c r="EF9" s="171"/>
      <c r="EG9" s="171"/>
      <c r="EH9" s="171"/>
      <c r="EI9" s="171"/>
      <c r="EJ9" s="171"/>
      <c r="EK9" s="171"/>
      <c r="EL9" s="171"/>
      <c r="EM9" s="171"/>
      <c r="EN9" s="171"/>
      <c r="EO9" s="171"/>
      <c r="EP9" s="171"/>
      <c r="EQ9" s="171"/>
      <c r="ER9" s="171"/>
      <c r="ES9" s="171"/>
      <c r="ET9" s="171"/>
      <c r="EU9" s="171"/>
      <c r="EV9" s="171"/>
      <c r="EW9" s="171"/>
      <c r="EX9" s="171"/>
      <c r="EY9" s="171"/>
      <c r="EZ9" s="171"/>
      <c r="FA9" s="171"/>
      <c r="FB9" s="171"/>
      <c r="FC9" s="171"/>
      <c r="FD9" s="171"/>
      <c r="FE9" s="171"/>
      <c r="FF9" s="171"/>
      <c r="FG9" s="171"/>
      <c r="FH9" s="171"/>
      <c r="FI9" s="171"/>
      <c r="FJ9" s="171"/>
      <c r="FK9" s="171"/>
      <c r="FL9" s="171"/>
      <c r="FM9" s="171"/>
      <c r="FN9" s="171"/>
      <c r="FO9" s="171"/>
      <c r="FP9" s="171"/>
      <c r="FQ9" s="171"/>
      <c r="FR9" s="171"/>
      <c r="FS9" s="171"/>
      <c r="FT9" s="171"/>
      <c r="FU9" s="171"/>
      <c r="FV9" s="171"/>
      <c r="FW9" s="171"/>
      <c r="FX9" s="171"/>
      <c r="FY9" s="170"/>
      <c r="FZ9" s="170"/>
      <c r="GA9" s="170"/>
      <c r="GB9" s="170"/>
      <c r="GC9" s="170"/>
      <c r="GD9" s="170"/>
      <c r="GE9" s="170"/>
      <c r="GF9" s="170"/>
      <c r="GG9" s="170"/>
      <c r="GH9" s="170"/>
      <c r="GI9" s="170"/>
      <c r="GJ9" s="170"/>
      <c r="GK9" s="170"/>
      <c r="GL9" s="170"/>
      <c r="GM9" s="170"/>
      <c r="GN9" s="170"/>
      <c r="GO9" s="170"/>
      <c r="GP9" s="170"/>
      <c r="GQ9" s="170"/>
      <c r="GR9" s="170"/>
      <c r="GS9" s="170"/>
      <c r="GT9" s="170"/>
      <c r="GU9" s="170"/>
      <c r="GV9" s="170"/>
      <c r="GW9" s="170"/>
      <c r="GX9" s="170"/>
      <c r="GY9" s="170"/>
      <c r="GZ9" s="170"/>
      <c r="HA9" s="170"/>
      <c r="HB9" s="170"/>
      <c r="HC9" s="170"/>
      <c r="HD9" s="170"/>
      <c r="HE9" s="170"/>
      <c r="HF9" s="170"/>
      <c r="HG9" s="170"/>
      <c r="HH9" s="170"/>
      <c r="HI9" s="170"/>
      <c r="HJ9" s="170"/>
      <c r="HK9" s="170"/>
      <c r="HL9" s="170"/>
      <c r="HM9" s="170"/>
      <c r="HN9" s="170"/>
      <c r="HO9" s="170"/>
      <c r="HP9" s="170"/>
      <c r="HQ9" s="170"/>
      <c r="HR9" s="170"/>
      <c r="HS9" s="170"/>
      <c r="HT9" s="170"/>
      <c r="HU9" s="170"/>
      <c r="HV9" s="170"/>
      <c r="HW9" s="170"/>
      <c r="HX9" s="170"/>
      <c r="HY9" s="170"/>
      <c r="HZ9" s="170"/>
      <c r="IA9" s="170"/>
      <c r="IB9" s="170"/>
      <c r="IC9" s="170"/>
      <c r="ID9" s="170"/>
      <c r="IE9" s="170"/>
      <c r="IF9" s="170"/>
      <c r="IG9" s="170"/>
      <c r="IH9" s="170"/>
      <c r="II9" s="170"/>
      <c r="IJ9" s="170"/>
      <c r="IK9" s="170"/>
      <c r="IL9" s="170"/>
      <c r="IM9" s="170"/>
      <c r="IN9" s="170"/>
      <c r="IO9" s="170"/>
      <c r="IP9" s="170"/>
      <c r="IQ9" s="170"/>
      <c r="IR9" s="170"/>
      <c r="IS9" s="170"/>
      <c r="IT9" s="170"/>
      <c r="IU9" s="170"/>
      <c r="IV9" s="170"/>
      <c r="IW9" s="170"/>
      <c r="IX9" s="170"/>
      <c r="IY9" s="170"/>
      <c r="IZ9" s="170"/>
      <c r="JA9" s="170"/>
      <c r="JB9" s="170"/>
      <c r="JC9" s="170"/>
      <c r="JD9" s="170"/>
      <c r="JE9" s="170"/>
      <c r="JF9" s="170"/>
      <c r="JG9" s="170"/>
      <c r="JH9" s="170"/>
      <c r="JI9" s="170"/>
      <c r="JJ9" s="170"/>
      <c r="JK9" s="170"/>
      <c r="JL9" s="170"/>
      <c r="JM9" s="170"/>
      <c r="JN9" s="170"/>
      <c r="JO9" s="170"/>
      <c r="JP9" s="170"/>
      <c r="JQ9" s="170"/>
      <c r="JR9" s="170"/>
      <c r="JS9" s="170"/>
      <c r="JT9" s="170"/>
      <c r="JU9" s="170"/>
      <c r="JV9" s="170"/>
      <c r="JW9" s="170"/>
    </row>
    <row r="10" spans="1:283" s="203" customFormat="1" ht="12.75">
      <c r="A10" s="457"/>
      <c r="B10" s="400"/>
      <c r="C10" s="404"/>
      <c r="D10" s="403"/>
      <c r="E10" s="403"/>
      <c r="F10" s="403"/>
      <c r="G10" s="403"/>
      <c r="H10" s="403"/>
      <c r="I10" s="472"/>
      <c r="J10" s="404"/>
      <c r="K10" s="388"/>
      <c r="L10" s="404"/>
      <c r="M10" s="403"/>
      <c r="N10" s="403"/>
      <c r="O10" s="403"/>
      <c r="P10" s="403"/>
      <c r="Q10" s="403"/>
      <c r="R10" s="405"/>
      <c r="S10" s="404"/>
      <c r="T10" s="403"/>
      <c r="U10" s="402"/>
      <c r="V10" s="455"/>
      <c r="W10" s="447"/>
      <c r="X10" s="390"/>
      <c r="Y10" s="390"/>
      <c r="Z10" s="390"/>
      <c r="AA10" s="390"/>
      <c r="AB10" s="390"/>
      <c r="AC10" s="390"/>
      <c r="AD10" s="390"/>
      <c r="AE10" s="390"/>
      <c r="AF10" s="390"/>
      <c r="AG10" s="453"/>
      <c r="AH10" s="381"/>
      <c r="AI10" s="390"/>
      <c r="AJ10" s="390"/>
      <c r="AK10" s="425"/>
      <c r="AL10" s="388"/>
      <c r="AM10" s="377"/>
      <c r="AN10" s="220" t="s">
        <v>77</v>
      </c>
      <c r="AO10" s="221" t="s">
        <v>148</v>
      </c>
      <c r="AP10" s="194" t="s">
        <v>46</v>
      </c>
      <c r="AQ10" s="195">
        <f>+FG!K7</f>
        <v>20</v>
      </c>
      <c r="AR10" s="196"/>
      <c r="AS10" s="197"/>
      <c r="AT10" s="198">
        <f t="shared" si="60"/>
        <v>20</v>
      </c>
      <c r="AU10" s="197">
        <v>20</v>
      </c>
      <c r="AV10" s="198">
        <f>+AT10-AU10</f>
        <v>0</v>
      </c>
      <c r="AW10" s="197"/>
      <c r="AX10" s="198">
        <f>+AV10-AW10</f>
        <v>0</v>
      </c>
      <c r="AY10" s="197"/>
      <c r="AZ10" s="198">
        <f>+AX10-AY10</f>
        <v>0</v>
      </c>
      <c r="BA10" s="197"/>
      <c r="BB10" s="198">
        <f>+AZ10-BA10</f>
        <v>0</v>
      </c>
      <c r="BC10" s="197"/>
      <c r="BD10" s="198">
        <f>+BB10-BC10</f>
        <v>0</v>
      </c>
      <c r="BE10" s="197">
        <v>20</v>
      </c>
      <c r="BF10" s="198">
        <f>+BD10-BE10</f>
        <v>-20</v>
      </c>
      <c r="BG10" s="197"/>
      <c r="BH10" s="198">
        <f>+BF10-BG10</f>
        <v>-20</v>
      </c>
      <c r="BI10" s="197"/>
      <c r="BJ10" s="199">
        <f>+BH10-BI10</f>
        <v>-20</v>
      </c>
      <c r="BK10" s="197"/>
      <c r="BL10" s="199">
        <f>+BJ10-BK10</f>
        <v>-20</v>
      </c>
      <c r="BM10" s="197"/>
      <c r="BN10" s="199">
        <f>+BL10-BM10</f>
        <v>-20</v>
      </c>
      <c r="BO10" s="197"/>
      <c r="BP10" s="199">
        <f>+BN10-BO10</f>
        <v>-20</v>
      </c>
      <c r="BQ10" s="197"/>
      <c r="BR10" s="199">
        <f>+BP10-BQ10</f>
        <v>-20</v>
      </c>
      <c r="BS10" s="197"/>
      <c r="BT10" s="199">
        <f>+BR10-BS10</f>
        <v>-20</v>
      </c>
      <c r="BU10" s="197"/>
      <c r="BV10" s="199">
        <f>+BT10-BU10</f>
        <v>-20</v>
      </c>
      <c r="BW10" s="197"/>
      <c r="BX10" s="199">
        <f>+BV10-BW10</f>
        <v>-20</v>
      </c>
      <c r="BY10" s="197"/>
      <c r="BZ10" s="199">
        <f>+BX10-BY10</f>
        <v>-20</v>
      </c>
      <c r="CA10" s="197"/>
      <c r="CB10" s="199">
        <f>+BZ10-CA10</f>
        <v>-20</v>
      </c>
      <c r="CC10" s="197"/>
      <c r="CD10" s="199">
        <f>+CB10-CC10</f>
        <v>-20</v>
      </c>
      <c r="CE10" s="197"/>
      <c r="CF10" s="199">
        <f>+CD10-CE10</f>
        <v>-20</v>
      </c>
      <c r="CG10" s="197"/>
      <c r="CH10" s="199">
        <f>+CF10-CG10</f>
        <v>-20</v>
      </c>
      <c r="CI10" s="197"/>
      <c r="CJ10" s="199">
        <f>+CH10-CI10</f>
        <v>-20</v>
      </c>
      <c r="CK10" s="197"/>
      <c r="CL10" s="199">
        <f>+CJ10-CK10</f>
        <v>-20</v>
      </c>
      <c r="CM10" s="197"/>
      <c r="CN10" s="199">
        <f>+CL10-CM10</f>
        <v>-20</v>
      </c>
      <c r="CO10" s="197"/>
      <c r="CP10" s="199">
        <f>+CN10-CO10</f>
        <v>-20</v>
      </c>
      <c r="CQ10" s="197"/>
      <c r="CR10" s="199">
        <f>+CP10-CQ10</f>
        <v>-20</v>
      </c>
      <c r="CS10" s="197"/>
      <c r="CT10" s="199">
        <f>+CR10-CS10</f>
        <v>-20</v>
      </c>
      <c r="CU10" s="197"/>
      <c r="CV10" s="199">
        <f>+CT10-CU10</f>
        <v>-20</v>
      </c>
      <c r="CW10" s="197"/>
      <c r="CX10" s="199">
        <f>+CV10-CW10</f>
        <v>-20</v>
      </c>
      <c r="CY10" s="197"/>
      <c r="CZ10" s="199">
        <f t="shared" si="62"/>
        <v>-20</v>
      </c>
      <c r="DA10" s="197"/>
      <c r="DB10" s="199">
        <f t="shared" si="63"/>
        <v>-20</v>
      </c>
      <c r="DC10" s="197"/>
      <c r="DD10" s="199">
        <f t="shared" si="64"/>
        <v>-20</v>
      </c>
      <c r="DE10" s="197"/>
      <c r="DF10" s="199">
        <f t="shared" si="65"/>
        <v>-20</v>
      </c>
      <c r="DG10" s="197"/>
      <c r="DH10" s="199">
        <f t="shared" si="66"/>
        <v>-20</v>
      </c>
      <c r="DI10" s="197"/>
      <c r="DJ10" s="199">
        <f t="shared" si="67"/>
        <v>-20</v>
      </c>
      <c r="DK10" s="197"/>
      <c r="DL10" s="199">
        <f t="shared" si="68"/>
        <v>-20</v>
      </c>
      <c r="DM10" s="197"/>
      <c r="DN10" s="199">
        <f t="shared" si="69"/>
        <v>-20</v>
      </c>
      <c r="DO10" s="190" t="s">
        <v>64</v>
      </c>
      <c r="DP10" s="170"/>
      <c r="DQ10" s="160"/>
      <c r="DR10" s="202"/>
      <c r="DS10" s="212"/>
      <c r="DT10" s="212"/>
      <c r="DU10" s="212"/>
      <c r="DV10" s="212"/>
      <c r="DW10" s="212"/>
      <c r="DX10" s="212"/>
      <c r="DY10" s="212"/>
      <c r="DZ10" s="212"/>
      <c r="EA10" s="212"/>
      <c r="EB10" s="212"/>
      <c r="EC10" s="212"/>
      <c r="ED10" s="212"/>
      <c r="EE10" s="212"/>
      <c r="EF10" s="212"/>
      <c r="EG10" s="212"/>
      <c r="EH10" s="212"/>
      <c r="EI10" s="212"/>
      <c r="EJ10" s="212"/>
      <c r="EK10" s="212"/>
      <c r="EL10" s="212"/>
      <c r="EM10" s="212"/>
      <c r="EN10" s="212"/>
      <c r="EO10" s="212"/>
      <c r="EP10" s="212"/>
      <c r="EQ10" s="212"/>
      <c r="ER10" s="212"/>
      <c r="ES10" s="212"/>
      <c r="ET10" s="212"/>
      <c r="EU10" s="212"/>
      <c r="EV10" s="212"/>
      <c r="EW10" s="212"/>
      <c r="EX10" s="212"/>
      <c r="EY10" s="212"/>
      <c r="EZ10" s="212"/>
      <c r="FA10" s="212"/>
      <c r="FB10" s="212"/>
      <c r="FC10" s="212"/>
      <c r="FD10" s="212"/>
      <c r="FE10" s="212"/>
      <c r="FF10" s="212"/>
      <c r="FG10" s="212"/>
      <c r="FH10" s="212"/>
      <c r="FI10" s="212"/>
      <c r="FJ10" s="212"/>
      <c r="FK10" s="212"/>
      <c r="FL10" s="212"/>
      <c r="FM10" s="212"/>
      <c r="FN10" s="212"/>
      <c r="FO10" s="212"/>
      <c r="FP10" s="212"/>
      <c r="FQ10" s="212"/>
      <c r="FR10" s="212"/>
      <c r="FS10" s="212"/>
      <c r="FT10" s="212"/>
      <c r="FU10" s="212"/>
      <c r="FV10" s="212"/>
      <c r="FW10" s="212"/>
      <c r="FX10" s="212"/>
      <c r="FY10" s="213"/>
      <c r="FZ10" s="213"/>
      <c r="GA10" s="213"/>
      <c r="GB10" s="213"/>
      <c r="GC10" s="213"/>
      <c r="GD10" s="213"/>
      <c r="GE10" s="213"/>
      <c r="GF10" s="213"/>
      <c r="GG10" s="213"/>
      <c r="GH10" s="213"/>
      <c r="GI10" s="213"/>
      <c r="GJ10" s="213"/>
      <c r="GK10" s="213"/>
      <c r="GL10" s="213"/>
      <c r="GM10" s="213"/>
      <c r="GN10" s="213"/>
      <c r="GO10" s="213"/>
      <c r="GP10" s="213"/>
      <c r="GQ10" s="213"/>
      <c r="GR10" s="213"/>
      <c r="GS10" s="213"/>
      <c r="GT10" s="213"/>
      <c r="GU10" s="213"/>
      <c r="GV10" s="213"/>
      <c r="GW10" s="213"/>
      <c r="GX10" s="213"/>
      <c r="GY10" s="213"/>
      <c r="GZ10" s="213"/>
      <c r="HA10" s="213"/>
      <c r="HB10" s="213"/>
      <c r="HC10" s="213"/>
      <c r="HD10" s="213"/>
      <c r="HE10" s="213"/>
      <c r="HF10" s="213"/>
      <c r="HG10" s="213"/>
      <c r="HH10" s="213"/>
      <c r="HI10" s="213"/>
      <c r="HJ10" s="213"/>
      <c r="HK10" s="213"/>
      <c r="HL10" s="213"/>
      <c r="HM10" s="213"/>
      <c r="HN10" s="213"/>
      <c r="HO10" s="213"/>
      <c r="HP10" s="213"/>
      <c r="HQ10" s="213"/>
      <c r="HR10" s="213"/>
      <c r="HS10" s="213"/>
      <c r="HT10" s="213"/>
      <c r="HU10" s="213"/>
      <c r="HV10" s="213"/>
      <c r="HW10" s="213"/>
      <c r="HX10" s="213"/>
      <c r="HY10" s="213"/>
      <c r="HZ10" s="213"/>
      <c r="IA10" s="213"/>
      <c r="IB10" s="213"/>
      <c r="IC10" s="213"/>
      <c r="ID10" s="213"/>
      <c r="IE10" s="213"/>
      <c r="IF10" s="213"/>
      <c r="IG10" s="213"/>
      <c r="IH10" s="213"/>
      <c r="II10" s="213"/>
      <c r="IJ10" s="213"/>
      <c r="IK10" s="213"/>
      <c r="IL10" s="213"/>
      <c r="IM10" s="213"/>
      <c r="IN10" s="213"/>
      <c r="IO10" s="213"/>
      <c r="IP10" s="213"/>
      <c r="IQ10" s="213"/>
      <c r="IR10" s="213"/>
      <c r="IS10" s="213"/>
      <c r="IT10" s="213"/>
      <c r="IU10" s="213"/>
      <c r="IV10" s="213"/>
      <c r="IW10" s="213"/>
      <c r="IX10" s="213"/>
      <c r="IY10" s="213"/>
      <c r="IZ10" s="213"/>
      <c r="JA10" s="213"/>
      <c r="JB10" s="213"/>
      <c r="JC10" s="213"/>
      <c r="JD10" s="213"/>
      <c r="JE10" s="213"/>
      <c r="JF10" s="213"/>
      <c r="JG10" s="213"/>
      <c r="JH10" s="213"/>
      <c r="JI10" s="213"/>
      <c r="JJ10" s="213"/>
      <c r="JK10" s="213"/>
      <c r="JL10" s="213"/>
      <c r="JM10" s="213"/>
      <c r="JN10" s="213"/>
      <c r="JO10" s="213"/>
      <c r="JP10" s="213"/>
      <c r="JQ10" s="213"/>
      <c r="JR10" s="213"/>
      <c r="JS10" s="213"/>
      <c r="JT10" s="213"/>
      <c r="JU10" s="213"/>
      <c r="JV10" s="213"/>
      <c r="JW10" s="213"/>
    </row>
    <row r="11" spans="1:283" s="203" customFormat="1" ht="12.75">
      <c r="A11" s="457"/>
      <c r="B11" s="400"/>
      <c r="C11" s="404"/>
      <c r="D11" s="403"/>
      <c r="E11" s="403"/>
      <c r="F11" s="403"/>
      <c r="G11" s="403"/>
      <c r="H11" s="403"/>
      <c r="I11" s="472"/>
      <c r="J11" s="404"/>
      <c r="K11" s="388"/>
      <c r="L11" s="404"/>
      <c r="M11" s="403"/>
      <c r="N11" s="403"/>
      <c r="O11" s="403"/>
      <c r="P11" s="403"/>
      <c r="Q11" s="403"/>
      <c r="R11" s="405"/>
      <c r="S11" s="404"/>
      <c r="T11" s="403"/>
      <c r="U11" s="402"/>
      <c r="V11" s="455"/>
      <c r="W11" s="447"/>
      <c r="X11" s="390"/>
      <c r="Y11" s="390"/>
      <c r="Z11" s="390"/>
      <c r="AA11" s="390"/>
      <c r="AB11" s="390"/>
      <c r="AC11" s="390"/>
      <c r="AD11" s="390"/>
      <c r="AE11" s="390"/>
      <c r="AF11" s="390"/>
      <c r="AG11" s="453"/>
      <c r="AH11" s="381"/>
      <c r="AI11" s="390"/>
      <c r="AJ11" s="390"/>
      <c r="AK11" s="425"/>
      <c r="AL11" s="388"/>
      <c r="AM11" s="377"/>
      <c r="AN11" s="220" t="s">
        <v>149</v>
      </c>
      <c r="AO11" s="221" t="s">
        <v>150</v>
      </c>
      <c r="AP11" s="222" t="s">
        <v>46</v>
      </c>
      <c r="AQ11" s="223">
        <f>+FG!K8</f>
        <v>0</v>
      </c>
      <c r="AR11" s="217"/>
      <c r="AS11" s="218"/>
      <c r="AT11" s="219">
        <f t="shared" si="60"/>
        <v>0</v>
      </c>
      <c r="AU11" s="218"/>
      <c r="AV11" s="219">
        <f t="shared" ref="AV11:AV39" si="70">+AT11-AU11</f>
        <v>0</v>
      </c>
      <c r="AW11" s="218"/>
      <c r="AX11" s="219">
        <f t="shared" ref="AX11:AX39" si="71">+AV11-AW11</f>
        <v>0</v>
      </c>
      <c r="AY11" s="218"/>
      <c r="AZ11" s="219">
        <f t="shared" ref="AZ11:AZ39" si="72">+AX11-AY11</f>
        <v>0</v>
      </c>
      <c r="BA11" s="218"/>
      <c r="BB11" s="219">
        <f t="shared" ref="BB11:BB39" si="73">+AZ11-BA11</f>
        <v>0</v>
      </c>
      <c r="BC11" s="218"/>
      <c r="BD11" s="219">
        <f t="shared" ref="BD11:BD39" si="74">+BB11-BC11</f>
        <v>0</v>
      </c>
      <c r="BE11" s="218"/>
      <c r="BF11" s="219">
        <f t="shared" ref="BF11:BF39" si="75">+BD11-BE11</f>
        <v>0</v>
      </c>
      <c r="BG11" s="218"/>
      <c r="BH11" s="219">
        <f t="shared" ref="BH11:BH39" si="76">+BF11-BG11</f>
        <v>0</v>
      </c>
      <c r="BI11" s="218"/>
      <c r="BJ11" s="201">
        <f t="shared" ref="BJ11:BJ39" si="77">+BH11-BI11</f>
        <v>0</v>
      </c>
      <c r="BK11" s="218"/>
      <c r="BL11" s="201">
        <f t="shared" ref="BL11:BL39" si="78">+BJ11-BK11</f>
        <v>0</v>
      </c>
      <c r="BM11" s="218"/>
      <c r="BN11" s="201">
        <f t="shared" ref="BN11:BN39" si="79">+BL11-BM11</f>
        <v>0</v>
      </c>
      <c r="BO11" s="218"/>
      <c r="BP11" s="201">
        <f t="shared" ref="BP11:BP39" si="80">+BN11-BO11</f>
        <v>0</v>
      </c>
      <c r="BQ11" s="218"/>
      <c r="BR11" s="201">
        <f t="shared" ref="BR11:BR39" si="81">+BP11-BQ11</f>
        <v>0</v>
      </c>
      <c r="BS11" s="218"/>
      <c r="BT11" s="201">
        <f t="shared" ref="BT11:BT39" si="82">+BR11-BS11</f>
        <v>0</v>
      </c>
      <c r="BU11" s="218"/>
      <c r="BV11" s="201">
        <f t="shared" ref="BV11:BV39" si="83">+BT11-BU11</f>
        <v>0</v>
      </c>
      <c r="BW11" s="218"/>
      <c r="BX11" s="201">
        <f t="shared" ref="BX11:BX39" si="84">+BV11-BW11</f>
        <v>0</v>
      </c>
      <c r="BY11" s="218"/>
      <c r="BZ11" s="201">
        <f t="shared" ref="BZ11:BZ39" si="85">+BX11-BY11</f>
        <v>0</v>
      </c>
      <c r="CA11" s="218"/>
      <c r="CB11" s="201">
        <f t="shared" ref="CB11:CB39" si="86">+BZ11-CA11</f>
        <v>0</v>
      </c>
      <c r="CC11" s="218"/>
      <c r="CD11" s="201">
        <f t="shared" ref="CD11:CD39" si="87">+CB11-CC11</f>
        <v>0</v>
      </c>
      <c r="CE11" s="218"/>
      <c r="CF11" s="201">
        <f t="shared" ref="CF11:CF39" si="88">+CD11-CE11</f>
        <v>0</v>
      </c>
      <c r="CG11" s="218"/>
      <c r="CH11" s="201">
        <f t="shared" ref="CH11:CH39" si="89">+CF11-CG11</f>
        <v>0</v>
      </c>
      <c r="CI11" s="218"/>
      <c r="CJ11" s="201">
        <f t="shared" ref="CJ11:CJ39" si="90">+CH11-CI11</f>
        <v>0</v>
      </c>
      <c r="CK11" s="218"/>
      <c r="CL11" s="201">
        <f t="shared" ref="CL11:CL39" si="91">+CJ11-CK11</f>
        <v>0</v>
      </c>
      <c r="CM11" s="218"/>
      <c r="CN11" s="201">
        <f t="shared" ref="CN11:CN39" si="92">+CL11-CM11</f>
        <v>0</v>
      </c>
      <c r="CO11" s="218"/>
      <c r="CP11" s="201">
        <f t="shared" ref="CP11:CP39" si="93">+CN11-CO11</f>
        <v>0</v>
      </c>
      <c r="CQ11" s="218"/>
      <c r="CR11" s="201">
        <f t="shared" ref="CR11:CR39" si="94">+CP11-CQ11</f>
        <v>0</v>
      </c>
      <c r="CS11" s="218"/>
      <c r="CT11" s="201">
        <f t="shared" ref="CT11:CT39" si="95">+CR11-CS11</f>
        <v>0</v>
      </c>
      <c r="CU11" s="218"/>
      <c r="CV11" s="201">
        <f t="shared" ref="CV11:CV39" si="96">+CT11-CU11</f>
        <v>0</v>
      </c>
      <c r="CW11" s="218"/>
      <c r="CX11" s="201">
        <f t="shared" ref="CX11:CX39" si="97">+CV11-CW11</f>
        <v>0</v>
      </c>
      <c r="CY11" s="218"/>
      <c r="CZ11" s="201">
        <f t="shared" si="62"/>
        <v>0</v>
      </c>
      <c r="DA11" s="218"/>
      <c r="DB11" s="201">
        <f t="shared" si="63"/>
        <v>0</v>
      </c>
      <c r="DC11" s="218"/>
      <c r="DD11" s="201">
        <f t="shared" si="64"/>
        <v>0</v>
      </c>
      <c r="DE11" s="218"/>
      <c r="DF11" s="201">
        <f t="shared" si="65"/>
        <v>0</v>
      </c>
      <c r="DG11" s="218"/>
      <c r="DH11" s="201">
        <f t="shared" si="66"/>
        <v>0</v>
      </c>
      <c r="DI11" s="218"/>
      <c r="DJ11" s="201">
        <f t="shared" si="67"/>
        <v>0</v>
      </c>
      <c r="DK11" s="218"/>
      <c r="DL11" s="201">
        <f t="shared" si="68"/>
        <v>0</v>
      </c>
      <c r="DM11" s="218"/>
      <c r="DN11" s="201">
        <f t="shared" si="69"/>
        <v>0</v>
      </c>
      <c r="DO11" s="190"/>
      <c r="DP11" s="170"/>
      <c r="DQ11" s="160"/>
      <c r="DR11" s="202"/>
      <c r="DS11" s="212"/>
      <c r="DT11" s="212"/>
      <c r="DU11" s="212"/>
      <c r="DV11" s="212"/>
      <c r="DW11" s="212"/>
      <c r="DX11" s="212"/>
      <c r="DY11" s="212"/>
      <c r="DZ11" s="212"/>
      <c r="EA11" s="212"/>
      <c r="EB11" s="212"/>
      <c r="EC11" s="212"/>
      <c r="ED11" s="212"/>
      <c r="EE11" s="212"/>
      <c r="EF11" s="212"/>
      <c r="EG11" s="212"/>
      <c r="EH11" s="212"/>
      <c r="EI11" s="212"/>
      <c r="EJ11" s="212"/>
      <c r="EK11" s="212"/>
      <c r="EL11" s="212"/>
      <c r="EM11" s="212"/>
      <c r="EN11" s="212"/>
      <c r="EO11" s="212"/>
      <c r="EP11" s="212"/>
      <c r="EQ11" s="212"/>
      <c r="ER11" s="212"/>
      <c r="ES11" s="212"/>
      <c r="ET11" s="212"/>
      <c r="EU11" s="212"/>
      <c r="EV11" s="212"/>
      <c r="EW11" s="212"/>
      <c r="EX11" s="212"/>
      <c r="EY11" s="212"/>
      <c r="EZ11" s="212"/>
      <c r="FA11" s="212"/>
      <c r="FB11" s="212"/>
      <c r="FC11" s="212"/>
      <c r="FD11" s="212"/>
      <c r="FE11" s="212"/>
      <c r="FF11" s="212"/>
      <c r="FG11" s="212"/>
      <c r="FH11" s="212"/>
      <c r="FI11" s="212"/>
      <c r="FJ11" s="212"/>
      <c r="FK11" s="212"/>
      <c r="FL11" s="212"/>
      <c r="FM11" s="212"/>
      <c r="FN11" s="212"/>
      <c r="FO11" s="212"/>
      <c r="FP11" s="212"/>
      <c r="FQ11" s="212"/>
      <c r="FR11" s="212"/>
      <c r="FS11" s="212"/>
      <c r="FT11" s="212"/>
      <c r="FU11" s="212"/>
      <c r="FV11" s="212"/>
      <c r="FW11" s="212"/>
      <c r="FX11" s="212"/>
      <c r="FY11" s="213"/>
      <c r="FZ11" s="213"/>
      <c r="GA11" s="213"/>
      <c r="GB11" s="213"/>
      <c r="GC11" s="213"/>
      <c r="GD11" s="213"/>
      <c r="GE11" s="213"/>
      <c r="GF11" s="213"/>
      <c r="GG11" s="213"/>
      <c r="GH11" s="213"/>
      <c r="GI11" s="213"/>
      <c r="GJ11" s="213"/>
      <c r="GK11" s="213"/>
      <c r="GL11" s="213"/>
      <c r="GM11" s="213"/>
      <c r="GN11" s="213"/>
      <c r="GO11" s="213"/>
      <c r="GP11" s="213"/>
      <c r="GQ11" s="213"/>
      <c r="GR11" s="213"/>
      <c r="GS11" s="213"/>
      <c r="GT11" s="213"/>
      <c r="GU11" s="213"/>
      <c r="GV11" s="213"/>
      <c r="GW11" s="213"/>
      <c r="GX11" s="213"/>
      <c r="GY11" s="213"/>
      <c r="GZ11" s="213"/>
      <c r="HA11" s="213"/>
      <c r="HB11" s="213"/>
      <c r="HC11" s="213"/>
      <c r="HD11" s="213"/>
      <c r="HE11" s="213"/>
      <c r="HF11" s="213"/>
      <c r="HG11" s="213"/>
      <c r="HH11" s="213"/>
      <c r="HI11" s="213"/>
      <c r="HJ11" s="213"/>
      <c r="HK11" s="213"/>
      <c r="HL11" s="213"/>
      <c r="HM11" s="213"/>
      <c r="HN11" s="213"/>
      <c r="HO11" s="213"/>
      <c r="HP11" s="213"/>
      <c r="HQ11" s="213"/>
      <c r="HR11" s="213"/>
      <c r="HS11" s="213"/>
      <c r="HT11" s="213"/>
      <c r="HU11" s="213"/>
      <c r="HV11" s="213"/>
      <c r="HW11" s="213"/>
      <c r="HX11" s="213"/>
      <c r="HY11" s="213"/>
      <c r="HZ11" s="213"/>
      <c r="IA11" s="213"/>
      <c r="IB11" s="213"/>
      <c r="IC11" s="213"/>
      <c r="ID11" s="213"/>
      <c r="IE11" s="213"/>
      <c r="IF11" s="213"/>
      <c r="IG11" s="213"/>
      <c r="IH11" s="213"/>
      <c r="II11" s="213"/>
      <c r="IJ11" s="213"/>
      <c r="IK11" s="213"/>
      <c r="IL11" s="213"/>
      <c r="IM11" s="213"/>
      <c r="IN11" s="213"/>
      <c r="IO11" s="213"/>
      <c r="IP11" s="213"/>
      <c r="IQ11" s="213"/>
      <c r="IR11" s="213"/>
      <c r="IS11" s="213"/>
      <c r="IT11" s="213"/>
      <c r="IU11" s="213"/>
      <c r="IV11" s="213"/>
      <c r="IW11" s="213"/>
      <c r="IX11" s="213"/>
      <c r="IY11" s="213"/>
      <c r="IZ11" s="213"/>
      <c r="JA11" s="213"/>
      <c r="JB11" s="213"/>
      <c r="JC11" s="213"/>
      <c r="JD11" s="213"/>
      <c r="JE11" s="213"/>
      <c r="JF11" s="213"/>
      <c r="JG11" s="213"/>
      <c r="JH11" s="213"/>
      <c r="JI11" s="213"/>
      <c r="JJ11" s="213"/>
      <c r="JK11" s="213"/>
      <c r="JL11" s="213"/>
      <c r="JM11" s="213"/>
      <c r="JN11" s="213"/>
      <c r="JO11" s="213"/>
      <c r="JP11" s="213"/>
      <c r="JQ11" s="213"/>
      <c r="JR11" s="213"/>
      <c r="JS11" s="213"/>
      <c r="JT11" s="213"/>
      <c r="JU11" s="213"/>
      <c r="JV11" s="213"/>
      <c r="JW11" s="213"/>
    </row>
    <row r="12" spans="1:283" s="203" customFormat="1" ht="12.75">
      <c r="A12" s="457"/>
      <c r="B12" s="400"/>
      <c r="C12" s="404"/>
      <c r="D12" s="403"/>
      <c r="E12" s="403"/>
      <c r="F12" s="403"/>
      <c r="G12" s="403"/>
      <c r="H12" s="403"/>
      <c r="I12" s="472"/>
      <c r="J12" s="404"/>
      <c r="K12" s="388"/>
      <c r="L12" s="404"/>
      <c r="M12" s="403"/>
      <c r="N12" s="403"/>
      <c r="O12" s="403"/>
      <c r="P12" s="403"/>
      <c r="Q12" s="403"/>
      <c r="R12" s="405"/>
      <c r="S12" s="404"/>
      <c r="T12" s="403"/>
      <c r="U12" s="402"/>
      <c r="V12" s="455"/>
      <c r="W12" s="447"/>
      <c r="X12" s="390"/>
      <c r="Y12" s="390"/>
      <c r="Z12" s="390"/>
      <c r="AA12" s="390"/>
      <c r="AB12" s="390"/>
      <c r="AC12" s="390"/>
      <c r="AD12" s="390"/>
      <c r="AE12" s="390"/>
      <c r="AF12" s="390"/>
      <c r="AG12" s="453"/>
      <c r="AH12" s="381"/>
      <c r="AI12" s="390"/>
      <c r="AJ12" s="390"/>
      <c r="AK12" s="425"/>
      <c r="AL12" s="388"/>
      <c r="AM12" s="377"/>
      <c r="AN12" s="220" t="s">
        <v>149</v>
      </c>
      <c r="AO12" s="224" t="s">
        <v>151</v>
      </c>
      <c r="AP12" s="222" t="s">
        <v>47</v>
      </c>
      <c r="AQ12" s="223">
        <f>+FG!K9</f>
        <v>120</v>
      </c>
      <c r="AR12" s="217"/>
      <c r="AS12" s="218">
        <v>40</v>
      </c>
      <c r="AT12" s="219">
        <f t="shared" si="60"/>
        <v>80</v>
      </c>
      <c r="AU12" s="218">
        <v>20</v>
      </c>
      <c r="AV12" s="219">
        <f t="shared" si="70"/>
        <v>60</v>
      </c>
      <c r="AW12" s="218">
        <v>20</v>
      </c>
      <c r="AX12" s="219">
        <f t="shared" si="71"/>
        <v>40</v>
      </c>
      <c r="AY12" s="218"/>
      <c r="AZ12" s="219">
        <f t="shared" si="72"/>
        <v>40</v>
      </c>
      <c r="BA12" s="218"/>
      <c r="BB12" s="219">
        <f t="shared" si="73"/>
        <v>40</v>
      </c>
      <c r="BC12" s="218">
        <v>20</v>
      </c>
      <c r="BD12" s="219">
        <f t="shared" si="74"/>
        <v>20</v>
      </c>
      <c r="BE12" s="218">
        <v>20</v>
      </c>
      <c r="BF12" s="219">
        <f t="shared" si="75"/>
        <v>0</v>
      </c>
      <c r="BG12" s="218"/>
      <c r="BH12" s="219">
        <f t="shared" si="76"/>
        <v>0</v>
      </c>
      <c r="BI12" s="218">
        <v>20</v>
      </c>
      <c r="BJ12" s="201">
        <f t="shared" si="77"/>
        <v>-20</v>
      </c>
      <c r="BK12" s="218"/>
      <c r="BL12" s="201">
        <f t="shared" si="78"/>
        <v>-20</v>
      </c>
      <c r="BM12" s="218"/>
      <c r="BN12" s="201">
        <f t="shared" si="79"/>
        <v>-20</v>
      </c>
      <c r="BO12" s="218"/>
      <c r="BP12" s="201">
        <f t="shared" si="80"/>
        <v>-20</v>
      </c>
      <c r="BQ12" s="218">
        <v>40</v>
      </c>
      <c r="BR12" s="201">
        <f t="shared" si="81"/>
        <v>-60</v>
      </c>
      <c r="BS12" s="218"/>
      <c r="BT12" s="201">
        <f t="shared" si="82"/>
        <v>-60</v>
      </c>
      <c r="BU12" s="218">
        <v>20</v>
      </c>
      <c r="BV12" s="201">
        <f t="shared" si="83"/>
        <v>-80</v>
      </c>
      <c r="BW12" s="218">
        <v>20</v>
      </c>
      <c r="BX12" s="201">
        <f t="shared" si="84"/>
        <v>-100</v>
      </c>
      <c r="BY12" s="218"/>
      <c r="BZ12" s="201">
        <f t="shared" si="85"/>
        <v>-100</v>
      </c>
      <c r="CA12" s="218"/>
      <c r="CB12" s="201">
        <f t="shared" si="86"/>
        <v>-100</v>
      </c>
      <c r="CC12" s="218"/>
      <c r="CD12" s="201">
        <f t="shared" si="87"/>
        <v>-100</v>
      </c>
      <c r="CE12" s="218">
        <v>20</v>
      </c>
      <c r="CF12" s="201">
        <f t="shared" si="88"/>
        <v>-120</v>
      </c>
      <c r="CG12" s="218">
        <v>20</v>
      </c>
      <c r="CH12" s="201">
        <f t="shared" si="89"/>
        <v>-140</v>
      </c>
      <c r="CI12" s="218">
        <v>20</v>
      </c>
      <c r="CJ12" s="201">
        <f t="shared" si="90"/>
        <v>-160</v>
      </c>
      <c r="CK12" s="218"/>
      <c r="CL12" s="201">
        <f t="shared" si="91"/>
        <v>-160</v>
      </c>
      <c r="CM12" s="218">
        <v>20</v>
      </c>
      <c r="CN12" s="201">
        <f t="shared" si="92"/>
        <v>-180</v>
      </c>
      <c r="CO12" s="218"/>
      <c r="CP12" s="201">
        <f t="shared" si="93"/>
        <v>-180</v>
      </c>
      <c r="CQ12" s="218"/>
      <c r="CR12" s="201">
        <f t="shared" si="94"/>
        <v>-180</v>
      </c>
      <c r="CS12" s="218"/>
      <c r="CT12" s="201">
        <f t="shared" si="95"/>
        <v>-180</v>
      </c>
      <c r="CU12" s="218">
        <v>20</v>
      </c>
      <c r="CV12" s="201">
        <f t="shared" si="96"/>
        <v>-200</v>
      </c>
      <c r="CW12" s="218"/>
      <c r="CX12" s="201">
        <f t="shared" si="97"/>
        <v>-200</v>
      </c>
      <c r="CY12" s="218"/>
      <c r="CZ12" s="201">
        <f t="shared" si="62"/>
        <v>-200</v>
      </c>
      <c r="DA12" s="218"/>
      <c r="DB12" s="201">
        <f t="shared" si="63"/>
        <v>-200</v>
      </c>
      <c r="DC12" s="218"/>
      <c r="DD12" s="201">
        <f t="shared" si="64"/>
        <v>-200</v>
      </c>
      <c r="DE12" s="218"/>
      <c r="DF12" s="201">
        <f t="shared" si="65"/>
        <v>-200</v>
      </c>
      <c r="DG12" s="218"/>
      <c r="DH12" s="201">
        <f t="shared" si="66"/>
        <v>-200</v>
      </c>
      <c r="DI12" s="218"/>
      <c r="DJ12" s="201">
        <f t="shared" si="67"/>
        <v>-200</v>
      </c>
      <c r="DK12" s="218"/>
      <c r="DL12" s="201">
        <f t="shared" si="68"/>
        <v>-200</v>
      </c>
      <c r="DM12" s="218"/>
      <c r="DN12" s="201">
        <f t="shared" si="69"/>
        <v>-200</v>
      </c>
      <c r="DO12" s="190" t="s">
        <v>64</v>
      </c>
      <c r="DP12" s="170"/>
      <c r="DQ12" s="160"/>
      <c r="DR12" s="202"/>
      <c r="DS12" s="171"/>
      <c r="DT12" s="171"/>
      <c r="DU12" s="171"/>
      <c r="DV12" s="171"/>
      <c r="DW12" s="171"/>
      <c r="DX12" s="171"/>
      <c r="DY12" s="171"/>
      <c r="DZ12" s="171"/>
      <c r="EA12" s="171"/>
      <c r="EB12" s="171"/>
      <c r="EC12" s="171"/>
      <c r="ED12" s="171"/>
      <c r="EE12" s="171"/>
      <c r="EF12" s="171"/>
      <c r="EG12" s="171"/>
      <c r="EH12" s="171"/>
      <c r="EI12" s="171"/>
      <c r="EJ12" s="171"/>
      <c r="EK12" s="171"/>
      <c r="EL12" s="171"/>
      <c r="EM12" s="171"/>
      <c r="EN12" s="171"/>
      <c r="EO12" s="171"/>
      <c r="EP12" s="171"/>
      <c r="EQ12" s="171"/>
      <c r="ER12" s="171"/>
      <c r="ES12" s="171"/>
      <c r="ET12" s="171"/>
      <c r="EU12" s="171"/>
      <c r="EV12" s="171"/>
      <c r="EW12" s="171"/>
      <c r="EX12" s="171"/>
      <c r="EY12" s="171"/>
      <c r="EZ12" s="171"/>
      <c r="FA12" s="171"/>
      <c r="FB12" s="171"/>
      <c r="FC12" s="171"/>
      <c r="FD12" s="171"/>
      <c r="FE12" s="171"/>
      <c r="FF12" s="171"/>
      <c r="FG12" s="171"/>
      <c r="FH12" s="171"/>
      <c r="FI12" s="171"/>
      <c r="FJ12" s="171"/>
      <c r="FK12" s="171"/>
      <c r="FL12" s="171"/>
      <c r="FM12" s="171"/>
      <c r="FN12" s="171"/>
      <c r="FO12" s="171"/>
      <c r="FP12" s="171"/>
      <c r="FQ12" s="171"/>
      <c r="FR12" s="171"/>
      <c r="FS12" s="171"/>
      <c r="FT12" s="171"/>
      <c r="FU12" s="171"/>
      <c r="FV12" s="171"/>
      <c r="FW12" s="171"/>
      <c r="FX12" s="171"/>
      <c r="FY12" s="170"/>
      <c r="FZ12" s="170"/>
      <c r="GA12" s="170"/>
      <c r="GB12" s="170"/>
      <c r="GC12" s="170"/>
      <c r="GD12" s="170"/>
      <c r="GE12" s="170"/>
      <c r="GF12" s="170"/>
      <c r="GG12" s="170"/>
      <c r="GH12" s="170"/>
      <c r="GI12" s="170"/>
      <c r="GJ12" s="170"/>
      <c r="GK12" s="170"/>
      <c r="GL12" s="170"/>
      <c r="GM12" s="170"/>
      <c r="GN12" s="170"/>
      <c r="GO12" s="170"/>
      <c r="GP12" s="170"/>
      <c r="GQ12" s="170"/>
      <c r="GR12" s="170"/>
      <c r="GS12" s="170"/>
      <c r="GT12" s="170"/>
      <c r="GU12" s="170"/>
      <c r="GV12" s="170"/>
      <c r="GW12" s="170"/>
      <c r="GX12" s="170"/>
      <c r="GY12" s="170"/>
      <c r="GZ12" s="170"/>
      <c r="HA12" s="170"/>
      <c r="HB12" s="170"/>
      <c r="HC12" s="170"/>
      <c r="HD12" s="170"/>
      <c r="HE12" s="170"/>
      <c r="HF12" s="170"/>
      <c r="HG12" s="170"/>
      <c r="HH12" s="170"/>
      <c r="HI12" s="170"/>
      <c r="HJ12" s="170"/>
      <c r="HK12" s="170"/>
      <c r="HL12" s="170"/>
      <c r="HM12" s="170"/>
      <c r="HN12" s="170"/>
      <c r="HO12" s="170"/>
      <c r="HP12" s="170"/>
      <c r="HQ12" s="170"/>
      <c r="HR12" s="170"/>
      <c r="HS12" s="170"/>
      <c r="HT12" s="170"/>
      <c r="HU12" s="170"/>
      <c r="HV12" s="170"/>
      <c r="HW12" s="170"/>
      <c r="HX12" s="170"/>
      <c r="HY12" s="170"/>
      <c r="HZ12" s="170"/>
      <c r="IA12" s="170"/>
      <c r="IB12" s="170"/>
      <c r="IC12" s="170"/>
      <c r="ID12" s="170"/>
      <c r="IE12" s="170"/>
      <c r="IF12" s="170"/>
      <c r="IG12" s="170"/>
      <c r="IH12" s="170"/>
      <c r="II12" s="170"/>
      <c r="IJ12" s="170"/>
      <c r="IK12" s="170"/>
      <c r="IL12" s="170"/>
      <c r="IM12" s="170"/>
      <c r="IN12" s="170"/>
      <c r="IO12" s="170"/>
      <c r="IP12" s="170"/>
      <c r="IQ12" s="170"/>
      <c r="IR12" s="170"/>
      <c r="IS12" s="170"/>
      <c r="IT12" s="170"/>
      <c r="IU12" s="170"/>
      <c r="IV12" s="170"/>
      <c r="IW12" s="170"/>
      <c r="IX12" s="170"/>
      <c r="IY12" s="170"/>
      <c r="IZ12" s="170"/>
      <c r="JA12" s="170"/>
      <c r="JB12" s="170"/>
      <c r="JC12" s="170"/>
      <c r="JD12" s="170"/>
      <c r="JE12" s="170"/>
      <c r="JF12" s="170"/>
      <c r="JG12" s="170"/>
      <c r="JH12" s="170"/>
      <c r="JI12" s="170"/>
      <c r="JJ12" s="170"/>
      <c r="JK12" s="170"/>
      <c r="JL12" s="170"/>
      <c r="JM12" s="170"/>
      <c r="JN12" s="170"/>
      <c r="JO12" s="170"/>
      <c r="JP12" s="170"/>
      <c r="JQ12" s="170"/>
      <c r="JR12" s="170"/>
      <c r="JS12" s="170"/>
      <c r="JT12" s="170"/>
      <c r="JU12" s="170"/>
      <c r="JV12" s="170"/>
      <c r="JW12" s="170"/>
    </row>
    <row r="13" spans="1:283" s="203" customFormat="1" ht="12.75">
      <c r="A13" s="457"/>
      <c r="B13" s="400"/>
      <c r="C13" s="404"/>
      <c r="D13" s="403"/>
      <c r="E13" s="403"/>
      <c r="F13" s="403"/>
      <c r="G13" s="403"/>
      <c r="H13" s="403"/>
      <c r="I13" s="472"/>
      <c r="J13" s="404"/>
      <c r="K13" s="388"/>
      <c r="L13" s="404"/>
      <c r="M13" s="403"/>
      <c r="N13" s="403"/>
      <c r="O13" s="403"/>
      <c r="P13" s="403"/>
      <c r="Q13" s="403"/>
      <c r="R13" s="405"/>
      <c r="S13" s="404"/>
      <c r="T13" s="403"/>
      <c r="U13" s="402"/>
      <c r="V13" s="455"/>
      <c r="W13" s="447"/>
      <c r="X13" s="390"/>
      <c r="Y13" s="390"/>
      <c r="Z13" s="390"/>
      <c r="AA13" s="390"/>
      <c r="AB13" s="390"/>
      <c r="AC13" s="390"/>
      <c r="AD13" s="390"/>
      <c r="AE13" s="390"/>
      <c r="AF13" s="390"/>
      <c r="AG13" s="453"/>
      <c r="AH13" s="381"/>
      <c r="AI13" s="390"/>
      <c r="AJ13" s="390"/>
      <c r="AK13" s="425"/>
      <c r="AL13" s="388"/>
      <c r="AM13" s="377"/>
      <c r="AN13" s="220" t="s">
        <v>152</v>
      </c>
      <c r="AO13" s="221" t="s">
        <v>153</v>
      </c>
      <c r="AP13" s="222" t="s">
        <v>46</v>
      </c>
      <c r="AQ13" s="223">
        <f>+FG!K10</f>
        <v>0</v>
      </c>
      <c r="AR13" s="217"/>
      <c r="AS13" s="218"/>
      <c r="AT13" s="219">
        <f t="shared" si="60"/>
        <v>0</v>
      </c>
      <c r="AU13" s="218"/>
      <c r="AV13" s="219">
        <f t="shared" si="70"/>
        <v>0</v>
      </c>
      <c r="AW13" s="218"/>
      <c r="AX13" s="219">
        <f t="shared" si="71"/>
        <v>0</v>
      </c>
      <c r="AY13" s="218"/>
      <c r="AZ13" s="219">
        <f t="shared" si="72"/>
        <v>0</v>
      </c>
      <c r="BA13" s="218"/>
      <c r="BB13" s="219">
        <f t="shared" si="73"/>
        <v>0</v>
      </c>
      <c r="BC13" s="218"/>
      <c r="BD13" s="219">
        <f t="shared" si="74"/>
        <v>0</v>
      </c>
      <c r="BE13" s="218"/>
      <c r="BF13" s="219">
        <f t="shared" si="75"/>
        <v>0</v>
      </c>
      <c r="BG13" s="218"/>
      <c r="BH13" s="219">
        <f t="shared" si="76"/>
        <v>0</v>
      </c>
      <c r="BI13" s="218"/>
      <c r="BJ13" s="201">
        <f t="shared" si="77"/>
        <v>0</v>
      </c>
      <c r="BK13" s="218"/>
      <c r="BL13" s="201">
        <f t="shared" si="78"/>
        <v>0</v>
      </c>
      <c r="BM13" s="218"/>
      <c r="BN13" s="201">
        <f t="shared" si="79"/>
        <v>0</v>
      </c>
      <c r="BO13" s="218"/>
      <c r="BP13" s="201">
        <f t="shared" si="80"/>
        <v>0</v>
      </c>
      <c r="BQ13" s="218"/>
      <c r="BR13" s="201">
        <f t="shared" si="81"/>
        <v>0</v>
      </c>
      <c r="BS13" s="218"/>
      <c r="BT13" s="201">
        <f t="shared" si="82"/>
        <v>0</v>
      </c>
      <c r="BU13" s="218"/>
      <c r="BV13" s="201">
        <f t="shared" si="83"/>
        <v>0</v>
      </c>
      <c r="BW13" s="218"/>
      <c r="BX13" s="201">
        <f t="shared" si="84"/>
        <v>0</v>
      </c>
      <c r="BY13" s="218"/>
      <c r="BZ13" s="201">
        <f t="shared" si="85"/>
        <v>0</v>
      </c>
      <c r="CA13" s="218"/>
      <c r="CB13" s="201">
        <f t="shared" si="86"/>
        <v>0</v>
      </c>
      <c r="CC13" s="218"/>
      <c r="CD13" s="201">
        <f t="shared" si="87"/>
        <v>0</v>
      </c>
      <c r="CE13" s="218"/>
      <c r="CF13" s="201">
        <f t="shared" si="88"/>
        <v>0</v>
      </c>
      <c r="CG13" s="218"/>
      <c r="CH13" s="201">
        <f t="shared" si="89"/>
        <v>0</v>
      </c>
      <c r="CI13" s="218"/>
      <c r="CJ13" s="201">
        <f t="shared" si="90"/>
        <v>0</v>
      </c>
      <c r="CK13" s="218"/>
      <c r="CL13" s="201">
        <f t="shared" si="91"/>
        <v>0</v>
      </c>
      <c r="CM13" s="218"/>
      <c r="CN13" s="201">
        <f t="shared" si="92"/>
        <v>0</v>
      </c>
      <c r="CO13" s="218"/>
      <c r="CP13" s="201">
        <f t="shared" si="93"/>
        <v>0</v>
      </c>
      <c r="CQ13" s="218"/>
      <c r="CR13" s="201">
        <f t="shared" si="94"/>
        <v>0</v>
      </c>
      <c r="CS13" s="218"/>
      <c r="CT13" s="201">
        <f t="shared" si="95"/>
        <v>0</v>
      </c>
      <c r="CU13" s="218"/>
      <c r="CV13" s="201">
        <f t="shared" si="96"/>
        <v>0</v>
      </c>
      <c r="CW13" s="218"/>
      <c r="CX13" s="201">
        <f t="shared" si="97"/>
        <v>0</v>
      </c>
      <c r="CY13" s="218"/>
      <c r="CZ13" s="201">
        <f t="shared" si="62"/>
        <v>0</v>
      </c>
      <c r="DA13" s="218"/>
      <c r="DB13" s="201">
        <f t="shared" si="63"/>
        <v>0</v>
      </c>
      <c r="DC13" s="218"/>
      <c r="DD13" s="201">
        <f t="shared" si="64"/>
        <v>0</v>
      </c>
      <c r="DE13" s="218"/>
      <c r="DF13" s="201">
        <f t="shared" si="65"/>
        <v>0</v>
      </c>
      <c r="DG13" s="218"/>
      <c r="DH13" s="201">
        <f t="shared" si="66"/>
        <v>0</v>
      </c>
      <c r="DI13" s="218"/>
      <c r="DJ13" s="201">
        <f t="shared" si="67"/>
        <v>0</v>
      </c>
      <c r="DK13" s="218"/>
      <c r="DL13" s="201">
        <f t="shared" si="68"/>
        <v>0</v>
      </c>
      <c r="DM13" s="218"/>
      <c r="DN13" s="201">
        <f t="shared" si="69"/>
        <v>0</v>
      </c>
      <c r="DO13" s="190"/>
      <c r="DP13" s="170"/>
      <c r="DQ13" s="160"/>
      <c r="DR13" s="202"/>
      <c r="DS13" s="212"/>
      <c r="DT13" s="212"/>
      <c r="DU13" s="212"/>
      <c r="DV13" s="212"/>
      <c r="DW13" s="212"/>
      <c r="DX13" s="212"/>
      <c r="DY13" s="212"/>
      <c r="DZ13" s="212"/>
      <c r="EA13" s="212"/>
      <c r="EB13" s="212"/>
      <c r="EC13" s="212"/>
      <c r="ED13" s="212"/>
      <c r="EE13" s="212"/>
      <c r="EF13" s="212"/>
      <c r="EG13" s="212"/>
      <c r="EH13" s="212"/>
      <c r="EI13" s="212"/>
      <c r="EJ13" s="212"/>
      <c r="EK13" s="212"/>
      <c r="EL13" s="212"/>
      <c r="EM13" s="212"/>
      <c r="EN13" s="212"/>
      <c r="EO13" s="212"/>
      <c r="EP13" s="212"/>
      <c r="EQ13" s="212"/>
      <c r="ER13" s="212"/>
      <c r="ES13" s="212"/>
      <c r="ET13" s="212"/>
      <c r="EU13" s="212"/>
      <c r="EV13" s="212"/>
      <c r="EW13" s="212"/>
      <c r="EX13" s="212"/>
      <c r="EY13" s="212"/>
      <c r="EZ13" s="212"/>
      <c r="FA13" s="212"/>
      <c r="FB13" s="212"/>
      <c r="FC13" s="212"/>
      <c r="FD13" s="212"/>
      <c r="FE13" s="212"/>
      <c r="FF13" s="212"/>
      <c r="FG13" s="212"/>
      <c r="FH13" s="212"/>
      <c r="FI13" s="212"/>
      <c r="FJ13" s="212"/>
      <c r="FK13" s="212"/>
      <c r="FL13" s="212"/>
      <c r="FM13" s="212"/>
      <c r="FN13" s="212"/>
      <c r="FO13" s="212"/>
      <c r="FP13" s="212"/>
      <c r="FQ13" s="212"/>
      <c r="FR13" s="212"/>
      <c r="FS13" s="212"/>
      <c r="FT13" s="212"/>
      <c r="FU13" s="212"/>
      <c r="FV13" s="212"/>
      <c r="FW13" s="212"/>
      <c r="FX13" s="212"/>
      <c r="FY13" s="213"/>
      <c r="FZ13" s="213"/>
      <c r="GA13" s="213"/>
      <c r="GB13" s="213"/>
      <c r="GC13" s="213"/>
      <c r="GD13" s="213"/>
      <c r="GE13" s="213"/>
      <c r="GF13" s="213"/>
      <c r="GG13" s="213"/>
      <c r="GH13" s="213"/>
      <c r="GI13" s="213"/>
      <c r="GJ13" s="213"/>
      <c r="GK13" s="213"/>
      <c r="GL13" s="213"/>
      <c r="GM13" s="213"/>
      <c r="GN13" s="213"/>
      <c r="GO13" s="213"/>
      <c r="GP13" s="213"/>
      <c r="GQ13" s="213"/>
      <c r="GR13" s="213"/>
      <c r="GS13" s="213"/>
      <c r="GT13" s="213"/>
      <c r="GU13" s="213"/>
      <c r="GV13" s="213"/>
      <c r="GW13" s="213"/>
      <c r="GX13" s="213"/>
      <c r="GY13" s="213"/>
      <c r="GZ13" s="213"/>
      <c r="HA13" s="213"/>
      <c r="HB13" s="213"/>
      <c r="HC13" s="213"/>
      <c r="HD13" s="213"/>
      <c r="HE13" s="213"/>
      <c r="HF13" s="213"/>
      <c r="HG13" s="213"/>
      <c r="HH13" s="213"/>
      <c r="HI13" s="213"/>
      <c r="HJ13" s="213"/>
      <c r="HK13" s="213"/>
      <c r="HL13" s="213"/>
      <c r="HM13" s="213"/>
      <c r="HN13" s="213"/>
      <c r="HO13" s="213"/>
      <c r="HP13" s="213"/>
      <c r="HQ13" s="213"/>
      <c r="HR13" s="213"/>
      <c r="HS13" s="213"/>
      <c r="HT13" s="213"/>
      <c r="HU13" s="213"/>
      <c r="HV13" s="213"/>
      <c r="HW13" s="213"/>
      <c r="HX13" s="213"/>
      <c r="HY13" s="213"/>
      <c r="HZ13" s="213"/>
      <c r="IA13" s="213"/>
      <c r="IB13" s="213"/>
      <c r="IC13" s="213"/>
      <c r="ID13" s="213"/>
      <c r="IE13" s="213"/>
      <c r="IF13" s="213"/>
      <c r="IG13" s="213"/>
      <c r="IH13" s="213"/>
      <c r="II13" s="213"/>
      <c r="IJ13" s="213"/>
      <c r="IK13" s="213"/>
      <c r="IL13" s="213"/>
      <c r="IM13" s="213"/>
      <c r="IN13" s="213"/>
      <c r="IO13" s="213"/>
      <c r="IP13" s="213"/>
      <c r="IQ13" s="213"/>
      <c r="IR13" s="213"/>
      <c r="IS13" s="213"/>
      <c r="IT13" s="213"/>
      <c r="IU13" s="213"/>
      <c r="IV13" s="213"/>
      <c r="IW13" s="213"/>
      <c r="IX13" s="213"/>
      <c r="IY13" s="213"/>
      <c r="IZ13" s="213"/>
      <c r="JA13" s="213"/>
      <c r="JB13" s="213"/>
      <c r="JC13" s="213"/>
      <c r="JD13" s="213"/>
      <c r="JE13" s="213"/>
      <c r="JF13" s="213"/>
      <c r="JG13" s="213"/>
      <c r="JH13" s="213"/>
      <c r="JI13" s="213"/>
      <c r="JJ13" s="213"/>
      <c r="JK13" s="213"/>
      <c r="JL13" s="213"/>
      <c r="JM13" s="213"/>
      <c r="JN13" s="213"/>
      <c r="JO13" s="213"/>
      <c r="JP13" s="213"/>
      <c r="JQ13" s="213"/>
      <c r="JR13" s="213"/>
      <c r="JS13" s="213"/>
      <c r="JT13" s="213"/>
      <c r="JU13" s="213"/>
      <c r="JV13" s="213"/>
      <c r="JW13" s="213"/>
    </row>
    <row r="14" spans="1:283" s="203" customFormat="1" ht="12.75">
      <c r="A14" s="457"/>
      <c r="B14" s="400"/>
      <c r="C14" s="404"/>
      <c r="D14" s="403"/>
      <c r="E14" s="403"/>
      <c r="F14" s="403"/>
      <c r="G14" s="403"/>
      <c r="H14" s="403"/>
      <c r="I14" s="472"/>
      <c r="J14" s="404"/>
      <c r="K14" s="388"/>
      <c r="L14" s="404"/>
      <c r="M14" s="403"/>
      <c r="N14" s="403"/>
      <c r="O14" s="403"/>
      <c r="P14" s="403"/>
      <c r="Q14" s="403"/>
      <c r="R14" s="405"/>
      <c r="S14" s="404"/>
      <c r="T14" s="403"/>
      <c r="U14" s="402"/>
      <c r="V14" s="455"/>
      <c r="W14" s="447"/>
      <c r="X14" s="390"/>
      <c r="Y14" s="390"/>
      <c r="Z14" s="390"/>
      <c r="AA14" s="390"/>
      <c r="AB14" s="390"/>
      <c r="AC14" s="390"/>
      <c r="AD14" s="390"/>
      <c r="AE14" s="390"/>
      <c r="AF14" s="390"/>
      <c r="AG14" s="453"/>
      <c r="AH14" s="381"/>
      <c r="AI14" s="390"/>
      <c r="AJ14" s="390"/>
      <c r="AK14" s="425"/>
      <c r="AL14" s="388"/>
      <c r="AM14" s="377"/>
      <c r="AN14" s="220" t="s">
        <v>152</v>
      </c>
      <c r="AO14" s="221" t="s">
        <v>153</v>
      </c>
      <c r="AP14" s="222" t="s">
        <v>47</v>
      </c>
      <c r="AQ14" s="223">
        <f>+FG!K11</f>
        <v>5</v>
      </c>
      <c r="AR14" s="217"/>
      <c r="AS14" s="218"/>
      <c r="AT14" s="219">
        <f t="shared" si="60"/>
        <v>5</v>
      </c>
      <c r="AU14" s="218"/>
      <c r="AV14" s="219">
        <f t="shared" si="70"/>
        <v>5</v>
      </c>
      <c r="AW14" s="218"/>
      <c r="AX14" s="219">
        <f t="shared" si="71"/>
        <v>5</v>
      </c>
      <c r="AY14" s="218"/>
      <c r="AZ14" s="219">
        <f t="shared" si="72"/>
        <v>5</v>
      </c>
      <c r="BA14" s="218"/>
      <c r="BB14" s="219">
        <f t="shared" si="73"/>
        <v>5</v>
      </c>
      <c r="BC14" s="218"/>
      <c r="BD14" s="219">
        <f t="shared" si="74"/>
        <v>5</v>
      </c>
      <c r="BE14" s="218"/>
      <c r="BF14" s="219">
        <f t="shared" si="75"/>
        <v>5</v>
      </c>
      <c r="BG14" s="218"/>
      <c r="BH14" s="219">
        <f t="shared" si="76"/>
        <v>5</v>
      </c>
      <c r="BI14" s="218"/>
      <c r="BJ14" s="201">
        <f t="shared" si="77"/>
        <v>5</v>
      </c>
      <c r="BK14" s="218"/>
      <c r="BL14" s="201">
        <f t="shared" si="78"/>
        <v>5</v>
      </c>
      <c r="BM14" s="218"/>
      <c r="BN14" s="201">
        <f t="shared" si="79"/>
        <v>5</v>
      </c>
      <c r="BO14" s="218"/>
      <c r="BP14" s="201">
        <f t="shared" si="80"/>
        <v>5</v>
      </c>
      <c r="BQ14" s="218"/>
      <c r="BR14" s="201">
        <f t="shared" si="81"/>
        <v>5</v>
      </c>
      <c r="BS14" s="218"/>
      <c r="BT14" s="201">
        <f t="shared" si="82"/>
        <v>5</v>
      </c>
      <c r="BU14" s="218"/>
      <c r="BV14" s="201">
        <f t="shared" si="83"/>
        <v>5</v>
      </c>
      <c r="BW14" s="218"/>
      <c r="BX14" s="201">
        <f t="shared" si="84"/>
        <v>5</v>
      </c>
      <c r="BY14" s="218"/>
      <c r="BZ14" s="201">
        <f t="shared" si="85"/>
        <v>5</v>
      </c>
      <c r="CA14" s="218"/>
      <c r="CB14" s="201">
        <f t="shared" si="86"/>
        <v>5</v>
      </c>
      <c r="CC14" s="218"/>
      <c r="CD14" s="201">
        <f t="shared" si="87"/>
        <v>5</v>
      </c>
      <c r="CE14" s="218"/>
      <c r="CF14" s="201">
        <f t="shared" si="88"/>
        <v>5</v>
      </c>
      <c r="CG14" s="218"/>
      <c r="CH14" s="201">
        <f t="shared" si="89"/>
        <v>5</v>
      </c>
      <c r="CI14" s="218"/>
      <c r="CJ14" s="201">
        <f t="shared" si="90"/>
        <v>5</v>
      </c>
      <c r="CK14" s="218"/>
      <c r="CL14" s="201">
        <f t="shared" si="91"/>
        <v>5</v>
      </c>
      <c r="CM14" s="218"/>
      <c r="CN14" s="201">
        <f t="shared" si="92"/>
        <v>5</v>
      </c>
      <c r="CO14" s="218"/>
      <c r="CP14" s="201">
        <f t="shared" si="93"/>
        <v>5</v>
      </c>
      <c r="CQ14" s="218"/>
      <c r="CR14" s="201">
        <f t="shared" si="94"/>
        <v>5</v>
      </c>
      <c r="CS14" s="218"/>
      <c r="CT14" s="201">
        <f t="shared" si="95"/>
        <v>5</v>
      </c>
      <c r="CU14" s="218"/>
      <c r="CV14" s="201">
        <f t="shared" si="96"/>
        <v>5</v>
      </c>
      <c r="CW14" s="218"/>
      <c r="CX14" s="201">
        <f t="shared" si="97"/>
        <v>5</v>
      </c>
      <c r="CY14" s="218"/>
      <c r="CZ14" s="201">
        <f t="shared" si="62"/>
        <v>5</v>
      </c>
      <c r="DA14" s="218"/>
      <c r="DB14" s="201">
        <f t="shared" si="63"/>
        <v>5</v>
      </c>
      <c r="DC14" s="218"/>
      <c r="DD14" s="201">
        <f t="shared" si="64"/>
        <v>5</v>
      </c>
      <c r="DE14" s="218"/>
      <c r="DF14" s="201">
        <f t="shared" si="65"/>
        <v>5</v>
      </c>
      <c r="DG14" s="218"/>
      <c r="DH14" s="201">
        <f t="shared" si="66"/>
        <v>5</v>
      </c>
      <c r="DI14" s="218"/>
      <c r="DJ14" s="201">
        <f t="shared" si="67"/>
        <v>5</v>
      </c>
      <c r="DK14" s="218"/>
      <c r="DL14" s="201">
        <f t="shared" si="68"/>
        <v>5</v>
      </c>
      <c r="DM14" s="218"/>
      <c r="DN14" s="201">
        <f t="shared" si="69"/>
        <v>5</v>
      </c>
      <c r="DO14" s="190"/>
      <c r="DP14" s="170"/>
      <c r="DQ14" s="160"/>
      <c r="DR14" s="202"/>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0"/>
      <c r="FZ14" s="170"/>
      <c r="GA14" s="170"/>
      <c r="GB14" s="170"/>
      <c r="GC14" s="170"/>
      <c r="GD14" s="170"/>
      <c r="GE14" s="170"/>
      <c r="GF14" s="170"/>
      <c r="GG14" s="170"/>
      <c r="GH14" s="170"/>
      <c r="GI14" s="170"/>
      <c r="GJ14" s="170"/>
      <c r="GK14" s="170"/>
      <c r="GL14" s="170"/>
      <c r="GM14" s="170"/>
      <c r="GN14" s="170"/>
      <c r="GO14" s="170"/>
      <c r="GP14" s="170"/>
      <c r="GQ14" s="170"/>
      <c r="GR14" s="170"/>
      <c r="GS14" s="170"/>
      <c r="GT14" s="170"/>
      <c r="GU14" s="170"/>
      <c r="GV14" s="170"/>
      <c r="GW14" s="170"/>
      <c r="GX14" s="170"/>
      <c r="GY14" s="170"/>
      <c r="GZ14" s="170"/>
      <c r="HA14" s="170"/>
      <c r="HB14" s="170"/>
      <c r="HC14" s="170"/>
      <c r="HD14" s="170"/>
      <c r="HE14" s="170"/>
      <c r="HF14" s="170"/>
      <c r="HG14" s="170"/>
      <c r="HH14" s="170"/>
      <c r="HI14" s="170"/>
      <c r="HJ14" s="170"/>
      <c r="HK14" s="170"/>
      <c r="HL14" s="170"/>
      <c r="HM14" s="170"/>
      <c r="HN14" s="170"/>
      <c r="HO14" s="170"/>
      <c r="HP14" s="170"/>
      <c r="HQ14" s="170"/>
      <c r="HR14" s="170"/>
      <c r="HS14" s="170"/>
      <c r="HT14" s="170"/>
      <c r="HU14" s="170"/>
      <c r="HV14" s="170"/>
      <c r="HW14" s="170"/>
      <c r="HX14" s="170"/>
      <c r="HY14" s="170"/>
      <c r="HZ14" s="170"/>
      <c r="IA14" s="170"/>
      <c r="IB14" s="170"/>
      <c r="IC14" s="170"/>
      <c r="ID14" s="170"/>
      <c r="IE14" s="170"/>
      <c r="IF14" s="170"/>
      <c r="IG14" s="170"/>
      <c r="IH14" s="170"/>
      <c r="II14" s="170"/>
      <c r="IJ14" s="170"/>
      <c r="IK14" s="170"/>
      <c r="IL14" s="170"/>
      <c r="IM14" s="170"/>
      <c r="IN14" s="170"/>
      <c r="IO14" s="170"/>
      <c r="IP14" s="170"/>
      <c r="IQ14" s="170"/>
      <c r="IR14" s="170"/>
      <c r="IS14" s="170"/>
      <c r="IT14" s="170"/>
      <c r="IU14" s="170"/>
      <c r="IV14" s="170"/>
      <c r="IW14" s="170"/>
      <c r="IX14" s="170"/>
      <c r="IY14" s="170"/>
      <c r="IZ14" s="170"/>
      <c r="JA14" s="170"/>
      <c r="JB14" s="170"/>
      <c r="JC14" s="170"/>
      <c r="JD14" s="170"/>
      <c r="JE14" s="170"/>
      <c r="JF14" s="170"/>
      <c r="JG14" s="170"/>
      <c r="JH14" s="170"/>
      <c r="JI14" s="170"/>
      <c r="JJ14" s="170"/>
      <c r="JK14" s="170"/>
      <c r="JL14" s="170"/>
      <c r="JM14" s="170"/>
      <c r="JN14" s="170"/>
      <c r="JO14" s="170"/>
      <c r="JP14" s="170"/>
      <c r="JQ14" s="170"/>
      <c r="JR14" s="170"/>
      <c r="JS14" s="170"/>
      <c r="JT14" s="170"/>
      <c r="JU14" s="170"/>
      <c r="JV14" s="170"/>
      <c r="JW14" s="170"/>
    </row>
    <row r="15" spans="1:283" s="203" customFormat="1" ht="12.75">
      <c r="A15" s="457"/>
      <c r="B15" s="400"/>
      <c r="C15" s="404"/>
      <c r="D15" s="403"/>
      <c r="E15" s="403"/>
      <c r="F15" s="403"/>
      <c r="G15" s="403"/>
      <c r="H15" s="403"/>
      <c r="I15" s="472"/>
      <c r="J15" s="404"/>
      <c r="K15" s="388"/>
      <c r="L15" s="404"/>
      <c r="M15" s="403"/>
      <c r="N15" s="403"/>
      <c r="O15" s="403"/>
      <c r="P15" s="403"/>
      <c r="Q15" s="403"/>
      <c r="R15" s="405"/>
      <c r="S15" s="404"/>
      <c r="T15" s="403"/>
      <c r="U15" s="402"/>
      <c r="V15" s="455"/>
      <c r="W15" s="447"/>
      <c r="X15" s="390"/>
      <c r="Y15" s="390"/>
      <c r="Z15" s="390"/>
      <c r="AA15" s="390"/>
      <c r="AB15" s="390"/>
      <c r="AC15" s="390"/>
      <c r="AD15" s="390"/>
      <c r="AE15" s="390"/>
      <c r="AF15" s="390"/>
      <c r="AG15" s="453"/>
      <c r="AH15" s="381"/>
      <c r="AI15" s="390"/>
      <c r="AJ15" s="390"/>
      <c r="AK15" s="425"/>
      <c r="AL15" s="388"/>
      <c r="AM15" s="377"/>
      <c r="AN15" s="220" t="s">
        <v>154</v>
      </c>
      <c r="AO15" s="221" t="s">
        <v>155</v>
      </c>
      <c r="AP15" s="222" t="s">
        <v>47</v>
      </c>
      <c r="AQ15" s="223">
        <f>+FG!K12</f>
        <v>80</v>
      </c>
      <c r="AR15" s="217"/>
      <c r="AS15" s="218">
        <v>20</v>
      </c>
      <c r="AT15" s="219">
        <f t="shared" si="60"/>
        <v>60</v>
      </c>
      <c r="AU15" s="218">
        <v>20</v>
      </c>
      <c r="AV15" s="219">
        <f t="shared" si="70"/>
        <v>40</v>
      </c>
      <c r="AW15" s="218">
        <v>20</v>
      </c>
      <c r="AX15" s="219">
        <f t="shared" si="71"/>
        <v>20</v>
      </c>
      <c r="AY15" s="218"/>
      <c r="AZ15" s="219">
        <f t="shared" si="72"/>
        <v>20</v>
      </c>
      <c r="BA15" s="218"/>
      <c r="BB15" s="219">
        <f t="shared" si="73"/>
        <v>20</v>
      </c>
      <c r="BC15" s="218">
        <v>20</v>
      </c>
      <c r="BD15" s="219">
        <f t="shared" si="74"/>
        <v>0</v>
      </c>
      <c r="BE15" s="218"/>
      <c r="BF15" s="219">
        <f t="shared" si="75"/>
        <v>0</v>
      </c>
      <c r="BG15" s="218">
        <v>60</v>
      </c>
      <c r="BH15" s="219">
        <f t="shared" si="76"/>
        <v>-60</v>
      </c>
      <c r="BI15" s="218">
        <v>40</v>
      </c>
      <c r="BJ15" s="201">
        <f t="shared" si="77"/>
        <v>-100</v>
      </c>
      <c r="BK15" s="218">
        <v>40</v>
      </c>
      <c r="BL15" s="201">
        <f t="shared" si="78"/>
        <v>-140</v>
      </c>
      <c r="BM15" s="218"/>
      <c r="BN15" s="201">
        <f t="shared" si="79"/>
        <v>-140</v>
      </c>
      <c r="BO15" s="218"/>
      <c r="BP15" s="201">
        <f t="shared" si="80"/>
        <v>-140</v>
      </c>
      <c r="BQ15" s="218">
        <v>40</v>
      </c>
      <c r="BR15" s="201">
        <f t="shared" si="81"/>
        <v>-180</v>
      </c>
      <c r="BS15" s="218">
        <v>20</v>
      </c>
      <c r="BT15" s="201">
        <f t="shared" si="82"/>
        <v>-200</v>
      </c>
      <c r="BU15" s="218">
        <v>20</v>
      </c>
      <c r="BV15" s="201">
        <f t="shared" si="83"/>
        <v>-220</v>
      </c>
      <c r="BW15" s="218">
        <v>20</v>
      </c>
      <c r="BX15" s="201">
        <f t="shared" si="84"/>
        <v>-240</v>
      </c>
      <c r="BY15" s="218">
        <v>20</v>
      </c>
      <c r="BZ15" s="201">
        <f t="shared" si="85"/>
        <v>-260</v>
      </c>
      <c r="CA15" s="218"/>
      <c r="CB15" s="201">
        <f t="shared" si="86"/>
        <v>-260</v>
      </c>
      <c r="CC15" s="218"/>
      <c r="CD15" s="201">
        <f t="shared" si="87"/>
        <v>-260</v>
      </c>
      <c r="CE15" s="218">
        <v>20</v>
      </c>
      <c r="CF15" s="201">
        <f t="shared" si="88"/>
        <v>-280</v>
      </c>
      <c r="CG15" s="218">
        <v>40</v>
      </c>
      <c r="CH15" s="201">
        <f t="shared" si="89"/>
        <v>-320</v>
      </c>
      <c r="CI15" s="218">
        <v>40</v>
      </c>
      <c r="CJ15" s="201">
        <f t="shared" si="90"/>
        <v>-360</v>
      </c>
      <c r="CK15" s="218">
        <v>20</v>
      </c>
      <c r="CL15" s="201">
        <f t="shared" si="91"/>
        <v>-380</v>
      </c>
      <c r="CM15" s="218">
        <v>20</v>
      </c>
      <c r="CN15" s="201">
        <f t="shared" si="92"/>
        <v>-400</v>
      </c>
      <c r="CO15" s="218"/>
      <c r="CP15" s="201">
        <f t="shared" si="93"/>
        <v>-400</v>
      </c>
      <c r="CQ15" s="218"/>
      <c r="CR15" s="201">
        <f t="shared" si="94"/>
        <v>-400</v>
      </c>
      <c r="CS15" s="218">
        <v>40</v>
      </c>
      <c r="CT15" s="201">
        <f t="shared" si="95"/>
        <v>-440</v>
      </c>
      <c r="CU15" s="218">
        <v>20</v>
      </c>
      <c r="CV15" s="201">
        <f t="shared" si="96"/>
        <v>-460</v>
      </c>
      <c r="CW15" s="218"/>
      <c r="CX15" s="201">
        <f t="shared" si="97"/>
        <v>-460</v>
      </c>
      <c r="CY15" s="218"/>
      <c r="CZ15" s="201">
        <f t="shared" si="62"/>
        <v>-460</v>
      </c>
      <c r="DA15" s="218"/>
      <c r="DB15" s="201">
        <f t="shared" si="63"/>
        <v>-460</v>
      </c>
      <c r="DC15" s="218"/>
      <c r="DD15" s="201">
        <f t="shared" si="64"/>
        <v>-460</v>
      </c>
      <c r="DE15" s="218"/>
      <c r="DF15" s="201">
        <f t="shared" si="65"/>
        <v>-460</v>
      </c>
      <c r="DG15" s="218"/>
      <c r="DH15" s="201">
        <f t="shared" si="66"/>
        <v>-460</v>
      </c>
      <c r="DI15" s="218"/>
      <c r="DJ15" s="201">
        <f t="shared" si="67"/>
        <v>-460</v>
      </c>
      <c r="DK15" s="218"/>
      <c r="DL15" s="201">
        <f t="shared" si="68"/>
        <v>-460</v>
      </c>
      <c r="DM15" s="218"/>
      <c r="DN15" s="201">
        <f t="shared" si="69"/>
        <v>-460</v>
      </c>
      <c r="DO15" s="190" t="s">
        <v>64</v>
      </c>
      <c r="DP15" s="170"/>
      <c r="DQ15" s="160"/>
      <c r="DR15" s="202"/>
      <c r="DS15" s="212"/>
      <c r="DT15" s="212"/>
      <c r="DU15" s="212"/>
      <c r="DV15" s="212"/>
      <c r="DW15" s="212"/>
      <c r="DX15" s="212"/>
      <c r="DY15" s="212"/>
      <c r="DZ15" s="212"/>
      <c r="EA15" s="212"/>
      <c r="EB15" s="212"/>
      <c r="EC15" s="212"/>
      <c r="ED15" s="212"/>
      <c r="EE15" s="212"/>
      <c r="EF15" s="212"/>
      <c r="EG15" s="212"/>
      <c r="EH15" s="212"/>
      <c r="EI15" s="212"/>
      <c r="EJ15" s="212"/>
      <c r="EK15" s="212"/>
      <c r="EL15" s="212"/>
      <c r="EM15" s="212"/>
      <c r="EN15" s="212"/>
      <c r="EO15" s="212"/>
      <c r="EP15" s="212"/>
      <c r="EQ15" s="212"/>
      <c r="ER15" s="212"/>
      <c r="ES15" s="212"/>
      <c r="ET15" s="212"/>
      <c r="EU15" s="212"/>
      <c r="EV15" s="212"/>
      <c r="EW15" s="212"/>
      <c r="EX15" s="212"/>
      <c r="EY15" s="212"/>
      <c r="EZ15" s="212"/>
      <c r="FA15" s="212"/>
      <c r="FB15" s="212"/>
      <c r="FC15" s="212"/>
      <c r="FD15" s="212"/>
      <c r="FE15" s="212"/>
      <c r="FF15" s="212"/>
      <c r="FG15" s="212"/>
      <c r="FH15" s="212"/>
      <c r="FI15" s="212"/>
      <c r="FJ15" s="212"/>
      <c r="FK15" s="212"/>
      <c r="FL15" s="212"/>
      <c r="FM15" s="212"/>
      <c r="FN15" s="212"/>
      <c r="FO15" s="212"/>
      <c r="FP15" s="212"/>
      <c r="FQ15" s="212"/>
      <c r="FR15" s="212"/>
      <c r="FS15" s="212"/>
      <c r="FT15" s="212"/>
      <c r="FU15" s="212"/>
      <c r="FV15" s="212"/>
      <c r="FW15" s="212"/>
      <c r="FX15" s="212"/>
      <c r="FY15" s="213"/>
      <c r="FZ15" s="213"/>
      <c r="GA15" s="213"/>
      <c r="GB15" s="213"/>
      <c r="GC15" s="213"/>
      <c r="GD15" s="213"/>
      <c r="GE15" s="213"/>
      <c r="GF15" s="213"/>
      <c r="GG15" s="213"/>
      <c r="GH15" s="213"/>
      <c r="GI15" s="213"/>
      <c r="GJ15" s="213"/>
      <c r="GK15" s="213"/>
      <c r="GL15" s="213"/>
      <c r="GM15" s="213"/>
      <c r="GN15" s="213"/>
      <c r="GO15" s="213"/>
      <c r="GP15" s="213"/>
      <c r="GQ15" s="213"/>
      <c r="GR15" s="213"/>
      <c r="GS15" s="213"/>
      <c r="GT15" s="213"/>
      <c r="GU15" s="213"/>
      <c r="GV15" s="213"/>
      <c r="GW15" s="213"/>
      <c r="GX15" s="213"/>
      <c r="GY15" s="213"/>
      <c r="GZ15" s="213"/>
      <c r="HA15" s="213"/>
      <c r="HB15" s="213"/>
      <c r="HC15" s="213"/>
      <c r="HD15" s="213"/>
      <c r="HE15" s="213"/>
      <c r="HF15" s="213"/>
      <c r="HG15" s="213"/>
      <c r="HH15" s="213"/>
      <c r="HI15" s="213"/>
      <c r="HJ15" s="213"/>
      <c r="HK15" s="213"/>
      <c r="HL15" s="213"/>
      <c r="HM15" s="213"/>
      <c r="HN15" s="213"/>
      <c r="HO15" s="213"/>
      <c r="HP15" s="213"/>
      <c r="HQ15" s="213"/>
      <c r="HR15" s="213"/>
      <c r="HS15" s="213"/>
      <c r="HT15" s="213"/>
      <c r="HU15" s="213"/>
      <c r="HV15" s="213"/>
      <c r="HW15" s="213"/>
      <c r="HX15" s="213"/>
      <c r="HY15" s="213"/>
      <c r="HZ15" s="213"/>
      <c r="IA15" s="213"/>
      <c r="IB15" s="213"/>
      <c r="IC15" s="213"/>
      <c r="ID15" s="213"/>
      <c r="IE15" s="213"/>
      <c r="IF15" s="213"/>
      <c r="IG15" s="213"/>
      <c r="IH15" s="213"/>
      <c r="II15" s="213"/>
      <c r="IJ15" s="213"/>
      <c r="IK15" s="213"/>
      <c r="IL15" s="213"/>
      <c r="IM15" s="213"/>
      <c r="IN15" s="213"/>
      <c r="IO15" s="213"/>
      <c r="IP15" s="213"/>
      <c r="IQ15" s="213"/>
      <c r="IR15" s="213"/>
      <c r="IS15" s="213"/>
      <c r="IT15" s="213"/>
      <c r="IU15" s="213"/>
      <c r="IV15" s="213"/>
      <c r="IW15" s="213"/>
      <c r="IX15" s="213"/>
      <c r="IY15" s="213"/>
      <c r="IZ15" s="213"/>
      <c r="JA15" s="213"/>
      <c r="JB15" s="213"/>
      <c r="JC15" s="213"/>
      <c r="JD15" s="213"/>
      <c r="JE15" s="213"/>
      <c r="JF15" s="213"/>
      <c r="JG15" s="213"/>
      <c r="JH15" s="213"/>
      <c r="JI15" s="213"/>
      <c r="JJ15" s="213"/>
      <c r="JK15" s="213"/>
      <c r="JL15" s="213"/>
      <c r="JM15" s="213"/>
      <c r="JN15" s="213"/>
      <c r="JO15" s="213"/>
      <c r="JP15" s="213"/>
      <c r="JQ15" s="213"/>
      <c r="JR15" s="213"/>
      <c r="JS15" s="213"/>
      <c r="JT15" s="213"/>
      <c r="JU15" s="213"/>
      <c r="JV15" s="213"/>
      <c r="JW15" s="213"/>
    </row>
    <row r="16" spans="1:283" s="203" customFormat="1" ht="12.75">
      <c r="A16" s="457"/>
      <c r="B16" s="400"/>
      <c r="C16" s="404"/>
      <c r="D16" s="403"/>
      <c r="E16" s="403"/>
      <c r="F16" s="403"/>
      <c r="G16" s="403"/>
      <c r="H16" s="403"/>
      <c r="I16" s="472"/>
      <c r="J16" s="404"/>
      <c r="K16" s="388"/>
      <c r="L16" s="404"/>
      <c r="M16" s="403"/>
      <c r="N16" s="403"/>
      <c r="O16" s="403"/>
      <c r="P16" s="403"/>
      <c r="Q16" s="403"/>
      <c r="R16" s="405"/>
      <c r="S16" s="404"/>
      <c r="T16" s="403"/>
      <c r="U16" s="402"/>
      <c r="V16" s="455"/>
      <c r="W16" s="447"/>
      <c r="X16" s="390"/>
      <c r="Y16" s="390"/>
      <c r="Z16" s="390"/>
      <c r="AA16" s="390"/>
      <c r="AB16" s="390"/>
      <c r="AC16" s="390"/>
      <c r="AD16" s="390"/>
      <c r="AE16" s="390"/>
      <c r="AF16" s="390"/>
      <c r="AG16" s="453"/>
      <c r="AH16" s="381"/>
      <c r="AI16" s="390"/>
      <c r="AJ16" s="390"/>
      <c r="AK16" s="425"/>
      <c r="AL16" s="388"/>
      <c r="AM16" s="377"/>
      <c r="AN16" s="220" t="s">
        <v>152</v>
      </c>
      <c r="AO16" s="221" t="s">
        <v>156</v>
      </c>
      <c r="AP16" s="222" t="s">
        <v>47</v>
      </c>
      <c r="AQ16" s="223">
        <f>+FG!K13</f>
        <v>20</v>
      </c>
      <c r="AR16" s="217"/>
      <c r="AS16" s="218"/>
      <c r="AT16" s="219">
        <f t="shared" si="60"/>
        <v>20</v>
      </c>
      <c r="AU16" s="218"/>
      <c r="AV16" s="219">
        <f t="shared" si="70"/>
        <v>20</v>
      </c>
      <c r="AW16" s="218"/>
      <c r="AX16" s="219">
        <f t="shared" si="71"/>
        <v>20</v>
      </c>
      <c r="AY16" s="218"/>
      <c r="AZ16" s="219">
        <f t="shared" si="72"/>
        <v>20</v>
      </c>
      <c r="BA16" s="218"/>
      <c r="BB16" s="219">
        <f t="shared" si="73"/>
        <v>20</v>
      </c>
      <c r="BC16" s="218"/>
      <c r="BD16" s="219">
        <f t="shared" si="74"/>
        <v>20</v>
      </c>
      <c r="BE16" s="218">
        <v>20</v>
      </c>
      <c r="BF16" s="219">
        <f t="shared" si="75"/>
        <v>0</v>
      </c>
      <c r="BG16" s="218"/>
      <c r="BH16" s="219">
        <f t="shared" si="76"/>
        <v>0</v>
      </c>
      <c r="BI16" s="218"/>
      <c r="BJ16" s="201">
        <f t="shared" si="77"/>
        <v>0</v>
      </c>
      <c r="BK16" s="218"/>
      <c r="BL16" s="201">
        <f t="shared" si="78"/>
        <v>0</v>
      </c>
      <c r="BM16" s="218"/>
      <c r="BN16" s="201">
        <f t="shared" si="79"/>
        <v>0</v>
      </c>
      <c r="BO16" s="218"/>
      <c r="BP16" s="201">
        <f t="shared" si="80"/>
        <v>0</v>
      </c>
      <c r="BQ16" s="218"/>
      <c r="BR16" s="201">
        <f t="shared" si="81"/>
        <v>0</v>
      </c>
      <c r="BS16" s="218">
        <v>20</v>
      </c>
      <c r="BT16" s="201">
        <f t="shared" si="82"/>
        <v>-20</v>
      </c>
      <c r="BU16" s="218">
        <v>20</v>
      </c>
      <c r="BV16" s="201">
        <f t="shared" si="83"/>
        <v>-40</v>
      </c>
      <c r="BW16" s="218"/>
      <c r="BX16" s="201">
        <f t="shared" si="84"/>
        <v>-40</v>
      </c>
      <c r="BY16" s="218"/>
      <c r="BZ16" s="201">
        <f t="shared" si="85"/>
        <v>-40</v>
      </c>
      <c r="CA16" s="218"/>
      <c r="CB16" s="201">
        <f t="shared" si="86"/>
        <v>-40</v>
      </c>
      <c r="CC16" s="218"/>
      <c r="CD16" s="201">
        <f t="shared" si="87"/>
        <v>-40</v>
      </c>
      <c r="CE16" s="218"/>
      <c r="CF16" s="201">
        <f t="shared" si="88"/>
        <v>-40</v>
      </c>
      <c r="CG16" s="218">
        <v>20</v>
      </c>
      <c r="CH16" s="201">
        <f t="shared" si="89"/>
        <v>-60</v>
      </c>
      <c r="CI16" s="218"/>
      <c r="CJ16" s="201">
        <f t="shared" si="90"/>
        <v>-60</v>
      </c>
      <c r="CK16" s="218">
        <v>20</v>
      </c>
      <c r="CL16" s="201">
        <f t="shared" si="91"/>
        <v>-80</v>
      </c>
      <c r="CM16" s="218"/>
      <c r="CN16" s="201">
        <f t="shared" si="92"/>
        <v>-80</v>
      </c>
      <c r="CO16" s="218"/>
      <c r="CP16" s="201">
        <f t="shared" si="93"/>
        <v>-80</v>
      </c>
      <c r="CQ16" s="218"/>
      <c r="CR16" s="201">
        <f t="shared" si="94"/>
        <v>-80</v>
      </c>
      <c r="CS16" s="218"/>
      <c r="CT16" s="201">
        <f t="shared" si="95"/>
        <v>-80</v>
      </c>
      <c r="CU16" s="218"/>
      <c r="CV16" s="201">
        <f t="shared" si="96"/>
        <v>-80</v>
      </c>
      <c r="CW16" s="218"/>
      <c r="CX16" s="201">
        <f t="shared" si="97"/>
        <v>-80</v>
      </c>
      <c r="CY16" s="218"/>
      <c r="CZ16" s="201">
        <f t="shared" si="62"/>
        <v>-80</v>
      </c>
      <c r="DA16" s="218"/>
      <c r="DB16" s="201">
        <f t="shared" si="63"/>
        <v>-80</v>
      </c>
      <c r="DC16" s="218"/>
      <c r="DD16" s="201">
        <f t="shared" si="64"/>
        <v>-80</v>
      </c>
      <c r="DE16" s="218"/>
      <c r="DF16" s="201">
        <f t="shared" si="65"/>
        <v>-80</v>
      </c>
      <c r="DG16" s="218"/>
      <c r="DH16" s="201">
        <f t="shared" si="66"/>
        <v>-80</v>
      </c>
      <c r="DI16" s="218"/>
      <c r="DJ16" s="201">
        <f t="shared" si="67"/>
        <v>-80</v>
      </c>
      <c r="DK16" s="218"/>
      <c r="DL16" s="201">
        <f t="shared" si="68"/>
        <v>-80</v>
      </c>
      <c r="DM16" s="218"/>
      <c r="DN16" s="201">
        <f t="shared" si="69"/>
        <v>-80</v>
      </c>
      <c r="DO16" s="190"/>
      <c r="DP16" s="170"/>
      <c r="DQ16" s="160"/>
      <c r="DR16" s="202"/>
      <c r="DS16" s="212"/>
      <c r="DT16" s="212"/>
      <c r="DU16" s="212"/>
      <c r="DV16" s="212"/>
      <c r="DW16" s="212"/>
      <c r="DX16" s="212"/>
      <c r="DY16" s="212"/>
      <c r="DZ16" s="212"/>
      <c r="EA16" s="212"/>
      <c r="EB16" s="212"/>
      <c r="EC16" s="212"/>
      <c r="ED16" s="212"/>
      <c r="EE16" s="212"/>
      <c r="EF16" s="212"/>
      <c r="EG16" s="212"/>
      <c r="EH16" s="212"/>
      <c r="EI16" s="212"/>
      <c r="EJ16" s="212"/>
      <c r="EK16" s="212"/>
      <c r="EL16" s="212"/>
      <c r="EM16" s="212"/>
      <c r="EN16" s="212"/>
      <c r="EO16" s="212"/>
      <c r="EP16" s="212"/>
      <c r="EQ16" s="212"/>
      <c r="ER16" s="212"/>
      <c r="ES16" s="212"/>
      <c r="ET16" s="212"/>
      <c r="EU16" s="212"/>
      <c r="EV16" s="212"/>
      <c r="EW16" s="212"/>
      <c r="EX16" s="212"/>
      <c r="EY16" s="212"/>
      <c r="EZ16" s="212"/>
      <c r="FA16" s="212"/>
      <c r="FB16" s="212"/>
      <c r="FC16" s="212"/>
      <c r="FD16" s="212"/>
      <c r="FE16" s="212"/>
      <c r="FF16" s="212"/>
      <c r="FG16" s="212"/>
      <c r="FH16" s="212"/>
      <c r="FI16" s="212"/>
      <c r="FJ16" s="212"/>
      <c r="FK16" s="212"/>
      <c r="FL16" s="212"/>
      <c r="FM16" s="212"/>
      <c r="FN16" s="212"/>
      <c r="FO16" s="212"/>
      <c r="FP16" s="212"/>
      <c r="FQ16" s="212"/>
      <c r="FR16" s="212"/>
      <c r="FS16" s="212"/>
      <c r="FT16" s="212"/>
      <c r="FU16" s="212"/>
      <c r="FV16" s="212"/>
      <c r="FW16" s="212"/>
      <c r="FX16" s="212"/>
      <c r="FY16" s="213"/>
      <c r="FZ16" s="213"/>
      <c r="GA16" s="213"/>
      <c r="GB16" s="213"/>
      <c r="GC16" s="213"/>
      <c r="GD16" s="213"/>
      <c r="GE16" s="213"/>
      <c r="GF16" s="213"/>
      <c r="GG16" s="213"/>
      <c r="GH16" s="213"/>
      <c r="GI16" s="213"/>
      <c r="GJ16" s="213"/>
      <c r="GK16" s="213"/>
      <c r="GL16" s="213"/>
      <c r="GM16" s="213"/>
      <c r="GN16" s="213"/>
      <c r="GO16" s="213"/>
      <c r="GP16" s="213"/>
      <c r="GQ16" s="213"/>
      <c r="GR16" s="213"/>
      <c r="GS16" s="213"/>
      <c r="GT16" s="213"/>
      <c r="GU16" s="213"/>
      <c r="GV16" s="213"/>
      <c r="GW16" s="213"/>
      <c r="GX16" s="213"/>
      <c r="GY16" s="213"/>
      <c r="GZ16" s="213"/>
      <c r="HA16" s="213"/>
      <c r="HB16" s="213"/>
      <c r="HC16" s="213"/>
      <c r="HD16" s="213"/>
      <c r="HE16" s="213"/>
      <c r="HF16" s="213"/>
      <c r="HG16" s="213"/>
      <c r="HH16" s="213"/>
      <c r="HI16" s="213"/>
      <c r="HJ16" s="213"/>
      <c r="HK16" s="213"/>
      <c r="HL16" s="213"/>
      <c r="HM16" s="213"/>
      <c r="HN16" s="213"/>
      <c r="HO16" s="213"/>
      <c r="HP16" s="213"/>
      <c r="HQ16" s="213"/>
      <c r="HR16" s="213"/>
      <c r="HS16" s="213"/>
      <c r="HT16" s="213"/>
      <c r="HU16" s="213"/>
      <c r="HV16" s="213"/>
      <c r="HW16" s="213"/>
      <c r="HX16" s="213"/>
      <c r="HY16" s="213"/>
      <c r="HZ16" s="213"/>
      <c r="IA16" s="213"/>
      <c r="IB16" s="213"/>
      <c r="IC16" s="213"/>
      <c r="ID16" s="213"/>
      <c r="IE16" s="213"/>
      <c r="IF16" s="213"/>
      <c r="IG16" s="213"/>
      <c r="IH16" s="213"/>
      <c r="II16" s="213"/>
      <c r="IJ16" s="213"/>
      <c r="IK16" s="213"/>
      <c r="IL16" s="213"/>
      <c r="IM16" s="213"/>
      <c r="IN16" s="213"/>
      <c r="IO16" s="213"/>
      <c r="IP16" s="213"/>
      <c r="IQ16" s="213"/>
      <c r="IR16" s="213"/>
      <c r="IS16" s="213"/>
      <c r="IT16" s="213"/>
      <c r="IU16" s="213"/>
      <c r="IV16" s="213"/>
      <c r="IW16" s="213"/>
      <c r="IX16" s="213"/>
      <c r="IY16" s="213"/>
      <c r="IZ16" s="213"/>
      <c r="JA16" s="213"/>
      <c r="JB16" s="213"/>
      <c r="JC16" s="213"/>
      <c r="JD16" s="213"/>
      <c r="JE16" s="213"/>
      <c r="JF16" s="213"/>
      <c r="JG16" s="213"/>
      <c r="JH16" s="213"/>
      <c r="JI16" s="213"/>
      <c r="JJ16" s="213"/>
      <c r="JK16" s="213"/>
      <c r="JL16" s="213"/>
      <c r="JM16" s="213"/>
      <c r="JN16" s="213"/>
      <c r="JO16" s="213"/>
      <c r="JP16" s="213"/>
      <c r="JQ16" s="213"/>
      <c r="JR16" s="213"/>
      <c r="JS16" s="213"/>
      <c r="JT16" s="213"/>
      <c r="JU16" s="213"/>
      <c r="JV16" s="213"/>
      <c r="JW16" s="213"/>
    </row>
    <row r="17" spans="1:283" s="203" customFormat="1" ht="12.75">
      <c r="A17" s="457"/>
      <c r="B17" s="400"/>
      <c r="C17" s="404"/>
      <c r="D17" s="403"/>
      <c r="E17" s="403"/>
      <c r="F17" s="403"/>
      <c r="G17" s="403"/>
      <c r="H17" s="403"/>
      <c r="I17" s="472"/>
      <c r="J17" s="404"/>
      <c r="K17" s="388"/>
      <c r="L17" s="404"/>
      <c r="M17" s="403"/>
      <c r="N17" s="403"/>
      <c r="O17" s="403"/>
      <c r="P17" s="403"/>
      <c r="Q17" s="403"/>
      <c r="R17" s="405"/>
      <c r="S17" s="404"/>
      <c r="T17" s="403"/>
      <c r="U17" s="402"/>
      <c r="V17" s="455"/>
      <c r="W17" s="447"/>
      <c r="X17" s="390"/>
      <c r="Y17" s="390"/>
      <c r="Z17" s="390"/>
      <c r="AA17" s="390"/>
      <c r="AB17" s="390"/>
      <c r="AC17" s="390"/>
      <c r="AD17" s="390"/>
      <c r="AE17" s="390"/>
      <c r="AF17" s="390"/>
      <c r="AG17" s="453"/>
      <c r="AH17" s="381"/>
      <c r="AI17" s="390"/>
      <c r="AJ17" s="390"/>
      <c r="AK17" s="425"/>
      <c r="AL17" s="388"/>
      <c r="AM17" s="377"/>
      <c r="AN17" s="225" t="s">
        <v>157</v>
      </c>
      <c r="AO17" s="221" t="s">
        <v>158</v>
      </c>
      <c r="AP17" s="222" t="s">
        <v>47</v>
      </c>
      <c r="AQ17" s="223">
        <f>+FG!K14</f>
        <v>60</v>
      </c>
      <c r="AR17" s="217"/>
      <c r="AS17" s="218">
        <v>20</v>
      </c>
      <c r="AT17" s="219">
        <f t="shared" si="60"/>
        <v>40</v>
      </c>
      <c r="AU17" s="218">
        <v>20</v>
      </c>
      <c r="AV17" s="219">
        <f t="shared" si="70"/>
        <v>20</v>
      </c>
      <c r="AW17" s="218">
        <v>20</v>
      </c>
      <c r="AX17" s="219">
        <f t="shared" si="71"/>
        <v>0</v>
      </c>
      <c r="AY17" s="218"/>
      <c r="AZ17" s="219">
        <f t="shared" si="72"/>
        <v>0</v>
      </c>
      <c r="BA17" s="218"/>
      <c r="BB17" s="219">
        <f t="shared" si="73"/>
        <v>0</v>
      </c>
      <c r="BC17" s="218"/>
      <c r="BD17" s="219">
        <f t="shared" si="74"/>
        <v>0</v>
      </c>
      <c r="BE17" s="218"/>
      <c r="BF17" s="219">
        <f t="shared" si="75"/>
        <v>0</v>
      </c>
      <c r="BG17" s="218">
        <v>40</v>
      </c>
      <c r="BH17" s="219">
        <f t="shared" si="76"/>
        <v>-40</v>
      </c>
      <c r="BI17" s="218"/>
      <c r="BJ17" s="201">
        <f t="shared" si="77"/>
        <v>-40</v>
      </c>
      <c r="BK17" s="218"/>
      <c r="BL17" s="201">
        <f t="shared" si="78"/>
        <v>-40</v>
      </c>
      <c r="BM17" s="218"/>
      <c r="BN17" s="201">
        <f t="shared" si="79"/>
        <v>-40</v>
      </c>
      <c r="BO17" s="218"/>
      <c r="BP17" s="201">
        <f t="shared" si="80"/>
        <v>-40</v>
      </c>
      <c r="BQ17" s="218">
        <v>20</v>
      </c>
      <c r="BR17" s="201">
        <f t="shared" si="81"/>
        <v>-60</v>
      </c>
      <c r="BS17" s="218"/>
      <c r="BT17" s="201">
        <f t="shared" si="82"/>
        <v>-60</v>
      </c>
      <c r="BU17" s="218">
        <v>40</v>
      </c>
      <c r="BV17" s="201">
        <f t="shared" si="83"/>
        <v>-100</v>
      </c>
      <c r="BW17" s="218"/>
      <c r="BX17" s="201">
        <f t="shared" si="84"/>
        <v>-100</v>
      </c>
      <c r="BY17" s="218">
        <v>20</v>
      </c>
      <c r="BZ17" s="201">
        <f t="shared" si="85"/>
        <v>-120</v>
      </c>
      <c r="CA17" s="218"/>
      <c r="CB17" s="201">
        <f t="shared" si="86"/>
        <v>-120</v>
      </c>
      <c r="CC17" s="218"/>
      <c r="CD17" s="201">
        <f t="shared" si="87"/>
        <v>-120</v>
      </c>
      <c r="CE17" s="218">
        <v>40</v>
      </c>
      <c r="CF17" s="201">
        <f t="shared" si="88"/>
        <v>-160</v>
      </c>
      <c r="CG17" s="218"/>
      <c r="CH17" s="201">
        <f t="shared" si="89"/>
        <v>-160</v>
      </c>
      <c r="CI17" s="218"/>
      <c r="CJ17" s="201">
        <f t="shared" si="90"/>
        <v>-160</v>
      </c>
      <c r="CK17" s="218">
        <v>20</v>
      </c>
      <c r="CL17" s="201">
        <f t="shared" si="91"/>
        <v>-180</v>
      </c>
      <c r="CM17" s="218">
        <v>20</v>
      </c>
      <c r="CN17" s="201">
        <f t="shared" si="92"/>
        <v>-200</v>
      </c>
      <c r="CO17" s="218"/>
      <c r="CP17" s="201">
        <f t="shared" si="93"/>
        <v>-200</v>
      </c>
      <c r="CQ17" s="218"/>
      <c r="CR17" s="201">
        <f t="shared" si="94"/>
        <v>-200</v>
      </c>
      <c r="CS17" s="218">
        <v>20</v>
      </c>
      <c r="CT17" s="201">
        <f t="shared" si="95"/>
        <v>-220</v>
      </c>
      <c r="CU17" s="218"/>
      <c r="CV17" s="201">
        <f t="shared" si="96"/>
        <v>-220</v>
      </c>
      <c r="CW17" s="218"/>
      <c r="CX17" s="201">
        <f t="shared" si="97"/>
        <v>-220</v>
      </c>
      <c r="CY17" s="218"/>
      <c r="CZ17" s="201">
        <f t="shared" si="62"/>
        <v>-220</v>
      </c>
      <c r="DA17" s="218"/>
      <c r="DB17" s="201">
        <f t="shared" si="63"/>
        <v>-220</v>
      </c>
      <c r="DC17" s="218"/>
      <c r="DD17" s="201">
        <f t="shared" si="64"/>
        <v>-220</v>
      </c>
      <c r="DE17" s="218"/>
      <c r="DF17" s="201">
        <f t="shared" si="65"/>
        <v>-220</v>
      </c>
      <c r="DG17" s="218"/>
      <c r="DH17" s="201">
        <f t="shared" si="66"/>
        <v>-220</v>
      </c>
      <c r="DI17" s="218"/>
      <c r="DJ17" s="201">
        <f t="shared" si="67"/>
        <v>-220</v>
      </c>
      <c r="DK17" s="218"/>
      <c r="DL17" s="201">
        <f t="shared" si="68"/>
        <v>-220</v>
      </c>
      <c r="DM17" s="218"/>
      <c r="DN17" s="201">
        <f t="shared" si="69"/>
        <v>-220</v>
      </c>
      <c r="DO17" s="190" t="s">
        <v>64</v>
      </c>
      <c r="DP17" s="170"/>
      <c r="DQ17" s="160"/>
      <c r="DR17" s="202"/>
      <c r="DS17" s="212"/>
      <c r="DT17" s="212"/>
      <c r="DU17" s="212"/>
      <c r="DV17" s="212"/>
      <c r="DW17" s="212"/>
      <c r="DX17" s="212"/>
      <c r="DY17" s="212"/>
      <c r="DZ17" s="212"/>
      <c r="EA17" s="212"/>
      <c r="EB17" s="212"/>
      <c r="EC17" s="212"/>
      <c r="ED17" s="212"/>
      <c r="EE17" s="212"/>
      <c r="EF17" s="212"/>
      <c r="EG17" s="212"/>
      <c r="EH17" s="212"/>
      <c r="EI17" s="212"/>
      <c r="EJ17" s="212"/>
      <c r="EK17" s="212"/>
      <c r="EL17" s="212"/>
      <c r="EM17" s="212"/>
      <c r="EN17" s="212"/>
      <c r="EO17" s="212"/>
      <c r="EP17" s="212"/>
      <c r="EQ17" s="212"/>
      <c r="ER17" s="212"/>
      <c r="ES17" s="212"/>
      <c r="ET17" s="212"/>
      <c r="EU17" s="212"/>
      <c r="EV17" s="212"/>
      <c r="EW17" s="212"/>
      <c r="EX17" s="212"/>
      <c r="EY17" s="212"/>
      <c r="EZ17" s="212"/>
      <c r="FA17" s="212"/>
      <c r="FB17" s="212"/>
      <c r="FC17" s="212"/>
      <c r="FD17" s="212"/>
      <c r="FE17" s="212"/>
      <c r="FF17" s="212"/>
      <c r="FG17" s="212"/>
      <c r="FH17" s="212"/>
      <c r="FI17" s="212"/>
      <c r="FJ17" s="212"/>
      <c r="FK17" s="212"/>
      <c r="FL17" s="212"/>
      <c r="FM17" s="212"/>
      <c r="FN17" s="212"/>
      <c r="FO17" s="212"/>
      <c r="FP17" s="212"/>
      <c r="FQ17" s="212"/>
      <c r="FR17" s="212"/>
      <c r="FS17" s="212"/>
      <c r="FT17" s="212"/>
      <c r="FU17" s="212"/>
      <c r="FV17" s="212"/>
      <c r="FW17" s="212"/>
      <c r="FX17" s="212"/>
      <c r="FY17" s="213"/>
      <c r="FZ17" s="213"/>
      <c r="GA17" s="213"/>
      <c r="GB17" s="213"/>
      <c r="GC17" s="213"/>
      <c r="GD17" s="213"/>
      <c r="GE17" s="213"/>
      <c r="GF17" s="213"/>
      <c r="GG17" s="213"/>
      <c r="GH17" s="213"/>
      <c r="GI17" s="213"/>
      <c r="GJ17" s="213"/>
      <c r="GK17" s="213"/>
      <c r="GL17" s="213"/>
      <c r="GM17" s="213"/>
      <c r="GN17" s="213"/>
      <c r="GO17" s="213"/>
      <c r="GP17" s="213"/>
      <c r="GQ17" s="213"/>
      <c r="GR17" s="213"/>
      <c r="GS17" s="213"/>
      <c r="GT17" s="213"/>
      <c r="GU17" s="213"/>
      <c r="GV17" s="213"/>
      <c r="GW17" s="213"/>
      <c r="GX17" s="213"/>
      <c r="GY17" s="213"/>
      <c r="GZ17" s="213"/>
      <c r="HA17" s="213"/>
      <c r="HB17" s="213"/>
      <c r="HC17" s="213"/>
      <c r="HD17" s="213"/>
      <c r="HE17" s="213"/>
      <c r="HF17" s="213"/>
      <c r="HG17" s="213"/>
      <c r="HH17" s="213"/>
      <c r="HI17" s="213"/>
      <c r="HJ17" s="213"/>
      <c r="HK17" s="213"/>
      <c r="HL17" s="213"/>
      <c r="HM17" s="213"/>
      <c r="HN17" s="213"/>
      <c r="HO17" s="213"/>
      <c r="HP17" s="213"/>
      <c r="HQ17" s="213"/>
      <c r="HR17" s="213"/>
      <c r="HS17" s="213"/>
      <c r="HT17" s="213"/>
      <c r="HU17" s="213"/>
      <c r="HV17" s="213"/>
      <c r="HW17" s="213"/>
      <c r="HX17" s="213"/>
      <c r="HY17" s="213"/>
      <c r="HZ17" s="213"/>
      <c r="IA17" s="213"/>
      <c r="IB17" s="213"/>
      <c r="IC17" s="213"/>
      <c r="ID17" s="213"/>
      <c r="IE17" s="213"/>
      <c r="IF17" s="213"/>
      <c r="IG17" s="213"/>
      <c r="IH17" s="213"/>
      <c r="II17" s="213"/>
      <c r="IJ17" s="213"/>
      <c r="IK17" s="213"/>
      <c r="IL17" s="213"/>
      <c r="IM17" s="213"/>
      <c r="IN17" s="213"/>
      <c r="IO17" s="213"/>
      <c r="IP17" s="213"/>
      <c r="IQ17" s="213"/>
      <c r="IR17" s="213"/>
      <c r="IS17" s="213"/>
      <c r="IT17" s="213"/>
      <c r="IU17" s="213"/>
      <c r="IV17" s="213"/>
      <c r="IW17" s="213"/>
      <c r="IX17" s="213"/>
      <c r="IY17" s="213"/>
      <c r="IZ17" s="213"/>
      <c r="JA17" s="213"/>
      <c r="JB17" s="213"/>
      <c r="JC17" s="213"/>
      <c r="JD17" s="213"/>
      <c r="JE17" s="213"/>
      <c r="JF17" s="213"/>
      <c r="JG17" s="213"/>
      <c r="JH17" s="213"/>
      <c r="JI17" s="213"/>
      <c r="JJ17" s="213"/>
      <c r="JK17" s="213"/>
      <c r="JL17" s="213"/>
      <c r="JM17" s="213"/>
      <c r="JN17" s="213"/>
      <c r="JO17" s="213"/>
      <c r="JP17" s="213"/>
      <c r="JQ17" s="213"/>
      <c r="JR17" s="213"/>
      <c r="JS17" s="213"/>
      <c r="JT17" s="213"/>
      <c r="JU17" s="213"/>
      <c r="JV17" s="213"/>
      <c r="JW17" s="213"/>
    </row>
    <row r="18" spans="1:283" s="203" customFormat="1" ht="12.75">
      <c r="A18" s="457"/>
      <c r="B18" s="400"/>
      <c r="C18" s="404"/>
      <c r="D18" s="403"/>
      <c r="E18" s="403"/>
      <c r="F18" s="403"/>
      <c r="G18" s="403"/>
      <c r="H18" s="403"/>
      <c r="I18" s="472"/>
      <c r="J18" s="404"/>
      <c r="K18" s="388"/>
      <c r="L18" s="404"/>
      <c r="M18" s="403"/>
      <c r="N18" s="403"/>
      <c r="O18" s="403"/>
      <c r="P18" s="403"/>
      <c r="Q18" s="403"/>
      <c r="R18" s="405"/>
      <c r="S18" s="404"/>
      <c r="T18" s="403"/>
      <c r="U18" s="402"/>
      <c r="V18" s="455"/>
      <c r="W18" s="447"/>
      <c r="X18" s="390"/>
      <c r="Y18" s="390"/>
      <c r="Z18" s="390"/>
      <c r="AA18" s="390"/>
      <c r="AB18" s="390"/>
      <c r="AC18" s="390"/>
      <c r="AD18" s="390"/>
      <c r="AE18" s="390"/>
      <c r="AF18" s="390"/>
      <c r="AG18" s="453"/>
      <c r="AH18" s="381"/>
      <c r="AI18" s="390"/>
      <c r="AJ18" s="390"/>
      <c r="AK18" s="425"/>
      <c r="AL18" s="388"/>
      <c r="AM18" s="377"/>
      <c r="AN18" s="220" t="s">
        <v>152</v>
      </c>
      <c r="AO18" s="221" t="s">
        <v>159</v>
      </c>
      <c r="AP18" s="222" t="s">
        <v>47</v>
      </c>
      <c r="AQ18" s="216">
        <f>+FG!K15</f>
        <v>0</v>
      </c>
      <c r="AR18" s="217"/>
      <c r="AS18" s="218"/>
      <c r="AT18" s="219">
        <f t="shared" si="60"/>
        <v>0</v>
      </c>
      <c r="AU18" s="218"/>
      <c r="AV18" s="219">
        <f t="shared" si="70"/>
        <v>0</v>
      </c>
      <c r="AW18" s="218"/>
      <c r="AX18" s="219">
        <f t="shared" si="71"/>
        <v>0</v>
      </c>
      <c r="AY18" s="218"/>
      <c r="AZ18" s="219">
        <f t="shared" si="72"/>
        <v>0</v>
      </c>
      <c r="BA18" s="218"/>
      <c r="BB18" s="219">
        <f t="shared" si="73"/>
        <v>0</v>
      </c>
      <c r="BC18" s="218"/>
      <c r="BD18" s="219">
        <f t="shared" si="74"/>
        <v>0</v>
      </c>
      <c r="BE18" s="218"/>
      <c r="BF18" s="219">
        <f t="shared" si="75"/>
        <v>0</v>
      </c>
      <c r="BG18" s="218"/>
      <c r="BH18" s="219">
        <f t="shared" si="76"/>
        <v>0</v>
      </c>
      <c r="BI18" s="218"/>
      <c r="BJ18" s="201">
        <f t="shared" si="77"/>
        <v>0</v>
      </c>
      <c r="BK18" s="218"/>
      <c r="BL18" s="201">
        <f t="shared" si="78"/>
        <v>0</v>
      </c>
      <c r="BM18" s="218"/>
      <c r="BN18" s="201">
        <f t="shared" si="79"/>
        <v>0</v>
      </c>
      <c r="BO18" s="218"/>
      <c r="BP18" s="201">
        <f t="shared" si="80"/>
        <v>0</v>
      </c>
      <c r="BQ18" s="218"/>
      <c r="BR18" s="201">
        <f t="shared" si="81"/>
        <v>0</v>
      </c>
      <c r="BS18" s="218"/>
      <c r="BT18" s="201">
        <f t="shared" si="82"/>
        <v>0</v>
      </c>
      <c r="BU18" s="218"/>
      <c r="BV18" s="201">
        <f t="shared" si="83"/>
        <v>0</v>
      </c>
      <c r="BW18" s="218"/>
      <c r="BX18" s="201">
        <f t="shared" si="84"/>
        <v>0</v>
      </c>
      <c r="BY18" s="218"/>
      <c r="BZ18" s="201">
        <f t="shared" si="85"/>
        <v>0</v>
      </c>
      <c r="CA18" s="218"/>
      <c r="CB18" s="201">
        <f t="shared" si="86"/>
        <v>0</v>
      </c>
      <c r="CC18" s="218"/>
      <c r="CD18" s="201">
        <f t="shared" si="87"/>
        <v>0</v>
      </c>
      <c r="CE18" s="218"/>
      <c r="CF18" s="201">
        <f t="shared" si="88"/>
        <v>0</v>
      </c>
      <c r="CG18" s="218"/>
      <c r="CH18" s="201">
        <f t="shared" si="89"/>
        <v>0</v>
      </c>
      <c r="CI18" s="218"/>
      <c r="CJ18" s="201">
        <f t="shared" si="90"/>
        <v>0</v>
      </c>
      <c r="CK18" s="218"/>
      <c r="CL18" s="201">
        <f t="shared" si="91"/>
        <v>0</v>
      </c>
      <c r="CM18" s="218">
        <v>1</v>
      </c>
      <c r="CN18" s="201">
        <f t="shared" si="92"/>
        <v>-1</v>
      </c>
      <c r="CO18" s="218"/>
      <c r="CP18" s="201">
        <f t="shared" si="93"/>
        <v>-1</v>
      </c>
      <c r="CQ18" s="218"/>
      <c r="CR18" s="201">
        <f t="shared" si="94"/>
        <v>-1</v>
      </c>
      <c r="CS18" s="218"/>
      <c r="CT18" s="201">
        <f t="shared" si="95"/>
        <v>-1</v>
      </c>
      <c r="CU18" s="218"/>
      <c r="CV18" s="201">
        <f t="shared" si="96"/>
        <v>-1</v>
      </c>
      <c r="CW18" s="218"/>
      <c r="CX18" s="201">
        <f t="shared" si="97"/>
        <v>-1</v>
      </c>
      <c r="CY18" s="218"/>
      <c r="CZ18" s="201">
        <f t="shared" si="62"/>
        <v>-1</v>
      </c>
      <c r="DA18" s="218"/>
      <c r="DB18" s="201">
        <f t="shared" si="63"/>
        <v>-1</v>
      </c>
      <c r="DC18" s="218"/>
      <c r="DD18" s="201">
        <f t="shared" si="64"/>
        <v>-1</v>
      </c>
      <c r="DE18" s="218"/>
      <c r="DF18" s="201">
        <f t="shared" si="65"/>
        <v>-1</v>
      </c>
      <c r="DG18" s="218"/>
      <c r="DH18" s="201">
        <f t="shared" si="66"/>
        <v>-1</v>
      </c>
      <c r="DI18" s="218"/>
      <c r="DJ18" s="201">
        <f t="shared" si="67"/>
        <v>-1</v>
      </c>
      <c r="DK18" s="218"/>
      <c r="DL18" s="201">
        <f t="shared" si="68"/>
        <v>-1</v>
      </c>
      <c r="DM18" s="218"/>
      <c r="DN18" s="201">
        <f t="shared" si="69"/>
        <v>-1</v>
      </c>
      <c r="DO18" s="190"/>
      <c r="DP18" s="170"/>
      <c r="DQ18" s="160"/>
      <c r="DR18" s="202"/>
      <c r="DS18" s="212"/>
      <c r="DT18" s="212"/>
      <c r="DU18" s="212"/>
      <c r="DV18" s="212"/>
      <c r="DW18" s="212"/>
      <c r="DX18" s="212"/>
      <c r="DY18" s="212"/>
      <c r="DZ18" s="212"/>
      <c r="EA18" s="212"/>
      <c r="EB18" s="212"/>
      <c r="EC18" s="212"/>
      <c r="ED18" s="212"/>
      <c r="EE18" s="212"/>
      <c r="EF18" s="212"/>
      <c r="EG18" s="212"/>
      <c r="EH18" s="212"/>
      <c r="EI18" s="212"/>
      <c r="EJ18" s="212"/>
      <c r="EK18" s="212"/>
      <c r="EL18" s="212"/>
      <c r="EM18" s="212"/>
      <c r="EN18" s="212"/>
      <c r="EO18" s="212"/>
      <c r="EP18" s="212"/>
      <c r="EQ18" s="212"/>
      <c r="ER18" s="212"/>
      <c r="ES18" s="212"/>
      <c r="ET18" s="212"/>
      <c r="EU18" s="212"/>
      <c r="EV18" s="212"/>
      <c r="EW18" s="212"/>
      <c r="EX18" s="212"/>
      <c r="EY18" s="212"/>
      <c r="EZ18" s="212"/>
      <c r="FA18" s="212"/>
      <c r="FB18" s="212"/>
      <c r="FC18" s="212"/>
      <c r="FD18" s="212"/>
      <c r="FE18" s="212"/>
      <c r="FF18" s="212"/>
      <c r="FG18" s="212"/>
      <c r="FH18" s="212"/>
      <c r="FI18" s="212"/>
      <c r="FJ18" s="212"/>
      <c r="FK18" s="212"/>
      <c r="FL18" s="212"/>
      <c r="FM18" s="212"/>
      <c r="FN18" s="212"/>
      <c r="FO18" s="212"/>
      <c r="FP18" s="212"/>
      <c r="FQ18" s="212"/>
      <c r="FR18" s="212"/>
      <c r="FS18" s="212"/>
      <c r="FT18" s="212"/>
      <c r="FU18" s="212"/>
      <c r="FV18" s="212"/>
      <c r="FW18" s="212"/>
      <c r="FX18" s="212"/>
      <c r="FY18" s="213"/>
      <c r="FZ18" s="213"/>
      <c r="GA18" s="213"/>
      <c r="GB18" s="213"/>
      <c r="GC18" s="213"/>
      <c r="GD18" s="213"/>
      <c r="GE18" s="213"/>
      <c r="GF18" s="213"/>
      <c r="GG18" s="213"/>
      <c r="GH18" s="213"/>
      <c r="GI18" s="213"/>
      <c r="GJ18" s="213"/>
      <c r="GK18" s="213"/>
      <c r="GL18" s="213"/>
      <c r="GM18" s="213"/>
      <c r="GN18" s="213"/>
      <c r="GO18" s="213"/>
      <c r="GP18" s="213"/>
      <c r="GQ18" s="213"/>
      <c r="GR18" s="213"/>
      <c r="GS18" s="213"/>
      <c r="GT18" s="213"/>
      <c r="GU18" s="213"/>
      <c r="GV18" s="213"/>
      <c r="GW18" s="213"/>
      <c r="GX18" s="213"/>
      <c r="GY18" s="213"/>
      <c r="GZ18" s="213"/>
      <c r="HA18" s="213"/>
      <c r="HB18" s="213"/>
      <c r="HC18" s="213"/>
      <c r="HD18" s="213"/>
      <c r="HE18" s="213"/>
      <c r="HF18" s="213"/>
      <c r="HG18" s="213"/>
      <c r="HH18" s="213"/>
      <c r="HI18" s="213"/>
      <c r="HJ18" s="213"/>
      <c r="HK18" s="213"/>
      <c r="HL18" s="213"/>
      <c r="HM18" s="213"/>
      <c r="HN18" s="213"/>
      <c r="HO18" s="213"/>
      <c r="HP18" s="213"/>
      <c r="HQ18" s="213"/>
      <c r="HR18" s="213"/>
      <c r="HS18" s="213"/>
      <c r="HT18" s="213"/>
      <c r="HU18" s="213"/>
      <c r="HV18" s="213"/>
      <c r="HW18" s="213"/>
      <c r="HX18" s="213"/>
      <c r="HY18" s="213"/>
      <c r="HZ18" s="213"/>
      <c r="IA18" s="213"/>
      <c r="IB18" s="213"/>
      <c r="IC18" s="213"/>
      <c r="ID18" s="213"/>
      <c r="IE18" s="213"/>
      <c r="IF18" s="213"/>
      <c r="IG18" s="213"/>
      <c r="IH18" s="213"/>
      <c r="II18" s="213"/>
      <c r="IJ18" s="213"/>
      <c r="IK18" s="213"/>
      <c r="IL18" s="213"/>
      <c r="IM18" s="213"/>
      <c r="IN18" s="213"/>
      <c r="IO18" s="213"/>
      <c r="IP18" s="213"/>
      <c r="IQ18" s="213"/>
      <c r="IR18" s="213"/>
      <c r="IS18" s="213"/>
      <c r="IT18" s="213"/>
      <c r="IU18" s="213"/>
      <c r="IV18" s="213"/>
      <c r="IW18" s="213"/>
      <c r="IX18" s="213"/>
      <c r="IY18" s="213"/>
      <c r="IZ18" s="213"/>
      <c r="JA18" s="213"/>
      <c r="JB18" s="213"/>
      <c r="JC18" s="213"/>
      <c r="JD18" s="213"/>
      <c r="JE18" s="213"/>
      <c r="JF18" s="213"/>
      <c r="JG18" s="213"/>
      <c r="JH18" s="213"/>
      <c r="JI18" s="213"/>
      <c r="JJ18" s="213"/>
      <c r="JK18" s="213"/>
      <c r="JL18" s="213"/>
      <c r="JM18" s="213"/>
      <c r="JN18" s="213"/>
      <c r="JO18" s="213"/>
      <c r="JP18" s="213"/>
      <c r="JQ18" s="213"/>
      <c r="JR18" s="213"/>
      <c r="JS18" s="213"/>
      <c r="JT18" s="213"/>
      <c r="JU18" s="213"/>
      <c r="JV18" s="213"/>
      <c r="JW18" s="213"/>
    </row>
    <row r="19" spans="1:283" s="203" customFormat="1" ht="12.75">
      <c r="A19" s="457"/>
      <c r="B19" s="400"/>
      <c r="C19" s="404"/>
      <c r="D19" s="403"/>
      <c r="E19" s="403"/>
      <c r="F19" s="403"/>
      <c r="G19" s="403"/>
      <c r="H19" s="403"/>
      <c r="I19" s="472"/>
      <c r="J19" s="404"/>
      <c r="K19" s="388"/>
      <c r="L19" s="404"/>
      <c r="M19" s="403"/>
      <c r="N19" s="403"/>
      <c r="O19" s="403"/>
      <c r="P19" s="403"/>
      <c r="Q19" s="403"/>
      <c r="R19" s="405"/>
      <c r="S19" s="404"/>
      <c r="T19" s="403"/>
      <c r="U19" s="402"/>
      <c r="V19" s="471"/>
      <c r="W19" s="438"/>
      <c r="X19" s="418"/>
      <c r="Y19" s="418"/>
      <c r="Z19" s="418"/>
      <c r="AA19" s="418"/>
      <c r="AB19" s="418"/>
      <c r="AC19" s="418"/>
      <c r="AD19" s="418"/>
      <c r="AE19" s="418"/>
      <c r="AF19" s="418"/>
      <c r="AG19" s="445"/>
      <c r="AH19" s="410"/>
      <c r="AI19" s="418"/>
      <c r="AJ19" s="418"/>
      <c r="AK19" s="470"/>
      <c r="AL19" s="416"/>
      <c r="AM19" s="420"/>
      <c r="AN19" s="225" t="s">
        <v>157</v>
      </c>
      <c r="AO19" s="221" t="s">
        <v>160</v>
      </c>
      <c r="AP19" s="222" t="s">
        <v>47</v>
      </c>
      <c r="AQ19" s="216">
        <f>+FG!K16</f>
        <v>0</v>
      </c>
      <c r="AR19" s="217"/>
      <c r="AS19" s="218"/>
      <c r="AT19" s="219">
        <f t="shared" si="60"/>
        <v>0</v>
      </c>
      <c r="AU19" s="218"/>
      <c r="AV19" s="219">
        <f t="shared" si="70"/>
        <v>0</v>
      </c>
      <c r="AW19" s="218"/>
      <c r="AX19" s="219">
        <f t="shared" si="71"/>
        <v>0</v>
      </c>
      <c r="AY19" s="218"/>
      <c r="AZ19" s="219">
        <f t="shared" si="72"/>
        <v>0</v>
      </c>
      <c r="BA19" s="218"/>
      <c r="BB19" s="219">
        <f t="shared" si="73"/>
        <v>0</v>
      </c>
      <c r="BC19" s="218"/>
      <c r="BD19" s="219">
        <f t="shared" si="74"/>
        <v>0</v>
      </c>
      <c r="BE19" s="218"/>
      <c r="BF19" s="219">
        <f t="shared" si="75"/>
        <v>0</v>
      </c>
      <c r="BG19" s="218"/>
      <c r="BH19" s="219">
        <f t="shared" si="76"/>
        <v>0</v>
      </c>
      <c r="BI19" s="218"/>
      <c r="BJ19" s="201">
        <f t="shared" si="77"/>
        <v>0</v>
      </c>
      <c r="BK19" s="218"/>
      <c r="BL19" s="201">
        <f t="shared" si="78"/>
        <v>0</v>
      </c>
      <c r="BM19" s="218"/>
      <c r="BN19" s="201">
        <f t="shared" si="79"/>
        <v>0</v>
      </c>
      <c r="BO19" s="218"/>
      <c r="BP19" s="201">
        <f t="shared" si="80"/>
        <v>0</v>
      </c>
      <c r="BQ19" s="218"/>
      <c r="BR19" s="201">
        <f t="shared" si="81"/>
        <v>0</v>
      </c>
      <c r="BS19" s="218"/>
      <c r="BT19" s="201">
        <f t="shared" si="82"/>
        <v>0</v>
      </c>
      <c r="BU19" s="218"/>
      <c r="BV19" s="201">
        <f t="shared" si="83"/>
        <v>0</v>
      </c>
      <c r="BW19" s="218"/>
      <c r="BX19" s="201">
        <f t="shared" si="84"/>
        <v>0</v>
      </c>
      <c r="BY19" s="218"/>
      <c r="BZ19" s="201">
        <f t="shared" si="85"/>
        <v>0</v>
      </c>
      <c r="CA19" s="218"/>
      <c r="CB19" s="201">
        <f t="shared" si="86"/>
        <v>0</v>
      </c>
      <c r="CC19" s="218"/>
      <c r="CD19" s="201">
        <f t="shared" si="87"/>
        <v>0</v>
      </c>
      <c r="CE19" s="218"/>
      <c r="CF19" s="201">
        <f t="shared" si="88"/>
        <v>0</v>
      </c>
      <c r="CG19" s="218"/>
      <c r="CH19" s="201">
        <f t="shared" si="89"/>
        <v>0</v>
      </c>
      <c r="CI19" s="218"/>
      <c r="CJ19" s="201">
        <f t="shared" si="90"/>
        <v>0</v>
      </c>
      <c r="CK19" s="218"/>
      <c r="CL19" s="201">
        <f t="shared" si="91"/>
        <v>0</v>
      </c>
      <c r="CM19" s="218">
        <v>1</v>
      </c>
      <c r="CN19" s="201">
        <f t="shared" si="92"/>
        <v>-1</v>
      </c>
      <c r="CO19" s="218"/>
      <c r="CP19" s="201">
        <f t="shared" si="93"/>
        <v>-1</v>
      </c>
      <c r="CQ19" s="218"/>
      <c r="CR19" s="201">
        <f t="shared" si="94"/>
        <v>-1</v>
      </c>
      <c r="CS19" s="218"/>
      <c r="CT19" s="201">
        <f t="shared" si="95"/>
        <v>-1</v>
      </c>
      <c r="CU19" s="218"/>
      <c r="CV19" s="201">
        <f t="shared" si="96"/>
        <v>-1</v>
      </c>
      <c r="CW19" s="218"/>
      <c r="CX19" s="201">
        <f t="shared" si="97"/>
        <v>-1</v>
      </c>
      <c r="CY19" s="218"/>
      <c r="CZ19" s="201">
        <f t="shared" si="62"/>
        <v>-1</v>
      </c>
      <c r="DA19" s="218"/>
      <c r="DB19" s="201">
        <f t="shared" si="63"/>
        <v>-1</v>
      </c>
      <c r="DC19" s="218"/>
      <c r="DD19" s="201">
        <f t="shared" si="64"/>
        <v>-1</v>
      </c>
      <c r="DE19" s="218"/>
      <c r="DF19" s="201">
        <f t="shared" si="65"/>
        <v>-1</v>
      </c>
      <c r="DG19" s="218"/>
      <c r="DH19" s="201">
        <f t="shared" si="66"/>
        <v>-1</v>
      </c>
      <c r="DI19" s="218"/>
      <c r="DJ19" s="201">
        <f t="shared" si="67"/>
        <v>-1</v>
      </c>
      <c r="DK19" s="218"/>
      <c r="DL19" s="201">
        <f t="shared" si="68"/>
        <v>-1</v>
      </c>
      <c r="DM19" s="218"/>
      <c r="DN19" s="201">
        <f t="shared" si="69"/>
        <v>-1</v>
      </c>
      <c r="DO19" s="190"/>
      <c r="DP19" s="170"/>
      <c r="DQ19" s="160"/>
      <c r="DR19" s="202"/>
      <c r="DS19" s="171"/>
      <c r="DT19" s="171"/>
      <c r="DU19" s="171"/>
      <c r="DV19" s="171"/>
      <c r="DW19" s="171"/>
      <c r="DX19" s="171"/>
      <c r="DY19" s="171"/>
      <c r="DZ19" s="171"/>
      <c r="EA19" s="171"/>
      <c r="EB19" s="171"/>
      <c r="EC19" s="171"/>
      <c r="ED19" s="171"/>
      <c r="EE19" s="171"/>
      <c r="EF19" s="171"/>
      <c r="EG19" s="171"/>
      <c r="EH19" s="171"/>
      <c r="EI19" s="171"/>
      <c r="EJ19" s="171"/>
      <c r="EK19" s="171"/>
      <c r="EL19" s="171"/>
      <c r="EM19" s="171"/>
      <c r="EN19" s="171"/>
      <c r="EO19" s="171"/>
      <c r="EP19" s="171"/>
      <c r="EQ19" s="171"/>
      <c r="ER19" s="171"/>
      <c r="ES19" s="171"/>
      <c r="ET19" s="171"/>
      <c r="EU19" s="171"/>
      <c r="EV19" s="171"/>
      <c r="EW19" s="171"/>
      <c r="EX19" s="171"/>
      <c r="EY19" s="171"/>
      <c r="EZ19" s="171"/>
      <c r="FA19" s="171"/>
      <c r="FB19" s="171"/>
      <c r="FC19" s="171"/>
      <c r="FD19" s="171"/>
      <c r="FE19" s="171"/>
      <c r="FF19" s="171"/>
      <c r="FG19" s="171"/>
      <c r="FH19" s="171"/>
      <c r="FI19" s="171"/>
      <c r="FJ19" s="171"/>
      <c r="FK19" s="171"/>
      <c r="FL19" s="171"/>
      <c r="FM19" s="171"/>
      <c r="FN19" s="171"/>
      <c r="FO19" s="171"/>
      <c r="FP19" s="171"/>
      <c r="FQ19" s="171"/>
      <c r="FR19" s="171"/>
      <c r="FS19" s="171"/>
      <c r="FT19" s="171"/>
      <c r="FU19" s="171"/>
      <c r="FV19" s="171"/>
      <c r="FW19" s="171"/>
      <c r="FX19" s="171"/>
      <c r="FY19" s="170"/>
      <c r="FZ19" s="170"/>
      <c r="GA19" s="170"/>
      <c r="GB19" s="170"/>
      <c r="GC19" s="170"/>
      <c r="GD19" s="170"/>
      <c r="GE19" s="170"/>
      <c r="GF19" s="170"/>
      <c r="GG19" s="170"/>
      <c r="GH19" s="170"/>
      <c r="GI19" s="170"/>
      <c r="GJ19" s="170"/>
      <c r="GK19" s="170"/>
      <c r="GL19" s="170"/>
      <c r="GM19" s="170"/>
      <c r="GN19" s="170"/>
      <c r="GO19" s="170"/>
      <c r="GP19" s="170"/>
      <c r="GQ19" s="170"/>
      <c r="GR19" s="170"/>
      <c r="GS19" s="170"/>
      <c r="GT19" s="170"/>
      <c r="GU19" s="170"/>
      <c r="GV19" s="170"/>
      <c r="GW19" s="170"/>
      <c r="GX19" s="170"/>
      <c r="GY19" s="170"/>
      <c r="GZ19" s="170"/>
      <c r="HA19" s="170"/>
      <c r="HB19" s="170"/>
      <c r="HC19" s="170"/>
      <c r="HD19" s="170"/>
      <c r="HE19" s="170"/>
      <c r="HF19" s="170"/>
      <c r="HG19" s="170"/>
      <c r="HH19" s="170"/>
      <c r="HI19" s="170"/>
      <c r="HJ19" s="170"/>
      <c r="HK19" s="170"/>
      <c r="HL19" s="170"/>
      <c r="HM19" s="170"/>
      <c r="HN19" s="170"/>
      <c r="HO19" s="170"/>
      <c r="HP19" s="170"/>
      <c r="HQ19" s="170"/>
      <c r="HR19" s="170"/>
      <c r="HS19" s="170"/>
      <c r="HT19" s="170"/>
      <c r="HU19" s="170"/>
      <c r="HV19" s="170"/>
      <c r="HW19" s="170"/>
      <c r="HX19" s="170"/>
      <c r="HY19" s="170"/>
      <c r="HZ19" s="170"/>
      <c r="IA19" s="170"/>
      <c r="IB19" s="170"/>
      <c r="IC19" s="170"/>
      <c r="ID19" s="170"/>
      <c r="IE19" s="170"/>
      <c r="IF19" s="170"/>
      <c r="IG19" s="170"/>
      <c r="IH19" s="170"/>
      <c r="II19" s="170"/>
      <c r="IJ19" s="170"/>
      <c r="IK19" s="170"/>
      <c r="IL19" s="170"/>
      <c r="IM19" s="170"/>
      <c r="IN19" s="170"/>
      <c r="IO19" s="170"/>
      <c r="IP19" s="170"/>
      <c r="IQ19" s="170"/>
      <c r="IR19" s="170"/>
      <c r="IS19" s="170"/>
      <c r="IT19" s="170"/>
      <c r="IU19" s="170"/>
      <c r="IV19" s="170"/>
      <c r="IW19" s="170"/>
      <c r="IX19" s="170"/>
      <c r="IY19" s="170"/>
      <c r="IZ19" s="170"/>
      <c r="JA19" s="170"/>
      <c r="JB19" s="170"/>
      <c r="JC19" s="170"/>
      <c r="JD19" s="170"/>
      <c r="JE19" s="170"/>
      <c r="JF19" s="170"/>
      <c r="JG19" s="170"/>
      <c r="JH19" s="170"/>
      <c r="JI19" s="170"/>
      <c r="JJ19" s="170"/>
      <c r="JK19" s="170"/>
      <c r="JL19" s="170"/>
      <c r="JM19" s="170"/>
      <c r="JN19" s="170"/>
      <c r="JO19" s="170"/>
      <c r="JP19" s="170"/>
      <c r="JQ19" s="170"/>
      <c r="JR19" s="170"/>
      <c r="JS19" s="170"/>
      <c r="JT19" s="170"/>
      <c r="JU19" s="170"/>
      <c r="JV19" s="170"/>
      <c r="JW19" s="170"/>
    </row>
    <row r="20" spans="1:283" s="203" customFormat="1" ht="12.75">
      <c r="A20" s="457"/>
      <c r="B20" s="400"/>
      <c r="C20" s="404"/>
      <c r="D20" s="403"/>
      <c r="E20" s="403"/>
      <c r="F20" s="403"/>
      <c r="G20" s="403"/>
      <c r="H20" s="403"/>
      <c r="I20" s="472"/>
      <c r="J20" s="404"/>
      <c r="K20" s="388"/>
      <c r="L20" s="404"/>
      <c r="M20" s="403"/>
      <c r="N20" s="403"/>
      <c r="O20" s="403"/>
      <c r="P20" s="403"/>
      <c r="Q20" s="403"/>
      <c r="R20" s="405"/>
      <c r="S20" s="404"/>
      <c r="T20" s="403"/>
      <c r="U20" s="402"/>
      <c r="V20" s="226" t="s">
        <v>132</v>
      </c>
      <c r="W20" s="227"/>
      <c r="X20" s="228"/>
      <c r="Y20" s="228"/>
      <c r="Z20" s="228"/>
      <c r="AA20" s="228"/>
      <c r="AB20" s="228"/>
      <c r="AC20" s="228"/>
      <c r="AD20" s="228"/>
      <c r="AE20" s="228"/>
      <c r="AF20" s="228"/>
      <c r="AG20" s="229"/>
      <c r="AH20" s="230">
        <f>SUM(W20:AF20)</f>
        <v>0</v>
      </c>
      <c r="AI20" s="231"/>
      <c r="AJ20" s="232"/>
      <c r="AK20" s="233"/>
      <c r="AL20" s="234">
        <f t="shared" ref="AL20:AL26" si="98">SUM(AI20:AK20)</f>
        <v>0</v>
      </c>
      <c r="AM20" s="235">
        <f>SUM(AL20,AH20)</f>
        <v>0</v>
      </c>
      <c r="AN20" s="236" t="s">
        <v>78</v>
      </c>
      <c r="AO20" s="221" t="s">
        <v>161</v>
      </c>
      <c r="AP20" s="222" t="s">
        <v>47</v>
      </c>
      <c r="AQ20" s="216">
        <f>+FG!K17</f>
        <v>0</v>
      </c>
      <c r="AR20" s="217"/>
      <c r="AS20" s="218"/>
      <c r="AT20" s="219">
        <f t="shared" si="60"/>
        <v>0</v>
      </c>
      <c r="AU20" s="218"/>
      <c r="AV20" s="219">
        <f t="shared" si="70"/>
        <v>0</v>
      </c>
      <c r="AW20" s="218"/>
      <c r="AX20" s="219">
        <f t="shared" si="71"/>
        <v>0</v>
      </c>
      <c r="AY20" s="218"/>
      <c r="AZ20" s="219">
        <f t="shared" si="72"/>
        <v>0</v>
      </c>
      <c r="BA20" s="218"/>
      <c r="BB20" s="219">
        <f t="shared" si="73"/>
        <v>0</v>
      </c>
      <c r="BC20" s="218"/>
      <c r="BD20" s="219">
        <f t="shared" si="74"/>
        <v>0</v>
      </c>
      <c r="BE20" s="218"/>
      <c r="BF20" s="219">
        <f t="shared" si="75"/>
        <v>0</v>
      </c>
      <c r="BG20" s="218"/>
      <c r="BH20" s="219">
        <f t="shared" si="76"/>
        <v>0</v>
      </c>
      <c r="BI20" s="218"/>
      <c r="BJ20" s="201">
        <f t="shared" si="77"/>
        <v>0</v>
      </c>
      <c r="BK20" s="218"/>
      <c r="BL20" s="201">
        <f t="shared" si="78"/>
        <v>0</v>
      </c>
      <c r="BM20" s="218"/>
      <c r="BN20" s="201">
        <f t="shared" si="79"/>
        <v>0</v>
      </c>
      <c r="BO20" s="218"/>
      <c r="BP20" s="201">
        <f t="shared" si="80"/>
        <v>0</v>
      </c>
      <c r="BQ20" s="218"/>
      <c r="BR20" s="201">
        <f t="shared" si="81"/>
        <v>0</v>
      </c>
      <c r="BS20" s="218"/>
      <c r="BT20" s="201">
        <f t="shared" si="82"/>
        <v>0</v>
      </c>
      <c r="BU20" s="218"/>
      <c r="BV20" s="201">
        <f t="shared" si="83"/>
        <v>0</v>
      </c>
      <c r="BW20" s="218"/>
      <c r="BX20" s="201">
        <f t="shared" si="84"/>
        <v>0</v>
      </c>
      <c r="BY20" s="218"/>
      <c r="BZ20" s="201">
        <f t="shared" si="85"/>
        <v>0</v>
      </c>
      <c r="CA20" s="218"/>
      <c r="CB20" s="201">
        <f t="shared" si="86"/>
        <v>0</v>
      </c>
      <c r="CC20" s="218"/>
      <c r="CD20" s="201">
        <f t="shared" si="87"/>
        <v>0</v>
      </c>
      <c r="CE20" s="218"/>
      <c r="CF20" s="201">
        <f t="shared" si="88"/>
        <v>0</v>
      </c>
      <c r="CG20" s="218"/>
      <c r="CH20" s="201">
        <f t="shared" si="89"/>
        <v>0</v>
      </c>
      <c r="CI20" s="218"/>
      <c r="CJ20" s="201">
        <f t="shared" si="90"/>
        <v>0</v>
      </c>
      <c r="CK20" s="218"/>
      <c r="CL20" s="201">
        <f t="shared" si="91"/>
        <v>0</v>
      </c>
      <c r="CM20" s="218"/>
      <c r="CN20" s="201">
        <f t="shared" si="92"/>
        <v>0</v>
      </c>
      <c r="CO20" s="218"/>
      <c r="CP20" s="201">
        <f t="shared" si="93"/>
        <v>0</v>
      </c>
      <c r="CQ20" s="218"/>
      <c r="CR20" s="201">
        <f t="shared" si="94"/>
        <v>0</v>
      </c>
      <c r="CS20" s="218"/>
      <c r="CT20" s="201">
        <f t="shared" si="95"/>
        <v>0</v>
      </c>
      <c r="CU20" s="218"/>
      <c r="CV20" s="201">
        <f t="shared" si="96"/>
        <v>0</v>
      </c>
      <c r="CW20" s="218"/>
      <c r="CX20" s="201">
        <f t="shared" si="97"/>
        <v>0</v>
      </c>
      <c r="CY20" s="218"/>
      <c r="CZ20" s="201">
        <f t="shared" si="62"/>
        <v>0</v>
      </c>
      <c r="DA20" s="218"/>
      <c r="DB20" s="201">
        <f t="shared" si="63"/>
        <v>0</v>
      </c>
      <c r="DC20" s="218"/>
      <c r="DD20" s="201">
        <f t="shared" si="64"/>
        <v>0</v>
      </c>
      <c r="DE20" s="218"/>
      <c r="DF20" s="201">
        <f t="shared" si="65"/>
        <v>0</v>
      </c>
      <c r="DG20" s="218"/>
      <c r="DH20" s="201">
        <f t="shared" si="66"/>
        <v>0</v>
      </c>
      <c r="DI20" s="218"/>
      <c r="DJ20" s="201">
        <f t="shared" si="67"/>
        <v>0</v>
      </c>
      <c r="DK20" s="218"/>
      <c r="DL20" s="201">
        <f t="shared" si="68"/>
        <v>0</v>
      </c>
      <c r="DM20" s="218"/>
      <c r="DN20" s="201">
        <f t="shared" si="69"/>
        <v>0</v>
      </c>
      <c r="DO20" s="190"/>
      <c r="DP20" s="170"/>
      <c r="DQ20" s="160"/>
      <c r="DR20" s="202"/>
      <c r="DS20" s="212"/>
      <c r="DT20" s="212"/>
      <c r="DU20" s="212"/>
      <c r="DV20" s="212"/>
      <c r="DW20" s="212"/>
      <c r="DX20" s="212"/>
      <c r="DY20" s="212"/>
      <c r="DZ20" s="212"/>
      <c r="EA20" s="212"/>
      <c r="EB20" s="212"/>
      <c r="EC20" s="212"/>
      <c r="ED20" s="212"/>
      <c r="EE20" s="212"/>
      <c r="EF20" s="212"/>
      <c r="EG20" s="212"/>
      <c r="EH20" s="212"/>
      <c r="EI20" s="212"/>
      <c r="EJ20" s="212"/>
      <c r="EK20" s="212"/>
      <c r="EL20" s="212"/>
      <c r="EM20" s="212"/>
      <c r="EN20" s="212"/>
      <c r="EO20" s="212"/>
      <c r="EP20" s="212"/>
      <c r="EQ20" s="212"/>
      <c r="ER20" s="212"/>
      <c r="ES20" s="212"/>
      <c r="ET20" s="212"/>
      <c r="EU20" s="212"/>
      <c r="EV20" s="212"/>
      <c r="EW20" s="212"/>
      <c r="EX20" s="212"/>
      <c r="EY20" s="212"/>
      <c r="EZ20" s="212"/>
      <c r="FA20" s="212"/>
      <c r="FB20" s="212"/>
      <c r="FC20" s="212"/>
      <c r="FD20" s="212"/>
      <c r="FE20" s="212"/>
      <c r="FF20" s="212"/>
      <c r="FG20" s="212"/>
      <c r="FH20" s="212"/>
      <c r="FI20" s="212"/>
      <c r="FJ20" s="212"/>
      <c r="FK20" s="212"/>
      <c r="FL20" s="212"/>
      <c r="FM20" s="212"/>
      <c r="FN20" s="212"/>
      <c r="FO20" s="212"/>
      <c r="FP20" s="212"/>
      <c r="FQ20" s="212"/>
      <c r="FR20" s="212"/>
      <c r="FS20" s="212"/>
      <c r="FT20" s="212"/>
      <c r="FU20" s="212"/>
      <c r="FV20" s="212"/>
      <c r="FW20" s="212"/>
      <c r="FX20" s="212"/>
      <c r="FY20" s="213"/>
      <c r="FZ20" s="213"/>
      <c r="GA20" s="213"/>
      <c r="GB20" s="213"/>
      <c r="GC20" s="213"/>
      <c r="GD20" s="213"/>
      <c r="GE20" s="213"/>
      <c r="GF20" s="213"/>
      <c r="GG20" s="213"/>
      <c r="GH20" s="213"/>
      <c r="GI20" s="213"/>
      <c r="GJ20" s="213"/>
      <c r="GK20" s="213"/>
      <c r="GL20" s="213"/>
      <c r="GM20" s="213"/>
      <c r="GN20" s="213"/>
      <c r="GO20" s="213"/>
      <c r="GP20" s="213"/>
      <c r="GQ20" s="213"/>
      <c r="GR20" s="213"/>
      <c r="GS20" s="213"/>
      <c r="GT20" s="213"/>
      <c r="GU20" s="213"/>
      <c r="GV20" s="213"/>
      <c r="GW20" s="213"/>
      <c r="GX20" s="213"/>
      <c r="GY20" s="213"/>
      <c r="GZ20" s="213"/>
      <c r="HA20" s="213"/>
      <c r="HB20" s="213"/>
      <c r="HC20" s="213"/>
      <c r="HD20" s="213"/>
      <c r="HE20" s="213"/>
      <c r="HF20" s="213"/>
      <c r="HG20" s="213"/>
      <c r="HH20" s="213"/>
      <c r="HI20" s="213"/>
      <c r="HJ20" s="213"/>
      <c r="HK20" s="213"/>
      <c r="HL20" s="213"/>
      <c r="HM20" s="213"/>
      <c r="HN20" s="213"/>
      <c r="HO20" s="213"/>
      <c r="HP20" s="213"/>
      <c r="HQ20" s="213"/>
      <c r="HR20" s="213"/>
      <c r="HS20" s="213"/>
      <c r="HT20" s="213"/>
      <c r="HU20" s="213"/>
      <c r="HV20" s="213"/>
      <c r="HW20" s="213"/>
      <c r="HX20" s="213"/>
      <c r="HY20" s="213"/>
      <c r="HZ20" s="213"/>
      <c r="IA20" s="213"/>
      <c r="IB20" s="213"/>
      <c r="IC20" s="213"/>
      <c r="ID20" s="213"/>
      <c r="IE20" s="213"/>
      <c r="IF20" s="213"/>
      <c r="IG20" s="213"/>
      <c r="IH20" s="213"/>
      <c r="II20" s="213"/>
      <c r="IJ20" s="213"/>
      <c r="IK20" s="213"/>
      <c r="IL20" s="213"/>
      <c r="IM20" s="213"/>
      <c r="IN20" s="213"/>
      <c r="IO20" s="213"/>
      <c r="IP20" s="213"/>
      <c r="IQ20" s="213"/>
      <c r="IR20" s="213"/>
      <c r="IS20" s="213"/>
      <c r="IT20" s="213"/>
      <c r="IU20" s="213"/>
      <c r="IV20" s="213"/>
      <c r="IW20" s="213"/>
      <c r="IX20" s="213"/>
      <c r="IY20" s="213"/>
      <c r="IZ20" s="213"/>
      <c r="JA20" s="213"/>
      <c r="JB20" s="213"/>
      <c r="JC20" s="213"/>
      <c r="JD20" s="213"/>
      <c r="JE20" s="213"/>
      <c r="JF20" s="213"/>
      <c r="JG20" s="213"/>
      <c r="JH20" s="213"/>
      <c r="JI20" s="213"/>
      <c r="JJ20" s="213"/>
      <c r="JK20" s="213"/>
      <c r="JL20" s="213"/>
      <c r="JM20" s="213"/>
      <c r="JN20" s="213"/>
      <c r="JO20" s="213"/>
      <c r="JP20" s="213"/>
      <c r="JQ20" s="213"/>
      <c r="JR20" s="213"/>
      <c r="JS20" s="213"/>
      <c r="JT20" s="213"/>
      <c r="JU20" s="213"/>
      <c r="JV20" s="213"/>
      <c r="JW20" s="213"/>
    </row>
    <row r="21" spans="1:283" s="203" customFormat="1" ht="12.75">
      <c r="A21" s="457"/>
      <c r="B21" s="400"/>
      <c r="C21" s="404"/>
      <c r="D21" s="403"/>
      <c r="E21" s="403"/>
      <c r="F21" s="403"/>
      <c r="G21" s="403"/>
      <c r="H21" s="403"/>
      <c r="I21" s="472"/>
      <c r="J21" s="404"/>
      <c r="K21" s="388"/>
      <c r="L21" s="404"/>
      <c r="M21" s="403"/>
      <c r="N21" s="403"/>
      <c r="O21" s="403"/>
      <c r="P21" s="403"/>
      <c r="Q21" s="403"/>
      <c r="R21" s="405"/>
      <c r="S21" s="404"/>
      <c r="T21" s="403"/>
      <c r="U21" s="402"/>
      <c r="V21" s="237" t="s">
        <v>52</v>
      </c>
      <c r="W21" s="238"/>
      <c r="X21" s="239"/>
      <c r="Y21" s="238"/>
      <c r="Z21" s="238">
        <v>4</v>
      </c>
      <c r="AA21" s="238"/>
      <c r="AB21" s="238"/>
      <c r="AC21" s="238"/>
      <c r="AD21" s="238"/>
      <c r="AE21" s="238"/>
      <c r="AF21" s="238"/>
      <c r="AG21" s="240"/>
      <c r="AH21" s="241">
        <f t="shared" ref="AH21:AH26" si="99">SUM(W21:AG21)</f>
        <v>4</v>
      </c>
      <c r="AI21" s="242"/>
      <c r="AJ21" s="243">
        <v>1</v>
      </c>
      <c r="AK21" s="244"/>
      <c r="AL21" s="245">
        <f t="shared" si="98"/>
        <v>1</v>
      </c>
      <c r="AM21" s="246">
        <f>SUM(AH21,AL21)</f>
        <v>5</v>
      </c>
      <c r="AN21" s="247" t="s">
        <v>79</v>
      </c>
      <c r="AO21" s="221" t="s">
        <v>162</v>
      </c>
      <c r="AP21" s="222" t="s">
        <v>47</v>
      </c>
      <c r="AQ21" s="216">
        <f>+FG!K18</f>
        <v>0</v>
      </c>
      <c r="AR21" s="217"/>
      <c r="AS21" s="218"/>
      <c r="AT21" s="219">
        <f t="shared" si="60"/>
        <v>0</v>
      </c>
      <c r="AU21" s="218"/>
      <c r="AV21" s="219">
        <f t="shared" si="70"/>
        <v>0</v>
      </c>
      <c r="AW21" s="218"/>
      <c r="AX21" s="219">
        <f t="shared" si="71"/>
        <v>0</v>
      </c>
      <c r="AY21" s="218"/>
      <c r="AZ21" s="219">
        <f t="shared" si="72"/>
        <v>0</v>
      </c>
      <c r="BA21" s="218"/>
      <c r="BB21" s="219">
        <f t="shared" si="73"/>
        <v>0</v>
      </c>
      <c r="BC21" s="218"/>
      <c r="BD21" s="219">
        <f t="shared" si="74"/>
        <v>0</v>
      </c>
      <c r="BE21" s="218"/>
      <c r="BF21" s="219">
        <f t="shared" si="75"/>
        <v>0</v>
      </c>
      <c r="BG21" s="218"/>
      <c r="BH21" s="219">
        <f t="shared" si="76"/>
        <v>0</v>
      </c>
      <c r="BI21" s="218"/>
      <c r="BJ21" s="201">
        <f t="shared" si="77"/>
        <v>0</v>
      </c>
      <c r="BK21" s="218"/>
      <c r="BL21" s="201">
        <f t="shared" si="78"/>
        <v>0</v>
      </c>
      <c r="BM21" s="218"/>
      <c r="BN21" s="201">
        <f t="shared" si="79"/>
        <v>0</v>
      </c>
      <c r="BO21" s="218"/>
      <c r="BP21" s="201">
        <f t="shared" si="80"/>
        <v>0</v>
      </c>
      <c r="BQ21" s="218"/>
      <c r="BR21" s="201">
        <f t="shared" si="81"/>
        <v>0</v>
      </c>
      <c r="BS21" s="218"/>
      <c r="BT21" s="201">
        <f t="shared" si="82"/>
        <v>0</v>
      </c>
      <c r="BU21" s="218"/>
      <c r="BV21" s="201">
        <f t="shared" si="83"/>
        <v>0</v>
      </c>
      <c r="BW21" s="218"/>
      <c r="BX21" s="201">
        <f t="shared" si="84"/>
        <v>0</v>
      </c>
      <c r="BY21" s="218"/>
      <c r="BZ21" s="201">
        <f t="shared" si="85"/>
        <v>0</v>
      </c>
      <c r="CA21" s="218"/>
      <c r="CB21" s="201">
        <f t="shared" si="86"/>
        <v>0</v>
      </c>
      <c r="CC21" s="218"/>
      <c r="CD21" s="201">
        <f t="shared" si="87"/>
        <v>0</v>
      </c>
      <c r="CE21" s="218"/>
      <c r="CF21" s="201">
        <f t="shared" si="88"/>
        <v>0</v>
      </c>
      <c r="CG21" s="218"/>
      <c r="CH21" s="201">
        <f t="shared" si="89"/>
        <v>0</v>
      </c>
      <c r="CI21" s="218"/>
      <c r="CJ21" s="201">
        <f t="shared" si="90"/>
        <v>0</v>
      </c>
      <c r="CK21" s="218"/>
      <c r="CL21" s="201">
        <f t="shared" si="91"/>
        <v>0</v>
      </c>
      <c r="CM21" s="218"/>
      <c r="CN21" s="201">
        <f t="shared" si="92"/>
        <v>0</v>
      </c>
      <c r="CO21" s="218"/>
      <c r="CP21" s="201">
        <f t="shared" si="93"/>
        <v>0</v>
      </c>
      <c r="CQ21" s="218"/>
      <c r="CR21" s="201">
        <f t="shared" si="94"/>
        <v>0</v>
      </c>
      <c r="CS21" s="218"/>
      <c r="CT21" s="201">
        <f t="shared" si="95"/>
        <v>0</v>
      </c>
      <c r="CU21" s="218"/>
      <c r="CV21" s="201">
        <f t="shared" si="96"/>
        <v>0</v>
      </c>
      <c r="CW21" s="218"/>
      <c r="CX21" s="201">
        <f t="shared" si="97"/>
        <v>0</v>
      </c>
      <c r="CY21" s="218"/>
      <c r="CZ21" s="201">
        <f t="shared" si="62"/>
        <v>0</v>
      </c>
      <c r="DA21" s="218"/>
      <c r="DB21" s="201">
        <f t="shared" si="63"/>
        <v>0</v>
      </c>
      <c r="DC21" s="218"/>
      <c r="DD21" s="201">
        <f t="shared" si="64"/>
        <v>0</v>
      </c>
      <c r="DE21" s="218"/>
      <c r="DF21" s="201">
        <f t="shared" si="65"/>
        <v>0</v>
      </c>
      <c r="DG21" s="218"/>
      <c r="DH21" s="201">
        <f t="shared" si="66"/>
        <v>0</v>
      </c>
      <c r="DI21" s="218"/>
      <c r="DJ21" s="201">
        <f t="shared" si="67"/>
        <v>0</v>
      </c>
      <c r="DK21" s="218"/>
      <c r="DL21" s="201">
        <f t="shared" si="68"/>
        <v>0</v>
      </c>
      <c r="DM21" s="218"/>
      <c r="DN21" s="201">
        <f t="shared" si="69"/>
        <v>0</v>
      </c>
      <c r="DO21" s="190"/>
      <c r="DP21" s="170"/>
      <c r="DQ21" s="160"/>
      <c r="DR21" s="202"/>
      <c r="DS21" s="171"/>
      <c r="DT21" s="171"/>
      <c r="DU21" s="171"/>
      <c r="DV21" s="171"/>
      <c r="DW21" s="171"/>
      <c r="DX21" s="171"/>
      <c r="DY21" s="171"/>
      <c r="DZ21" s="171"/>
      <c r="EA21" s="171"/>
      <c r="EB21" s="171"/>
      <c r="EC21" s="171"/>
      <c r="ED21" s="171"/>
      <c r="EE21" s="171"/>
      <c r="EF21" s="171"/>
      <c r="EG21" s="171"/>
      <c r="EH21" s="171"/>
      <c r="EI21" s="171"/>
      <c r="EJ21" s="171"/>
      <c r="EK21" s="171"/>
      <c r="EL21" s="171"/>
      <c r="EM21" s="171"/>
      <c r="EN21" s="171"/>
      <c r="EO21" s="171"/>
      <c r="EP21" s="171"/>
      <c r="EQ21" s="171"/>
      <c r="ER21" s="171"/>
      <c r="ES21" s="171"/>
      <c r="ET21" s="171"/>
      <c r="EU21" s="171"/>
      <c r="EV21" s="171"/>
      <c r="EW21" s="171"/>
      <c r="EX21" s="171"/>
      <c r="EY21" s="171"/>
      <c r="EZ21" s="171"/>
      <c r="FA21" s="171"/>
      <c r="FB21" s="171"/>
      <c r="FC21" s="171"/>
      <c r="FD21" s="171"/>
      <c r="FE21" s="171"/>
      <c r="FF21" s="171"/>
      <c r="FG21" s="171"/>
      <c r="FH21" s="171"/>
      <c r="FI21" s="171"/>
      <c r="FJ21" s="171"/>
      <c r="FK21" s="171"/>
      <c r="FL21" s="171"/>
      <c r="FM21" s="171"/>
      <c r="FN21" s="171"/>
      <c r="FO21" s="171"/>
      <c r="FP21" s="171"/>
      <c r="FQ21" s="171"/>
      <c r="FR21" s="171"/>
      <c r="FS21" s="171"/>
      <c r="FT21" s="171"/>
      <c r="FU21" s="171"/>
      <c r="FV21" s="171"/>
      <c r="FW21" s="171"/>
      <c r="FX21" s="171"/>
      <c r="FY21" s="170"/>
      <c r="FZ21" s="170"/>
      <c r="GA21" s="170"/>
      <c r="GB21" s="170"/>
      <c r="GC21" s="170"/>
      <c r="GD21" s="170"/>
      <c r="GE21" s="170"/>
      <c r="GF21" s="170"/>
      <c r="GG21" s="170"/>
      <c r="GH21" s="170"/>
      <c r="GI21" s="170"/>
      <c r="GJ21" s="170"/>
      <c r="GK21" s="170"/>
      <c r="GL21" s="170"/>
      <c r="GM21" s="170"/>
      <c r="GN21" s="170"/>
      <c r="GO21" s="170"/>
      <c r="GP21" s="170"/>
      <c r="GQ21" s="170"/>
      <c r="GR21" s="170"/>
      <c r="GS21" s="170"/>
      <c r="GT21" s="170"/>
      <c r="GU21" s="170"/>
      <c r="GV21" s="170"/>
      <c r="GW21" s="170"/>
      <c r="GX21" s="170"/>
      <c r="GY21" s="170"/>
      <c r="GZ21" s="170"/>
      <c r="HA21" s="170"/>
      <c r="HB21" s="170"/>
      <c r="HC21" s="170"/>
      <c r="HD21" s="170"/>
      <c r="HE21" s="170"/>
      <c r="HF21" s="170"/>
      <c r="HG21" s="170"/>
      <c r="HH21" s="170"/>
      <c r="HI21" s="170"/>
      <c r="HJ21" s="170"/>
      <c r="HK21" s="170"/>
      <c r="HL21" s="170"/>
      <c r="HM21" s="170"/>
      <c r="HN21" s="170"/>
      <c r="HO21" s="170"/>
      <c r="HP21" s="170"/>
      <c r="HQ21" s="170"/>
      <c r="HR21" s="170"/>
      <c r="HS21" s="170"/>
      <c r="HT21" s="170"/>
      <c r="HU21" s="170"/>
      <c r="HV21" s="170"/>
      <c r="HW21" s="170"/>
      <c r="HX21" s="170"/>
      <c r="HY21" s="170"/>
      <c r="HZ21" s="170"/>
      <c r="IA21" s="170"/>
      <c r="IB21" s="170"/>
      <c r="IC21" s="170"/>
      <c r="ID21" s="170"/>
      <c r="IE21" s="170"/>
      <c r="IF21" s="170"/>
      <c r="IG21" s="170"/>
      <c r="IH21" s="170"/>
      <c r="II21" s="170"/>
      <c r="IJ21" s="170"/>
      <c r="IK21" s="170"/>
      <c r="IL21" s="170"/>
      <c r="IM21" s="170"/>
      <c r="IN21" s="170"/>
      <c r="IO21" s="170"/>
      <c r="IP21" s="170"/>
      <c r="IQ21" s="170"/>
      <c r="IR21" s="170"/>
      <c r="IS21" s="170"/>
      <c r="IT21" s="170"/>
      <c r="IU21" s="170"/>
      <c r="IV21" s="170"/>
      <c r="IW21" s="170"/>
      <c r="IX21" s="170"/>
      <c r="IY21" s="170"/>
      <c r="IZ21" s="170"/>
      <c r="JA21" s="170"/>
      <c r="JB21" s="170"/>
      <c r="JC21" s="170"/>
      <c r="JD21" s="170"/>
      <c r="JE21" s="170"/>
      <c r="JF21" s="170"/>
      <c r="JG21" s="170"/>
      <c r="JH21" s="170"/>
      <c r="JI21" s="170"/>
      <c r="JJ21" s="170"/>
      <c r="JK21" s="170"/>
      <c r="JL21" s="170"/>
      <c r="JM21" s="170"/>
      <c r="JN21" s="170"/>
      <c r="JO21" s="170"/>
      <c r="JP21" s="170"/>
      <c r="JQ21" s="170"/>
      <c r="JR21" s="170"/>
      <c r="JS21" s="170"/>
      <c r="JT21" s="170"/>
      <c r="JU21" s="170"/>
      <c r="JV21" s="170"/>
      <c r="JW21" s="170"/>
    </row>
    <row r="22" spans="1:283" s="203" customFormat="1" ht="12.75">
      <c r="A22" s="458"/>
      <c r="B22" s="459"/>
      <c r="C22" s="396"/>
      <c r="D22" s="391"/>
      <c r="E22" s="391"/>
      <c r="F22" s="391"/>
      <c r="G22" s="391"/>
      <c r="H22" s="391"/>
      <c r="I22" s="473"/>
      <c r="J22" s="396"/>
      <c r="K22" s="426"/>
      <c r="L22" s="396"/>
      <c r="M22" s="391"/>
      <c r="N22" s="391"/>
      <c r="O22" s="391"/>
      <c r="P22" s="391"/>
      <c r="Q22" s="391"/>
      <c r="R22" s="394"/>
      <c r="S22" s="396"/>
      <c r="T22" s="391"/>
      <c r="U22" s="389"/>
      <c r="V22" s="248" t="s">
        <v>53</v>
      </c>
      <c r="W22" s="249"/>
      <c r="X22" s="249"/>
      <c r="Y22" s="249"/>
      <c r="Z22" s="249"/>
      <c r="AA22" s="249"/>
      <c r="AB22" s="249"/>
      <c r="AC22" s="249"/>
      <c r="AD22" s="249"/>
      <c r="AE22" s="249"/>
      <c r="AF22" s="249"/>
      <c r="AG22" s="250"/>
      <c r="AH22" s="251">
        <f t="shared" si="99"/>
        <v>0</v>
      </c>
      <c r="AI22" s="252"/>
      <c r="AJ22" s="253"/>
      <c r="AK22" s="254"/>
      <c r="AL22" s="255">
        <f t="shared" si="98"/>
        <v>0</v>
      </c>
      <c r="AM22" s="256">
        <f>SUM(AH22,AL22)</f>
        <v>0</v>
      </c>
      <c r="AN22" s="257" t="s">
        <v>80</v>
      </c>
      <c r="AO22" s="205" t="s">
        <v>163</v>
      </c>
      <c r="AP22" s="206" t="s">
        <v>47</v>
      </c>
      <c r="AQ22" s="258">
        <f>+FG!K19</f>
        <v>6</v>
      </c>
      <c r="AR22" s="208"/>
      <c r="AS22" s="209"/>
      <c r="AT22" s="210">
        <f t="shared" si="60"/>
        <v>6</v>
      </c>
      <c r="AU22" s="209"/>
      <c r="AV22" s="210">
        <f t="shared" si="70"/>
        <v>6</v>
      </c>
      <c r="AW22" s="209"/>
      <c r="AX22" s="210">
        <f t="shared" si="71"/>
        <v>6</v>
      </c>
      <c r="AY22" s="209"/>
      <c r="AZ22" s="210">
        <f t="shared" si="72"/>
        <v>6</v>
      </c>
      <c r="BA22" s="209"/>
      <c r="BB22" s="210">
        <f t="shared" si="73"/>
        <v>6</v>
      </c>
      <c r="BC22" s="209"/>
      <c r="BD22" s="210">
        <f t="shared" si="74"/>
        <v>6</v>
      </c>
      <c r="BE22" s="209"/>
      <c r="BF22" s="210">
        <f t="shared" si="75"/>
        <v>6</v>
      </c>
      <c r="BG22" s="209"/>
      <c r="BH22" s="210">
        <f t="shared" si="76"/>
        <v>6</v>
      </c>
      <c r="BI22" s="209"/>
      <c r="BJ22" s="211">
        <f t="shared" si="77"/>
        <v>6</v>
      </c>
      <c r="BK22" s="209"/>
      <c r="BL22" s="211">
        <f t="shared" si="78"/>
        <v>6</v>
      </c>
      <c r="BM22" s="209"/>
      <c r="BN22" s="211">
        <f t="shared" si="79"/>
        <v>6</v>
      </c>
      <c r="BO22" s="209"/>
      <c r="BP22" s="211">
        <f t="shared" si="80"/>
        <v>6</v>
      </c>
      <c r="BQ22" s="209"/>
      <c r="BR22" s="211">
        <f t="shared" si="81"/>
        <v>6</v>
      </c>
      <c r="BS22" s="209"/>
      <c r="BT22" s="211">
        <f t="shared" si="82"/>
        <v>6</v>
      </c>
      <c r="BU22" s="209"/>
      <c r="BV22" s="211">
        <f t="shared" si="83"/>
        <v>6</v>
      </c>
      <c r="BW22" s="209"/>
      <c r="BX22" s="211">
        <f t="shared" si="84"/>
        <v>6</v>
      </c>
      <c r="BY22" s="209"/>
      <c r="BZ22" s="211">
        <f t="shared" si="85"/>
        <v>6</v>
      </c>
      <c r="CA22" s="209"/>
      <c r="CB22" s="211">
        <f t="shared" si="86"/>
        <v>6</v>
      </c>
      <c r="CC22" s="209"/>
      <c r="CD22" s="211">
        <f t="shared" si="87"/>
        <v>6</v>
      </c>
      <c r="CE22" s="209"/>
      <c r="CF22" s="211">
        <f t="shared" si="88"/>
        <v>6</v>
      </c>
      <c r="CG22" s="209"/>
      <c r="CH22" s="211">
        <f t="shared" si="89"/>
        <v>6</v>
      </c>
      <c r="CI22" s="209"/>
      <c r="CJ22" s="211">
        <f t="shared" si="90"/>
        <v>6</v>
      </c>
      <c r="CK22" s="209"/>
      <c r="CL22" s="211">
        <f t="shared" si="91"/>
        <v>6</v>
      </c>
      <c r="CM22" s="209"/>
      <c r="CN22" s="211">
        <f t="shared" si="92"/>
        <v>6</v>
      </c>
      <c r="CO22" s="209"/>
      <c r="CP22" s="211">
        <f t="shared" si="93"/>
        <v>6</v>
      </c>
      <c r="CQ22" s="209"/>
      <c r="CR22" s="211">
        <f t="shared" si="94"/>
        <v>6</v>
      </c>
      <c r="CS22" s="209"/>
      <c r="CT22" s="211">
        <f t="shared" si="95"/>
        <v>6</v>
      </c>
      <c r="CU22" s="209"/>
      <c r="CV22" s="211">
        <f t="shared" si="96"/>
        <v>6</v>
      </c>
      <c r="CW22" s="209"/>
      <c r="CX22" s="211">
        <f t="shared" si="97"/>
        <v>6</v>
      </c>
      <c r="CY22" s="209"/>
      <c r="CZ22" s="211">
        <f t="shared" si="62"/>
        <v>6</v>
      </c>
      <c r="DA22" s="209"/>
      <c r="DB22" s="211">
        <f t="shared" si="63"/>
        <v>6</v>
      </c>
      <c r="DC22" s="209"/>
      <c r="DD22" s="211">
        <f t="shared" si="64"/>
        <v>6</v>
      </c>
      <c r="DE22" s="209"/>
      <c r="DF22" s="211">
        <f t="shared" si="65"/>
        <v>6</v>
      </c>
      <c r="DG22" s="209"/>
      <c r="DH22" s="211">
        <f t="shared" si="66"/>
        <v>6</v>
      </c>
      <c r="DI22" s="209"/>
      <c r="DJ22" s="211">
        <f t="shared" si="67"/>
        <v>6</v>
      </c>
      <c r="DK22" s="209"/>
      <c r="DL22" s="211">
        <f t="shared" si="68"/>
        <v>6</v>
      </c>
      <c r="DM22" s="209"/>
      <c r="DN22" s="211">
        <f t="shared" si="69"/>
        <v>6</v>
      </c>
      <c r="DO22" s="190" t="s">
        <v>64</v>
      </c>
      <c r="DP22" s="170"/>
      <c r="DQ22" s="160"/>
      <c r="DR22" s="202"/>
      <c r="DS22" s="212"/>
      <c r="DT22" s="212"/>
      <c r="DU22" s="212"/>
      <c r="DV22" s="212"/>
      <c r="DW22" s="212"/>
      <c r="DX22" s="212"/>
      <c r="DY22" s="212"/>
      <c r="DZ22" s="212"/>
      <c r="EA22" s="212"/>
      <c r="EB22" s="212"/>
      <c r="EC22" s="212"/>
      <c r="ED22" s="212"/>
      <c r="EE22" s="212"/>
      <c r="EF22" s="212"/>
      <c r="EG22" s="212"/>
      <c r="EH22" s="212"/>
      <c r="EI22" s="212"/>
      <c r="EJ22" s="212"/>
      <c r="EK22" s="212"/>
      <c r="EL22" s="212"/>
      <c r="EM22" s="212"/>
      <c r="EN22" s="212"/>
      <c r="EO22" s="212"/>
      <c r="EP22" s="212"/>
      <c r="EQ22" s="212"/>
      <c r="ER22" s="212"/>
      <c r="ES22" s="212"/>
      <c r="ET22" s="212"/>
      <c r="EU22" s="212"/>
      <c r="EV22" s="212"/>
      <c r="EW22" s="212"/>
      <c r="EX22" s="212"/>
      <c r="EY22" s="212"/>
      <c r="EZ22" s="212"/>
      <c r="FA22" s="212"/>
      <c r="FB22" s="212"/>
      <c r="FC22" s="212"/>
      <c r="FD22" s="212"/>
      <c r="FE22" s="212"/>
      <c r="FF22" s="212"/>
      <c r="FG22" s="212"/>
      <c r="FH22" s="212"/>
      <c r="FI22" s="212"/>
      <c r="FJ22" s="212"/>
      <c r="FK22" s="212"/>
      <c r="FL22" s="212"/>
      <c r="FM22" s="212"/>
      <c r="FN22" s="212"/>
      <c r="FO22" s="212"/>
      <c r="FP22" s="212"/>
      <c r="FQ22" s="212"/>
      <c r="FR22" s="212"/>
      <c r="FS22" s="212"/>
      <c r="FT22" s="212"/>
      <c r="FU22" s="212"/>
      <c r="FV22" s="212"/>
      <c r="FW22" s="212"/>
      <c r="FX22" s="212"/>
      <c r="FY22" s="213"/>
      <c r="FZ22" s="213"/>
      <c r="GA22" s="213"/>
      <c r="GB22" s="213"/>
      <c r="GC22" s="213"/>
      <c r="GD22" s="213"/>
      <c r="GE22" s="213"/>
      <c r="GF22" s="213"/>
      <c r="GG22" s="213"/>
      <c r="GH22" s="213"/>
      <c r="GI22" s="213"/>
      <c r="GJ22" s="213"/>
      <c r="GK22" s="213"/>
      <c r="GL22" s="213"/>
      <c r="GM22" s="213"/>
      <c r="GN22" s="213"/>
      <c r="GO22" s="213"/>
      <c r="GP22" s="213"/>
      <c r="GQ22" s="213"/>
      <c r="GR22" s="213"/>
      <c r="GS22" s="213"/>
      <c r="GT22" s="213"/>
      <c r="GU22" s="213"/>
      <c r="GV22" s="213"/>
      <c r="GW22" s="213"/>
      <c r="GX22" s="213"/>
      <c r="GY22" s="213"/>
      <c r="GZ22" s="213"/>
      <c r="HA22" s="213"/>
      <c r="HB22" s="213"/>
      <c r="HC22" s="213"/>
      <c r="HD22" s="213"/>
      <c r="HE22" s="213"/>
      <c r="HF22" s="213"/>
      <c r="HG22" s="213"/>
      <c r="HH22" s="213"/>
      <c r="HI22" s="213"/>
      <c r="HJ22" s="213"/>
      <c r="HK22" s="213"/>
      <c r="HL22" s="213"/>
      <c r="HM22" s="213"/>
      <c r="HN22" s="213"/>
      <c r="HO22" s="213"/>
      <c r="HP22" s="213"/>
      <c r="HQ22" s="213"/>
      <c r="HR22" s="213"/>
      <c r="HS22" s="213"/>
      <c r="HT22" s="213"/>
      <c r="HU22" s="213"/>
      <c r="HV22" s="213"/>
      <c r="HW22" s="213"/>
      <c r="HX22" s="213"/>
      <c r="HY22" s="213"/>
      <c r="HZ22" s="213"/>
      <c r="IA22" s="213"/>
      <c r="IB22" s="213"/>
      <c r="IC22" s="213"/>
      <c r="ID22" s="213"/>
      <c r="IE22" s="213"/>
      <c r="IF22" s="213"/>
      <c r="IG22" s="213"/>
      <c r="IH22" s="213"/>
      <c r="II22" s="213"/>
      <c r="IJ22" s="213"/>
      <c r="IK22" s="213"/>
      <c r="IL22" s="213"/>
      <c r="IM22" s="213"/>
      <c r="IN22" s="213"/>
      <c r="IO22" s="213"/>
      <c r="IP22" s="213"/>
      <c r="IQ22" s="213"/>
      <c r="IR22" s="213"/>
      <c r="IS22" s="213"/>
      <c r="IT22" s="213"/>
      <c r="IU22" s="213"/>
      <c r="IV22" s="213"/>
      <c r="IW22" s="213"/>
      <c r="IX22" s="213"/>
      <c r="IY22" s="213"/>
      <c r="IZ22" s="213"/>
      <c r="JA22" s="213"/>
      <c r="JB22" s="213"/>
      <c r="JC22" s="213"/>
      <c r="JD22" s="213"/>
      <c r="JE22" s="213"/>
      <c r="JF22" s="213"/>
      <c r="JG22" s="213"/>
      <c r="JH22" s="213"/>
      <c r="JI22" s="213"/>
      <c r="JJ22" s="213"/>
      <c r="JK22" s="213"/>
      <c r="JL22" s="213"/>
      <c r="JM22" s="213"/>
      <c r="JN22" s="213"/>
      <c r="JO22" s="213"/>
      <c r="JP22" s="213"/>
      <c r="JQ22" s="213"/>
      <c r="JR22" s="213"/>
      <c r="JS22" s="213"/>
      <c r="JT22" s="213"/>
      <c r="JU22" s="213"/>
      <c r="JV22" s="213"/>
      <c r="JW22" s="213"/>
    </row>
    <row r="23" spans="1:283" s="203" customFormat="1" ht="12.75">
      <c r="A23" s="449" t="s">
        <v>55</v>
      </c>
      <c r="B23" s="419" t="s">
        <v>45</v>
      </c>
      <c r="C23" s="417"/>
      <c r="D23" s="418"/>
      <c r="E23" s="418"/>
      <c r="F23" s="418"/>
      <c r="G23" s="418"/>
      <c r="H23" s="418"/>
      <c r="I23" s="418">
        <v>20</v>
      </c>
      <c r="J23" s="415"/>
      <c r="K23" s="416">
        <f>SUM(C23:J24)</f>
        <v>20</v>
      </c>
      <c r="L23" s="417"/>
      <c r="M23" s="418">
        <v>5</v>
      </c>
      <c r="N23" s="418"/>
      <c r="O23" s="418"/>
      <c r="P23" s="418"/>
      <c r="Q23" s="418"/>
      <c r="R23" s="422"/>
      <c r="S23" s="417"/>
      <c r="T23" s="418"/>
      <c r="U23" s="416">
        <f>SUM(L23:T24)</f>
        <v>5</v>
      </c>
      <c r="V23" s="259" t="s">
        <v>54</v>
      </c>
      <c r="W23" s="260"/>
      <c r="X23" s="261"/>
      <c r="Y23" s="261"/>
      <c r="Z23" s="261"/>
      <c r="AA23" s="261"/>
      <c r="AB23" s="261"/>
      <c r="AC23" s="261"/>
      <c r="AD23" s="261"/>
      <c r="AE23" s="261"/>
      <c r="AF23" s="261"/>
      <c r="AG23" s="262"/>
      <c r="AH23" s="263">
        <f t="shared" si="99"/>
        <v>0</v>
      </c>
      <c r="AI23" s="264"/>
      <c r="AJ23" s="265"/>
      <c r="AK23" s="266"/>
      <c r="AL23" s="267">
        <f t="shared" si="98"/>
        <v>0</v>
      </c>
      <c r="AM23" s="420">
        <f>SUM(AL23,AH23,U23,K23,AH24,AL24)</f>
        <v>25</v>
      </c>
      <c r="AN23" s="268" t="s">
        <v>81</v>
      </c>
      <c r="AO23" s="193" t="s">
        <v>164</v>
      </c>
      <c r="AP23" s="194" t="s">
        <v>47</v>
      </c>
      <c r="AQ23" s="269">
        <f>+FG!K20</f>
        <v>540</v>
      </c>
      <c r="AR23" s="196"/>
      <c r="AS23" s="197"/>
      <c r="AT23" s="198">
        <f t="shared" si="60"/>
        <v>540</v>
      </c>
      <c r="AU23" s="197"/>
      <c r="AV23" s="198">
        <f t="shared" si="70"/>
        <v>540</v>
      </c>
      <c r="AW23" s="197"/>
      <c r="AX23" s="198">
        <f t="shared" si="71"/>
        <v>540</v>
      </c>
      <c r="AY23" s="197"/>
      <c r="AZ23" s="198">
        <f t="shared" si="72"/>
        <v>540</v>
      </c>
      <c r="BA23" s="197"/>
      <c r="BB23" s="198">
        <f t="shared" si="73"/>
        <v>540</v>
      </c>
      <c r="BC23" s="197"/>
      <c r="BD23" s="198">
        <f t="shared" si="74"/>
        <v>540</v>
      </c>
      <c r="BE23" s="197"/>
      <c r="BF23" s="198">
        <f t="shared" si="75"/>
        <v>540</v>
      </c>
      <c r="BG23" s="197"/>
      <c r="BH23" s="198">
        <f t="shared" si="76"/>
        <v>540</v>
      </c>
      <c r="BI23" s="197"/>
      <c r="BJ23" s="199">
        <f t="shared" si="77"/>
        <v>540</v>
      </c>
      <c r="BK23" s="197"/>
      <c r="BL23" s="199">
        <f t="shared" si="78"/>
        <v>540</v>
      </c>
      <c r="BM23" s="197"/>
      <c r="BN23" s="199">
        <f t="shared" si="79"/>
        <v>540</v>
      </c>
      <c r="BO23" s="197"/>
      <c r="BP23" s="199">
        <f t="shared" si="80"/>
        <v>540</v>
      </c>
      <c r="BQ23" s="197"/>
      <c r="BR23" s="199">
        <f t="shared" si="81"/>
        <v>540</v>
      </c>
      <c r="BS23" s="197"/>
      <c r="BT23" s="199">
        <f t="shared" si="82"/>
        <v>540</v>
      </c>
      <c r="BU23" s="197"/>
      <c r="BV23" s="199">
        <f t="shared" si="83"/>
        <v>540</v>
      </c>
      <c r="BW23" s="197"/>
      <c r="BX23" s="199">
        <f t="shared" si="84"/>
        <v>540</v>
      </c>
      <c r="BY23" s="197">
        <v>40</v>
      </c>
      <c r="BZ23" s="199">
        <f t="shared" si="85"/>
        <v>500</v>
      </c>
      <c r="CA23" s="197"/>
      <c r="CB23" s="199">
        <f t="shared" si="86"/>
        <v>500</v>
      </c>
      <c r="CC23" s="197"/>
      <c r="CD23" s="199">
        <f t="shared" si="87"/>
        <v>500</v>
      </c>
      <c r="CE23" s="197"/>
      <c r="CF23" s="199">
        <f t="shared" si="88"/>
        <v>500</v>
      </c>
      <c r="CG23" s="197"/>
      <c r="CH23" s="199">
        <f t="shared" si="89"/>
        <v>500</v>
      </c>
      <c r="CI23" s="197"/>
      <c r="CJ23" s="199">
        <f t="shared" si="90"/>
        <v>500</v>
      </c>
      <c r="CK23" s="197"/>
      <c r="CL23" s="199">
        <f t="shared" si="91"/>
        <v>500</v>
      </c>
      <c r="CM23" s="197"/>
      <c r="CN23" s="199">
        <f t="shared" si="92"/>
        <v>500</v>
      </c>
      <c r="CO23" s="197"/>
      <c r="CP23" s="199">
        <f t="shared" si="93"/>
        <v>500</v>
      </c>
      <c r="CQ23" s="197"/>
      <c r="CR23" s="199">
        <f t="shared" si="94"/>
        <v>500</v>
      </c>
      <c r="CS23" s="197"/>
      <c r="CT23" s="199">
        <f t="shared" si="95"/>
        <v>500</v>
      </c>
      <c r="CU23" s="197"/>
      <c r="CV23" s="199">
        <f t="shared" si="96"/>
        <v>500</v>
      </c>
      <c r="CW23" s="197"/>
      <c r="CX23" s="199">
        <f t="shared" si="97"/>
        <v>500</v>
      </c>
      <c r="CY23" s="197"/>
      <c r="CZ23" s="199">
        <f t="shared" si="62"/>
        <v>500</v>
      </c>
      <c r="DA23" s="197"/>
      <c r="DB23" s="199">
        <f t="shared" si="63"/>
        <v>500</v>
      </c>
      <c r="DC23" s="197"/>
      <c r="DD23" s="199">
        <f t="shared" si="64"/>
        <v>500</v>
      </c>
      <c r="DE23" s="197"/>
      <c r="DF23" s="199">
        <f t="shared" si="65"/>
        <v>500</v>
      </c>
      <c r="DG23" s="197"/>
      <c r="DH23" s="199">
        <f t="shared" si="66"/>
        <v>500</v>
      </c>
      <c r="DI23" s="197"/>
      <c r="DJ23" s="199">
        <f t="shared" si="67"/>
        <v>500</v>
      </c>
      <c r="DK23" s="197"/>
      <c r="DL23" s="199">
        <f t="shared" si="68"/>
        <v>500</v>
      </c>
      <c r="DM23" s="197"/>
      <c r="DN23" s="199">
        <f t="shared" si="69"/>
        <v>500</v>
      </c>
      <c r="DO23" s="190" t="s">
        <v>64</v>
      </c>
      <c r="DP23" s="170"/>
      <c r="DQ23" s="160"/>
      <c r="DR23" s="202"/>
      <c r="DS23" s="171"/>
      <c r="DT23" s="171"/>
      <c r="DU23" s="171"/>
      <c r="DV23" s="171"/>
      <c r="DW23" s="171"/>
      <c r="DX23" s="171"/>
      <c r="DY23" s="171"/>
      <c r="DZ23" s="171"/>
      <c r="EA23" s="171"/>
      <c r="EB23" s="171"/>
      <c r="EC23" s="171"/>
      <c r="ED23" s="171"/>
      <c r="EE23" s="171"/>
      <c r="EF23" s="171"/>
      <c r="EG23" s="171"/>
      <c r="EH23" s="171"/>
      <c r="EI23" s="171"/>
      <c r="EJ23" s="171"/>
      <c r="EK23" s="171"/>
      <c r="EL23" s="171"/>
      <c r="EM23" s="171"/>
      <c r="EN23" s="171"/>
      <c r="EO23" s="171"/>
      <c r="EP23" s="171"/>
      <c r="EQ23" s="171"/>
      <c r="ER23" s="171"/>
      <c r="ES23" s="171"/>
      <c r="ET23" s="171"/>
      <c r="EU23" s="171"/>
      <c r="EV23" s="171"/>
      <c r="EW23" s="171"/>
      <c r="EX23" s="171"/>
      <c r="EY23" s="171"/>
      <c r="EZ23" s="171"/>
      <c r="FA23" s="171"/>
      <c r="FB23" s="171"/>
      <c r="FC23" s="171"/>
      <c r="FD23" s="171"/>
      <c r="FE23" s="171"/>
      <c r="FF23" s="171"/>
      <c r="FG23" s="171"/>
      <c r="FH23" s="171"/>
      <c r="FI23" s="171"/>
      <c r="FJ23" s="171"/>
      <c r="FK23" s="171"/>
      <c r="FL23" s="171"/>
      <c r="FM23" s="171"/>
      <c r="FN23" s="171"/>
      <c r="FO23" s="171"/>
      <c r="FP23" s="171"/>
      <c r="FQ23" s="171"/>
      <c r="FR23" s="171"/>
      <c r="FS23" s="171"/>
      <c r="FT23" s="171"/>
      <c r="FU23" s="171"/>
      <c r="FV23" s="171"/>
      <c r="FW23" s="171"/>
      <c r="FX23" s="171"/>
      <c r="FY23" s="170"/>
      <c r="FZ23" s="170"/>
      <c r="GA23" s="170"/>
      <c r="GB23" s="170"/>
      <c r="GC23" s="170"/>
      <c r="GD23" s="170"/>
      <c r="GE23" s="170"/>
      <c r="GF23" s="170"/>
      <c r="GG23" s="170"/>
      <c r="GH23" s="170"/>
      <c r="GI23" s="170"/>
      <c r="GJ23" s="170"/>
      <c r="GK23" s="170"/>
      <c r="GL23" s="170"/>
      <c r="GM23" s="170"/>
      <c r="GN23" s="170"/>
      <c r="GO23" s="170"/>
      <c r="GP23" s="170"/>
      <c r="GQ23" s="170"/>
      <c r="GR23" s="170"/>
      <c r="GS23" s="170"/>
      <c r="GT23" s="170"/>
      <c r="GU23" s="170"/>
      <c r="GV23" s="170"/>
      <c r="GW23" s="170"/>
      <c r="GX23" s="170"/>
      <c r="GY23" s="170"/>
      <c r="GZ23" s="170"/>
      <c r="HA23" s="170"/>
      <c r="HB23" s="170"/>
      <c r="HC23" s="170"/>
      <c r="HD23" s="170"/>
      <c r="HE23" s="170"/>
      <c r="HF23" s="170"/>
      <c r="HG23" s="170"/>
      <c r="HH23" s="170"/>
      <c r="HI23" s="170"/>
      <c r="HJ23" s="170"/>
      <c r="HK23" s="170"/>
      <c r="HL23" s="170"/>
      <c r="HM23" s="170"/>
      <c r="HN23" s="170"/>
      <c r="HO23" s="170"/>
      <c r="HP23" s="170"/>
      <c r="HQ23" s="170"/>
      <c r="HR23" s="170"/>
      <c r="HS23" s="170"/>
      <c r="HT23" s="170"/>
      <c r="HU23" s="170"/>
      <c r="HV23" s="170"/>
      <c r="HW23" s="170"/>
      <c r="HX23" s="170"/>
      <c r="HY23" s="170"/>
      <c r="HZ23" s="170"/>
      <c r="IA23" s="170"/>
      <c r="IB23" s="170"/>
      <c r="IC23" s="170"/>
      <c r="ID23" s="170"/>
      <c r="IE23" s="170"/>
      <c r="IF23" s="170"/>
      <c r="IG23" s="170"/>
      <c r="IH23" s="170"/>
      <c r="II23" s="170"/>
      <c r="IJ23" s="170"/>
      <c r="IK23" s="170"/>
      <c r="IL23" s="170"/>
      <c r="IM23" s="170"/>
      <c r="IN23" s="170"/>
      <c r="IO23" s="170"/>
      <c r="IP23" s="170"/>
      <c r="IQ23" s="170"/>
      <c r="IR23" s="170"/>
      <c r="IS23" s="170"/>
      <c r="IT23" s="170"/>
      <c r="IU23" s="170"/>
      <c r="IV23" s="170"/>
      <c r="IW23" s="170"/>
      <c r="IX23" s="170"/>
      <c r="IY23" s="170"/>
      <c r="IZ23" s="170"/>
      <c r="JA23" s="170"/>
      <c r="JB23" s="170"/>
      <c r="JC23" s="170"/>
      <c r="JD23" s="170"/>
      <c r="JE23" s="170"/>
      <c r="JF23" s="170"/>
      <c r="JG23" s="170"/>
      <c r="JH23" s="170"/>
      <c r="JI23" s="170"/>
      <c r="JJ23" s="170"/>
      <c r="JK23" s="170"/>
      <c r="JL23" s="170"/>
      <c r="JM23" s="170"/>
      <c r="JN23" s="170"/>
      <c r="JO23" s="170"/>
      <c r="JP23" s="170"/>
      <c r="JQ23" s="170"/>
      <c r="JR23" s="170"/>
      <c r="JS23" s="170"/>
      <c r="JT23" s="170"/>
      <c r="JU23" s="170"/>
      <c r="JV23" s="170"/>
      <c r="JW23" s="170"/>
    </row>
    <row r="24" spans="1:283" s="203" customFormat="1" ht="12.75">
      <c r="A24" s="450"/>
      <c r="B24" s="401"/>
      <c r="C24" s="396"/>
      <c r="D24" s="391"/>
      <c r="E24" s="391"/>
      <c r="F24" s="391"/>
      <c r="G24" s="391"/>
      <c r="H24" s="391"/>
      <c r="I24" s="391"/>
      <c r="J24" s="398"/>
      <c r="K24" s="389"/>
      <c r="L24" s="396"/>
      <c r="M24" s="391"/>
      <c r="N24" s="391"/>
      <c r="O24" s="391"/>
      <c r="P24" s="391"/>
      <c r="Q24" s="391"/>
      <c r="R24" s="394"/>
      <c r="S24" s="396"/>
      <c r="T24" s="391"/>
      <c r="U24" s="389"/>
      <c r="V24" s="270" t="s">
        <v>62</v>
      </c>
      <c r="W24" s="271"/>
      <c r="X24" s="272"/>
      <c r="Y24" s="272"/>
      <c r="Z24" s="272"/>
      <c r="AA24" s="272"/>
      <c r="AB24" s="272"/>
      <c r="AC24" s="272"/>
      <c r="AD24" s="272"/>
      <c r="AE24" s="272"/>
      <c r="AF24" s="272"/>
      <c r="AG24" s="273"/>
      <c r="AH24" s="274">
        <f t="shared" si="99"/>
        <v>0</v>
      </c>
      <c r="AI24" s="275"/>
      <c r="AJ24" s="276"/>
      <c r="AK24" s="277"/>
      <c r="AL24" s="278">
        <f t="shared" si="98"/>
        <v>0</v>
      </c>
      <c r="AM24" s="378"/>
      <c r="AN24" s="236" t="s">
        <v>56</v>
      </c>
      <c r="AO24" s="205" t="s">
        <v>68</v>
      </c>
      <c r="AP24" s="206" t="s">
        <v>47</v>
      </c>
      <c r="AQ24" s="258">
        <f>+FG!K21</f>
        <v>75</v>
      </c>
      <c r="AR24" s="208"/>
      <c r="AS24" s="209"/>
      <c r="AT24" s="210">
        <f t="shared" si="60"/>
        <v>75</v>
      </c>
      <c r="AU24" s="209"/>
      <c r="AV24" s="210">
        <f t="shared" si="70"/>
        <v>75</v>
      </c>
      <c r="AW24" s="209"/>
      <c r="AX24" s="210">
        <f t="shared" si="71"/>
        <v>75</v>
      </c>
      <c r="AY24" s="209"/>
      <c r="AZ24" s="210">
        <f t="shared" si="72"/>
        <v>75</v>
      </c>
      <c r="BA24" s="209"/>
      <c r="BB24" s="210">
        <f t="shared" si="73"/>
        <v>75</v>
      </c>
      <c r="BC24" s="209"/>
      <c r="BD24" s="210">
        <f t="shared" si="74"/>
        <v>75</v>
      </c>
      <c r="BE24" s="209"/>
      <c r="BF24" s="210">
        <f t="shared" si="75"/>
        <v>75</v>
      </c>
      <c r="BG24" s="209"/>
      <c r="BH24" s="210">
        <f t="shared" si="76"/>
        <v>75</v>
      </c>
      <c r="BI24" s="209"/>
      <c r="BJ24" s="211">
        <f t="shared" si="77"/>
        <v>75</v>
      </c>
      <c r="BK24" s="209"/>
      <c r="BL24" s="211">
        <f t="shared" si="78"/>
        <v>75</v>
      </c>
      <c r="BM24" s="209"/>
      <c r="BN24" s="211">
        <f t="shared" si="79"/>
        <v>75</v>
      </c>
      <c r="BO24" s="209"/>
      <c r="BP24" s="211">
        <f t="shared" si="80"/>
        <v>75</v>
      </c>
      <c r="BQ24" s="209"/>
      <c r="BR24" s="211">
        <f t="shared" si="81"/>
        <v>75</v>
      </c>
      <c r="BS24" s="209"/>
      <c r="BT24" s="211">
        <f t="shared" si="82"/>
        <v>75</v>
      </c>
      <c r="BU24" s="209"/>
      <c r="BV24" s="211">
        <f t="shared" si="83"/>
        <v>75</v>
      </c>
      <c r="BW24" s="209"/>
      <c r="BX24" s="211">
        <f t="shared" si="84"/>
        <v>75</v>
      </c>
      <c r="BY24" s="209"/>
      <c r="BZ24" s="211">
        <f t="shared" si="85"/>
        <v>75</v>
      </c>
      <c r="CA24" s="209"/>
      <c r="CB24" s="211">
        <f t="shared" si="86"/>
        <v>75</v>
      </c>
      <c r="CC24" s="209"/>
      <c r="CD24" s="211">
        <f t="shared" si="87"/>
        <v>75</v>
      </c>
      <c r="CE24" s="209"/>
      <c r="CF24" s="211">
        <f t="shared" si="88"/>
        <v>75</v>
      </c>
      <c r="CG24" s="209"/>
      <c r="CH24" s="211">
        <f t="shared" si="89"/>
        <v>75</v>
      </c>
      <c r="CI24" s="209"/>
      <c r="CJ24" s="211">
        <f t="shared" si="90"/>
        <v>75</v>
      </c>
      <c r="CK24" s="209"/>
      <c r="CL24" s="211">
        <f t="shared" si="91"/>
        <v>75</v>
      </c>
      <c r="CM24" s="209"/>
      <c r="CN24" s="211">
        <f t="shared" si="92"/>
        <v>75</v>
      </c>
      <c r="CO24" s="209"/>
      <c r="CP24" s="211">
        <f t="shared" si="93"/>
        <v>75</v>
      </c>
      <c r="CQ24" s="209"/>
      <c r="CR24" s="211">
        <f t="shared" si="94"/>
        <v>75</v>
      </c>
      <c r="CS24" s="209"/>
      <c r="CT24" s="211">
        <f t="shared" si="95"/>
        <v>75</v>
      </c>
      <c r="CU24" s="209"/>
      <c r="CV24" s="211">
        <f t="shared" si="96"/>
        <v>75</v>
      </c>
      <c r="CW24" s="209"/>
      <c r="CX24" s="211">
        <f t="shared" si="97"/>
        <v>75</v>
      </c>
      <c r="CY24" s="209"/>
      <c r="CZ24" s="211">
        <f t="shared" si="62"/>
        <v>75</v>
      </c>
      <c r="DA24" s="209"/>
      <c r="DB24" s="211">
        <f t="shared" si="63"/>
        <v>75</v>
      </c>
      <c r="DC24" s="209"/>
      <c r="DD24" s="211">
        <f t="shared" si="64"/>
        <v>75</v>
      </c>
      <c r="DE24" s="209"/>
      <c r="DF24" s="211">
        <f t="shared" si="65"/>
        <v>75</v>
      </c>
      <c r="DG24" s="209"/>
      <c r="DH24" s="211">
        <f t="shared" si="66"/>
        <v>75</v>
      </c>
      <c r="DI24" s="209"/>
      <c r="DJ24" s="211">
        <f t="shared" si="67"/>
        <v>75</v>
      </c>
      <c r="DK24" s="209"/>
      <c r="DL24" s="211">
        <f t="shared" si="68"/>
        <v>75</v>
      </c>
      <c r="DM24" s="209"/>
      <c r="DN24" s="211">
        <f t="shared" si="69"/>
        <v>75</v>
      </c>
      <c r="DO24" s="190" t="s">
        <v>64</v>
      </c>
      <c r="DP24" s="170"/>
      <c r="DQ24" s="160"/>
      <c r="DR24" s="202"/>
      <c r="DS24" s="212"/>
      <c r="DT24" s="212"/>
      <c r="DU24" s="212"/>
      <c r="DV24" s="212"/>
      <c r="DW24" s="212"/>
      <c r="DX24" s="212"/>
      <c r="DY24" s="212"/>
      <c r="DZ24" s="212"/>
      <c r="EA24" s="212"/>
      <c r="EB24" s="212"/>
      <c r="EC24" s="212"/>
      <c r="ED24" s="212"/>
      <c r="EE24" s="212"/>
      <c r="EF24" s="212"/>
      <c r="EG24" s="212"/>
      <c r="EH24" s="212"/>
      <c r="EI24" s="212"/>
      <c r="EJ24" s="212"/>
      <c r="EK24" s="212"/>
      <c r="EL24" s="212"/>
      <c r="EM24" s="212"/>
      <c r="EN24" s="212"/>
      <c r="EO24" s="212"/>
      <c r="EP24" s="212"/>
      <c r="EQ24" s="212"/>
      <c r="ER24" s="212"/>
      <c r="ES24" s="212"/>
      <c r="ET24" s="212"/>
      <c r="EU24" s="212"/>
      <c r="EV24" s="212"/>
      <c r="EW24" s="212"/>
      <c r="EX24" s="212"/>
      <c r="EY24" s="212"/>
      <c r="EZ24" s="212"/>
      <c r="FA24" s="212"/>
      <c r="FB24" s="212"/>
      <c r="FC24" s="212"/>
      <c r="FD24" s="212"/>
      <c r="FE24" s="212"/>
      <c r="FF24" s="212"/>
      <c r="FG24" s="212"/>
      <c r="FH24" s="212"/>
      <c r="FI24" s="212"/>
      <c r="FJ24" s="212"/>
      <c r="FK24" s="212"/>
      <c r="FL24" s="212"/>
      <c r="FM24" s="212"/>
      <c r="FN24" s="212"/>
      <c r="FO24" s="212"/>
      <c r="FP24" s="212"/>
      <c r="FQ24" s="212"/>
      <c r="FR24" s="212"/>
      <c r="FS24" s="212"/>
      <c r="FT24" s="212"/>
      <c r="FU24" s="212"/>
      <c r="FV24" s="212"/>
      <c r="FW24" s="212"/>
      <c r="FX24" s="212"/>
      <c r="FY24" s="213"/>
      <c r="FZ24" s="213"/>
      <c r="GA24" s="213"/>
      <c r="GB24" s="213"/>
      <c r="GC24" s="213"/>
      <c r="GD24" s="213"/>
      <c r="GE24" s="213"/>
      <c r="GF24" s="213"/>
      <c r="GG24" s="213"/>
      <c r="GH24" s="213"/>
      <c r="GI24" s="213"/>
      <c r="GJ24" s="213"/>
      <c r="GK24" s="213"/>
      <c r="GL24" s="213"/>
      <c r="GM24" s="213"/>
      <c r="GN24" s="213"/>
      <c r="GO24" s="213"/>
      <c r="GP24" s="213"/>
      <c r="GQ24" s="213"/>
      <c r="GR24" s="213"/>
      <c r="GS24" s="213"/>
      <c r="GT24" s="213"/>
      <c r="GU24" s="213"/>
      <c r="GV24" s="213"/>
      <c r="GW24" s="213"/>
      <c r="GX24" s="213"/>
      <c r="GY24" s="213"/>
      <c r="GZ24" s="213"/>
      <c r="HA24" s="213"/>
      <c r="HB24" s="213"/>
      <c r="HC24" s="213"/>
      <c r="HD24" s="213"/>
      <c r="HE24" s="213"/>
      <c r="HF24" s="213"/>
      <c r="HG24" s="213"/>
      <c r="HH24" s="213"/>
      <c r="HI24" s="213"/>
      <c r="HJ24" s="213"/>
      <c r="HK24" s="213"/>
      <c r="HL24" s="213"/>
      <c r="HM24" s="213"/>
      <c r="HN24" s="213"/>
      <c r="HO24" s="213"/>
      <c r="HP24" s="213"/>
      <c r="HQ24" s="213"/>
      <c r="HR24" s="213"/>
      <c r="HS24" s="213"/>
      <c r="HT24" s="213"/>
      <c r="HU24" s="213"/>
      <c r="HV24" s="213"/>
      <c r="HW24" s="213"/>
      <c r="HX24" s="213"/>
      <c r="HY24" s="213"/>
      <c r="HZ24" s="213"/>
      <c r="IA24" s="213"/>
      <c r="IB24" s="213"/>
      <c r="IC24" s="213"/>
      <c r="ID24" s="213"/>
      <c r="IE24" s="213"/>
      <c r="IF24" s="213"/>
      <c r="IG24" s="213"/>
      <c r="IH24" s="213"/>
      <c r="II24" s="213"/>
      <c r="IJ24" s="213"/>
      <c r="IK24" s="213"/>
      <c r="IL24" s="213"/>
      <c r="IM24" s="213"/>
      <c r="IN24" s="213"/>
      <c r="IO24" s="213"/>
      <c r="IP24" s="213"/>
      <c r="IQ24" s="213"/>
      <c r="IR24" s="213"/>
      <c r="IS24" s="213"/>
      <c r="IT24" s="213"/>
      <c r="IU24" s="213"/>
      <c r="IV24" s="213"/>
      <c r="IW24" s="213"/>
      <c r="IX24" s="213"/>
      <c r="IY24" s="213"/>
      <c r="IZ24" s="213"/>
      <c r="JA24" s="213"/>
      <c r="JB24" s="213"/>
      <c r="JC24" s="213"/>
      <c r="JD24" s="213"/>
      <c r="JE24" s="213"/>
      <c r="JF24" s="213"/>
      <c r="JG24" s="213"/>
      <c r="JH24" s="213"/>
      <c r="JI24" s="213"/>
      <c r="JJ24" s="213"/>
      <c r="JK24" s="213"/>
      <c r="JL24" s="213"/>
      <c r="JM24" s="213"/>
      <c r="JN24" s="213"/>
      <c r="JO24" s="213"/>
      <c r="JP24" s="213"/>
      <c r="JQ24" s="213"/>
      <c r="JR24" s="213"/>
      <c r="JS24" s="213"/>
      <c r="JT24" s="213"/>
      <c r="JU24" s="213"/>
      <c r="JV24" s="213"/>
      <c r="JW24" s="213"/>
    </row>
    <row r="25" spans="1:283" s="203" customFormat="1" ht="12.75">
      <c r="A25" s="468" t="s">
        <v>57</v>
      </c>
      <c r="B25" s="419" t="s">
        <v>49</v>
      </c>
      <c r="C25" s="417"/>
      <c r="D25" s="418"/>
      <c r="E25" s="418"/>
      <c r="F25" s="418"/>
      <c r="G25" s="418"/>
      <c r="H25" s="418"/>
      <c r="I25" s="418">
        <v>4</v>
      </c>
      <c r="J25" s="415"/>
      <c r="K25" s="416">
        <f>SUM(C25:J26)</f>
        <v>4</v>
      </c>
      <c r="L25" s="417"/>
      <c r="M25" s="418">
        <v>4</v>
      </c>
      <c r="N25" s="418"/>
      <c r="O25" s="418"/>
      <c r="P25" s="418"/>
      <c r="Q25" s="418"/>
      <c r="R25" s="422"/>
      <c r="S25" s="417"/>
      <c r="T25" s="418"/>
      <c r="U25" s="416">
        <f>SUM(L25:T26)</f>
        <v>4</v>
      </c>
      <c r="V25" s="279" t="s">
        <v>54</v>
      </c>
      <c r="W25" s="280"/>
      <c r="X25" s="281"/>
      <c r="Y25" s="281"/>
      <c r="Z25" s="281"/>
      <c r="AA25" s="281"/>
      <c r="AB25" s="281"/>
      <c r="AC25" s="281"/>
      <c r="AD25" s="281"/>
      <c r="AE25" s="281"/>
      <c r="AF25" s="281"/>
      <c r="AG25" s="282"/>
      <c r="AH25" s="283">
        <f t="shared" si="99"/>
        <v>0</v>
      </c>
      <c r="AI25" s="284"/>
      <c r="AJ25" s="285"/>
      <c r="AK25" s="286"/>
      <c r="AL25" s="287">
        <f t="shared" si="98"/>
        <v>0</v>
      </c>
      <c r="AM25" s="420">
        <f>SUM(AL25,AH25,U25,K25,AH26,AL26)</f>
        <v>8</v>
      </c>
      <c r="AN25" s="268" t="s">
        <v>82</v>
      </c>
      <c r="AO25" s="193" t="s">
        <v>165</v>
      </c>
      <c r="AP25" s="194" t="s">
        <v>47</v>
      </c>
      <c r="AQ25" s="269">
        <f>+FG!K22</f>
        <v>514</v>
      </c>
      <c r="AR25" s="196"/>
      <c r="AS25" s="200"/>
      <c r="AT25" s="198">
        <f t="shared" si="60"/>
        <v>514</v>
      </c>
      <c r="AU25" s="200"/>
      <c r="AV25" s="198">
        <f t="shared" si="70"/>
        <v>514</v>
      </c>
      <c r="AW25" s="200"/>
      <c r="AX25" s="198">
        <f t="shared" si="71"/>
        <v>514</v>
      </c>
      <c r="AY25" s="200"/>
      <c r="AZ25" s="198">
        <f t="shared" si="72"/>
        <v>514</v>
      </c>
      <c r="BA25" s="200"/>
      <c r="BB25" s="198">
        <f t="shared" si="73"/>
        <v>514</v>
      </c>
      <c r="BC25" s="200"/>
      <c r="BD25" s="198">
        <f t="shared" si="74"/>
        <v>514</v>
      </c>
      <c r="BE25" s="200"/>
      <c r="BF25" s="198">
        <f t="shared" si="75"/>
        <v>514</v>
      </c>
      <c r="BG25" s="200"/>
      <c r="BH25" s="198">
        <f t="shared" si="76"/>
        <v>514</v>
      </c>
      <c r="BI25" s="200"/>
      <c r="BJ25" s="199">
        <f t="shared" si="77"/>
        <v>514</v>
      </c>
      <c r="BK25" s="200"/>
      <c r="BL25" s="199">
        <f t="shared" si="78"/>
        <v>514</v>
      </c>
      <c r="BM25" s="200"/>
      <c r="BN25" s="199">
        <f t="shared" si="79"/>
        <v>514</v>
      </c>
      <c r="BO25" s="200"/>
      <c r="BP25" s="199">
        <f t="shared" si="80"/>
        <v>514</v>
      </c>
      <c r="BQ25" s="200"/>
      <c r="BR25" s="199">
        <f t="shared" si="81"/>
        <v>514</v>
      </c>
      <c r="BS25" s="200"/>
      <c r="BT25" s="199">
        <f t="shared" si="82"/>
        <v>514</v>
      </c>
      <c r="BU25" s="200"/>
      <c r="BV25" s="199">
        <f t="shared" si="83"/>
        <v>514</v>
      </c>
      <c r="BW25" s="200">
        <v>40</v>
      </c>
      <c r="BX25" s="199">
        <f t="shared" si="84"/>
        <v>474</v>
      </c>
      <c r="BY25" s="200"/>
      <c r="BZ25" s="199">
        <f t="shared" si="85"/>
        <v>474</v>
      </c>
      <c r="CA25" s="200"/>
      <c r="CB25" s="199">
        <f t="shared" si="86"/>
        <v>474</v>
      </c>
      <c r="CC25" s="200"/>
      <c r="CD25" s="199">
        <f t="shared" si="87"/>
        <v>474</v>
      </c>
      <c r="CE25" s="200"/>
      <c r="CF25" s="199">
        <f t="shared" si="88"/>
        <v>474</v>
      </c>
      <c r="CG25" s="200"/>
      <c r="CH25" s="199">
        <f t="shared" si="89"/>
        <v>474</v>
      </c>
      <c r="CI25" s="200"/>
      <c r="CJ25" s="199">
        <f t="shared" si="90"/>
        <v>474</v>
      </c>
      <c r="CK25" s="200"/>
      <c r="CL25" s="199">
        <f t="shared" si="91"/>
        <v>474</v>
      </c>
      <c r="CM25" s="200"/>
      <c r="CN25" s="199">
        <f t="shared" si="92"/>
        <v>474</v>
      </c>
      <c r="CO25" s="200"/>
      <c r="CP25" s="199">
        <f t="shared" si="93"/>
        <v>474</v>
      </c>
      <c r="CQ25" s="200"/>
      <c r="CR25" s="199">
        <f t="shared" si="94"/>
        <v>474</v>
      </c>
      <c r="CS25" s="200"/>
      <c r="CT25" s="199">
        <f t="shared" si="95"/>
        <v>474</v>
      </c>
      <c r="CU25" s="200"/>
      <c r="CV25" s="199">
        <f t="shared" si="96"/>
        <v>474</v>
      </c>
      <c r="CW25" s="200"/>
      <c r="CX25" s="199">
        <f t="shared" si="97"/>
        <v>474</v>
      </c>
      <c r="CY25" s="200"/>
      <c r="CZ25" s="199">
        <f t="shared" si="62"/>
        <v>474</v>
      </c>
      <c r="DA25" s="200"/>
      <c r="DB25" s="199">
        <f t="shared" si="63"/>
        <v>474</v>
      </c>
      <c r="DC25" s="200"/>
      <c r="DD25" s="199">
        <f t="shared" si="64"/>
        <v>474</v>
      </c>
      <c r="DE25" s="200"/>
      <c r="DF25" s="199">
        <f t="shared" si="65"/>
        <v>474</v>
      </c>
      <c r="DG25" s="200"/>
      <c r="DH25" s="199">
        <f t="shared" si="66"/>
        <v>474</v>
      </c>
      <c r="DI25" s="200"/>
      <c r="DJ25" s="199">
        <f t="shared" si="67"/>
        <v>474</v>
      </c>
      <c r="DK25" s="200"/>
      <c r="DL25" s="199">
        <f t="shared" si="68"/>
        <v>474</v>
      </c>
      <c r="DM25" s="200"/>
      <c r="DN25" s="199">
        <f t="shared" si="69"/>
        <v>474</v>
      </c>
      <c r="DO25" s="190" t="s">
        <v>64</v>
      </c>
      <c r="DP25" s="170"/>
      <c r="DQ25" s="160"/>
      <c r="DR25" s="202"/>
      <c r="DS25" s="171"/>
      <c r="DT25" s="171"/>
      <c r="DU25" s="171"/>
      <c r="DV25" s="171"/>
      <c r="DW25" s="171"/>
      <c r="DX25" s="171"/>
      <c r="DY25" s="171"/>
      <c r="DZ25" s="171"/>
      <c r="EA25" s="171"/>
      <c r="EB25" s="171"/>
      <c r="EC25" s="171"/>
      <c r="ED25" s="171"/>
      <c r="EE25" s="171"/>
      <c r="EF25" s="171"/>
      <c r="EG25" s="171"/>
      <c r="EH25" s="171"/>
      <c r="EI25" s="171"/>
      <c r="EJ25" s="171"/>
      <c r="EK25" s="171"/>
      <c r="EL25" s="171"/>
      <c r="EM25" s="171"/>
      <c r="EN25" s="171"/>
      <c r="EO25" s="171"/>
      <c r="EP25" s="171"/>
      <c r="EQ25" s="171"/>
      <c r="ER25" s="171"/>
      <c r="ES25" s="171"/>
      <c r="ET25" s="171"/>
      <c r="EU25" s="171"/>
      <c r="EV25" s="171"/>
      <c r="EW25" s="171"/>
      <c r="EX25" s="171"/>
      <c r="EY25" s="171"/>
      <c r="EZ25" s="171"/>
      <c r="FA25" s="171"/>
      <c r="FB25" s="171"/>
      <c r="FC25" s="171"/>
      <c r="FD25" s="171"/>
      <c r="FE25" s="171"/>
      <c r="FF25" s="171"/>
      <c r="FG25" s="171"/>
      <c r="FH25" s="171"/>
      <c r="FI25" s="171"/>
      <c r="FJ25" s="171"/>
      <c r="FK25" s="171"/>
      <c r="FL25" s="171"/>
      <c r="FM25" s="171"/>
      <c r="FN25" s="171"/>
      <c r="FO25" s="171"/>
      <c r="FP25" s="171"/>
      <c r="FQ25" s="171"/>
      <c r="FR25" s="171"/>
      <c r="FS25" s="171"/>
      <c r="FT25" s="171"/>
      <c r="FU25" s="171"/>
      <c r="FV25" s="171"/>
      <c r="FW25" s="171"/>
      <c r="FX25" s="171"/>
      <c r="FY25" s="170"/>
      <c r="FZ25" s="170"/>
      <c r="GA25" s="170"/>
      <c r="GB25" s="170"/>
      <c r="GC25" s="170"/>
      <c r="GD25" s="170"/>
      <c r="GE25" s="170"/>
      <c r="GF25" s="170"/>
      <c r="GG25" s="170"/>
      <c r="GH25" s="170"/>
      <c r="GI25" s="170"/>
      <c r="GJ25" s="170"/>
      <c r="GK25" s="170"/>
      <c r="GL25" s="170"/>
      <c r="GM25" s="170"/>
      <c r="GN25" s="170"/>
      <c r="GO25" s="170"/>
      <c r="GP25" s="170"/>
      <c r="GQ25" s="170"/>
      <c r="GR25" s="170"/>
      <c r="GS25" s="170"/>
      <c r="GT25" s="170"/>
      <c r="GU25" s="170"/>
      <c r="GV25" s="170"/>
      <c r="GW25" s="170"/>
      <c r="GX25" s="170"/>
      <c r="GY25" s="170"/>
      <c r="GZ25" s="170"/>
      <c r="HA25" s="170"/>
      <c r="HB25" s="170"/>
      <c r="HC25" s="170"/>
      <c r="HD25" s="170"/>
      <c r="HE25" s="170"/>
      <c r="HF25" s="170"/>
      <c r="HG25" s="170"/>
      <c r="HH25" s="170"/>
      <c r="HI25" s="170"/>
      <c r="HJ25" s="170"/>
      <c r="HK25" s="170"/>
      <c r="HL25" s="170"/>
      <c r="HM25" s="170"/>
      <c r="HN25" s="170"/>
      <c r="HO25" s="170"/>
      <c r="HP25" s="170"/>
      <c r="HQ25" s="170"/>
      <c r="HR25" s="170"/>
      <c r="HS25" s="170"/>
      <c r="HT25" s="170"/>
      <c r="HU25" s="170"/>
      <c r="HV25" s="170"/>
      <c r="HW25" s="170"/>
      <c r="HX25" s="170"/>
      <c r="HY25" s="170"/>
      <c r="HZ25" s="170"/>
      <c r="IA25" s="170"/>
      <c r="IB25" s="170"/>
      <c r="IC25" s="170"/>
      <c r="ID25" s="170"/>
      <c r="IE25" s="170"/>
      <c r="IF25" s="170"/>
      <c r="IG25" s="170"/>
      <c r="IH25" s="170"/>
      <c r="II25" s="170"/>
      <c r="IJ25" s="170"/>
      <c r="IK25" s="170"/>
      <c r="IL25" s="170"/>
      <c r="IM25" s="170"/>
      <c r="IN25" s="170"/>
      <c r="IO25" s="170"/>
      <c r="IP25" s="170"/>
      <c r="IQ25" s="170"/>
      <c r="IR25" s="170"/>
      <c r="IS25" s="170"/>
      <c r="IT25" s="170"/>
      <c r="IU25" s="170"/>
      <c r="IV25" s="170"/>
      <c r="IW25" s="170"/>
      <c r="IX25" s="170"/>
      <c r="IY25" s="170"/>
      <c r="IZ25" s="170"/>
      <c r="JA25" s="170"/>
      <c r="JB25" s="170"/>
      <c r="JC25" s="170"/>
      <c r="JD25" s="170"/>
      <c r="JE25" s="170"/>
      <c r="JF25" s="170"/>
      <c r="JG25" s="170"/>
      <c r="JH25" s="170"/>
      <c r="JI25" s="170"/>
      <c r="JJ25" s="170"/>
      <c r="JK25" s="170"/>
      <c r="JL25" s="170"/>
      <c r="JM25" s="170"/>
      <c r="JN25" s="170"/>
      <c r="JO25" s="170"/>
      <c r="JP25" s="170"/>
      <c r="JQ25" s="170"/>
      <c r="JR25" s="170"/>
      <c r="JS25" s="170"/>
      <c r="JT25" s="170"/>
      <c r="JU25" s="170"/>
      <c r="JV25" s="170"/>
      <c r="JW25" s="170"/>
    </row>
    <row r="26" spans="1:283" s="203" customFormat="1" ht="12.75">
      <c r="A26" s="469"/>
      <c r="B26" s="401"/>
      <c r="C26" s="396"/>
      <c r="D26" s="391"/>
      <c r="E26" s="391"/>
      <c r="F26" s="391"/>
      <c r="G26" s="391"/>
      <c r="H26" s="391"/>
      <c r="I26" s="391"/>
      <c r="J26" s="398"/>
      <c r="K26" s="389"/>
      <c r="L26" s="396"/>
      <c r="M26" s="391"/>
      <c r="N26" s="391"/>
      <c r="O26" s="391"/>
      <c r="P26" s="391"/>
      <c r="Q26" s="391"/>
      <c r="R26" s="394"/>
      <c r="S26" s="396"/>
      <c r="T26" s="391"/>
      <c r="U26" s="389"/>
      <c r="V26" s="270" t="s">
        <v>62</v>
      </c>
      <c r="W26" s="271"/>
      <c r="X26" s="272"/>
      <c r="Y26" s="272"/>
      <c r="Z26" s="272"/>
      <c r="AA26" s="272"/>
      <c r="AB26" s="272"/>
      <c r="AC26" s="272"/>
      <c r="AD26" s="272"/>
      <c r="AE26" s="272"/>
      <c r="AF26" s="272"/>
      <c r="AG26" s="273"/>
      <c r="AH26" s="274">
        <f t="shared" si="99"/>
        <v>0</v>
      </c>
      <c r="AI26" s="275"/>
      <c r="AJ26" s="276"/>
      <c r="AK26" s="277"/>
      <c r="AL26" s="278">
        <f t="shared" si="98"/>
        <v>0</v>
      </c>
      <c r="AM26" s="378"/>
      <c r="AN26" s="236" t="s">
        <v>58</v>
      </c>
      <c r="AO26" s="205" t="s">
        <v>69</v>
      </c>
      <c r="AP26" s="206" t="s">
        <v>47</v>
      </c>
      <c r="AQ26" s="258">
        <f>+FG!K23</f>
        <v>57</v>
      </c>
      <c r="AR26" s="217"/>
      <c r="AS26" s="209"/>
      <c r="AT26" s="210">
        <f t="shared" si="60"/>
        <v>57</v>
      </c>
      <c r="AU26" s="209"/>
      <c r="AV26" s="210">
        <f t="shared" si="70"/>
        <v>57</v>
      </c>
      <c r="AW26" s="209"/>
      <c r="AX26" s="210">
        <f t="shared" si="71"/>
        <v>57</v>
      </c>
      <c r="AY26" s="209"/>
      <c r="AZ26" s="210">
        <f t="shared" si="72"/>
        <v>57</v>
      </c>
      <c r="BA26" s="209"/>
      <c r="BB26" s="210">
        <f t="shared" si="73"/>
        <v>57</v>
      </c>
      <c r="BC26" s="209"/>
      <c r="BD26" s="210">
        <f t="shared" si="74"/>
        <v>57</v>
      </c>
      <c r="BE26" s="209"/>
      <c r="BF26" s="210">
        <f t="shared" si="75"/>
        <v>57</v>
      </c>
      <c r="BG26" s="209"/>
      <c r="BH26" s="210">
        <f t="shared" si="76"/>
        <v>57</v>
      </c>
      <c r="BI26" s="209"/>
      <c r="BJ26" s="211">
        <f t="shared" si="77"/>
        <v>57</v>
      </c>
      <c r="BK26" s="209"/>
      <c r="BL26" s="211">
        <f t="shared" si="78"/>
        <v>57</v>
      </c>
      <c r="BM26" s="209"/>
      <c r="BN26" s="211">
        <f t="shared" si="79"/>
        <v>57</v>
      </c>
      <c r="BO26" s="209"/>
      <c r="BP26" s="211">
        <f t="shared" si="80"/>
        <v>57</v>
      </c>
      <c r="BQ26" s="209"/>
      <c r="BR26" s="211">
        <f t="shared" si="81"/>
        <v>57</v>
      </c>
      <c r="BS26" s="209"/>
      <c r="BT26" s="211">
        <f t="shared" si="82"/>
        <v>57</v>
      </c>
      <c r="BU26" s="209"/>
      <c r="BV26" s="211">
        <f t="shared" si="83"/>
        <v>57</v>
      </c>
      <c r="BW26" s="209"/>
      <c r="BX26" s="211">
        <f t="shared" si="84"/>
        <v>57</v>
      </c>
      <c r="BY26" s="209"/>
      <c r="BZ26" s="211">
        <f t="shared" si="85"/>
        <v>57</v>
      </c>
      <c r="CA26" s="209"/>
      <c r="CB26" s="211">
        <f t="shared" si="86"/>
        <v>57</v>
      </c>
      <c r="CC26" s="209"/>
      <c r="CD26" s="211">
        <f t="shared" si="87"/>
        <v>57</v>
      </c>
      <c r="CE26" s="209"/>
      <c r="CF26" s="211">
        <f t="shared" si="88"/>
        <v>57</v>
      </c>
      <c r="CG26" s="209"/>
      <c r="CH26" s="211">
        <f t="shared" si="89"/>
        <v>57</v>
      </c>
      <c r="CI26" s="209"/>
      <c r="CJ26" s="211">
        <f t="shared" si="90"/>
        <v>57</v>
      </c>
      <c r="CK26" s="209"/>
      <c r="CL26" s="211">
        <f t="shared" si="91"/>
        <v>57</v>
      </c>
      <c r="CM26" s="209"/>
      <c r="CN26" s="211">
        <f t="shared" si="92"/>
        <v>57</v>
      </c>
      <c r="CO26" s="209"/>
      <c r="CP26" s="211">
        <f t="shared" si="93"/>
        <v>57</v>
      </c>
      <c r="CQ26" s="209"/>
      <c r="CR26" s="211">
        <f t="shared" si="94"/>
        <v>57</v>
      </c>
      <c r="CS26" s="209"/>
      <c r="CT26" s="211">
        <f t="shared" si="95"/>
        <v>57</v>
      </c>
      <c r="CU26" s="209"/>
      <c r="CV26" s="211">
        <f t="shared" si="96"/>
        <v>57</v>
      </c>
      <c r="CW26" s="209"/>
      <c r="CX26" s="211">
        <f t="shared" si="97"/>
        <v>57</v>
      </c>
      <c r="CY26" s="209"/>
      <c r="CZ26" s="211">
        <f t="shared" si="62"/>
        <v>57</v>
      </c>
      <c r="DA26" s="209"/>
      <c r="DB26" s="211">
        <f t="shared" si="63"/>
        <v>57</v>
      </c>
      <c r="DC26" s="209"/>
      <c r="DD26" s="211">
        <f t="shared" si="64"/>
        <v>57</v>
      </c>
      <c r="DE26" s="209"/>
      <c r="DF26" s="211">
        <f t="shared" si="65"/>
        <v>57</v>
      </c>
      <c r="DG26" s="209"/>
      <c r="DH26" s="211">
        <f t="shared" si="66"/>
        <v>57</v>
      </c>
      <c r="DI26" s="209"/>
      <c r="DJ26" s="211">
        <f t="shared" si="67"/>
        <v>57</v>
      </c>
      <c r="DK26" s="209"/>
      <c r="DL26" s="211">
        <f t="shared" si="68"/>
        <v>57</v>
      </c>
      <c r="DM26" s="209"/>
      <c r="DN26" s="211">
        <f t="shared" si="69"/>
        <v>57</v>
      </c>
      <c r="DO26" s="190" t="s">
        <v>64</v>
      </c>
      <c r="DP26" s="170"/>
      <c r="DQ26" s="160"/>
      <c r="DR26" s="202"/>
      <c r="DS26" s="212"/>
      <c r="DT26" s="212"/>
      <c r="DU26" s="212"/>
      <c r="DV26" s="212"/>
      <c r="DW26" s="212"/>
      <c r="DX26" s="212"/>
      <c r="DY26" s="212"/>
      <c r="DZ26" s="212"/>
      <c r="EA26" s="212"/>
      <c r="EB26" s="212"/>
      <c r="EC26" s="212"/>
      <c r="ED26" s="212"/>
      <c r="EE26" s="212"/>
      <c r="EF26" s="212"/>
      <c r="EG26" s="212"/>
      <c r="EH26" s="212"/>
      <c r="EI26" s="212"/>
      <c r="EJ26" s="212"/>
      <c r="EK26" s="212"/>
      <c r="EL26" s="212"/>
      <c r="EM26" s="212"/>
      <c r="EN26" s="212"/>
      <c r="EO26" s="212"/>
      <c r="EP26" s="212"/>
      <c r="EQ26" s="212"/>
      <c r="ER26" s="212"/>
      <c r="ES26" s="212"/>
      <c r="ET26" s="212"/>
      <c r="EU26" s="212"/>
      <c r="EV26" s="212"/>
      <c r="EW26" s="212"/>
      <c r="EX26" s="212"/>
      <c r="EY26" s="212"/>
      <c r="EZ26" s="212"/>
      <c r="FA26" s="212"/>
      <c r="FB26" s="212"/>
      <c r="FC26" s="212"/>
      <c r="FD26" s="212"/>
      <c r="FE26" s="212"/>
      <c r="FF26" s="212"/>
      <c r="FG26" s="212"/>
      <c r="FH26" s="212"/>
      <c r="FI26" s="212"/>
      <c r="FJ26" s="212"/>
      <c r="FK26" s="212"/>
      <c r="FL26" s="212"/>
      <c r="FM26" s="212"/>
      <c r="FN26" s="212"/>
      <c r="FO26" s="212"/>
      <c r="FP26" s="212"/>
      <c r="FQ26" s="212"/>
      <c r="FR26" s="212"/>
      <c r="FS26" s="212"/>
      <c r="FT26" s="212"/>
      <c r="FU26" s="212"/>
      <c r="FV26" s="212"/>
      <c r="FW26" s="212"/>
      <c r="FX26" s="212"/>
      <c r="FY26" s="213"/>
      <c r="FZ26" s="213"/>
      <c r="GA26" s="213"/>
      <c r="GB26" s="213"/>
      <c r="GC26" s="213"/>
      <c r="GD26" s="213"/>
      <c r="GE26" s="213"/>
      <c r="GF26" s="213"/>
      <c r="GG26" s="213"/>
      <c r="GH26" s="213"/>
      <c r="GI26" s="213"/>
      <c r="GJ26" s="213"/>
      <c r="GK26" s="213"/>
      <c r="GL26" s="213"/>
      <c r="GM26" s="213"/>
      <c r="GN26" s="213"/>
      <c r="GO26" s="213"/>
      <c r="GP26" s="213"/>
      <c r="GQ26" s="213"/>
      <c r="GR26" s="213"/>
      <c r="GS26" s="213"/>
      <c r="GT26" s="213"/>
      <c r="GU26" s="213"/>
      <c r="GV26" s="213"/>
      <c r="GW26" s="213"/>
      <c r="GX26" s="213"/>
      <c r="GY26" s="213"/>
      <c r="GZ26" s="213"/>
      <c r="HA26" s="213"/>
      <c r="HB26" s="213"/>
      <c r="HC26" s="213"/>
      <c r="HD26" s="213"/>
      <c r="HE26" s="213"/>
      <c r="HF26" s="213"/>
      <c r="HG26" s="213"/>
      <c r="HH26" s="213"/>
      <c r="HI26" s="213"/>
      <c r="HJ26" s="213"/>
      <c r="HK26" s="213"/>
      <c r="HL26" s="213"/>
      <c r="HM26" s="213"/>
      <c r="HN26" s="213"/>
      <c r="HO26" s="213"/>
      <c r="HP26" s="213"/>
      <c r="HQ26" s="213"/>
      <c r="HR26" s="213"/>
      <c r="HS26" s="213"/>
      <c r="HT26" s="213"/>
      <c r="HU26" s="213"/>
      <c r="HV26" s="213"/>
      <c r="HW26" s="213"/>
      <c r="HX26" s="213"/>
      <c r="HY26" s="213"/>
      <c r="HZ26" s="213"/>
      <c r="IA26" s="213"/>
      <c r="IB26" s="213"/>
      <c r="IC26" s="213"/>
      <c r="ID26" s="213"/>
      <c r="IE26" s="213"/>
      <c r="IF26" s="213"/>
      <c r="IG26" s="213"/>
      <c r="IH26" s="213"/>
      <c r="II26" s="213"/>
      <c r="IJ26" s="213"/>
      <c r="IK26" s="213"/>
      <c r="IL26" s="213"/>
      <c r="IM26" s="213"/>
      <c r="IN26" s="213"/>
      <c r="IO26" s="213"/>
      <c r="IP26" s="213"/>
      <c r="IQ26" s="213"/>
      <c r="IR26" s="213"/>
      <c r="IS26" s="213"/>
      <c r="IT26" s="213"/>
      <c r="IU26" s="213"/>
      <c r="IV26" s="213"/>
      <c r="IW26" s="213"/>
      <c r="IX26" s="213"/>
      <c r="IY26" s="213"/>
      <c r="IZ26" s="213"/>
      <c r="JA26" s="213"/>
      <c r="JB26" s="213"/>
      <c r="JC26" s="213"/>
      <c r="JD26" s="213"/>
      <c r="JE26" s="213"/>
      <c r="JF26" s="213"/>
      <c r="JG26" s="213"/>
      <c r="JH26" s="213"/>
      <c r="JI26" s="213"/>
      <c r="JJ26" s="213"/>
      <c r="JK26" s="213"/>
      <c r="JL26" s="213"/>
      <c r="JM26" s="213"/>
      <c r="JN26" s="213"/>
      <c r="JO26" s="213"/>
      <c r="JP26" s="213"/>
      <c r="JQ26" s="213"/>
      <c r="JR26" s="213"/>
      <c r="JS26" s="213"/>
      <c r="JT26" s="213"/>
      <c r="JU26" s="213"/>
      <c r="JV26" s="213"/>
      <c r="JW26" s="213"/>
    </row>
    <row r="27" spans="1:283" s="203" customFormat="1" ht="12.75">
      <c r="A27" s="451" t="s">
        <v>59</v>
      </c>
      <c r="B27" s="399" t="s">
        <v>49</v>
      </c>
      <c r="C27" s="432"/>
      <c r="D27" s="433"/>
      <c r="E27" s="433"/>
      <c r="F27" s="433"/>
      <c r="G27" s="433"/>
      <c r="H27" s="433"/>
      <c r="I27" s="433"/>
      <c r="J27" s="436">
        <v>1</v>
      </c>
      <c r="K27" s="434">
        <f>SUM(C27:J37)</f>
        <v>1</v>
      </c>
      <c r="L27" s="432"/>
      <c r="M27" s="433"/>
      <c r="N27" s="433"/>
      <c r="O27" s="433"/>
      <c r="P27" s="433"/>
      <c r="Q27" s="433"/>
      <c r="R27" s="435"/>
      <c r="S27" s="432"/>
      <c r="T27" s="433"/>
      <c r="U27" s="434">
        <f>SUM(L27:T37)</f>
        <v>0</v>
      </c>
      <c r="V27" s="446" t="s">
        <v>54</v>
      </c>
      <c r="W27" s="440"/>
      <c r="X27" s="433"/>
      <c r="Y27" s="433"/>
      <c r="Z27" s="433"/>
      <c r="AA27" s="433"/>
      <c r="AB27" s="433"/>
      <c r="AC27" s="433"/>
      <c r="AD27" s="433"/>
      <c r="AE27" s="433"/>
      <c r="AF27" s="433"/>
      <c r="AG27" s="461"/>
      <c r="AH27" s="442">
        <f>SUM(W27:AG37)</f>
        <v>0</v>
      </c>
      <c r="AI27" s="463"/>
      <c r="AJ27" s="443">
        <v>4</v>
      </c>
      <c r="AK27" s="465"/>
      <c r="AL27" s="434">
        <f>SUM(AI27:AK37)</f>
        <v>4</v>
      </c>
      <c r="AM27" s="408">
        <f>SUM(AL27,AH27,U27,K27)</f>
        <v>5</v>
      </c>
      <c r="AN27" s="288" t="s">
        <v>83</v>
      </c>
      <c r="AO27" s="289" t="s">
        <v>166</v>
      </c>
      <c r="AP27" s="290" t="s">
        <v>47</v>
      </c>
      <c r="AQ27" s="291">
        <f>+FG!K24</f>
        <v>273</v>
      </c>
      <c r="AR27" s="217"/>
      <c r="AS27" s="200"/>
      <c r="AT27" s="198">
        <f t="shared" si="60"/>
        <v>273</v>
      </c>
      <c r="AU27" s="200"/>
      <c r="AV27" s="198">
        <f t="shared" si="70"/>
        <v>273</v>
      </c>
      <c r="AW27" s="200"/>
      <c r="AX27" s="198">
        <f t="shared" si="71"/>
        <v>273</v>
      </c>
      <c r="AY27" s="200"/>
      <c r="AZ27" s="198">
        <f t="shared" si="72"/>
        <v>273</v>
      </c>
      <c r="BA27" s="200"/>
      <c r="BB27" s="198">
        <f t="shared" si="73"/>
        <v>273</v>
      </c>
      <c r="BC27" s="200"/>
      <c r="BD27" s="198">
        <f t="shared" si="74"/>
        <v>273</v>
      </c>
      <c r="BE27" s="200"/>
      <c r="BF27" s="198">
        <f t="shared" si="75"/>
        <v>273</v>
      </c>
      <c r="BG27" s="200"/>
      <c r="BH27" s="198">
        <f t="shared" si="76"/>
        <v>273</v>
      </c>
      <c r="BI27" s="200"/>
      <c r="BJ27" s="199">
        <f t="shared" si="77"/>
        <v>273</v>
      </c>
      <c r="BK27" s="200"/>
      <c r="BL27" s="199">
        <f t="shared" si="78"/>
        <v>273</v>
      </c>
      <c r="BM27" s="200"/>
      <c r="BN27" s="199">
        <f t="shared" si="79"/>
        <v>273</v>
      </c>
      <c r="BO27" s="200"/>
      <c r="BP27" s="199">
        <f t="shared" si="80"/>
        <v>273</v>
      </c>
      <c r="BQ27" s="200"/>
      <c r="BR27" s="199">
        <f t="shared" si="81"/>
        <v>273</v>
      </c>
      <c r="BS27" s="200"/>
      <c r="BT27" s="199">
        <f t="shared" si="82"/>
        <v>273</v>
      </c>
      <c r="BU27" s="200"/>
      <c r="BV27" s="199">
        <f t="shared" si="83"/>
        <v>273</v>
      </c>
      <c r="BW27" s="200"/>
      <c r="BX27" s="199">
        <f t="shared" si="84"/>
        <v>273</v>
      </c>
      <c r="BY27" s="200"/>
      <c r="BZ27" s="199">
        <f t="shared" si="85"/>
        <v>273</v>
      </c>
      <c r="CA27" s="200"/>
      <c r="CB27" s="199">
        <f t="shared" si="86"/>
        <v>273</v>
      </c>
      <c r="CC27" s="200"/>
      <c r="CD27" s="199">
        <f t="shared" si="87"/>
        <v>273</v>
      </c>
      <c r="CE27" s="200">
        <v>20</v>
      </c>
      <c r="CF27" s="199">
        <f t="shared" si="88"/>
        <v>253</v>
      </c>
      <c r="CG27" s="200"/>
      <c r="CH27" s="199">
        <f t="shared" si="89"/>
        <v>253</v>
      </c>
      <c r="CI27" s="200"/>
      <c r="CJ27" s="199">
        <f t="shared" si="90"/>
        <v>253</v>
      </c>
      <c r="CK27" s="200"/>
      <c r="CL27" s="199">
        <f t="shared" si="91"/>
        <v>253</v>
      </c>
      <c r="CM27" s="200"/>
      <c r="CN27" s="199">
        <f t="shared" si="92"/>
        <v>253</v>
      </c>
      <c r="CO27" s="200"/>
      <c r="CP27" s="199">
        <f t="shared" si="93"/>
        <v>253</v>
      </c>
      <c r="CQ27" s="200"/>
      <c r="CR27" s="199">
        <f t="shared" si="94"/>
        <v>253</v>
      </c>
      <c r="CS27" s="200">
        <v>40</v>
      </c>
      <c r="CT27" s="199">
        <f t="shared" si="95"/>
        <v>213</v>
      </c>
      <c r="CU27" s="200">
        <v>40</v>
      </c>
      <c r="CV27" s="199">
        <f t="shared" si="96"/>
        <v>173</v>
      </c>
      <c r="CW27" s="200"/>
      <c r="CX27" s="199">
        <f t="shared" si="97"/>
        <v>173</v>
      </c>
      <c r="CY27" s="200"/>
      <c r="CZ27" s="199">
        <f t="shared" si="62"/>
        <v>173</v>
      </c>
      <c r="DA27" s="200"/>
      <c r="DB27" s="199">
        <f t="shared" si="63"/>
        <v>173</v>
      </c>
      <c r="DC27" s="200"/>
      <c r="DD27" s="199">
        <f t="shared" si="64"/>
        <v>173</v>
      </c>
      <c r="DE27" s="200"/>
      <c r="DF27" s="199">
        <f t="shared" si="65"/>
        <v>173</v>
      </c>
      <c r="DG27" s="200"/>
      <c r="DH27" s="199">
        <f t="shared" si="66"/>
        <v>173</v>
      </c>
      <c r="DI27" s="200"/>
      <c r="DJ27" s="199">
        <f t="shared" si="67"/>
        <v>173</v>
      </c>
      <c r="DK27" s="200"/>
      <c r="DL27" s="199">
        <f t="shared" si="68"/>
        <v>173</v>
      </c>
      <c r="DM27" s="200"/>
      <c r="DN27" s="199">
        <f t="shared" si="69"/>
        <v>173</v>
      </c>
      <c r="DO27" s="190" t="s">
        <v>64</v>
      </c>
      <c r="DP27" s="170"/>
      <c r="DQ27" s="160"/>
      <c r="DR27" s="202"/>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0"/>
      <c r="FZ27" s="170"/>
      <c r="GA27" s="170"/>
      <c r="GB27" s="170"/>
      <c r="GC27" s="170"/>
      <c r="GD27" s="170"/>
      <c r="GE27" s="170"/>
      <c r="GF27" s="170"/>
      <c r="GG27" s="170"/>
      <c r="GH27" s="170"/>
      <c r="GI27" s="170"/>
      <c r="GJ27" s="170"/>
      <c r="GK27" s="170"/>
      <c r="GL27" s="170"/>
      <c r="GM27" s="170"/>
      <c r="GN27" s="170"/>
      <c r="GO27" s="170"/>
      <c r="GP27" s="170"/>
      <c r="GQ27" s="170"/>
      <c r="GR27" s="170"/>
      <c r="GS27" s="170"/>
      <c r="GT27" s="170"/>
      <c r="GU27" s="170"/>
      <c r="GV27" s="170"/>
      <c r="GW27" s="170"/>
      <c r="GX27" s="170"/>
      <c r="GY27" s="170"/>
      <c r="GZ27" s="170"/>
      <c r="HA27" s="170"/>
      <c r="HB27" s="170"/>
      <c r="HC27" s="170"/>
      <c r="HD27" s="170"/>
      <c r="HE27" s="170"/>
      <c r="HF27" s="170"/>
      <c r="HG27" s="170"/>
      <c r="HH27" s="170"/>
      <c r="HI27" s="170"/>
      <c r="HJ27" s="170"/>
      <c r="HK27" s="170"/>
      <c r="HL27" s="170"/>
      <c r="HM27" s="170"/>
      <c r="HN27" s="170"/>
      <c r="HO27" s="170"/>
      <c r="HP27" s="170"/>
      <c r="HQ27" s="170"/>
      <c r="HR27" s="170"/>
      <c r="HS27" s="170"/>
      <c r="HT27" s="170"/>
      <c r="HU27" s="170"/>
      <c r="HV27" s="170"/>
      <c r="HW27" s="170"/>
      <c r="HX27" s="170"/>
      <c r="HY27" s="170"/>
      <c r="HZ27" s="170"/>
      <c r="IA27" s="170"/>
      <c r="IB27" s="170"/>
      <c r="IC27" s="170"/>
      <c r="ID27" s="170"/>
      <c r="IE27" s="170"/>
      <c r="IF27" s="170"/>
      <c r="IG27" s="170"/>
      <c r="IH27" s="170"/>
      <c r="II27" s="170"/>
      <c r="IJ27" s="170"/>
      <c r="IK27" s="170"/>
      <c r="IL27" s="170"/>
      <c r="IM27" s="170"/>
      <c r="IN27" s="170"/>
      <c r="IO27" s="170"/>
      <c r="IP27" s="170"/>
      <c r="IQ27" s="170"/>
      <c r="IR27" s="170"/>
      <c r="IS27" s="170"/>
      <c r="IT27" s="170"/>
      <c r="IU27" s="170"/>
      <c r="IV27" s="170"/>
      <c r="IW27" s="170"/>
      <c r="IX27" s="170"/>
      <c r="IY27" s="170"/>
      <c r="IZ27" s="170"/>
      <c r="JA27" s="170"/>
      <c r="JB27" s="170"/>
      <c r="JC27" s="170"/>
      <c r="JD27" s="170"/>
      <c r="JE27" s="170"/>
      <c r="JF27" s="170"/>
      <c r="JG27" s="170"/>
      <c r="JH27" s="170"/>
      <c r="JI27" s="170"/>
      <c r="JJ27" s="170"/>
      <c r="JK27" s="170"/>
      <c r="JL27" s="170"/>
      <c r="JM27" s="170"/>
      <c r="JN27" s="170"/>
      <c r="JO27" s="170"/>
      <c r="JP27" s="170"/>
      <c r="JQ27" s="170"/>
      <c r="JR27" s="170"/>
      <c r="JS27" s="170"/>
      <c r="JT27" s="170"/>
      <c r="JU27" s="170"/>
      <c r="JV27" s="170"/>
      <c r="JW27" s="170"/>
    </row>
    <row r="28" spans="1:283" s="203" customFormat="1" ht="12.75">
      <c r="A28" s="452"/>
      <c r="B28" s="406"/>
      <c r="C28" s="395"/>
      <c r="D28" s="390"/>
      <c r="E28" s="390"/>
      <c r="F28" s="390"/>
      <c r="G28" s="390"/>
      <c r="H28" s="390"/>
      <c r="I28" s="390"/>
      <c r="J28" s="397"/>
      <c r="K28" s="388"/>
      <c r="L28" s="395"/>
      <c r="M28" s="390"/>
      <c r="N28" s="390"/>
      <c r="O28" s="390"/>
      <c r="P28" s="390"/>
      <c r="Q28" s="390"/>
      <c r="R28" s="393"/>
      <c r="S28" s="395"/>
      <c r="T28" s="390"/>
      <c r="U28" s="388"/>
      <c r="V28" s="430"/>
      <c r="W28" s="447"/>
      <c r="X28" s="390"/>
      <c r="Y28" s="390"/>
      <c r="Z28" s="390"/>
      <c r="AA28" s="390"/>
      <c r="AB28" s="390"/>
      <c r="AC28" s="390"/>
      <c r="AD28" s="390"/>
      <c r="AE28" s="390"/>
      <c r="AF28" s="390"/>
      <c r="AG28" s="379"/>
      <c r="AH28" s="381"/>
      <c r="AI28" s="383"/>
      <c r="AJ28" s="385"/>
      <c r="AK28" s="466"/>
      <c r="AL28" s="388"/>
      <c r="AM28" s="377"/>
      <c r="AN28" s="292" t="s">
        <v>83</v>
      </c>
      <c r="AO28" s="221" t="s">
        <v>166</v>
      </c>
      <c r="AP28" s="222" t="s">
        <v>46</v>
      </c>
      <c r="AQ28" s="216">
        <f>+FG!K25</f>
        <v>500</v>
      </c>
      <c r="AR28" s="217"/>
      <c r="AS28" s="218"/>
      <c r="AT28" s="219">
        <f t="shared" si="60"/>
        <v>500</v>
      </c>
      <c r="AU28" s="218"/>
      <c r="AV28" s="219">
        <f t="shared" si="70"/>
        <v>500</v>
      </c>
      <c r="AW28" s="218"/>
      <c r="AX28" s="219">
        <f t="shared" si="71"/>
        <v>500</v>
      </c>
      <c r="AY28" s="218"/>
      <c r="AZ28" s="219">
        <f t="shared" si="72"/>
        <v>500</v>
      </c>
      <c r="BA28" s="218"/>
      <c r="BB28" s="219">
        <f t="shared" si="73"/>
        <v>500</v>
      </c>
      <c r="BC28" s="218"/>
      <c r="BD28" s="219">
        <f t="shared" si="74"/>
        <v>500</v>
      </c>
      <c r="BE28" s="218"/>
      <c r="BF28" s="219">
        <f t="shared" si="75"/>
        <v>500</v>
      </c>
      <c r="BG28" s="218"/>
      <c r="BH28" s="219">
        <f t="shared" si="76"/>
        <v>500</v>
      </c>
      <c r="BI28" s="218"/>
      <c r="BJ28" s="201">
        <f t="shared" si="77"/>
        <v>500</v>
      </c>
      <c r="BK28" s="218"/>
      <c r="BL28" s="201">
        <f t="shared" si="78"/>
        <v>500</v>
      </c>
      <c r="BM28" s="218"/>
      <c r="BN28" s="201">
        <f t="shared" si="79"/>
        <v>500</v>
      </c>
      <c r="BO28" s="218"/>
      <c r="BP28" s="201">
        <f t="shared" si="80"/>
        <v>500</v>
      </c>
      <c r="BQ28" s="218"/>
      <c r="BR28" s="201">
        <f t="shared" si="81"/>
        <v>500</v>
      </c>
      <c r="BS28" s="218"/>
      <c r="BT28" s="201">
        <f t="shared" si="82"/>
        <v>500</v>
      </c>
      <c r="BU28" s="218"/>
      <c r="BV28" s="201">
        <f t="shared" si="83"/>
        <v>500</v>
      </c>
      <c r="BW28" s="218"/>
      <c r="BX28" s="201">
        <f t="shared" si="84"/>
        <v>500</v>
      </c>
      <c r="BY28" s="218"/>
      <c r="BZ28" s="201">
        <f t="shared" si="85"/>
        <v>500</v>
      </c>
      <c r="CA28" s="218"/>
      <c r="CB28" s="201">
        <f t="shared" si="86"/>
        <v>500</v>
      </c>
      <c r="CC28" s="218"/>
      <c r="CD28" s="201">
        <f t="shared" si="87"/>
        <v>500</v>
      </c>
      <c r="CE28" s="218"/>
      <c r="CF28" s="201">
        <f t="shared" si="88"/>
        <v>500</v>
      </c>
      <c r="CG28" s="218"/>
      <c r="CH28" s="201">
        <f t="shared" si="89"/>
        <v>500</v>
      </c>
      <c r="CI28" s="218"/>
      <c r="CJ28" s="201">
        <f t="shared" si="90"/>
        <v>500</v>
      </c>
      <c r="CK28" s="218"/>
      <c r="CL28" s="201">
        <f t="shared" si="91"/>
        <v>500</v>
      </c>
      <c r="CM28" s="218"/>
      <c r="CN28" s="201">
        <f t="shared" si="92"/>
        <v>500</v>
      </c>
      <c r="CO28" s="218"/>
      <c r="CP28" s="201">
        <f t="shared" si="93"/>
        <v>500</v>
      </c>
      <c r="CQ28" s="218"/>
      <c r="CR28" s="201">
        <f t="shared" si="94"/>
        <v>500</v>
      </c>
      <c r="CS28" s="218"/>
      <c r="CT28" s="201">
        <f t="shared" si="95"/>
        <v>500</v>
      </c>
      <c r="CU28" s="218"/>
      <c r="CV28" s="201">
        <f t="shared" si="96"/>
        <v>500</v>
      </c>
      <c r="CW28" s="218"/>
      <c r="CX28" s="201">
        <f t="shared" si="97"/>
        <v>500</v>
      </c>
      <c r="CY28" s="218"/>
      <c r="CZ28" s="201">
        <f t="shared" si="62"/>
        <v>500</v>
      </c>
      <c r="DA28" s="218"/>
      <c r="DB28" s="201">
        <f t="shared" si="63"/>
        <v>500</v>
      </c>
      <c r="DC28" s="218"/>
      <c r="DD28" s="201">
        <f t="shared" si="64"/>
        <v>500</v>
      </c>
      <c r="DE28" s="218"/>
      <c r="DF28" s="201">
        <f t="shared" si="65"/>
        <v>500</v>
      </c>
      <c r="DG28" s="218"/>
      <c r="DH28" s="201">
        <f t="shared" si="66"/>
        <v>500</v>
      </c>
      <c r="DI28" s="218"/>
      <c r="DJ28" s="201">
        <f t="shared" si="67"/>
        <v>500</v>
      </c>
      <c r="DK28" s="218"/>
      <c r="DL28" s="201">
        <f t="shared" si="68"/>
        <v>500</v>
      </c>
      <c r="DM28" s="218"/>
      <c r="DN28" s="201">
        <f t="shared" si="69"/>
        <v>500</v>
      </c>
      <c r="DO28" s="190"/>
      <c r="DP28" s="170"/>
      <c r="DQ28" s="160"/>
      <c r="DR28" s="202"/>
      <c r="DS28" s="212"/>
      <c r="DT28" s="212"/>
      <c r="DU28" s="212"/>
      <c r="DV28" s="212"/>
      <c r="DW28" s="212"/>
      <c r="DX28" s="212"/>
      <c r="DY28" s="212"/>
      <c r="DZ28" s="212"/>
      <c r="EA28" s="212"/>
      <c r="EB28" s="212"/>
      <c r="EC28" s="212"/>
      <c r="ED28" s="212"/>
      <c r="EE28" s="212"/>
      <c r="EF28" s="212"/>
      <c r="EG28" s="212"/>
      <c r="EH28" s="212"/>
      <c r="EI28" s="212"/>
      <c r="EJ28" s="212"/>
      <c r="EK28" s="212"/>
      <c r="EL28" s="212"/>
      <c r="EM28" s="212"/>
      <c r="EN28" s="212"/>
      <c r="EO28" s="212"/>
      <c r="EP28" s="212"/>
      <c r="EQ28" s="212"/>
      <c r="ER28" s="212"/>
      <c r="ES28" s="212"/>
      <c r="ET28" s="212"/>
      <c r="EU28" s="212"/>
      <c r="EV28" s="212"/>
      <c r="EW28" s="212"/>
      <c r="EX28" s="212"/>
      <c r="EY28" s="212"/>
      <c r="EZ28" s="212"/>
      <c r="FA28" s="212"/>
      <c r="FB28" s="212"/>
      <c r="FC28" s="212"/>
      <c r="FD28" s="212"/>
      <c r="FE28" s="212"/>
      <c r="FF28" s="212"/>
      <c r="FG28" s="212"/>
      <c r="FH28" s="212"/>
      <c r="FI28" s="212"/>
      <c r="FJ28" s="212"/>
      <c r="FK28" s="212"/>
      <c r="FL28" s="212"/>
      <c r="FM28" s="212"/>
      <c r="FN28" s="212"/>
      <c r="FO28" s="212"/>
      <c r="FP28" s="212"/>
      <c r="FQ28" s="212"/>
      <c r="FR28" s="212"/>
      <c r="FS28" s="212"/>
      <c r="FT28" s="212"/>
      <c r="FU28" s="212"/>
      <c r="FV28" s="212"/>
      <c r="FW28" s="212"/>
      <c r="FX28" s="212"/>
      <c r="FY28" s="213"/>
      <c r="FZ28" s="213"/>
      <c r="GA28" s="213"/>
      <c r="GB28" s="213"/>
      <c r="GC28" s="213"/>
      <c r="GD28" s="213"/>
      <c r="GE28" s="213"/>
      <c r="GF28" s="213"/>
      <c r="GG28" s="213"/>
      <c r="GH28" s="213"/>
      <c r="GI28" s="213"/>
      <c r="GJ28" s="213"/>
      <c r="GK28" s="213"/>
      <c r="GL28" s="213"/>
      <c r="GM28" s="213"/>
      <c r="GN28" s="213"/>
      <c r="GO28" s="213"/>
      <c r="GP28" s="213"/>
      <c r="GQ28" s="213"/>
      <c r="GR28" s="213"/>
      <c r="GS28" s="213"/>
      <c r="GT28" s="213"/>
      <c r="GU28" s="213"/>
      <c r="GV28" s="213"/>
      <c r="GW28" s="213"/>
      <c r="GX28" s="213"/>
      <c r="GY28" s="213"/>
      <c r="GZ28" s="213"/>
      <c r="HA28" s="213"/>
      <c r="HB28" s="213"/>
      <c r="HC28" s="213"/>
      <c r="HD28" s="213"/>
      <c r="HE28" s="213"/>
      <c r="HF28" s="213"/>
      <c r="HG28" s="213"/>
      <c r="HH28" s="213"/>
      <c r="HI28" s="213"/>
      <c r="HJ28" s="213"/>
      <c r="HK28" s="213"/>
      <c r="HL28" s="213"/>
      <c r="HM28" s="213"/>
      <c r="HN28" s="213"/>
      <c r="HO28" s="213"/>
      <c r="HP28" s="213"/>
      <c r="HQ28" s="213"/>
      <c r="HR28" s="213"/>
      <c r="HS28" s="213"/>
      <c r="HT28" s="213"/>
      <c r="HU28" s="213"/>
      <c r="HV28" s="213"/>
      <c r="HW28" s="213"/>
      <c r="HX28" s="213"/>
      <c r="HY28" s="213"/>
      <c r="HZ28" s="213"/>
      <c r="IA28" s="213"/>
      <c r="IB28" s="213"/>
      <c r="IC28" s="213"/>
      <c r="ID28" s="213"/>
      <c r="IE28" s="213"/>
      <c r="IF28" s="213"/>
      <c r="IG28" s="213"/>
      <c r="IH28" s="213"/>
      <c r="II28" s="213"/>
      <c r="IJ28" s="213"/>
      <c r="IK28" s="213"/>
      <c r="IL28" s="213"/>
      <c r="IM28" s="213"/>
      <c r="IN28" s="213"/>
      <c r="IO28" s="213"/>
      <c r="IP28" s="213"/>
      <c r="IQ28" s="213"/>
      <c r="IR28" s="213"/>
      <c r="IS28" s="213"/>
      <c r="IT28" s="213"/>
      <c r="IU28" s="213"/>
      <c r="IV28" s="213"/>
      <c r="IW28" s="213"/>
      <c r="IX28" s="213"/>
      <c r="IY28" s="213"/>
      <c r="IZ28" s="213"/>
      <c r="JA28" s="213"/>
      <c r="JB28" s="213"/>
      <c r="JC28" s="213"/>
      <c r="JD28" s="213"/>
      <c r="JE28" s="213"/>
      <c r="JF28" s="213"/>
      <c r="JG28" s="213"/>
      <c r="JH28" s="213"/>
      <c r="JI28" s="213"/>
      <c r="JJ28" s="213"/>
      <c r="JK28" s="213"/>
      <c r="JL28" s="213"/>
      <c r="JM28" s="213"/>
      <c r="JN28" s="213"/>
      <c r="JO28" s="213"/>
      <c r="JP28" s="213"/>
      <c r="JQ28" s="213"/>
      <c r="JR28" s="213"/>
      <c r="JS28" s="213"/>
      <c r="JT28" s="213"/>
      <c r="JU28" s="213"/>
      <c r="JV28" s="213"/>
      <c r="JW28" s="213"/>
    </row>
    <row r="29" spans="1:283" s="203" customFormat="1" ht="12.75">
      <c r="A29" s="452"/>
      <c r="B29" s="406"/>
      <c r="C29" s="395"/>
      <c r="D29" s="390"/>
      <c r="E29" s="390"/>
      <c r="F29" s="390"/>
      <c r="G29" s="390"/>
      <c r="H29" s="390"/>
      <c r="I29" s="390"/>
      <c r="J29" s="397"/>
      <c r="K29" s="388"/>
      <c r="L29" s="395"/>
      <c r="M29" s="390"/>
      <c r="N29" s="390"/>
      <c r="O29" s="390"/>
      <c r="P29" s="390"/>
      <c r="Q29" s="390"/>
      <c r="R29" s="393"/>
      <c r="S29" s="395"/>
      <c r="T29" s="390"/>
      <c r="U29" s="388"/>
      <c r="V29" s="430"/>
      <c r="W29" s="447"/>
      <c r="X29" s="390"/>
      <c r="Y29" s="390"/>
      <c r="Z29" s="390"/>
      <c r="AA29" s="390"/>
      <c r="AB29" s="390"/>
      <c r="AC29" s="390"/>
      <c r="AD29" s="390"/>
      <c r="AE29" s="390"/>
      <c r="AF29" s="390"/>
      <c r="AG29" s="379"/>
      <c r="AH29" s="381"/>
      <c r="AI29" s="383"/>
      <c r="AJ29" s="385"/>
      <c r="AK29" s="387"/>
      <c r="AL29" s="388"/>
      <c r="AM29" s="377"/>
      <c r="AN29" s="220" t="s">
        <v>167</v>
      </c>
      <c r="AO29" s="221" t="s">
        <v>168</v>
      </c>
      <c r="AP29" s="222" t="s">
        <v>47</v>
      </c>
      <c r="AQ29" s="216">
        <f>+FG!K26</f>
        <v>20</v>
      </c>
      <c r="AR29" s="217"/>
      <c r="AS29" s="218"/>
      <c r="AT29" s="219">
        <f t="shared" si="60"/>
        <v>20</v>
      </c>
      <c r="AU29" s="218"/>
      <c r="AV29" s="219">
        <f t="shared" si="70"/>
        <v>20</v>
      </c>
      <c r="AW29" s="218"/>
      <c r="AX29" s="219">
        <f t="shared" si="71"/>
        <v>20</v>
      </c>
      <c r="AY29" s="218"/>
      <c r="AZ29" s="219">
        <f t="shared" si="72"/>
        <v>20</v>
      </c>
      <c r="BA29" s="218"/>
      <c r="BB29" s="219">
        <f t="shared" si="73"/>
        <v>20</v>
      </c>
      <c r="BC29" s="218"/>
      <c r="BD29" s="219">
        <f t="shared" si="74"/>
        <v>20</v>
      </c>
      <c r="BE29" s="218"/>
      <c r="BF29" s="219">
        <f t="shared" si="75"/>
        <v>20</v>
      </c>
      <c r="BG29" s="218"/>
      <c r="BH29" s="219">
        <f t="shared" si="76"/>
        <v>20</v>
      </c>
      <c r="BI29" s="218"/>
      <c r="BJ29" s="201">
        <f t="shared" si="77"/>
        <v>20</v>
      </c>
      <c r="BK29" s="218"/>
      <c r="BL29" s="201">
        <f t="shared" si="78"/>
        <v>20</v>
      </c>
      <c r="BM29" s="218"/>
      <c r="BN29" s="201">
        <f t="shared" si="79"/>
        <v>20</v>
      </c>
      <c r="BO29" s="218"/>
      <c r="BP29" s="201">
        <f t="shared" si="80"/>
        <v>20</v>
      </c>
      <c r="BQ29" s="218"/>
      <c r="BR29" s="201">
        <f t="shared" si="81"/>
        <v>20</v>
      </c>
      <c r="BS29" s="218"/>
      <c r="BT29" s="201">
        <f t="shared" si="82"/>
        <v>20</v>
      </c>
      <c r="BU29" s="218"/>
      <c r="BV29" s="201">
        <f t="shared" si="83"/>
        <v>20</v>
      </c>
      <c r="BW29" s="218"/>
      <c r="BX29" s="201">
        <f t="shared" si="84"/>
        <v>20</v>
      </c>
      <c r="BY29" s="218"/>
      <c r="BZ29" s="201">
        <f t="shared" si="85"/>
        <v>20</v>
      </c>
      <c r="CA29" s="218"/>
      <c r="CB29" s="201">
        <f t="shared" si="86"/>
        <v>20</v>
      </c>
      <c r="CC29" s="218"/>
      <c r="CD29" s="201">
        <f t="shared" si="87"/>
        <v>20</v>
      </c>
      <c r="CE29" s="218"/>
      <c r="CF29" s="201">
        <f t="shared" si="88"/>
        <v>20</v>
      </c>
      <c r="CG29" s="218"/>
      <c r="CH29" s="201">
        <f t="shared" si="89"/>
        <v>20</v>
      </c>
      <c r="CI29" s="218"/>
      <c r="CJ29" s="201">
        <f t="shared" si="90"/>
        <v>20</v>
      </c>
      <c r="CK29" s="218"/>
      <c r="CL29" s="201">
        <f t="shared" si="91"/>
        <v>20</v>
      </c>
      <c r="CM29" s="218"/>
      <c r="CN29" s="201">
        <f t="shared" si="92"/>
        <v>20</v>
      </c>
      <c r="CO29" s="218"/>
      <c r="CP29" s="201">
        <f t="shared" si="93"/>
        <v>20</v>
      </c>
      <c r="CQ29" s="218"/>
      <c r="CR29" s="201">
        <f t="shared" si="94"/>
        <v>20</v>
      </c>
      <c r="CS29" s="218">
        <v>20</v>
      </c>
      <c r="CT29" s="201">
        <f t="shared" si="95"/>
        <v>0</v>
      </c>
      <c r="CU29" s="218">
        <v>40</v>
      </c>
      <c r="CV29" s="201">
        <f t="shared" si="96"/>
        <v>-40</v>
      </c>
      <c r="CW29" s="218"/>
      <c r="CX29" s="201">
        <f t="shared" si="97"/>
        <v>-40</v>
      </c>
      <c r="CY29" s="218"/>
      <c r="CZ29" s="201">
        <f t="shared" si="62"/>
        <v>-40</v>
      </c>
      <c r="DA29" s="218"/>
      <c r="DB29" s="201">
        <f t="shared" si="63"/>
        <v>-40</v>
      </c>
      <c r="DC29" s="218"/>
      <c r="DD29" s="201">
        <f t="shared" si="64"/>
        <v>-40</v>
      </c>
      <c r="DE29" s="218"/>
      <c r="DF29" s="201">
        <f t="shared" si="65"/>
        <v>-40</v>
      </c>
      <c r="DG29" s="218"/>
      <c r="DH29" s="201">
        <f t="shared" si="66"/>
        <v>-40</v>
      </c>
      <c r="DI29" s="218"/>
      <c r="DJ29" s="201">
        <f t="shared" si="67"/>
        <v>-40</v>
      </c>
      <c r="DK29" s="218"/>
      <c r="DL29" s="201">
        <f t="shared" si="68"/>
        <v>-40</v>
      </c>
      <c r="DM29" s="218"/>
      <c r="DN29" s="201">
        <f t="shared" si="69"/>
        <v>-40</v>
      </c>
      <c r="DO29" s="190"/>
      <c r="DP29" s="170"/>
      <c r="DQ29" s="160"/>
      <c r="DR29" s="202"/>
      <c r="DS29" s="171"/>
      <c r="DT29" s="171"/>
      <c r="DU29" s="171"/>
      <c r="DV29" s="171"/>
      <c r="DW29" s="171"/>
      <c r="DX29" s="171"/>
      <c r="DY29" s="171"/>
      <c r="DZ29" s="171"/>
      <c r="EA29" s="171"/>
      <c r="EB29" s="171"/>
      <c r="EC29" s="171"/>
      <c r="ED29" s="171"/>
      <c r="EE29" s="171"/>
      <c r="EF29" s="171"/>
      <c r="EG29" s="171"/>
      <c r="EH29" s="171"/>
      <c r="EI29" s="171"/>
      <c r="EJ29" s="171"/>
      <c r="EK29" s="171"/>
      <c r="EL29" s="171"/>
      <c r="EM29" s="171"/>
      <c r="EN29" s="171"/>
      <c r="EO29" s="171"/>
      <c r="EP29" s="171"/>
      <c r="EQ29" s="171"/>
      <c r="ER29" s="171"/>
      <c r="ES29" s="171"/>
      <c r="ET29" s="171"/>
      <c r="EU29" s="171"/>
      <c r="EV29" s="171"/>
      <c r="EW29" s="171"/>
      <c r="EX29" s="171"/>
      <c r="EY29" s="171"/>
      <c r="EZ29" s="171"/>
      <c r="FA29" s="171"/>
      <c r="FB29" s="171"/>
      <c r="FC29" s="171"/>
      <c r="FD29" s="171"/>
      <c r="FE29" s="171"/>
      <c r="FF29" s="171"/>
      <c r="FG29" s="171"/>
      <c r="FH29" s="171"/>
      <c r="FI29" s="171"/>
      <c r="FJ29" s="171"/>
      <c r="FK29" s="171"/>
      <c r="FL29" s="171"/>
      <c r="FM29" s="171"/>
      <c r="FN29" s="171"/>
      <c r="FO29" s="171"/>
      <c r="FP29" s="171"/>
      <c r="FQ29" s="171"/>
      <c r="FR29" s="171"/>
      <c r="FS29" s="171"/>
      <c r="FT29" s="171"/>
      <c r="FU29" s="171"/>
      <c r="FV29" s="171"/>
      <c r="FW29" s="171"/>
      <c r="FX29" s="171"/>
      <c r="FY29" s="170"/>
      <c r="FZ29" s="170"/>
      <c r="GA29" s="170"/>
      <c r="GB29" s="170"/>
      <c r="GC29" s="170"/>
      <c r="GD29" s="170"/>
      <c r="GE29" s="170"/>
      <c r="GF29" s="170"/>
      <c r="GG29" s="170"/>
      <c r="GH29" s="170"/>
      <c r="GI29" s="170"/>
      <c r="GJ29" s="170"/>
      <c r="GK29" s="170"/>
      <c r="GL29" s="170"/>
      <c r="GM29" s="170"/>
      <c r="GN29" s="170"/>
      <c r="GO29" s="170"/>
      <c r="GP29" s="170"/>
      <c r="GQ29" s="170"/>
      <c r="GR29" s="170"/>
      <c r="GS29" s="170"/>
      <c r="GT29" s="170"/>
      <c r="GU29" s="170"/>
      <c r="GV29" s="170"/>
      <c r="GW29" s="170"/>
      <c r="GX29" s="170"/>
      <c r="GY29" s="170"/>
      <c r="GZ29" s="170"/>
      <c r="HA29" s="170"/>
      <c r="HB29" s="170"/>
      <c r="HC29" s="170"/>
      <c r="HD29" s="170"/>
      <c r="HE29" s="170"/>
      <c r="HF29" s="170"/>
      <c r="HG29" s="170"/>
      <c r="HH29" s="170"/>
      <c r="HI29" s="170"/>
      <c r="HJ29" s="170"/>
      <c r="HK29" s="170"/>
      <c r="HL29" s="170"/>
      <c r="HM29" s="170"/>
      <c r="HN29" s="170"/>
      <c r="HO29" s="170"/>
      <c r="HP29" s="170"/>
      <c r="HQ29" s="170"/>
      <c r="HR29" s="170"/>
      <c r="HS29" s="170"/>
      <c r="HT29" s="170"/>
      <c r="HU29" s="170"/>
      <c r="HV29" s="170"/>
      <c r="HW29" s="170"/>
      <c r="HX29" s="170"/>
      <c r="HY29" s="170"/>
      <c r="HZ29" s="170"/>
      <c r="IA29" s="170"/>
      <c r="IB29" s="170"/>
      <c r="IC29" s="170"/>
      <c r="ID29" s="170"/>
      <c r="IE29" s="170"/>
      <c r="IF29" s="170"/>
      <c r="IG29" s="170"/>
      <c r="IH29" s="170"/>
      <c r="II29" s="170"/>
      <c r="IJ29" s="170"/>
      <c r="IK29" s="170"/>
      <c r="IL29" s="170"/>
      <c r="IM29" s="170"/>
      <c r="IN29" s="170"/>
      <c r="IO29" s="170"/>
      <c r="IP29" s="170"/>
      <c r="IQ29" s="170"/>
      <c r="IR29" s="170"/>
      <c r="IS29" s="170"/>
      <c r="IT29" s="170"/>
      <c r="IU29" s="170"/>
      <c r="IV29" s="170"/>
      <c r="IW29" s="170"/>
      <c r="IX29" s="170"/>
      <c r="IY29" s="170"/>
      <c r="IZ29" s="170"/>
      <c r="JA29" s="170"/>
      <c r="JB29" s="170"/>
      <c r="JC29" s="170"/>
      <c r="JD29" s="170"/>
      <c r="JE29" s="170"/>
      <c r="JF29" s="170"/>
      <c r="JG29" s="170"/>
      <c r="JH29" s="170"/>
      <c r="JI29" s="170"/>
      <c r="JJ29" s="170"/>
      <c r="JK29" s="170"/>
      <c r="JL29" s="170"/>
      <c r="JM29" s="170"/>
      <c r="JN29" s="170"/>
      <c r="JO29" s="170"/>
      <c r="JP29" s="170"/>
      <c r="JQ29" s="170"/>
      <c r="JR29" s="170"/>
      <c r="JS29" s="170"/>
      <c r="JT29" s="170"/>
      <c r="JU29" s="170"/>
      <c r="JV29" s="170"/>
      <c r="JW29" s="170"/>
    </row>
    <row r="30" spans="1:283" s="203" customFormat="1" ht="12.75">
      <c r="A30" s="452"/>
      <c r="B30" s="406"/>
      <c r="C30" s="395"/>
      <c r="D30" s="390"/>
      <c r="E30" s="390"/>
      <c r="F30" s="390"/>
      <c r="G30" s="390"/>
      <c r="H30" s="390"/>
      <c r="I30" s="390"/>
      <c r="J30" s="397"/>
      <c r="K30" s="388"/>
      <c r="L30" s="395"/>
      <c r="M30" s="390"/>
      <c r="N30" s="390"/>
      <c r="O30" s="390"/>
      <c r="P30" s="390"/>
      <c r="Q30" s="390"/>
      <c r="R30" s="393"/>
      <c r="S30" s="395"/>
      <c r="T30" s="390"/>
      <c r="U30" s="388"/>
      <c r="V30" s="430"/>
      <c r="W30" s="447"/>
      <c r="X30" s="390"/>
      <c r="Y30" s="390"/>
      <c r="Z30" s="390"/>
      <c r="AA30" s="390"/>
      <c r="AB30" s="390"/>
      <c r="AC30" s="390"/>
      <c r="AD30" s="390"/>
      <c r="AE30" s="390"/>
      <c r="AF30" s="390"/>
      <c r="AG30" s="379"/>
      <c r="AH30" s="381"/>
      <c r="AI30" s="383"/>
      <c r="AJ30" s="385"/>
      <c r="AK30" s="466"/>
      <c r="AL30" s="388"/>
      <c r="AM30" s="377"/>
      <c r="AN30" s="220" t="s">
        <v>167</v>
      </c>
      <c r="AO30" s="221" t="s">
        <v>168</v>
      </c>
      <c r="AP30" s="222" t="s">
        <v>46</v>
      </c>
      <c r="AQ30" s="216">
        <f>+FG!K27</f>
        <v>30</v>
      </c>
      <c r="AR30" s="217"/>
      <c r="AS30" s="218"/>
      <c r="AT30" s="219">
        <f t="shared" si="60"/>
        <v>30</v>
      </c>
      <c r="AU30" s="218"/>
      <c r="AV30" s="219">
        <f t="shared" si="70"/>
        <v>30</v>
      </c>
      <c r="AW30" s="218"/>
      <c r="AX30" s="219">
        <f t="shared" si="71"/>
        <v>30</v>
      </c>
      <c r="AY30" s="218"/>
      <c r="AZ30" s="219">
        <f t="shared" si="72"/>
        <v>30</v>
      </c>
      <c r="BA30" s="218"/>
      <c r="BB30" s="219">
        <f t="shared" si="73"/>
        <v>30</v>
      </c>
      <c r="BC30" s="218"/>
      <c r="BD30" s="219">
        <f t="shared" si="74"/>
        <v>30</v>
      </c>
      <c r="BE30" s="218"/>
      <c r="BF30" s="219">
        <f t="shared" si="75"/>
        <v>30</v>
      </c>
      <c r="BG30" s="218"/>
      <c r="BH30" s="219">
        <f t="shared" si="76"/>
        <v>30</v>
      </c>
      <c r="BI30" s="218"/>
      <c r="BJ30" s="201">
        <f t="shared" si="77"/>
        <v>30</v>
      </c>
      <c r="BK30" s="218"/>
      <c r="BL30" s="201">
        <f t="shared" si="78"/>
        <v>30</v>
      </c>
      <c r="BM30" s="218"/>
      <c r="BN30" s="201">
        <f t="shared" si="79"/>
        <v>30</v>
      </c>
      <c r="BO30" s="218"/>
      <c r="BP30" s="201">
        <f t="shared" si="80"/>
        <v>30</v>
      </c>
      <c r="BQ30" s="218"/>
      <c r="BR30" s="201">
        <f t="shared" si="81"/>
        <v>30</v>
      </c>
      <c r="BS30" s="218"/>
      <c r="BT30" s="201">
        <f t="shared" si="82"/>
        <v>30</v>
      </c>
      <c r="BU30" s="218"/>
      <c r="BV30" s="201">
        <f t="shared" si="83"/>
        <v>30</v>
      </c>
      <c r="BW30" s="218"/>
      <c r="BX30" s="201">
        <f t="shared" si="84"/>
        <v>30</v>
      </c>
      <c r="BY30" s="218"/>
      <c r="BZ30" s="201">
        <f t="shared" si="85"/>
        <v>30</v>
      </c>
      <c r="CA30" s="218"/>
      <c r="CB30" s="201">
        <f t="shared" si="86"/>
        <v>30</v>
      </c>
      <c r="CC30" s="218"/>
      <c r="CD30" s="201">
        <f t="shared" si="87"/>
        <v>30</v>
      </c>
      <c r="CE30" s="218"/>
      <c r="CF30" s="201">
        <f t="shared" si="88"/>
        <v>30</v>
      </c>
      <c r="CG30" s="218"/>
      <c r="CH30" s="201">
        <f t="shared" si="89"/>
        <v>30</v>
      </c>
      <c r="CI30" s="218"/>
      <c r="CJ30" s="201">
        <f t="shared" si="90"/>
        <v>30</v>
      </c>
      <c r="CK30" s="218"/>
      <c r="CL30" s="201">
        <f t="shared" si="91"/>
        <v>30</v>
      </c>
      <c r="CM30" s="218"/>
      <c r="CN30" s="201">
        <f t="shared" si="92"/>
        <v>30</v>
      </c>
      <c r="CO30" s="218"/>
      <c r="CP30" s="201">
        <f t="shared" si="93"/>
        <v>30</v>
      </c>
      <c r="CQ30" s="218"/>
      <c r="CR30" s="201">
        <f t="shared" si="94"/>
        <v>30</v>
      </c>
      <c r="CS30" s="218"/>
      <c r="CT30" s="201">
        <f t="shared" si="95"/>
        <v>30</v>
      </c>
      <c r="CU30" s="218"/>
      <c r="CV30" s="201">
        <f t="shared" si="96"/>
        <v>30</v>
      </c>
      <c r="CW30" s="218"/>
      <c r="CX30" s="201">
        <f t="shared" si="97"/>
        <v>30</v>
      </c>
      <c r="CY30" s="218"/>
      <c r="CZ30" s="201">
        <f t="shared" si="62"/>
        <v>30</v>
      </c>
      <c r="DA30" s="218"/>
      <c r="DB30" s="201">
        <f t="shared" si="63"/>
        <v>30</v>
      </c>
      <c r="DC30" s="218"/>
      <c r="DD30" s="201">
        <f t="shared" si="64"/>
        <v>30</v>
      </c>
      <c r="DE30" s="218"/>
      <c r="DF30" s="201">
        <f t="shared" si="65"/>
        <v>30</v>
      </c>
      <c r="DG30" s="218"/>
      <c r="DH30" s="201">
        <f t="shared" si="66"/>
        <v>30</v>
      </c>
      <c r="DI30" s="218"/>
      <c r="DJ30" s="201">
        <f t="shared" si="67"/>
        <v>30</v>
      </c>
      <c r="DK30" s="218"/>
      <c r="DL30" s="201">
        <f t="shared" si="68"/>
        <v>30</v>
      </c>
      <c r="DM30" s="218"/>
      <c r="DN30" s="201">
        <f t="shared" si="69"/>
        <v>30</v>
      </c>
      <c r="DO30" s="190"/>
      <c r="DP30" s="170"/>
      <c r="DQ30" s="160"/>
      <c r="DR30" s="202"/>
      <c r="DS30" s="212"/>
      <c r="DT30" s="212"/>
      <c r="DU30" s="212"/>
      <c r="DV30" s="212"/>
      <c r="DW30" s="212"/>
      <c r="DX30" s="212"/>
      <c r="DY30" s="212"/>
      <c r="DZ30" s="212"/>
      <c r="EA30" s="212"/>
      <c r="EB30" s="212"/>
      <c r="EC30" s="212"/>
      <c r="ED30" s="212"/>
      <c r="EE30" s="212"/>
      <c r="EF30" s="212"/>
      <c r="EG30" s="212"/>
      <c r="EH30" s="212"/>
      <c r="EI30" s="212"/>
      <c r="EJ30" s="212"/>
      <c r="EK30" s="212"/>
      <c r="EL30" s="212"/>
      <c r="EM30" s="212"/>
      <c r="EN30" s="212"/>
      <c r="EO30" s="212"/>
      <c r="EP30" s="212"/>
      <c r="EQ30" s="212"/>
      <c r="ER30" s="212"/>
      <c r="ES30" s="212"/>
      <c r="ET30" s="212"/>
      <c r="EU30" s="212"/>
      <c r="EV30" s="212"/>
      <c r="EW30" s="212"/>
      <c r="EX30" s="212"/>
      <c r="EY30" s="212"/>
      <c r="EZ30" s="212"/>
      <c r="FA30" s="212"/>
      <c r="FB30" s="212"/>
      <c r="FC30" s="212"/>
      <c r="FD30" s="212"/>
      <c r="FE30" s="212"/>
      <c r="FF30" s="212"/>
      <c r="FG30" s="212"/>
      <c r="FH30" s="212"/>
      <c r="FI30" s="212"/>
      <c r="FJ30" s="212"/>
      <c r="FK30" s="212"/>
      <c r="FL30" s="212"/>
      <c r="FM30" s="212"/>
      <c r="FN30" s="212"/>
      <c r="FO30" s="212"/>
      <c r="FP30" s="212"/>
      <c r="FQ30" s="212"/>
      <c r="FR30" s="212"/>
      <c r="FS30" s="212"/>
      <c r="FT30" s="212"/>
      <c r="FU30" s="212"/>
      <c r="FV30" s="212"/>
      <c r="FW30" s="212"/>
      <c r="FX30" s="212"/>
      <c r="FY30" s="213"/>
      <c r="FZ30" s="213"/>
      <c r="GA30" s="213"/>
      <c r="GB30" s="213"/>
      <c r="GC30" s="213"/>
      <c r="GD30" s="213"/>
      <c r="GE30" s="213"/>
      <c r="GF30" s="213"/>
      <c r="GG30" s="213"/>
      <c r="GH30" s="213"/>
      <c r="GI30" s="213"/>
      <c r="GJ30" s="213"/>
      <c r="GK30" s="213"/>
      <c r="GL30" s="213"/>
      <c r="GM30" s="213"/>
      <c r="GN30" s="213"/>
      <c r="GO30" s="213"/>
      <c r="GP30" s="213"/>
      <c r="GQ30" s="213"/>
      <c r="GR30" s="213"/>
      <c r="GS30" s="213"/>
      <c r="GT30" s="213"/>
      <c r="GU30" s="213"/>
      <c r="GV30" s="213"/>
      <c r="GW30" s="213"/>
      <c r="GX30" s="213"/>
      <c r="GY30" s="213"/>
      <c r="GZ30" s="213"/>
      <c r="HA30" s="213"/>
      <c r="HB30" s="213"/>
      <c r="HC30" s="213"/>
      <c r="HD30" s="213"/>
      <c r="HE30" s="213"/>
      <c r="HF30" s="213"/>
      <c r="HG30" s="213"/>
      <c r="HH30" s="213"/>
      <c r="HI30" s="213"/>
      <c r="HJ30" s="213"/>
      <c r="HK30" s="213"/>
      <c r="HL30" s="213"/>
      <c r="HM30" s="213"/>
      <c r="HN30" s="213"/>
      <c r="HO30" s="213"/>
      <c r="HP30" s="213"/>
      <c r="HQ30" s="213"/>
      <c r="HR30" s="213"/>
      <c r="HS30" s="213"/>
      <c r="HT30" s="213"/>
      <c r="HU30" s="213"/>
      <c r="HV30" s="213"/>
      <c r="HW30" s="213"/>
      <c r="HX30" s="213"/>
      <c r="HY30" s="213"/>
      <c r="HZ30" s="213"/>
      <c r="IA30" s="213"/>
      <c r="IB30" s="213"/>
      <c r="IC30" s="213"/>
      <c r="ID30" s="213"/>
      <c r="IE30" s="213"/>
      <c r="IF30" s="213"/>
      <c r="IG30" s="213"/>
      <c r="IH30" s="213"/>
      <c r="II30" s="213"/>
      <c r="IJ30" s="213"/>
      <c r="IK30" s="213"/>
      <c r="IL30" s="213"/>
      <c r="IM30" s="213"/>
      <c r="IN30" s="213"/>
      <c r="IO30" s="213"/>
      <c r="IP30" s="213"/>
      <c r="IQ30" s="213"/>
      <c r="IR30" s="213"/>
      <c r="IS30" s="213"/>
      <c r="IT30" s="213"/>
      <c r="IU30" s="213"/>
      <c r="IV30" s="213"/>
      <c r="IW30" s="213"/>
      <c r="IX30" s="213"/>
      <c r="IY30" s="213"/>
      <c r="IZ30" s="213"/>
      <c r="JA30" s="213"/>
      <c r="JB30" s="213"/>
      <c r="JC30" s="213"/>
      <c r="JD30" s="213"/>
      <c r="JE30" s="213"/>
      <c r="JF30" s="213"/>
      <c r="JG30" s="213"/>
      <c r="JH30" s="213"/>
      <c r="JI30" s="213"/>
      <c r="JJ30" s="213"/>
      <c r="JK30" s="213"/>
      <c r="JL30" s="213"/>
      <c r="JM30" s="213"/>
      <c r="JN30" s="213"/>
      <c r="JO30" s="213"/>
      <c r="JP30" s="213"/>
      <c r="JQ30" s="213"/>
      <c r="JR30" s="213"/>
      <c r="JS30" s="213"/>
      <c r="JT30" s="213"/>
      <c r="JU30" s="213"/>
      <c r="JV30" s="213"/>
      <c r="JW30" s="213"/>
    </row>
    <row r="31" spans="1:283" s="203" customFormat="1" ht="12.75">
      <c r="A31" s="452"/>
      <c r="B31" s="406"/>
      <c r="C31" s="395"/>
      <c r="D31" s="390"/>
      <c r="E31" s="390"/>
      <c r="F31" s="390"/>
      <c r="G31" s="390"/>
      <c r="H31" s="390"/>
      <c r="I31" s="390"/>
      <c r="J31" s="397"/>
      <c r="K31" s="388"/>
      <c r="L31" s="395"/>
      <c r="M31" s="390"/>
      <c r="N31" s="390"/>
      <c r="O31" s="390"/>
      <c r="P31" s="390"/>
      <c r="Q31" s="390"/>
      <c r="R31" s="393"/>
      <c r="S31" s="395"/>
      <c r="T31" s="390"/>
      <c r="U31" s="388"/>
      <c r="V31" s="430"/>
      <c r="W31" s="447"/>
      <c r="X31" s="390"/>
      <c r="Y31" s="390"/>
      <c r="Z31" s="390"/>
      <c r="AA31" s="390"/>
      <c r="AB31" s="390"/>
      <c r="AC31" s="390"/>
      <c r="AD31" s="390"/>
      <c r="AE31" s="390"/>
      <c r="AF31" s="390"/>
      <c r="AG31" s="379"/>
      <c r="AH31" s="381"/>
      <c r="AI31" s="383"/>
      <c r="AJ31" s="385"/>
      <c r="AK31" s="466"/>
      <c r="AL31" s="388"/>
      <c r="AM31" s="377"/>
      <c r="AN31" s="292" t="s">
        <v>169</v>
      </c>
      <c r="AO31" s="221" t="s">
        <v>170</v>
      </c>
      <c r="AP31" s="222" t="s">
        <v>47</v>
      </c>
      <c r="AQ31" s="216">
        <f>+FG!K28</f>
        <v>40</v>
      </c>
      <c r="AR31" s="217"/>
      <c r="AS31" s="218"/>
      <c r="AT31" s="219">
        <f t="shared" si="60"/>
        <v>40</v>
      </c>
      <c r="AU31" s="218"/>
      <c r="AV31" s="219">
        <f t="shared" si="70"/>
        <v>40</v>
      </c>
      <c r="AW31" s="218"/>
      <c r="AX31" s="219">
        <f t="shared" si="71"/>
        <v>40</v>
      </c>
      <c r="AY31" s="218"/>
      <c r="AZ31" s="219">
        <f t="shared" si="72"/>
        <v>40</v>
      </c>
      <c r="BA31" s="218"/>
      <c r="BB31" s="219">
        <f t="shared" si="73"/>
        <v>40</v>
      </c>
      <c r="BC31" s="218"/>
      <c r="BD31" s="219">
        <f t="shared" si="74"/>
        <v>40</v>
      </c>
      <c r="BE31" s="218"/>
      <c r="BF31" s="219">
        <f t="shared" si="75"/>
        <v>40</v>
      </c>
      <c r="BG31" s="218"/>
      <c r="BH31" s="219">
        <f t="shared" si="76"/>
        <v>40</v>
      </c>
      <c r="BI31" s="218"/>
      <c r="BJ31" s="201">
        <f t="shared" si="77"/>
        <v>40</v>
      </c>
      <c r="BK31" s="218"/>
      <c r="BL31" s="201">
        <f t="shared" si="78"/>
        <v>40</v>
      </c>
      <c r="BM31" s="218"/>
      <c r="BN31" s="201">
        <f t="shared" si="79"/>
        <v>40</v>
      </c>
      <c r="BO31" s="218"/>
      <c r="BP31" s="201">
        <f t="shared" si="80"/>
        <v>40</v>
      </c>
      <c r="BQ31" s="218"/>
      <c r="BR31" s="201">
        <f t="shared" si="81"/>
        <v>40</v>
      </c>
      <c r="BS31" s="218"/>
      <c r="BT31" s="201">
        <f t="shared" si="82"/>
        <v>40</v>
      </c>
      <c r="BU31" s="218"/>
      <c r="BV31" s="201">
        <f t="shared" si="83"/>
        <v>40</v>
      </c>
      <c r="BW31" s="218"/>
      <c r="BX31" s="201">
        <f t="shared" si="84"/>
        <v>40</v>
      </c>
      <c r="BY31" s="218"/>
      <c r="BZ31" s="201">
        <f t="shared" si="85"/>
        <v>40</v>
      </c>
      <c r="CA31" s="218"/>
      <c r="CB31" s="201">
        <f t="shared" si="86"/>
        <v>40</v>
      </c>
      <c r="CC31" s="218"/>
      <c r="CD31" s="201">
        <f t="shared" si="87"/>
        <v>40</v>
      </c>
      <c r="CE31" s="218"/>
      <c r="CF31" s="201">
        <f t="shared" si="88"/>
        <v>40</v>
      </c>
      <c r="CG31" s="218"/>
      <c r="CH31" s="201">
        <f t="shared" si="89"/>
        <v>40</v>
      </c>
      <c r="CI31" s="218"/>
      <c r="CJ31" s="201">
        <f t="shared" si="90"/>
        <v>40</v>
      </c>
      <c r="CK31" s="218"/>
      <c r="CL31" s="201">
        <f t="shared" si="91"/>
        <v>40</v>
      </c>
      <c r="CM31" s="218"/>
      <c r="CN31" s="201">
        <f t="shared" si="92"/>
        <v>40</v>
      </c>
      <c r="CO31" s="218"/>
      <c r="CP31" s="201">
        <f t="shared" si="93"/>
        <v>40</v>
      </c>
      <c r="CQ31" s="218"/>
      <c r="CR31" s="201">
        <f t="shared" si="94"/>
        <v>40</v>
      </c>
      <c r="CS31" s="218"/>
      <c r="CT31" s="201">
        <f t="shared" si="95"/>
        <v>40</v>
      </c>
      <c r="CU31" s="218"/>
      <c r="CV31" s="201">
        <f t="shared" si="96"/>
        <v>40</v>
      </c>
      <c r="CW31" s="218"/>
      <c r="CX31" s="201">
        <f t="shared" si="97"/>
        <v>40</v>
      </c>
      <c r="CY31" s="218"/>
      <c r="CZ31" s="201">
        <f t="shared" si="62"/>
        <v>40</v>
      </c>
      <c r="DA31" s="218"/>
      <c r="DB31" s="201">
        <f t="shared" si="63"/>
        <v>40</v>
      </c>
      <c r="DC31" s="218"/>
      <c r="DD31" s="201">
        <f t="shared" si="64"/>
        <v>40</v>
      </c>
      <c r="DE31" s="218"/>
      <c r="DF31" s="201">
        <f t="shared" si="65"/>
        <v>40</v>
      </c>
      <c r="DG31" s="218"/>
      <c r="DH31" s="201">
        <f t="shared" si="66"/>
        <v>40</v>
      </c>
      <c r="DI31" s="218"/>
      <c r="DJ31" s="201">
        <f t="shared" si="67"/>
        <v>40</v>
      </c>
      <c r="DK31" s="218"/>
      <c r="DL31" s="201">
        <f t="shared" si="68"/>
        <v>40</v>
      </c>
      <c r="DM31" s="218"/>
      <c r="DN31" s="201">
        <f t="shared" si="69"/>
        <v>40</v>
      </c>
      <c r="DO31" s="190"/>
      <c r="DP31" s="170"/>
      <c r="DQ31" s="160"/>
      <c r="DR31" s="202"/>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0"/>
      <c r="FZ31" s="170"/>
      <c r="GA31" s="170"/>
      <c r="GB31" s="170"/>
      <c r="GC31" s="170"/>
      <c r="GD31" s="170"/>
      <c r="GE31" s="170"/>
      <c r="GF31" s="170"/>
      <c r="GG31" s="170"/>
      <c r="GH31" s="170"/>
      <c r="GI31" s="170"/>
      <c r="GJ31" s="170"/>
      <c r="GK31" s="170"/>
      <c r="GL31" s="170"/>
      <c r="GM31" s="170"/>
      <c r="GN31" s="170"/>
      <c r="GO31" s="170"/>
      <c r="GP31" s="170"/>
      <c r="GQ31" s="170"/>
      <c r="GR31" s="170"/>
      <c r="GS31" s="170"/>
      <c r="GT31" s="170"/>
      <c r="GU31" s="170"/>
      <c r="GV31" s="170"/>
      <c r="GW31" s="170"/>
      <c r="GX31" s="170"/>
      <c r="GY31" s="170"/>
      <c r="GZ31" s="170"/>
      <c r="HA31" s="170"/>
      <c r="HB31" s="170"/>
      <c r="HC31" s="170"/>
      <c r="HD31" s="170"/>
      <c r="HE31" s="170"/>
      <c r="HF31" s="170"/>
      <c r="HG31" s="170"/>
      <c r="HH31" s="170"/>
      <c r="HI31" s="170"/>
      <c r="HJ31" s="170"/>
      <c r="HK31" s="170"/>
      <c r="HL31" s="170"/>
      <c r="HM31" s="170"/>
      <c r="HN31" s="170"/>
      <c r="HO31" s="170"/>
      <c r="HP31" s="170"/>
      <c r="HQ31" s="170"/>
      <c r="HR31" s="170"/>
      <c r="HS31" s="170"/>
      <c r="HT31" s="170"/>
      <c r="HU31" s="170"/>
      <c r="HV31" s="170"/>
      <c r="HW31" s="170"/>
      <c r="HX31" s="170"/>
      <c r="HY31" s="170"/>
      <c r="HZ31" s="170"/>
      <c r="IA31" s="170"/>
      <c r="IB31" s="170"/>
      <c r="IC31" s="170"/>
      <c r="ID31" s="170"/>
      <c r="IE31" s="170"/>
      <c r="IF31" s="170"/>
      <c r="IG31" s="170"/>
      <c r="IH31" s="170"/>
      <c r="II31" s="170"/>
      <c r="IJ31" s="170"/>
      <c r="IK31" s="170"/>
      <c r="IL31" s="170"/>
      <c r="IM31" s="170"/>
      <c r="IN31" s="170"/>
      <c r="IO31" s="170"/>
      <c r="IP31" s="170"/>
      <c r="IQ31" s="170"/>
      <c r="IR31" s="170"/>
      <c r="IS31" s="170"/>
      <c r="IT31" s="170"/>
      <c r="IU31" s="170"/>
      <c r="IV31" s="170"/>
      <c r="IW31" s="170"/>
      <c r="IX31" s="170"/>
      <c r="IY31" s="170"/>
      <c r="IZ31" s="170"/>
      <c r="JA31" s="170"/>
      <c r="JB31" s="170"/>
      <c r="JC31" s="170"/>
      <c r="JD31" s="170"/>
      <c r="JE31" s="170"/>
      <c r="JF31" s="170"/>
      <c r="JG31" s="170"/>
      <c r="JH31" s="170"/>
      <c r="JI31" s="170"/>
      <c r="JJ31" s="170"/>
      <c r="JK31" s="170"/>
      <c r="JL31" s="170"/>
      <c r="JM31" s="170"/>
      <c r="JN31" s="170"/>
      <c r="JO31" s="170"/>
      <c r="JP31" s="170"/>
      <c r="JQ31" s="170"/>
      <c r="JR31" s="170"/>
      <c r="JS31" s="170"/>
      <c r="JT31" s="170"/>
      <c r="JU31" s="170"/>
      <c r="JV31" s="170"/>
      <c r="JW31" s="170"/>
    </row>
    <row r="32" spans="1:283" s="203" customFormat="1" ht="12.75">
      <c r="A32" s="452"/>
      <c r="B32" s="406"/>
      <c r="C32" s="395"/>
      <c r="D32" s="390"/>
      <c r="E32" s="390"/>
      <c r="F32" s="390"/>
      <c r="G32" s="390"/>
      <c r="H32" s="390"/>
      <c r="I32" s="390"/>
      <c r="J32" s="397"/>
      <c r="K32" s="388"/>
      <c r="L32" s="395"/>
      <c r="M32" s="390"/>
      <c r="N32" s="390"/>
      <c r="O32" s="390"/>
      <c r="P32" s="390"/>
      <c r="Q32" s="390"/>
      <c r="R32" s="393"/>
      <c r="S32" s="395"/>
      <c r="T32" s="390"/>
      <c r="U32" s="388"/>
      <c r="V32" s="430"/>
      <c r="W32" s="447"/>
      <c r="X32" s="390"/>
      <c r="Y32" s="390"/>
      <c r="Z32" s="390"/>
      <c r="AA32" s="390"/>
      <c r="AB32" s="390"/>
      <c r="AC32" s="390"/>
      <c r="AD32" s="390"/>
      <c r="AE32" s="390"/>
      <c r="AF32" s="390"/>
      <c r="AG32" s="379"/>
      <c r="AH32" s="381"/>
      <c r="AI32" s="383"/>
      <c r="AJ32" s="385"/>
      <c r="AK32" s="466"/>
      <c r="AL32" s="388"/>
      <c r="AM32" s="377"/>
      <c r="AN32" s="292" t="s">
        <v>169</v>
      </c>
      <c r="AO32" s="221" t="s">
        <v>170</v>
      </c>
      <c r="AP32" s="222" t="s">
        <v>46</v>
      </c>
      <c r="AQ32" s="216">
        <f>+FG!K29</f>
        <v>20</v>
      </c>
      <c r="AR32" s="217"/>
      <c r="AS32" s="218"/>
      <c r="AT32" s="219">
        <f t="shared" si="60"/>
        <v>20</v>
      </c>
      <c r="AU32" s="218"/>
      <c r="AV32" s="219">
        <f t="shared" si="70"/>
        <v>20</v>
      </c>
      <c r="AW32" s="218"/>
      <c r="AX32" s="219">
        <f t="shared" si="71"/>
        <v>20</v>
      </c>
      <c r="AY32" s="218"/>
      <c r="AZ32" s="219">
        <f t="shared" si="72"/>
        <v>20</v>
      </c>
      <c r="BA32" s="218"/>
      <c r="BB32" s="219">
        <f t="shared" si="73"/>
        <v>20</v>
      </c>
      <c r="BC32" s="218"/>
      <c r="BD32" s="219">
        <f t="shared" si="74"/>
        <v>20</v>
      </c>
      <c r="BE32" s="218"/>
      <c r="BF32" s="219">
        <f t="shared" si="75"/>
        <v>20</v>
      </c>
      <c r="BG32" s="218"/>
      <c r="BH32" s="219">
        <f t="shared" si="76"/>
        <v>20</v>
      </c>
      <c r="BI32" s="218"/>
      <c r="BJ32" s="201">
        <f t="shared" si="77"/>
        <v>20</v>
      </c>
      <c r="BK32" s="218"/>
      <c r="BL32" s="201">
        <f t="shared" si="78"/>
        <v>20</v>
      </c>
      <c r="BM32" s="218"/>
      <c r="BN32" s="201">
        <f t="shared" si="79"/>
        <v>20</v>
      </c>
      <c r="BO32" s="218"/>
      <c r="BP32" s="201">
        <f t="shared" si="80"/>
        <v>20</v>
      </c>
      <c r="BQ32" s="218"/>
      <c r="BR32" s="201">
        <f t="shared" si="81"/>
        <v>20</v>
      </c>
      <c r="BS32" s="218"/>
      <c r="BT32" s="201">
        <f t="shared" si="82"/>
        <v>20</v>
      </c>
      <c r="BU32" s="218"/>
      <c r="BV32" s="201">
        <f t="shared" si="83"/>
        <v>20</v>
      </c>
      <c r="BW32" s="218"/>
      <c r="BX32" s="201">
        <f t="shared" si="84"/>
        <v>20</v>
      </c>
      <c r="BY32" s="218"/>
      <c r="BZ32" s="201">
        <f t="shared" si="85"/>
        <v>20</v>
      </c>
      <c r="CA32" s="218"/>
      <c r="CB32" s="201">
        <f t="shared" si="86"/>
        <v>20</v>
      </c>
      <c r="CC32" s="218"/>
      <c r="CD32" s="201">
        <f t="shared" si="87"/>
        <v>20</v>
      </c>
      <c r="CE32" s="218"/>
      <c r="CF32" s="201">
        <f t="shared" si="88"/>
        <v>20</v>
      </c>
      <c r="CG32" s="218"/>
      <c r="CH32" s="201">
        <f t="shared" si="89"/>
        <v>20</v>
      </c>
      <c r="CI32" s="218"/>
      <c r="CJ32" s="201">
        <f t="shared" si="90"/>
        <v>20</v>
      </c>
      <c r="CK32" s="218"/>
      <c r="CL32" s="201">
        <f t="shared" si="91"/>
        <v>20</v>
      </c>
      <c r="CM32" s="218"/>
      <c r="CN32" s="201">
        <f t="shared" si="92"/>
        <v>20</v>
      </c>
      <c r="CO32" s="218"/>
      <c r="CP32" s="201">
        <f t="shared" si="93"/>
        <v>20</v>
      </c>
      <c r="CQ32" s="218"/>
      <c r="CR32" s="201">
        <f t="shared" si="94"/>
        <v>20</v>
      </c>
      <c r="CS32" s="218"/>
      <c r="CT32" s="201">
        <f t="shared" si="95"/>
        <v>20</v>
      </c>
      <c r="CU32" s="218"/>
      <c r="CV32" s="201">
        <f t="shared" si="96"/>
        <v>20</v>
      </c>
      <c r="CW32" s="218"/>
      <c r="CX32" s="201">
        <f t="shared" si="97"/>
        <v>20</v>
      </c>
      <c r="CY32" s="218"/>
      <c r="CZ32" s="201">
        <f t="shared" si="62"/>
        <v>20</v>
      </c>
      <c r="DA32" s="218"/>
      <c r="DB32" s="201">
        <f t="shared" si="63"/>
        <v>20</v>
      </c>
      <c r="DC32" s="218"/>
      <c r="DD32" s="201">
        <f t="shared" si="64"/>
        <v>20</v>
      </c>
      <c r="DE32" s="218"/>
      <c r="DF32" s="201">
        <f t="shared" si="65"/>
        <v>20</v>
      </c>
      <c r="DG32" s="218"/>
      <c r="DH32" s="201">
        <f t="shared" si="66"/>
        <v>20</v>
      </c>
      <c r="DI32" s="218"/>
      <c r="DJ32" s="201">
        <f t="shared" si="67"/>
        <v>20</v>
      </c>
      <c r="DK32" s="218"/>
      <c r="DL32" s="201">
        <f t="shared" si="68"/>
        <v>20</v>
      </c>
      <c r="DM32" s="218"/>
      <c r="DN32" s="201">
        <f t="shared" si="69"/>
        <v>20</v>
      </c>
      <c r="DO32" s="190"/>
      <c r="DP32" s="170"/>
      <c r="DQ32" s="160"/>
      <c r="DR32" s="202"/>
      <c r="DS32" s="212"/>
      <c r="DT32" s="212"/>
      <c r="DU32" s="212"/>
      <c r="DV32" s="212"/>
      <c r="DW32" s="212"/>
      <c r="DX32" s="212"/>
      <c r="DY32" s="212"/>
      <c r="DZ32" s="212"/>
      <c r="EA32" s="212"/>
      <c r="EB32" s="212"/>
      <c r="EC32" s="212"/>
      <c r="ED32" s="212"/>
      <c r="EE32" s="212"/>
      <c r="EF32" s="212"/>
      <c r="EG32" s="212"/>
      <c r="EH32" s="212"/>
      <c r="EI32" s="212"/>
      <c r="EJ32" s="212"/>
      <c r="EK32" s="212"/>
      <c r="EL32" s="212"/>
      <c r="EM32" s="212"/>
      <c r="EN32" s="212"/>
      <c r="EO32" s="212"/>
      <c r="EP32" s="212"/>
      <c r="EQ32" s="212"/>
      <c r="ER32" s="212"/>
      <c r="ES32" s="212"/>
      <c r="ET32" s="212"/>
      <c r="EU32" s="212"/>
      <c r="EV32" s="212"/>
      <c r="EW32" s="212"/>
      <c r="EX32" s="212"/>
      <c r="EY32" s="212"/>
      <c r="EZ32" s="212"/>
      <c r="FA32" s="212"/>
      <c r="FB32" s="212"/>
      <c r="FC32" s="212"/>
      <c r="FD32" s="212"/>
      <c r="FE32" s="212"/>
      <c r="FF32" s="212"/>
      <c r="FG32" s="212"/>
      <c r="FH32" s="212"/>
      <c r="FI32" s="212"/>
      <c r="FJ32" s="212"/>
      <c r="FK32" s="212"/>
      <c r="FL32" s="212"/>
      <c r="FM32" s="212"/>
      <c r="FN32" s="212"/>
      <c r="FO32" s="212"/>
      <c r="FP32" s="212"/>
      <c r="FQ32" s="212"/>
      <c r="FR32" s="212"/>
      <c r="FS32" s="212"/>
      <c r="FT32" s="212"/>
      <c r="FU32" s="212"/>
      <c r="FV32" s="212"/>
      <c r="FW32" s="212"/>
      <c r="FX32" s="212"/>
      <c r="FY32" s="213"/>
      <c r="FZ32" s="213"/>
      <c r="GA32" s="213"/>
      <c r="GB32" s="213"/>
      <c r="GC32" s="213"/>
      <c r="GD32" s="213"/>
      <c r="GE32" s="213"/>
      <c r="GF32" s="213"/>
      <c r="GG32" s="213"/>
      <c r="GH32" s="213"/>
      <c r="GI32" s="213"/>
      <c r="GJ32" s="213"/>
      <c r="GK32" s="213"/>
      <c r="GL32" s="213"/>
      <c r="GM32" s="213"/>
      <c r="GN32" s="213"/>
      <c r="GO32" s="213"/>
      <c r="GP32" s="213"/>
      <c r="GQ32" s="213"/>
      <c r="GR32" s="213"/>
      <c r="GS32" s="213"/>
      <c r="GT32" s="213"/>
      <c r="GU32" s="213"/>
      <c r="GV32" s="213"/>
      <c r="GW32" s="213"/>
      <c r="GX32" s="213"/>
      <c r="GY32" s="213"/>
      <c r="GZ32" s="213"/>
      <c r="HA32" s="213"/>
      <c r="HB32" s="213"/>
      <c r="HC32" s="213"/>
      <c r="HD32" s="213"/>
      <c r="HE32" s="213"/>
      <c r="HF32" s="213"/>
      <c r="HG32" s="213"/>
      <c r="HH32" s="213"/>
      <c r="HI32" s="213"/>
      <c r="HJ32" s="213"/>
      <c r="HK32" s="213"/>
      <c r="HL32" s="213"/>
      <c r="HM32" s="213"/>
      <c r="HN32" s="213"/>
      <c r="HO32" s="213"/>
      <c r="HP32" s="213"/>
      <c r="HQ32" s="213"/>
      <c r="HR32" s="213"/>
      <c r="HS32" s="213"/>
      <c r="HT32" s="213"/>
      <c r="HU32" s="213"/>
      <c r="HV32" s="213"/>
      <c r="HW32" s="213"/>
      <c r="HX32" s="213"/>
      <c r="HY32" s="213"/>
      <c r="HZ32" s="213"/>
      <c r="IA32" s="213"/>
      <c r="IB32" s="213"/>
      <c r="IC32" s="213"/>
      <c r="ID32" s="213"/>
      <c r="IE32" s="213"/>
      <c r="IF32" s="213"/>
      <c r="IG32" s="213"/>
      <c r="IH32" s="213"/>
      <c r="II32" s="213"/>
      <c r="IJ32" s="213"/>
      <c r="IK32" s="213"/>
      <c r="IL32" s="213"/>
      <c r="IM32" s="213"/>
      <c r="IN32" s="213"/>
      <c r="IO32" s="213"/>
      <c r="IP32" s="213"/>
      <c r="IQ32" s="213"/>
      <c r="IR32" s="213"/>
      <c r="IS32" s="213"/>
      <c r="IT32" s="213"/>
      <c r="IU32" s="213"/>
      <c r="IV32" s="213"/>
      <c r="IW32" s="213"/>
      <c r="IX32" s="213"/>
      <c r="IY32" s="213"/>
      <c r="IZ32" s="213"/>
      <c r="JA32" s="213"/>
      <c r="JB32" s="213"/>
      <c r="JC32" s="213"/>
      <c r="JD32" s="213"/>
      <c r="JE32" s="213"/>
      <c r="JF32" s="213"/>
      <c r="JG32" s="213"/>
      <c r="JH32" s="213"/>
      <c r="JI32" s="213"/>
      <c r="JJ32" s="213"/>
      <c r="JK32" s="213"/>
      <c r="JL32" s="213"/>
      <c r="JM32" s="213"/>
      <c r="JN32" s="213"/>
      <c r="JO32" s="213"/>
      <c r="JP32" s="213"/>
      <c r="JQ32" s="213"/>
      <c r="JR32" s="213"/>
      <c r="JS32" s="213"/>
      <c r="JT32" s="213"/>
      <c r="JU32" s="213"/>
      <c r="JV32" s="213"/>
      <c r="JW32" s="213"/>
    </row>
    <row r="33" spans="1:283" s="203" customFormat="1" ht="12.75">
      <c r="A33" s="452"/>
      <c r="B33" s="406"/>
      <c r="C33" s="395"/>
      <c r="D33" s="390"/>
      <c r="E33" s="390"/>
      <c r="F33" s="390"/>
      <c r="G33" s="390"/>
      <c r="H33" s="390"/>
      <c r="I33" s="390"/>
      <c r="J33" s="397"/>
      <c r="K33" s="388"/>
      <c r="L33" s="395"/>
      <c r="M33" s="390"/>
      <c r="N33" s="390"/>
      <c r="O33" s="390"/>
      <c r="P33" s="390"/>
      <c r="Q33" s="390"/>
      <c r="R33" s="393"/>
      <c r="S33" s="395"/>
      <c r="T33" s="390"/>
      <c r="U33" s="388"/>
      <c r="V33" s="430"/>
      <c r="W33" s="447"/>
      <c r="X33" s="390"/>
      <c r="Y33" s="390"/>
      <c r="Z33" s="390"/>
      <c r="AA33" s="390"/>
      <c r="AB33" s="390"/>
      <c r="AC33" s="390"/>
      <c r="AD33" s="390"/>
      <c r="AE33" s="390"/>
      <c r="AF33" s="390"/>
      <c r="AG33" s="379"/>
      <c r="AH33" s="381"/>
      <c r="AI33" s="383"/>
      <c r="AJ33" s="385"/>
      <c r="AK33" s="466"/>
      <c r="AL33" s="388"/>
      <c r="AM33" s="377"/>
      <c r="AN33" s="225" t="s">
        <v>171</v>
      </c>
      <c r="AO33" s="221" t="s">
        <v>172</v>
      </c>
      <c r="AP33" s="222" t="s">
        <v>47</v>
      </c>
      <c r="AQ33" s="216">
        <f>+FG!K30</f>
        <v>30</v>
      </c>
      <c r="AR33" s="217"/>
      <c r="AS33" s="218"/>
      <c r="AT33" s="219">
        <f t="shared" si="60"/>
        <v>30</v>
      </c>
      <c r="AU33" s="218"/>
      <c r="AV33" s="219">
        <f t="shared" si="70"/>
        <v>30</v>
      </c>
      <c r="AW33" s="218"/>
      <c r="AX33" s="219">
        <f t="shared" si="71"/>
        <v>30</v>
      </c>
      <c r="AY33" s="218"/>
      <c r="AZ33" s="219">
        <f t="shared" si="72"/>
        <v>30</v>
      </c>
      <c r="BA33" s="218"/>
      <c r="BB33" s="219">
        <f t="shared" si="73"/>
        <v>30</v>
      </c>
      <c r="BC33" s="218"/>
      <c r="BD33" s="219">
        <f t="shared" si="74"/>
        <v>30</v>
      </c>
      <c r="BE33" s="218"/>
      <c r="BF33" s="219">
        <f t="shared" si="75"/>
        <v>30</v>
      </c>
      <c r="BG33" s="218"/>
      <c r="BH33" s="219">
        <f t="shared" si="76"/>
        <v>30</v>
      </c>
      <c r="BI33" s="218"/>
      <c r="BJ33" s="201">
        <f t="shared" si="77"/>
        <v>30</v>
      </c>
      <c r="BK33" s="218"/>
      <c r="BL33" s="201">
        <f t="shared" si="78"/>
        <v>30</v>
      </c>
      <c r="BM33" s="218"/>
      <c r="BN33" s="201">
        <f t="shared" si="79"/>
        <v>30</v>
      </c>
      <c r="BO33" s="218"/>
      <c r="BP33" s="201">
        <f t="shared" si="80"/>
        <v>30</v>
      </c>
      <c r="BQ33" s="218"/>
      <c r="BR33" s="201">
        <f t="shared" si="81"/>
        <v>30</v>
      </c>
      <c r="BS33" s="218"/>
      <c r="BT33" s="201">
        <f t="shared" si="82"/>
        <v>30</v>
      </c>
      <c r="BU33" s="218"/>
      <c r="BV33" s="201">
        <f t="shared" si="83"/>
        <v>30</v>
      </c>
      <c r="BW33" s="218"/>
      <c r="BX33" s="201">
        <f t="shared" si="84"/>
        <v>30</v>
      </c>
      <c r="BY33" s="218"/>
      <c r="BZ33" s="201">
        <f t="shared" si="85"/>
        <v>30</v>
      </c>
      <c r="CA33" s="218"/>
      <c r="CB33" s="201">
        <f t="shared" si="86"/>
        <v>30</v>
      </c>
      <c r="CC33" s="218"/>
      <c r="CD33" s="201">
        <f t="shared" si="87"/>
        <v>30</v>
      </c>
      <c r="CE33" s="218"/>
      <c r="CF33" s="201">
        <f t="shared" si="88"/>
        <v>30</v>
      </c>
      <c r="CG33" s="218"/>
      <c r="CH33" s="201">
        <f t="shared" si="89"/>
        <v>30</v>
      </c>
      <c r="CI33" s="218"/>
      <c r="CJ33" s="201">
        <f t="shared" si="90"/>
        <v>30</v>
      </c>
      <c r="CK33" s="218"/>
      <c r="CL33" s="201">
        <f t="shared" si="91"/>
        <v>30</v>
      </c>
      <c r="CM33" s="218"/>
      <c r="CN33" s="201">
        <f t="shared" si="92"/>
        <v>30</v>
      </c>
      <c r="CO33" s="218"/>
      <c r="CP33" s="201">
        <f t="shared" si="93"/>
        <v>30</v>
      </c>
      <c r="CQ33" s="218"/>
      <c r="CR33" s="201">
        <f t="shared" si="94"/>
        <v>30</v>
      </c>
      <c r="CS33" s="218"/>
      <c r="CT33" s="201">
        <f t="shared" si="95"/>
        <v>30</v>
      </c>
      <c r="CU33" s="218"/>
      <c r="CV33" s="201">
        <f t="shared" si="96"/>
        <v>30</v>
      </c>
      <c r="CW33" s="218"/>
      <c r="CX33" s="201">
        <f t="shared" si="97"/>
        <v>30</v>
      </c>
      <c r="CY33" s="218"/>
      <c r="CZ33" s="201">
        <f t="shared" si="62"/>
        <v>30</v>
      </c>
      <c r="DA33" s="218"/>
      <c r="DB33" s="201">
        <f t="shared" si="63"/>
        <v>30</v>
      </c>
      <c r="DC33" s="218"/>
      <c r="DD33" s="201">
        <f t="shared" si="64"/>
        <v>30</v>
      </c>
      <c r="DE33" s="218"/>
      <c r="DF33" s="201">
        <f t="shared" si="65"/>
        <v>30</v>
      </c>
      <c r="DG33" s="218"/>
      <c r="DH33" s="201">
        <f t="shared" si="66"/>
        <v>30</v>
      </c>
      <c r="DI33" s="218"/>
      <c r="DJ33" s="201">
        <f t="shared" si="67"/>
        <v>30</v>
      </c>
      <c r="DK33" s="218"/>
      <c r="DL33" s="201">
        <f t="shared" si="68"/>
        <v>30</v>
      </c>
      <c r="DM33" s="218"/>
      <c r="DN33" s="201">
        <f t="shared" si="69"/>
        <v>30</v>
      </c>
      <c r="DO33" s="190"/>
      <c r="DP33" s="170"/>
      <c r="DQ33" s="160"/>
      <c r="DR33" s="202"/>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0"/>
      <c r="FZ33" s="170"/>
      <c r="GA33" s="170"/>
      <c r="GB33" s="170"/>
      <c r="GC33" s="170"/>
      <c r="GD33" s="170"/>
      <c r="GE33" s="170"/>
      <c r="GF33" s="170"/>
      <c r="GG33" s="170"/>
      <c r="GH33" s="170"/>
      <c r="GI33" s="170"/>
      <c r="GJ33" s="170"/>
      <c r="GK33" s="170"/>
      <c r="GL33" s="170"/>
      <c r="GM33" s="170"/>
      <c r="GN33" s="170"/>
      <c r="GO33" s="170"/>
      <c r="GP33" s="170"/>
      <c r="GQ33" s="170"/>
      <c r="GR33" s="170"/>
      <c r="GS33" s="170"/>
      <c r="GT33" s="170"/>
      <c r="GU33" s="170"/>
      <c r="GV33" s="170"/>
      <c r="GW33" s="170"/>
      <c r="GX33" s="170"/>
      <c r="GY33" s="170"/>
      <c r="GZ33" s="170"/>
      <c r="HA33" s="170"/>
      <c r="HB33" s="170"/>
      <c r="HC33" s="170"/>
      <c r="HD33" s="170"/>
      <c r="HE33" s="170"/>
      <c r="HF33" s="170"/>
      <c r="HG33" s="170"/>
      <c r="HH33" s="170"/>
      <c r="HI33" s="170"/>
      <c r="HJ33" s="170"/>
      <c r="HK33" s="170"/>
      <c r="HL33" s="170"/>
      <c r="HM33" s="170"/>
      <c r="HN33" s="170"/>
      <c r="HO33" s="170"/>
      <c r="HP33" s="170"/>
      <c r="HQ33" s="170"/>
      <c r="HR33" s="170"/>
      <c r="HS33" s="170"/>
      <c r="HT33" s="170"/>
      <c r="HU33" s="170"/>
      <c r="HV33" s="170"/>
      <c r="HW33" s="170"/>
      <c r="HX33" s="170"/>
      <c r="HY33" s="170"/>
      <c r="HZ33" s="170"/>
      <c r="IA33" s="170"/>
      <c r="IB33" s="170"/>
      <c r="IC33" s="170"/>
      <c r="ID33" s="170"/>
      <c r="IE33" s="170"/>
      <c r="IF33" s="170"/>
      <c r="IG33" s="170"/>
      <c r="IH33" s="170"/>
      <c r="II33" s="170"/>
      <c r="IJ33" s="170"/>
      <c r="IK33" s="170"/>
      <c r="IL33" s="170"/>
      <c r="IM33" s="170"/>
      <c r="IN33" s="170"/>
      <c r="IO33" s="170"/>
      <c r="IP33" s="170"/>
      <c r="IQ33" s="170"/>
      <c r="IR33" s="170"/>
      <c r="IS33" s="170"/>
      <c r="IT33" s="170"/>
      <c r="IU33" s="170"/>
      <c r="IV33" s="170"/>
      <c r="IW33" s="170"/>
      <c r="IX33" s="170"/>
      <c r="IY33" s="170"/>
      <c r="IZ33" s="170"/>
      <c r="JA33" s="170"/>
      <c r="JB33" s="170"/>
      <c r="JC33" s="170"/>
      <c r="JD33" s="170"/>
      <c r="JE33" s="170"/>
      <c r="JF33" s="170"/>
      <c r="JG33" s="170"/>
      <c r="JH33" s="170"/>
      <c r="JI33" s="170"/>
      <c r="JJ33" s="170"/>
      <c r="JK33" s="170"/>
      <c r="JL33" s="170"/>
      <c r="JM33" s="170"/>
      <c r="JN33" s="170"/>
      <c r="JO33" s="170"/>
      <c r="JP33" s="170"/>
      <c r="JQ33" s="170"/>
      <c r="JR33" s="170"/>
      <c r="JS33" s="170"/>
      <c r="JT33" s="170"/>
      <c r="JU33" s="170"/>
      <c r="JV33" s="170"/>
      <c r="JW33" s="170"/>
    </row>
    <row r="34" spans="1:283" s="203" customFormat="1" ht="12.75">
      <c r="A34" s="452"/>
      <c r="B34" s="406"/>
      <c r="C34" s="395"/>
      <c r="D34" s="390"/>
      <c r="E34" s="390"/>
      <c r="F34" s="390"/>
      <c r="G34" s="390"/>
      <c r="H34" s="390"/>
      <c r="I34" s="390"/>
      <c r="J34" s="397"/>
      <c r="K34" s="388"/>
      <c r="L34" s="395"/>
      <c r="M34" s="390"/>
      <c r="N34" s="390"/>
      <c r="O34" s="390"/>
      <c r="P34" s="390"/>
      <c r="Q34" s="390"/>
      <c r="R34" s="393"/>
      <c r="S34" s="395"/>
      <c r="T34" s="390"/>
      <c r="U34" s="388"/>
      <c r="V34" s="430"/>
      <c r="W34" s="447"/>
      <c r="X34" s="390"/>
      <c r="Y34" s="390"/>
      <c r="Z34" s="390"/>
      <c r="AA34" s="390"/>
      <c r="AB34" s="390"/>
      <c r="AC34" s="390"/>
      <c r="AD34" s="390"/>
      <c r="AE34" s="390"/>
      <c r="AF34" s="390"/>
      <c r="AG34" s="379"/>
      <c r="AH34" s="381"/>
      <c r="AI34" s="383"/>
      <c r="AJ34" s="385"/>
      <c r="AK34" s="466"/>
      <c r="AL34" s="388"/>
      <c r="AM34" s="377"/>
      <c r="AN34" s="225" t="s">
        <v>171</v>
      </c>
      <c r="AO34" s="221" t="s">
        <v>172</v>
      </c>
      <c r="AP34" s="222" t="s">
        <v>46</v>
      </c>
      <c r="AQ34" s="216">
        <f>+FG!K31</f>
        <v>30</v>
      </c>
      <c r="AR34" s="217"/>
      <c r="AS34" s="218"/>
      <c r="AT34" s="219">
        <f t="shared" si="60"/>
        <v>30</v>
      </c>
      <c r="AU34" s="218"/>
      <c r="AV34" s="219">
        <f t="shared" si="70"/>
        <v>30</v>
      </c>
      <c r="AW34" s="218"/>
      <c r="AX34" s="219">
        <f t="shared" si="71"/>
        <v>30</v>
      </c>
      <c r="AY34" s="218"/>
      <c r="AZ34" s="219">
        <f t="shared" si="72"/>
        <v>30</v>
      </c>
      <c r="BA34" s="218"/>
      <c r="BB34" s="219">
        <f t="shared" si="73"/>
        <v>30</v>
      </c>
      <c r="BC34" s="218"/>
      <c r="BD34" s="219">
        <f t="shared" si="74"/>
        <v>30</v>
      </c>
      <c r="BE34" s="218"/>
      <c r="BF34" s="219">
        <f t="shared" si="75"/>
        <v>30</v>
      </c>
      <c r="BG34" s="218"/>
      <c r="BH34" s="219">
        <f t="shared" si="76"/>
        <v>30</v>
      </c>
      <c r="BI34" s="218"/>
      <c r="BJ34" s="201">
        <f t="shared" si="77"/>
        <v>30</v>
      </c>
      <c r="BK34" s="218"/>
      <c r="BL34" s="201">
        <f t="shared" si="78"/>
        <v>30</v>
      </c>
      <c r="BM34" s="218"/>
      <c r="BN34" s="201">
        <f t="shared" si="79"/>
        <v>30</v>
      </c>
      <c r="BO34" s="218"/>
      <c r="BP34" s="201">
        <f t="shared" si="80"/>
        <v>30</v>
      </c>
      <c r="BQ34" s="218"/>
      <c r="BR34" s="201">
        <f t="shared" si="81"/>
        <v>30</v>
      </c>
      <c r="BS34" s="218"/>
      <c r="BT34" s="201">
        <f t="shared" si="82"/>
        <v>30</v>
      </c>
      <c r="BU34" s="218"/>
      <c r="BV34" s="201">
        <f t="shared" si="83"/>
        <v>30</v>
      </c>
      <c r="BW34" s="218"/>
      <c r="BX34" s="201">
        <f t="shared" si="84"/>
        <v>30</v>
      </c>
      <c r="BY34" s="218"/>
      <c r="BZ34" s="201">
        <f t="shared" si="85"/>
        <v>30</v>
      </c>
      <c r="CA34" s="218"/>
      <c r="CB34" s="201">
        <f t="shared" si="86"/>
        <v>30</v>
      </c>
      <c r="CC34" s="218"/>
      <c r="CD34" s="201">
        <f t="shared" si="87"/>
        <v>30</v>
      </c>
      <c r="CE34" s="218"/>
      <c r="CF34" s="201">
        <f t="shared" si="88"/>
        <v>30</v>
      </c>
      <c r="CG34" s="218"/>
      <c r="CH34" s="201">
        <f t="shared" si="89"/>
        <v>30</v>
      </c>
      <c r="CI34" s="218"/>
      <c r="CJ34" s="201">
        <f t="shared" si="90"/>
        <v>30</v>
      </c>
      <c r="CK34" s="218"/>
      <c r="CL34" s="201">
        <f t="shared" si="91"/>
        <v>30</v>
      </c>
      <c r="CM34" s="218"/>
      <c r="CN34" s="201">
        <f t="shared" si="92"/>
        <v>30</v>
      </c>
      <c r="CO34" s="218"/>
      <c r="CP34" s="201">
        <f t="shared" si="93"/>
        <v>30</v>
      </c>
      <c r="CQ34" s="218"/>
      <c r="CR34" s="201">
        <f t="shared" si="94"/>
        <v>30</v>
      </c>
      <c r="CS34" s="218"/>
      <c r="CT34" s="201">
        <f t="shared" si="95"/>
        <v>30</v>
      </c>
      <c r="CU34" s="218"/>
      <c r="CV34" s="201">
        <f t="shared" si="96"/>
        <v>30</v>
      </c>
      <c r="CW34" s="218"/>
      <c r="CX34" s="201">
        <f t="shared" si="97"/>
        <v>30</v>
      </c>
      <c r="CY34" s="218"/>
      <c r="CZ34" s="201">
        <f t="shared" si="62"/>
        <v>30</v>
      </c>
      <c r="DA34" s="218"/>
      <c r="DB34" s="201">
        <f t="shared" si="63"/>
        <v>30</v>
      </c>
      <c r="DC34" s="218"/>
      <c r="DD34" s="201">
        <f t="shared" si="64"/>
        <v>30</v>
      </c>
      <c r="DE34" s="218"/>
      <c r="DF34" s="201">
        <f t="shared" si="65"/>
        <v>30</v>
      </c>
      <c r="DG34" s="218"/>
      <c r="DH34" s="201">
        <f t="shared" si="66"/>
        <v>30</v>
      </c>
      <c r="DI34" s="218"/>
      <c r="DJ34" s="201">
        <f t="shared" si="67"/>
        <v>30</v>
      </c>
      <c r="DK34" s="218"/>
      <c r="DL34" s="201">
        <f t="shared" si="68"/>
        <v>30</v>
      </c>
      <c r="DM34" s="218"/>
      <c r="DN34" s="201">
        <f t="shared" si="69"/>
        <v>30</v>
      </c>
      <c r="DO34" s="190"/>
      <c r="DP34" s="170"/>
      <c r="DQ34" s="160"/>
      <c r="DR34" s="202"/>
      <c r="DS34" s="212"/>
      <c r="DT34" s="212"/>
      <c r="DU34" s="212"/>
      <c r="DV34" s="212"/>
      <c r="DW34" s="212"/>
      <c r="DX34" s="212"/>
      <c r="DY34" s="212"/>
      <c r="DZ34" s="212"/>
      <c r="EA34" s="212"/>
      <c r="EB34" s="212"/>
      <c r="EC34" s="212"/>
      <c r="ED34" s="212"/>
      <c r="EE34" s="212"/>
      <c r="EF34" s="212"/>
      <c r="EG34" s="212"/>
      <c r="EH34" s="212"/>
      <c r="EI34" s="212"/>
      <c r="EJ34" s="212"/>
      <c r="EK34" s="212"/>
      <c r="EL34" s="212"/>
      <c r="EM34" s="212"/>
      <c r="EN34" s="212"/>
      <c r="EO34" s="212"/>
      <c r="EP34" s="212"/>
      <c r="EQ34" s="212"/>
      <c r="ER34" s="212"/>
      <c r="ES34" s="212"/>
      <c r="ET34" s="212"/>
      <c r="EU34" s="212"/>
      <c r="EV34" s="212"/>
      <c r="EW34" s="212"/>
      <c r="EX34" s="212"/>
      <c r="EY34" s="212"/>
      <c r="EZ34" s="212"/>
      <c r="FA34" s="212"/>
      <c r="FB34" s="212"/>
      <c r="FC34" s="212"/>
      <c r="FD34" s="212"/>
      <c r="FE34" s="212"/>
      <c r="FF34" s="212"/>
      <c r="FG34" s="212"/>
      <c r="FH34" s="212"/>
      <c r="FI34" s="212"/>
      <c r="FJ34" s="212"/>
      <c r="FK34" s="212"/>
      <c r="FL34" s="212"/>
      <c r="FM34" s="212"/>
      <c r="FN34" s="212"/>
      <c r="FO34" s="212"/>
      <c r="FP34" s="212"/>
      <c r="FQ34" s="212"/>
      <c r="FR34" s="212"/>
      <c r="FS34" s="212"/>
      <c r="FT34" s="212"/>
      <c r="FU34" s="212"/>
      <c r="FV34" s="212"/>
      <c r="FW34" s="212"/>
      <c r="FX34" s="212"/>
      <c r="FY34" s="213"/>
      <c r="FZ34" s="213"/>
      <c r="GA34" s="213"/>
      <c r="GB34" s="213"/>
      <c r="GC34" s="213"/>
      <c r="GD34" s="213"/>
      <c r="GE34" s="213"/>
      <c r="GF34" s="213"/>
      <c r="GG34" s="213"/>
      <c r="GH34" s="213"/>
      <c r="GI34" s="213"/>
      <c r="GJ34" s="213"/>
      <c r="GK34" s="213"/>
      <c r="GL34" s="213"/>
      <c r="GM34" s="213"/>
      <c r="GN34" s="213"/>
      <c r="GO34" s="213"/>
      <c r="GP34" s="213"/>
      <c r="GQ34" s="213"/>
      <c r="GR34" s="213"/>
      <c r="GS34" s="213"/>
      <c r="GT34" s="213"/>
      <c r="GU34" s="213"/>
      <c r="GV34" s="213"/>
      <c r="GW34" s="213"/>
      <c r="GX34" s="213"/>
      <c r="GY34" s="213"/>
      <c r="GZ34" s="213"/>
      <c r="HA34" s="213"/>
      <c r="HB34" s="213"/>
      <c r="HC34" s="213"/>
      <c r="HD34" s="213"/>
      <c r="HE34" s="213"/>
      <c r="HF34" s="213"/>
      <c r="HG34" s="213"/>
      <c r="HH34" s="213"/>
      <c r="HI34" s="213"/>
      <c r="HJ34" s="213"/>
      <c r="HK34" s="213"/>
      <c r="HL34" s="213"/>
      <c r="HM34" s="213"/>
      <c r="HN34" s="213"/>
      <c r="HO34" s="213"/>
      <c r="HP34" s="213"/>
      <c r="HQ34" s="213"/>
      <c r="HR34" s="213"/>
      <c r="HS34" s="213"/>
      <c r="HT34" s="213"/>
      <c r="HU34" s="213"/>
      <c r="HV34" s="213"/>
      <c r="HW34" s="213"/>
      <c r="HX34" s="213"/>
      <c r="HY34" s="213"/>
      <c r="HZ34" s="213"/>
      <c r="IA34" s="213"/>
      <c r="IB34" s="213"/>
      <c r="IC34" s="213"/>
      <c r="ID34" s="213"/>
      <c r="IE34" s="213"/>
      <c r="IF34" s="213"/>
      <c r="IG34" s="213"/>
      <c r="IH34" s="213"/>
      <c r="II34" s="213"/>
      <c r="IJ34" s="213"/>
      <c r="IK34" s="213"/>
      <c r="IL34" s="213"/>
      <c r="IM34" s="213"/>
      <c r="IN34" s="213"/>
      <c r="IO34" s="213"/>
      <c r="IP34" s="213"/>
      <c r="IQ34" s="213"/>
      <c r="IR34" s="213"/>
      <c r="IS34" s="213"/>
      <c r="IT34" s="213"/>
      <c r="IU34" s="213"/>
      <c r="IV34" s="213"/>
      <c r="IW34" s="213"/>
      <c r="IX34" s="213"/>
      <c r="IY34" s="213"/>
      <c r="IZ34" s="213"/>
      <c r="JA34" s="213"/>
      <c r="JB34" s="213"/>
      <c r="JC34" s="213"/>
      <c r="JD34" s="213"/>
      <c r="JE34" s="213"/>
      <c r="JF34" s="213"/>
      <c r="JG34" s="213"/>
      <c r="JH34" s="213"/>
      <c r="JI34" s="213"/>
      <c r="JJ34" s="213"/>
      <c r="JK34" s="213"/>
      <c r="JL34" s="213"/>
      <c r="JM34" s="213"/>
      <c r="JN34" s="213"/>
      <c r="JO34" s="213"/>
      <c r="JP34" s="213"/>
      <c r="JQ34" s="213"/>
      <c r="JR34" s="213"/>
      <c r="JS34" s="213"/>
      <c r="JT34" s="213"/>
      <c r="JU34" s="213"/>
      <c r="JV34" s="213"/>
      <c r="JW34" s="213"/>
    </row>
    <row r="35" spans="1:283" s="203" customFormat="1" ht="12.75">
      <c r="A35" s="452"/>
      <c r="B35" s="406"/>
      <c r="C35" s="395"/>
      <c r="D35" s="390"/>
      <c r="E35" s="390"/>
      <c r="F35" s="390"/>
      <c r="G35" s="390"/>
      <c r="H35" s="390"/>
      <c r="I35" s="390"/>
      <c r="J35" s="397"/>
      <c r="K35" s="388"/>
      <c r="L35" s="395"/>
      <c r="M35" s="390"/>
      <c r="N35" s="390"/>
      <c r="O35" s="390"/>
      <c r="P35" s="390"/>
      <c r="Q35" s="390"/>
      <c r="R35" s="393"/>
      <c r="S35" s="395"/>
      <c r="T35" s="390"/>
      <c r="U35" s="388"/>
      <c r="V35" s="430"/>
      <c r="W35" s="447"/>
      <c r="X35" s="390"/>
      <c r="Y35" s="390"/>
      <c r="Z35" s="390"/>
      <c r="AA35" s="390"/>
      <c r="AB35" s="390"/>
      <c r="AC35" s="390"/>
      <c r="AD35" s="390"/>
      <c r="AE35" s="390"/>
      <c r="AF35" s="390"/>
      <c r="AG35" s="379"/>
      <c r="AH35" s="381"/>
      <c r="AI35" s="383"/>
      <c r="AJ35" s="385"/>
      <c r="AK35" s="466"/>
      <c r="AL35" s="388"/>
      <c r="AM35" s="377"/>
      <c r="AN35" s="214" t="s">
        <v>167</v>
      </c>
      <c r="AO35" s="193" t="s">
        <v>173</v>
      </c>
      <c r="AP35" s="194" t="s">
        <v>47</v>
      </c>
      <c r="AQ35" s="269">
        <f>+FG!K32</f>
        <v>30</v>
      </c>
      <c r="AR35" s="196"/>
      <c r="AS35" s="218"/>
      <c r="AT35" s="198">
        <f t="shared" si="60"/>
        <v>30</v>
      </c>
      <c r="AU35" s="218"/>
      <c r="AV35" s="198">
        <f t="shared" si="70"/>
        <v>30</v>
      </c>
      <c r="AW35" s="218"/>
      <c r="AX35" s="198">
        <f t="shared" si="71"/>
        <v>30</v>
      </c>
      <c r="AY35" s="218"/>
      <c r="AZ35" s="198">
        <f t="shared" si="72"/>
        <v>30</v>
      </c>
      <c r="BA35" s="218"/>
      <c r="BB35" s="198">
        <f t="shared" si="73"/>
        <v>30</v>
      </c>
      <c r="BC35" s="218"/>
      <c r="BD35" s="198">
        <f t="shared" si="74"/>
        <v>30</v>
      </c>
      <c r="BE35" s="218"/>
      <c r="BF35" s="198">
        <f t="shared" si="75"/>
        <v>30</v>
      </c>
      <c r="BG35" s="218"/>
      <c r="BH35" s="198">
        <f t="shared" si="76"/>
        <v>30</v>
      </c>
      <c r="BI35" s="218"/>
      <c r="BJ35" s="199">
        <f t="shared" si="77"/>
        <v>30</v>
      </c>
      <c r="BK35" s="218"/>
      <c r="BL35" s="199">
        <f t="shared" si="78"/>
        <v>30</v>
      </c>
      <c r="BM35" s="218"/>
      <c r="BN35" s="199">
        <f t="shared" si="79"/>
        <v>30</v>
      </c>
      <c r="BO35" s="218"/>
      <c r="BP35" s="199">
        <f t="shared" si="80"/>
        <v>30</v>
      </c>
      <c r="BQ35" s="218"/>
      <c r="BR35" s="199">
        <f t="shared" si="81"/>
        <v>30</v>
      </c>
      <c r="BS35" s="218"/>
      <c r="BT35" s="199">
        <f t="shared" si="82"/>
        <v>30</v>
      </c>
      <c r="BU35" s="218"/>
      <c r="BV35" s="199">
        <f t="shared" si="83"/>
        <v>30</v>
      </c>
      <c r="BW35" s="218"/>
      <c r="BX35" s="199">
        <f t="shared" si="84"/>
        <v>30</v>
      </c>
      <c r="BY35" s="218"/>
      <c r="BZ35" s="199">
        <f t="shared" si="85"/>
        <v>30</v>
      </c>
      <c r="CA35" s="218"/>
      <c r="CB35" s="199">
        <f t="shared" si="86"/>
        <v>30</v>
      </c>
      <c r="CC35" s="218"/>
      <c r="CD35" s="199">
        <f t="shared" si="87"/>
        <v>30</v>
      </c>
      <c r="CE35" s="218"/>
      <c r="CF35" s="199">
        <f t="shared" si="88"/>
        <v>30</v>
      </c>
      <c r="CG35" s="218"/>
      <c r="CH35" s="199">
        <f t="shared" si="89"/>
        <v>30</v>
      </c>
      <c r="CI35" s="218"/>
      <c r="CJ35" s="199">
        <f t="shared" si="90"/>
        <v>30</v>
      </c>
      <c r="CK35" s="218"/>
      <c r="CL35" s="199">
        <f t="shared" si="91"/>
        <v>30</v>
      </c>
      <c r="CM35" s="218"/>
      <c r="CN35" s="199">
        <f t="shared" si="92"/>
        <v>30</v>
      </c>
      <c r="CO35" s="218"/>
      <c r="CP35" s="199">
        <f t="shared" si="93"/>
        <v>30</v>
      </c>
      <c r="CQ35" s="218"/>
      <c r="CR35" s="199">
        <f t="shared" si="94"/>
        <v>30</v>
      </c>
      <c r="CS35" s="218"/>
      <c r="CT35" s="199">
        <f t="shared" si="95"/>
        <v>30</v>
      </c>
      <c r="CU35" s="218"/>
      <c r="CV35" s="199">
        <f t="shared" si="96"/>
        <v>30</v>
      </c>
      <c r="CW35" s="218"/>
      <c r="CX35" s="199">
        <f t="shared" si="97"/>
        <v>30</v>
      </c>
      <c r="CY35" s="218"/>
      <c r="CZ35" s="199">
        <f t="shared" si="62"/>
        <v>30</v>
      </c>
      <c r="DA35" s="218"/>
      <c r="DB35" s="199">
        <f t="shared" si="63"/>
        <v>30</v>
      </c>
      <c r="DC35" s="218"/>
      <c r="DD35" s="199">
        <f t="shared" si="64"/>
        <v>30</v>
      </c>
      <c r="DE35" s="218"/>
      <c r="DF35" s="199">
        <f t="shared" si="65"/>
        <v>30</v>
      </c>
      <c r="DG35" s="218"/>
      <c r="DH35" s="199">
        <f t="shared" si="66"/>
        <v>30</v>
      </c>
      <c r="DI35" s="218"/>
      <c r="DJ35" s="199">
        <f t="shared" si="67"/>
        <v>30</v>
      </c>
      <c r="DK35" s="218"/>
      <c r="DL35" s="199">
        <f t="shared" si="68"/>
        <v>30</v>
      </c>
      <c r="DM35" s="218"/>
      <c r="DN35" s="199">
        <f t="shared" si="69"/>
        <v>30</v>
      </c>
      <c r="DO35" s="190"/>
      <c r="DP35" s="170"/>
      <c r="DQ35" s="160"/>
      <c r="DR35" s="202"/>
      <c r="DS35" s="171"/>
      <c r="DT35" s="171"/>
      <c r="DU35" s="171"/>
      <c r="DV35" s="171"/>
      <c r="DW35" s="171"/>
      <c r="DX35" s="171"/>
      <c r="DY35" s="171"/>
      <c r="DZ35" s="171"/>
      <c r="EA35" s="171"/>
      <c r="EB35" s="171"/>
      <c r="EC35" s="171"/>
      <c r="ED35" s="171"/>
      <c r="EE35" s="171"/>
      <c r="EF35" s="171"/>
      <c r="EG35" s="171"/>
      <c r="EH35" s="171"/>
      <c r="EI35" s="171"/>
      <c r="EJ35" s="171"/>
      <c r="EK35" s="171"/>
      <c r="EL35" s="171"/>
      <c r="EM35" s="171"/>
      <c r="EN35" s="171"/>
      <c r="EO35" s="171"/>
      <c r="EP35" s="171"/>
      <c r="EQ35" s="171"/>
      <c r="ER35" s="171"/>
      <c r="ES35" s="171"/>
      <c r="ET35" s="171"/>
      <c r="EU35" s="171"/>
      <c r="EV35" s="171"/>
      <c r="EW35" s="171"/>
      <c r="EX35" s="171"/>
      <c r="EY35" s="171"/>
      <c r="EZ35" s="171"/>
      <c r="FA35" s="171"/>
      <c r="FB35" s="171"/>
      <c r="FC35" s="171"/>
      <c r="FD35" s="171"/>
      <c r="FE35" s="171"/>
      <c r="FF35" s="171"/>
      <c r="FG35" s="171"/>
      <c r="FH35" s="171"/>
      <c r="FI35" s="171"/>
      <c r="FJ35" s="171"/>
      <c r="FK35" s="171"/>
      <c r="FL35" s="171"/>
      <c r="FM35" s="171"/>
      <c r="FN35" s="171"/>
      <c r="FO35" s="171"/>
      <c r="FP35" s="171"/>
      <c r="FQ35" s="171"/>
      <c r="FR35" s="171"/>
      <c r="FS35" s="171"/>
      <c r="FT35" s="171"/>
      <c r="FU35" s="171"/>
      <c r="FV35" s="171"/>
      <c r="FW35" s="171"/>
      <c r="FX35" s="171"/>
      <c r="FY35" s="170"/>
      <c r="FZ35" s="170"/>
      <c r="GA35" s="170"/>
      <c r="GB35" s="170"/>
      <c r="GC35" s="170"/>
      <c r="GD35" s="170"/>
      <c r="GE35" s="170"/>
      <c r="GF35" s="170"/>
      <c r="GG35" s="170"/>
      <c r="GH35" s="170"/>
      <c r="GI35" s="170"/>
      <c r="GJ35" s="170"/>
      <c r="GK35" s="170"/>
      <c r="GL35" s="170"/>
      <c r="GM35" s="170"/>
      <c r="GN35" s="170"/>
      <c r="GO35" s="170"/>
      <c r="GP35" s="170"/>
      <c r="GQ35" s="170"/>
      <c r="GR35" s="170"/>
      <c r="GS35" s="170"/>
      <c r="GT35" s="170"/>
      <c r="GU35" s="170"/>
      <c r="GV35" s="170"/>
      <c r="GW35" s="170"/>
      <c r="GX35" s="170"/>
      <c r="GY35" s="170"/>
      <c r="GZ35" s="170"/>
      <c r="HA35" s="170"/>
      <c r="HB35" s="170"/>
      <c r="HC35" s="170"/>
      <c r="HD35" s="170"/>
      <c r="HE35" s="170"/>
      <c r="HF35" s="170"/>
      <c r="HG35" s="170"/>
      <c r="HH35" s="170"/>
      <c r="HI35" s="170"/>
      <c r="HJ35" s="170"/>
      <c r="HK35" s="170"/>
      <c r="HL35" s="170"/>
      <c r="HM35" s="170"/>
      <c r="HN35" s="170"/>
      <c r="HO35" s="170"/>
      <c r="HP35" s="170"/>
      <c r="HQ35" s="170"/>
      <c r="HR35" s="170"/>
      <c r="HS35" s="170"/>
      <c r="HT35" s="170"/>
      <c r="HU35" s="170"/>
      <c r="HV35" s="170"/>
      <c r="HW35" s="170"/>
      <c r="HX35" s="170"/>
      <c r="HY35" s="170"/>
      <c r="HZ35" s="170"/>
      <c r="IA35" s="170"/>
      <c r="IB35" s="170"/>
      <c r="IC35" s="170"/>
      <c r="ID35" s="170"/>
      <c r="IE35" s="170"/>
      <c r="IF35" s="170"/>
      <c r="IG35" s="170"/>
      <c r="IH35" s="170"/>
      <c r="II35" s="170"/>
      <c r="IJ35" s="170"/>
      <c r="IK35" s="170"/>
      <c r="IL35" s="170"/>
      <c r="IM35" s="170"/>
      <c r="IN35" s="170"/>
      <c r="IO35" s="170"/>
      <c r="IP35" s="170"/>
      <c r="IQ35" s="170"/>
      <c r="IR35" s="170"/>
      <c r="IS35" s="170"/>
      <c r="IT35" s="170"/>
      <c r="IU35" s="170"/>
      <c r="IV35" s="170"/>
      <c r="IW35" s="170"/>
      <c r="IX35" s="170"/>
      <c r="IY35" s="170"/>
      <c r="IZ35" s="170"/>
      <c r="JA35" s="170"/>
      <c r="JB35" s="170"/>
      <c r="JC35" s="170"/>
      <c r="JD35" s="170"/>
      <c r="JE35" s="170"/>
      <c r="JF35" s="170"/>
      <c r="JG35" s="170"/>
      <c r="JH35" s="170"/>
      <c r="JI35" s="170"/>
      <c r="JJ35" s="170"/>
      <c r="JK35" s="170"/>
      <c r="JL35" s="170"/>
      <c r="JM35" s="170"/>
      <c r="JN35" s="170"/>
      <c r="JO35" s="170"/>
      <c r="JP35" s="170"/>
      <c r="JQ35" s="170"/>
      <c r="JR35" s="170"/>
      <c r="JS35" s="170"/>
      <c r="JT35" s="170"/>
      <c r="JU35" s="170"/>
      <c r="JV35" s="170"/>
      <c r="JW35" s="170"/>
    </row>
    <row r="36" spans="1:283" s="203" customFormat="1" ht="12.75">
      <c r="A36" s="448"/>
      <c r="B36" s="407"/>
      <c r="C36" s="395"/>
      <c r="D36" s="390"/>
      <c r="E36" s="390"/>
      <c r="F36" s="390"/>
      <c r="G36" s="390"/>
      <c r="H36" s="390"/>
      <c r="I36" s="390"/>
      <c r="J36" s="397"/>
      <c r="K36" s="388"/>
      <c r="L36" s="395"/>
      <c r="M36" s="390"/>
      <c r="N36" s="390"/>
      <c r="O36" s="390"/>
      <c r="P36" s="390"/>
      <c r="Q36" s="390"/>
      <c r="R36" s="393"/>
      <c r="S36" s="395"/>
      <c r="T36" s="390"/>
      <c r="U36" s="388"/>
      <c r="V36" s="460"/>
      <c r="W36" s="447"/>
      <c r="X36" s="390"/>
      <c r="Y36" s="390"/>
      <c r="Z36" s="390"/>
      <c r="AA36" s="390"/>
      <c r="AB36" s="390"/>
      <c r="AC36" s="390"/>
      <c r="AD36" s="390"/>
      <c r="AE36" s="390"/>
      <c r="AF36" s="390"/>
      <c r="AG36" s="379"/>
      <c r="AH36" s="381"/>
      <c r="AI36" s="383"/>
      <c r="AJ36" s="385"/>
      <c r="AK36" s="466"/>
      <c r="AL36" s="388"/>
      <c r="AM36" s="377"/>
      <c r="AN36" s="292" t="s">
        <v>174</v>
      </c>
      <c r="AO36" s="221" t="s">
        <v>175</v>
      </c>
      <c r="AP36" s="222" t="s">
        <v>47</v>
      </c>
      <c r="AQ36" s="216">
        <f>+FG!K33</f>
        <v>0</v>
      </c>
      <c r="AR36" s="217"/>
      <c r="AS36" s="218"/>
      <c r="AT36" s="219">
        <f t="shared" si="60"/>
        <v>0</v>
      </c>
      <c r="AU36" s="218"/>
      <c r="AV36" s="219">
        <f t="shared" si="70"/>
        <v>0</v>
      </c>
      <c r="AW36" s="218"/>
      <c r="AX36" s="219">
        <f t="shared" si="71"/>
        <v>0</v>
      </c>
      <c r="AY36" s="218"/>
      <c r="AZ36" s="219">
        <f t="shared" si="72"/>
        <v>0</v>
      </c>
      <c r="BA36" s="218"/>
      <c r="BB36" s="219">
        <f t="shared" si="73"/>
        <v>0</v>
      </c>
      <c r="BC36" s="218"/>
      <c r="BD36" s="219">
        <f t="shared" si="74"/>
        <v>0</v>
      </c>
      <c r="BE36" s="218"/>
      <c r="BF36" s="219">
        <f t="shared" si="75"/>
        <v>0</v>
      </c>
      <c r="BG36" s="218"/>
      <c r="BH36" s="219">
        <f t="shared" si="76"/>
        <v>0</v>
      </c>
      <c r="BI36" s="218"/>
      <c r="BJ36" s="201">
        <f t="shared" si="77"/>
        <v>0</v>
      </c>
      <c r="BK36" s="218"/>
      <c r="BL36" s="201">
        <f t="shared" si="78"/>
        <v>0</v>
      </c>
      <c r="BM36" s="218"/>
      <c r="BN36" s="201">
        <f t="shared" si="79"/>
        <v>0</v>
      </c>
      <c r="BO36" s="218"/>
      <c r="BP36" s="201">
        <f t="shared" si="80"/>
        <v>0</v>
      </c>
      <c r="BQ36" s="218"/>
      <c r="BR36" s="201">
        <f t="shared" si="81"/>
        <v>0</v>
      </c>
      <c r="BS36" s="218"/>
      <c r="BT36" s="201">
        <f t="shared" si="82"/>
        <v>0</v>
      </c>
      <c r="BU36" s="218"/>
      <c r="BV36" s="201">
        <f t="shared" si="83"/>
        <v>0</v>
      </c>
      <c r="BW36" s="218"/>
      <c r="BX36" s="201">
        <f t="shared" si="84"/>
        <v>0</v>
      </c>
      <c r="BY36" s="218"/>
      <c r="BZ36" s="201">
        <f t="shared" si="85"/>
        <v>0</v>
      </c>
      <c r="CA36" s="218"/>
      <c r="CB36" s="201">
        <f t="shared" si="86"/>
        <v>0</v>
      </c>
      <c r="CC36" s="218"/>
      <c r="CD36" s="201">
        <f t="shared" si="87"/>
        <v>0</v>
      </c>
      <c r="CE36" s="218"/>
      <c r="CF36" s="201">
        <f t="shared" si="88"/>
        <v>0</v>
      </c>
      <c r="CG36" s="218"/>
      <c r="CH36" s="201">
        <f t="shared" si="89"/>
        <v>0</v>
      </c>
      <c r="CI36" s="218"/>
      <c r="CJ36" s="201">
        <f t="shared" si="90"/>
        <v>0</v>
      </c>
      <c r="CK36" s="218"/>
      <c r="CL36" s="201">
        <f t="shared" si="91"/>
        <v>0</v>
      </c>
      <c r="CM36" s="218"/>
      <c r="CN36" s="201">
        <f t="shared" si="92"/>
        <v>0</v>
      </c>
      <c r="CO36" s="218"/>
      <c r="CP36" s="201">
        <f t="shared" si="93"/>
        <v>0</v>
      </c>
      <c r="CQ36" s="218"/>
      <c r="CR36" s="201">
        <f t="shared" si="94"/>
        <v>0</v>
      </c>
      <c r="CS36" s="218"/>
      <c r="CT36" s="201">
        <f t="shared" si="95"/>
        <v>0</v>
      </c>
      <c r="CU36" s="218"/>
      <c r="CV36" s="201">
        <f t="shared" si="96"/>
        <v>0</v>
      </c>
      <c r="CW36" s="218"/>
      <c r="CX36" s="201">
        <f t="shared" si="97"/>
        <v>0</v>
      </c>
      <c r="CY36" s="218"/>
      <c r="CZ36" s="201">
        <f t="shared" si="62"/>
        <v>0</v>
      </c>
      <c r="DA36" s="218"/>
      <c r="DB36" s="201">
        <f t="shared" si="63"/>
        <v>0</v>
      </c>
      <c r="DC36" s="218"/>
      <c r="DD36" s="201">
        <f t="shared" si="64"/>
        <v>0</v>
      </c>
      <c r="DE36" s="218"/>
      <c r="DF36" s="201">
        <f t="shared" si="65"/>
        <v>0</v>
      </c>
      <c r="DG36" s="218"/>
      <c r="DH36" s="201">
        <f t="shared" si="66"/>
        <v>0</v>
      </c>
      <c r="DI36" s="218"/>
      <c r="DJ36" s="201">
        <f t="shared" si="67"/>
        <v>0</v>
      </c>
      <c r="DK36" s="218"/>
      <c r="DL36" s="201">
        <f t="shared" si="68"/>
        <v>0</v>
      </c>
      <c r="DM36" s="218"/>
      <c r="DN36" s="201">
        <f t="shared" si="69"/>
        <v>0</v>
      </c>
      <c r="DO36" s="190"/>
      <c r="DP36" s="170"/>
      <c r="DQ36" s="160"/>
      <c r="DR36" s="202"/>
      <c r="DS36" s="212"/>
      <c r="DT36" s="212"/>
      <c r="DU36" s="212"/>
      <c r="DV36" s="212"/>
      <c r="DW36" s="212"/>
      <c r="DX36" s="212"/>
      <c r="DY36" s="212"/>
      <c r="DZ36" s="212"/>
      <c r="EA36" s="212"/>
      <c r="EB36" s="212"/>
      <c r="EC36" s="212"/>
      <c r="ED36" s="212"/>
      <c r="EE36" s="212"/>
      <c r="EF36" s="212"/>
      <c r="EG36" s="212"/>
      <c r="EH36" s="212"/>
      <c r="EI36" s="212"/>
      <c r="EJ36" s="212"/>
      <c r="EK36" s="212"/>
      <c r="EL36" s="212"/>
      <c r="EM36" s="212"/>
      <c r="EN36" s="212"/>
      <c r="EO36" s="212"/>
      <c r="EP36" s="212"/>
      <c r="EQ36" s="212"/>
      <c r="ER36" s="212"/>
      <c r="ES36" s="212"/>
      <c r="ET36" s="212"/>
      <c r="EU36" s="212"/>
      <c r="EV36" s="212"/>
      <c r="EW36" s="212"/>
      <c r="EX36" s="212"/>
      <c r="EY36" s="212"/>
      <c r="EZ36" s="212"/>
      <c r="FA36" s="212"/>
      <c r="FB36" s="212"/>
      <c r="FC36" s="212"/>
      <c r="FD36" s="212"/>
      <c r="FE36" s="212"/>
      <c r="FF36" s="212"/>
      <c r="FG36" s="212"/>
      <c r="FH36" s="212"/>
      <c r="FI36" s="212"/>
      <c r="FJ36" s="212"/>
      <c r="FK36" s="212"/>
      <c r="FL36" s="212"/>
      <c r="FM36" s="212"/>
      <c r="FN36" s="212"/>
      <c r="FO36" s="212"/>
      <c r="FP36" s="212"/>
      <c r="FQ36" s="212"/>
      <c r="FR36" s="212"/>
      <c r="FS36" s="212"/>
      <c r="FT36" s="212"/>
      <c r="FU36" s="212"/>
      <c r="FV36" s="212"/>
      <c r="FW36" s="212"/>
      <c r="FX36" s="212"/>
      <c r="FY36" s="213"/>
      <c r="FZ36" s="213"/>
      <c r="GA36" s="213"/>
      <c r="GB36" s="213"/>
      <c r="GC36" s="213"/>
      <c r="GD36" s="213"/>
      <c r="GE36" s="213"/>
      <c r="GF36" s="213"/>
      <c r="GG36" s="213"/>
      <c r="GH36" s="213"/>
      <c r="GI36" s="213"/>
      <c r="GJ36" s="213"/>
      <c r="GK36" s="213"/>
      <c r="GL36" s="213"/>
      <c r="GM36" s="213"/>
      <c r="GN36" s="213"/>
      <c r="GO36" s="213"/>
      <c r="GP36" s="213"/>
      <c r="GQ36" s="213"/>
      <c r="GR36" s="213"/>
      <c r="GS36" s="213"/>
      <c r="GT36" s="213"/>
      <c r="GU36" s="213"/>
      <c r="GV36" s="213"/>
      <c r="GW36" s="213"/>
      <c r="GX36" s="213"/>
      <c r="GY36" s="213"/>
      <c r="GZ36" s="213"/>
      <c r="HA36" s="213"/>
      <c r="HB36" s="213"/>
      <c r="HC36" s="213"/>
      <c r="HD36" s="213"/>
      <c r="HE36" s="213"/>
      <c r="HF36" s="213"/>
      <c r="HG36" s="213"/>
      <c r="HH36" s="213"/>
      <c r="HI36" s="213"/>
      <c r="HJ36" s="213"/>
      <c r="HK36" s="213"/>
      <c r="HL36" s="213"/>
      <c r="HM36" s="213"/>
      <c r="HN36" s="213"/>
      <c r="HO36" s="213"/>
      <c r="HP36" s="213"/>
      <c r="HQ36" s="213"/>
      <c r="HR36" s="213"/>
      <c r="HS36" s="213"/>
      <c r="HT36" s="213"/>
      <c r="HU36" s="213"/>
      <c r="HV36" s="213"/>
      <c r="HW36" s="213"/>
      <c r="HX36" s="213"/>
      <c r="HY36" s="213"/>
      <c r="HZ36" s="213"/>
      <c r="IA36" s="213"/>
      <c r="IB36" s="213"/>
      <c r="IC36" s="213"/>
      <c r="ID36" s="213"/>
      <c r="IE36" s="213"/>
      <c r="IF36" s="213"/>
      <c r="IG36" s="213"/>
      <c r="IH36" s="213"/>
      <c r="II36" s="213"/>
      <c r="IJ36" s="213"/>
      <c r="IK36" s="213"/>
      <c r="IL36" s="213"/>
      <c r="IM36" s="213"/>
      <c r="IN36" s="213"/>
      <c r="IO36" s="213"/>
      <c r="IP36" s="213"/>
      <c r="IQ36" s="213"/>
      <c r="IR36" s="213"/>
      <c r="IS36" s="213"/>
      <c r="IT36" s="213"/>
      <c r="IU36" s="213"/>
      <c r="IV36" s="213"/>
      <c r="IW36" s="213"/>
      <c r="IX36" s="213"/>
      <c r="IY36" s="213"/>
      <c r="IZ36" s="213"/>
      <c r="JA36" s="213"/>
      <c r="JB36" s="213"/>
      <c r="JC36" s="213"/>
      <c r="JD36" s="213"/>
      <c r="JE36" s="213"/>
      <c r="JF36" s="213"/>
      <c r="JG36" s="213"/>
      <c r="JH36" s="213"/>
      <c r="JI36" s="213"/>
      <c r="JJ36" s="213"/>
      <c r="JK36" s="213"/>
      <c r="JL36" s="213"/>
      <c r="JM36" s="213"/>
      <c r="JN36" s="213"/>
      <c r="JO36" s="213"/>
      <c r="JP36" s="213"/>
      <c r="JQ36" s="213"/>
      <c r="JR36" s="213"/>
      <c r="JS36" s="213"/>
      <c r="JT36" s="213"/>
      <c r="JU36" s="213"/>
      <c r="JV36" s="213"/>
      <c r="JW36" s="213"/>
    </row>
    <row r="37" spans="1:283" s="203" customFormat="1" ht="12.75">
      <c r="A37" s="450"/>
      <c r="B37" s="401"/>
      <c r="C37" s="429"/>
      <c r="D37" s="427"/>
      <c r="E37" s="427"/>
      <c r="F37" s="427"/>
      <c r="G37" s="427"/>
      <c r="H37" s="427"/>
      <c r="I37" s="427"/>
      <c r="J37" s="437"/>
      <c r="K37" s="426"/>
      <c r="L37" s="429"/>
      <c r="M37" s="427"/>
      <c r="N37" s="427"/>
      <c r="O37" s="427"/>
      <c r="P37" s="427"/>
      <c r="Q37" s="427"/>
      <c r="R37" s="428"/>
      <c r="S37" s="429"/>
      <c r="T37" s="427"/>
      <c r="U37" s="426"/>
      <c r="V37" s="431"/>
      <c r="W37" s="439"/>
      <c r="X37" s="427"/>
      <c r="Y37" s="427"/>
      <c r="Z37" s="427"/>
      <c r="AA37" s="427"/>
      <c r="AB37" s="427"/>
      <c r="AC37" s="427"/>
      <c r="AD37" s="427"/>
      <c r="AE37" s="427"/>
      <c r="AF37" s="427"/>
      <c r="AG37" s="462"/>
      <c r="AH37" s="423"/>
      <c r="AI37" s="464"/>
      <c r="AJ37" s="424"/>
      <c r="AK37" s="467"/>
      <c r="AL37" s="426"/>
      <c r="AM37" s="409"/>
      <c r="AN37" s="268" t="s">
        <v>176</v>
      </c>
      <c r="AO37" s="293" t="s">
        <v>177</v>
      </c>
      <c r="AP37" s="294" t="s">
        <v>47</v>
      </c>
      <c r="AQ37" s="295">
        <f>+FG!K34</f>
        <v>0</v>
      </c>
      <c r="AR37" s="296"/>
      <c r="AS37" s="297"/>
      <c r="AT37" s="298">
        <f t="shared" si="60"/>
        <v>0</v>
      </c>
      <c r="AU37" s="297"/>
      <c r="AV37" s="298">
        <f t="shared" si="70"/>
        <v>0</v>
      </c>
      <c r="AW37" s="297"/>
      <c r="AX37" s="298">
        <f t="shared" si="71"/>
        <v>0</v>
      </c>
      <c r="AY37" s="297"/>
      <c r="AZ37" s="298">
        <f t="shared" si="72"/>
        <v>0</v>
      </c>
      <c r="BA37" s="297"/>
      <c r="BB37" s="298">
        <f t="shared" si="73"/>
        <v>0</v>
      </c>
      <c r="BC37" s="297"/>
      <c r="BD37" s="298">
        <f t="shared" si="74"/>
        <v>0</v>
      </c>
      <c r="BE37" s="297"/>
      <c r="BF37" s="298">
        <f t="shared" si="75"/>
        <v>0</v>
      </c>
      <c r="BG37" s="297"/>
      <c r="BH37" s="298">
        <f t="shared" si="76"/>
        <v>0</v>
      </c>
      <c r="BI37" s="297"/>
      <c r="BJ37" s="299">
        <f t="shared" si="77"/>
        <v>0</v>
      </c>
      <c r="BK37" s="297"/>
      <c r="BL37" s="299">
        <f t="shared" si="78"/>
        <v>0</v>
      </c>
      <c r="BM37" s="297"/>
      <c r="BN37" s="299">
        <f t="shared" si="79"/>
        <v>0</v>
      </c>
      <c r="BO37" s="297"/>
      <c r="BP37" s="299">
        <f t="shared" si="80"/>
        <v>0</v>
      </c>
      <c r="BQ37" s="297">
        <v>1</v>
      </c>
      <c r="BR37" s="299">
        <f t="shared" si="81"/>
        <v>-1</v>
      </c>
      <c r="BS37" s="297"/>
      <c r="BT37" s="299">
        <f t="shared" si="82"/>
        <v>-1</v>
      </c>
      <c r="BU37" s="297"/>
      <c r="BV37" s="299">
        <f t="shared" si="83"/>
        <v>-1</v>
      </c>
      <c r="BW37" s="297"/>
      <c r="BX37" s="299">
        <f t="shared" si="84"/>
        <v>-1</v>
      </c>
      <c r="BY37" s="297"/>
      <c r="BZ37" s="299">
        <f t="shared" si="85"/>
        <v>-1</v>
      </c>
      <c r="CA37" s="297"/>
      <c r="CB37" s="299">
        <f t="shared" si="86"/>
        <v>-1</v>
      </c>
      <c r="CC37" s="297"/>
      <c r="CD37" s="299">
        <f t="shared" si="87"/>
        <v>-1</v>
      </c>
      <c r="CE37" s="297"/>
      <c r="CF37" s="299">
        <f t="shared" si="88"/>
        <v>-1</v>
      </c>
      <c r="CG37" s="297"/>
      <c r="CH37" s="299">
        <f t="shared" si="89"/>
        <v>-1</v>
      </c>
      <c r="CI37" s="297"/>
      <c r="CJ37" s="299">
        <f t="shared" si="90"/>
        <v>-1</v>
      </c>
      <c r="CK37" s="297"/>
      <c r="CL37" s="299">
        <f t="shared" si="91"/>
        <v>-1</v>
      </c>
      <c r="CM37" s="297"/>
      <c r="CN37" s="299">
        <f t="shared" si="92"/>
        <v>-1</v>
      </c>
      <c r="CO37" s="297"/>
      <c r="CP37" s="299">
        <f t="shared" si="93"/>
        <v>-1</v>
      </c>
      <c r="CQ37" s="297"/>
      <c r="CR37" s="299">
        <f t="shared" si="94"/>
        <v>-1</v>
      </c>
      <c r="CS37" s="297"/>
      <c r="CT37" s="299">
        <f t="shared" si="95"/>
        <v>-1</v>
      </c>
      <c r="CU37" s="297"/>
      <c r="CV37" s="299">
        <f t="shared" si="96"/>
        <v>-1</v>
      </c>
      <c r="CW37" s="297"/>
      <c r="CX37" s="299">
        <f t="shared" si="97"/>
        <v>-1</v>
      </c>
      <c r="CY37" s="297"/>
      <c r="CZ37" s="299">
        <f t="shared" si="62"/>
        <v>-1</v>
      </c>
      <c r="DA37" s="297"/>
      <c r="DB37" s="299">
        <f t="shared" si="63"/>
        <v>-1</v>
      </c>
      <c r="DC37" s="297"/>
      <c r="DD37" s="299">
        <f t="shared" si="64"/>
        <v>-1</v>
      </c>
      <c r="DE37" s="297"/>
      <c r="DF37" s="299">
        <f t="shared" si="65"/>
        <v>-1</v>
      </c>
      <c r="DG37" s="297"/>
      <c r="DH37" s="299">
        <f t="shared" si="66"/>
        <v>-1</v>
      </c>
      <c r="DI37" s="297"/>
      <c r="DJ37" s="299">
        <f t="shared" si="67"/>
        <v>-1</v>
      </c>
      <c r="DK37" s="297"/>
      <c r="DL37" s="299">
        <f t="shared" si="68"/>
        <v>-1</v>
      </c>
      <c r="DM37" s="297"/>
      <c r="DN37" s="299">
        <f t="shared" si="69"/>
        <v>-1</v>
      </c>
      <c r="DO37" s="190" t="s">
        <v>64</v>
      </c>
      <c r="DP37" s="170"/>
      <c r="DQ37" s="160"/>
      <c r="DR37" s="202"/>
      <c r="DS37" s="212"/>
      <c r="DT37" s="212"/>
      <c r="DU37" s="212"/>
      <c r="DV37" s="212"/>
      <c r="DW37" s="212"/>
      <c r="DX37" s="212"/>
      <c r="DY37" s="212"/>
      <c r="DZ37" s="212"/>
      <c r="EA37" s="212"/>
      <c r="EB37" s="212"/>
      <c r="EC37" s="212"/>
      <c r="ED37" s="212"/>
      <c r="EE37" s="212"/>
      <c r="EF37" s="212"/>
      <c r="EG37" s="212"/>
      <c r="EH37" s="212"/>
      <c r="EI37" s="212"/>
      <c r="EJ37" s="212"/>
      <c r="EK37" s="212"/>
      <c r="EL37" s="212"/>
      <c r="EM37" s="212"/>
      <c r="EN37" s="212"/>
      <c r="EO37" s="212"/>
      <c r="EP37" s="212"/>
      <c r="EQ37" s="212"/>
      <c r="ER37" s="212"/>
      <c r="ES37" s="212"/>
      <c r="ET37" s="212"/>
      <c r="EU37" s="212"/>
      <c r="EV37" s="212"/>
      <c r="EW37" s="212"/>
      <c r="EX37" s="212"/>
      <c r="EY37" s="212"/>
      <c r="EZ37" s="212"/>
      <c r="FA37" s="212"/>
      <c r="FB37" s="212"/>
      <c r="FC37" s="212"/>
      <c r="FD37" s="212"/>
      <c r="FE37" s="212"/>
      <c r="FF37" s="212"/>
      <c r="FG37" s="212"/>
      <c r="FH37" s="212"/>
      <c r="FI37" s="212"/>
      <c r="FJ37" s="212"/>
      <c r="FK37" s="212"/>
      <c r="FL37" s="212"/>
      <c r="FM37" s="212"/>
      <c r="FN37" s="212"/>
      <c r="FO37" s="212"/>
      <c r="FP37" s="212"/>
      <c r="FQ37" s="212"/>
      <c r="FR37" s="212"/>
      <c r="FS37" s="212"/>
      <c r="FT37" s="212"/>
      <c r="FU37" s="212"/>
      <c r="FV37" s="212"/>
      <c r="FW37" s="212"/>
      <c r="FX37" s="212"/>
      <c r="FY37" s="213"/>
      <c r="FZ37" s="213"/>
      <c r="GA37" s="213"/>
      <c r="GB37" s="213"/>
      <c r="GC37" s="213"/>
      <c r="GD37" s="213"/>
      <c r="GE37" s="213"/>
      <c r="GF37" s="213"/>
      <c r="GG37" s="213"/>
      <c r="GH37" s="213"/>
      <c r="GI37" s="213"/>
      <c r="GJ37" s="213"/>
      <c r="GK37" s="213"/>
      <c r="GL37" s="213"/>
      <c r="GM37" s="213"/>
      <c r="GN37" s="213"/>
      <c r="GO37" s="213"/>
      <c r="GP37" s="213"/>
      <c r="GQ37" s="213"/>
      <c r="GR37" s="213"/>
      <c r="GS37" s="213"/>
      <c r="GT37" s="213"/>
      <c r="GU37" s="213"/>
      <c r="GV37" s="213"/>
      <c r="GW37" s="213"/>
      <c r="GX37" s="213"/>
      <c r="GY37" s="213"/>
      <c r="GZ37" s="213"/>
      <c r="HA37" s="213"/>
      <c r="HB37" s="213"/>
      <c r="HC37" s="213"/>
      <c r="HD37" s="213"/>
      <c r="HE37" s="213"/>
      <c r="HF37" s="213"/>
      <c r="HG37" s="213"/>
      <c r="HH37" s="213"/>
      <c r="HI37" s="213"/>
      <c r="HJ37" s="213"/>
      <c r="HK37" s="213"/>
      <c r="HL37" s="213"/>
      <c r="HM37" s="213"/>
      <c r="HN37" s="213"/>
      <c r="HO37" s="213"/>
      <c r="HP37" s="213"/>
      <c r="HQ37" s="213"/>
      <c r="HR37" s="213"/>
      <c r="HS37" s="213"/>
      <c r="HT37" s="213"/>
      <c r="HU37" s="213"/>
      <c r="HV37" s="213"/>
      <c r="HW37" s="213"/>
      <c r="HX37" s="213"/>
      <c r="HY37" s="213"/>
      <c r="HZ37" s="213"/>
      <c r="IA37" s="213"/>
      <c r="IB37" s="213"/>
      <c r="IC37" s="213"/>
      <c r="ID37" s="213"/>
      <c r="IE37" s="213"/>
      <c r="IF37" s="213"/>
      <c r="IG37" s="213"/>
      <c r="IH37" s="213"/>
      <c r="II37" s="213"/>
      <c r="IJ37" s="213"/>
      <c r="IK37" s="213"/>
      <c r="IL37" s="213"/>
      <c r="IM37" s="213"/>
      <c r="IN37" s="213"/>
      <c r="IO37" s="213"/>
      <c r="IP37" s="213"/>
      <c r="IQ37" s="213"/>
      <c r="IR37" s="213"/>
      <c r="IS37" s="213"/>
      <c r="IT37" s="213"/>
      <c r="IU37" s="213"/>
      <c r="IV37" s="213"/>
      <c r="IW37" s="213"/>
      <c r="IX37" s="213"/>
      <c r="IY37" s="213"/>
      <c r="IZ37" s="213"/>
      <c r="JA37" s="213"/>
      <c r="JB37" s="213"/>
      <c r="JC37" s="213"/>
      <c r="JD37" s="213"/>
      <c r="JE37" s="213"/>
      <c r="JF37" s="213"/>
      <c r="JG37" s="213"/>
      <c r="JH37" s="213"/>
      <c r="JI37" s="213"/>
      <c r="JJ37" s="213"/>
      <c r="JK37" s="213"/>
      <c r="JL37" s="213"/>
      <c r="JM37" s="213"/>
      <c r="JN37" s="213"/>
      <c r="JO37" s="213"/>
      <c r="JP37" s="213"/>
      <c r="JQ37" s="213"/>
      <c r="JR37" s="213"/>
      <c r="JS37" s="213"/>
      <c r="JT37" s="213"/>
      <c r="JU37" s="213"/>
      <c r="JV37" s="213"/>
      <c r="JW37" s="213"/>
    </row>
    <row r="38" spans="1:283" s="203" customFormat="1" ht="12.75">
      <c r="A38" s="300" t="s">
        <v>60</v>
      </c>
      <c r="B38" s="301" t="s">
        <v>45</v>
      </c>
      <c r="C38" s="302"/>
      <c r="D38" s="303"/>
      <c r="E38" s="303"/>
      <c r="F38" s="303"/>
      <c r="G38" s="303"/>
      <c r="H38" s="303"/>
      <c r="I38" s="303"/>
      <c r="J38" s="304"/>
      <c r="K38" s="305">
        <f>SUM(C38:J38)</f>
        <v>0</v>
      </c>
      <c r="L38" s="302"/>
      <c r="M38" s="303"/>
      <c r="N38" s="303"/>
      <c r="O38" s="303"/>
      <c r="P38" s="303"/>
      <c r="Q38" s="303"/>
      <c r="R38" s="306"/>
      <c r="S38" s="302"/>
      <c r="T38" s="303"/>
      <c r="U38" s="305">
        <f>SUM(L38:T38)</f>
        <v>0</v>
      </c>
      <c r="V38" s="307" t="s">
        <v>54</v>
      </c>
      <c r="W38" s="303"/>
      <c r="X38" s="303"/>
      <c r="Y38" s="303"/>
      <c r="Z38" s="303"/>
      <c r="AA38" s="303"/>
      <c r="AB38" s="303"/>
      <c r="AC38" s="303"/>
      <c r="AD38" s="303"/>
      <c r="AE38" s="303"/>
      <c r="AF38" s="303"/>
      <c r="AG38" s="308"/>
      <c r="AH38" s="309">
        <f>SUM(W38:AG38)</f>
        <v>0</v>
      </c>
      <c r="AI38" s="310"/>
      <c r="AJ38" s="311"/>
      <c r="AK38" s="312"/>
      <c r="AL38" s="305">
        <f>SUM(AI38:AK38)</f>
        <v>0</v>
      </c>
      <c r="AM38" s="313">
        <f>SUM(K38,U38,AH38,AL38)</f>
        <v>0</v>
      </c>
      <c r="AN38" s="314" t="s">
        <v>84</v>
      </c>
      <c r="AO38" s="315" t="s">
        <v>178</v>
      </c>
      <c r="AP38" s="316" t="s">
        <v>47</v>
      </c>
      <c r="AQ38" s="317">
        <f>+FG!K35</f>
        <v>17</v>
      </c>
      <c r="AR38" s="318"/>
      <c r="AS38" s="319"/>
      <c r="AT38" s="320">
        <f t="shared" si="60"/>
        <v>17</v>
      </c>
      <c r="AU38" s="319"/>
      <c r="AV38" s="320">
        <f t="shared" si="70"/>
        <v>17</v>
      </c>
      <c r="AW38" s="319"/>
      <c r="AX38" s="320">
        <f t="shared" si="71"/>
        <v>17</v>
      </c>
      <c r="AY38" s="319"/>
      <c r="AZ38" s="320">
        <f t="shared" si="72"/>
        <v>17</v>
      </c>
      <c r="BA38" s="319"/>
      <c r="BB38" s="320">
        <f t="shared" si="73"/>
        <v>17</v>
      </c>
      <c r="BC38" s="319"/>
      <c r="BD38" s="320">
        <f t="shared" si="74"/>
        <v>17</v>
      </c>
      <c r="BE38" s="319"/>
      <c r="BF38" s="320">
        <f t="shared" si="75"/>
        <v>17</v>
      </c>
      <c r="BG38" s="319"/>
      <c r="BH38" s="320">
        <f t="shared" si="76"/>
        <v>17</v>
      </c>
      <c r="BI38" s="319"/>
      <c r="BJ38" s="321">
        <f t="shared" si="77"/>
        <v>17</v>
      </c>
      <c r="BK38" s="319"/>
      <c r="BL38" s="321">
        <f t="shared" si="78"/>
        <v>17</v>
      </c>
      <c r="BM38" s="319"/>
      <c r="BN38" s="321">
        <f t="shared" si="79"/>
        <v>17</v>
      </c>
      <c r="BO38" s="319"/>
      <c r="BP38" s="321">
        <f t="shared" si="80"/>
        <v>17</v>
      </c>
      <c r="BQ38" s="319"/>
      <c r="BR38" s="321">
        <f t="shared" si="81"/>
        <v>17</v>
      </c>
      <c r="BS38" s="319"/>
      <c r="BT38" s="321">
        <f t="shared" si="82"/>
        <v>17</v>
      </c>
      <c r="BU38" s="319"/>
      <c r="BV38" s="321">
        <f t="shared" si="83"/>
        <v>17</v>
      </c>
      <c r="BW38" s="319"/>
      <c r="BX38" s="321">
        <f t="shared" si="84"/>
        <v>17</v>
      </c>
      <c r="BY38" s="319"/>
      <c r="BZ38" s="321">
        <f t="shared" si="85"/>
        <v>17</v>
      </c>
      <c r="CA38" s="319"/>
      <c r="CB38" s="321">
        <f t="shared" si="86"/>
        <v>17</v>
      </c>
      <c r="CC38" s="319"/>
      <c r="CD38" s="321">
        <f t="shared" si="87"/>
        <v>17</v>
      </c>
      <c r="CE38" s="319"/>
      <c r="CF38" s="321">
        <f t="shared" si="88"/>
        <v>17</v>
      </c>
      <c r="CG38" s="319"/>
      <c r="CH38" s="321">
        <f t="shared" si="89"/>
        <v>17</v>
      </c>
      <c r="CI38" s="319">
        <v>5</v>
      </c>
      <c r="CJ38" s="321">
        <f t="shared" si="90"/>
        <v>12</v>
      </c>
      <c r="CK38" s="319"/>
      <c r="CL38" s="321">
        <f t="shared" si="91"/>
        <v>12</v>
      </c>
      <c r="CM38" s="319"/>
      <c r="CN38" s="321">
        <f t="shared" si="92"/>
        <v>12</v>
      </c>
      <c r="CO38" s="319"/>
      <c r="CP38" s="321">
        <f t="shared" si="93"/>
        <v>12</v>
      </c>
      <c r="CQ38" s="319"/>
      <c r="CR38" s="321">
        <f t="shared" si="94"/>
        <v>12</v>
      </c>
      <c r="CS38" s="319"/>
      <c r="CT38" s="321">
        <f t="shared" si="95"/>
        <v>12</v>
      </c>
      <c r="CU38" s="319"/>
      <c r="CV38" s="321">
        <f t="shared" si="96"/>
        <v>12</v>
      </c>
      <c r="CW38" s="319"/>
      <c r="CX38" s="321">
        <f t="shared" si="97"/>
        <v>12</v>
      </c>
      <c r="CY38" s="319"/>
      <c r="CZ38" s="321">
        <f t="shared" si="62"/>
        <v>12</v>
      </c>
      <c r="DA38" s="319"/>
      <c r="DB38" s="321">
        <f t="shared" si="63"/>
        <v>12</v>
      </c>
      <c r="DC38" s="319"/>
      <c r="DD38" s="321">
        <f t="shared" si="64"/>
        <v>12</v>
      </c>
      <c r="DE38" s="319"/>
      <c r="DF38" s="321">
        <f t="shared" si="65"/>
        <v>12</v>
      </c>
      <c r="DG38" s="319"/>
      <c r="DH38" s="321">
        <f t="shared" si="66"/>
        <v>12</v>
      </c>
      <c r="DI38" s="319"/>
      <c r="DJ38" s="321">
        <f t="shared" si="67"/>
        <v>12</v>
      </c>
      <c r="DK38" s="319"/>
      <c r="DL38" s="321">
        <f t="shared" si="68"/>
        <v>12</v>
      </c>
      <c r="DM38" s="319"/>
      <c r="DN38" s="321">
        <f t="shared" si="69"/>
        <v>12</v>
      </c>
      <c r="DO38" s="190"/>
      <c r="DP38" s="170"/>
      <c r="DQ38" s="160"/>
      <c r="DR38" s="202"/>
      <c r="DS38" s="171"/>
      <c r="DT38" s="171"/>
      <c r="DU38" s="171"/>
      <c r="DV38" s="171"/>
      <c r="DW38" s="171"/>
      <c r="DX38" s="171"/>
      <c r="DY38" s="171"/>
      <c r="DZ38" s="171"/>
      <c r="EA38" s="171"/>
      <c r="EB38" s="171"/>
      <c r="EC38" s="171"/>
      <c r="ED38" s="171"/>
      <c r="EE38" s="171"/>
      <c r="EF38" s="171"/>
      <c r="EG38" s="171"/>
      <c r="EH38" s="171"/>
      <c r="EI38" s="171"/>
      <c r="EJ38" s="171"/>
      <c r="EK38" s="171"/>
      <c r="EL38" s="171"/>
      <c r="EM38" s="171"/>
      <c r="EN38" s="171"/>
      <c r="EO38" s="171"/>
      <c r="EP38" s="171"/>
      <c r="EQ38" s="171"/>
      <c r="ER38" s="171"/>
      <c r="ES38" s="171"/>
      <c r="ET38" s="171"/>
      <c r="EU38" s="171"/>
      <c r="EV38" s="171"/>
      <c r="EW38" s="171"/>
      <c r="EX38" s="171"/>
      <c r="EY38" s="171"/>
      <c r="EZ38" s="171"/>
      <c r="FA38" s="171"/>
      <c r="FB38" s="171"/>
      <c r="FC38" s="171"/>
      <c r="FD38" s="171"/>
      <c r="FE38" s="171"/>
      <c r="FF38" s="171"/>
      <c r="FG38" s="171"/>
      <c r="FH38" s="171"/>
      <c r="FI38" s="171"/>
      <c r="FJ38" s="171"/>
      <c r="FK38" s="171"/>
      <c r="FL38" s="171"/>
      <c r="FM38" s="171"/>
      <c r="FN38" s="171"/>
      <c r="FO38" s="171"/>
      <c r="FP38" s="171"/>
      <c r="FQ38" s="171"/>
      <c r="FR38" s="171"/>
      <c r="FS38" s="171"/>
      <c r="FT38" s="171"/>
      <c r="FU38" s="171"/>
      <c r="FV38" s="171"/>
      <c r="FW38" s="171"/>
      <c r="FX38" s="171"/>
      <c r="FY38" s="170"/>
      <c r="FZ38" s="170"/>
      <c r="GA38" s="170"/>
      <c r="GB38" s="170"/>
      <c r="GC38" s="170"/>
      <c r="GD38" s="170"/>
      <c r="GE38" s="170"/>
      <c r="GF38" s="170"/>
      <c r="GG38" s="170"/>
      <c r="GH38" s="170"/>
      <c r="GI38" s="170"/>
      <c r="GJ38" s="170"/>
      <c r="GK38" s="170"/>
      <c r="GL38" s="170"/>
      <c r="GM38" s="170"/>
      <c r="GN38" s="170"/>
      <c r="GO38" s="170"/>
      <c r="GP38" s="170"/>
      <c r="GQ38" s="170"/>
      <c r="GR38" s="170"/>
      <c r="GS38" s="170"/>
      <c r="GT38" s="170"/>
      <c r="GU38" s="170"/>
      <c r="GV38" s="170"/>
      <c r="GW38" s="170"/>
      <c r="GX38" s="170"/>
      <c r="GY38" s="170"/>
      <c r="GZ38" s="170"/>
      <c r="HA38" s="170"/>
      <c r="HB38" s="170"/>
      <c r="HC38" s="170"/>
      <c r="HD38" s="170"/>
      <c r="HE38" s="170"/>
      <c r="HF38" s="170"/>
      <c r="HG38" s="170"/>
      <c r="HH38" s="170"/>
      <c r="HI38" s="170"/>
      <c r="HJ38" s="170"/>
      <c r="HK38" s="170"/>
      <c r="HL38" s="170"/>
      <c r="HM38" s="170"/>
      <c r="HN38" s="170"/>
      <c r="HO38" s="170"/>
      <c r="HP38" s="170"/>
      <c r="HQ38" s="170"/>
      <c r="HR38" s="170"/>
      <c r="HS38" s="170"/>
      <c r="HT38" s="170"/>
      <c r="HU38" s="170"/>
      <c r="HV38" s="170"/>
      <c r="HW38" s="170"/>
      <c r="HX38" s="170"/>
      <c r="HY38" s="170"/>
      <c r="HZ38" s="170"/>
      <c r="IA38" s="170"/>
      <c r="IB38" s="170"/>
      <c r="IC38" s="170"/>
      <c r="ID38" s="170"/>
      <c r="IE38" s="170"/>
      <c r="IF38" s="170"/>
      <c r="IG38" s="170"/>
      <c r="IH38" s="170"/>
      <c r="II38" s="170"/>
      <c r="IJ38" s="170"/>
      <c r="IK38" s="170"/>
      <c r="IL38" s="170"/>
      <c r="IM38" s="170"/>
      <c r="IN38" s="170"/>
      <c r="IO38" s="170"/>
      <c r="IP38" s="170"/>
      <c r="IQ38" s="170"/>
      <c r="IR38" s="170"/>
      <c r="IS38" s="170"/>
      <c r="IT38" s="170"/>
      <c r="IU38" s="170"/>
      <c r="IV38" s="170"/>
      <c r="IW38" s="170"/>
      <c r="IX38" s="170"/>
      <c r="IY38" s="170"/>
      <c r="IZ38" s="170"/>
      <c r="JA38" s="170"/>
      <c r="JB38" s="170"/>
      <c r="JC38" s="170"/>
      <c r="JD38" s="170"/>
      <c r="JE38" s="170"/>
      <c r="JF38" s="170"/>
      <c r="JG38" s="170"/>
      <c r="JH38" s="170"/>
      <c r="JI38" s="170"/>
      <c r="JJ38" s="170"/>
      <c r="JK38" s="170"/>
      <c r="JL38" s="170"/>
      <c r="JM38" s="170"/>
      <c r="JN38" s="170"/>
      <c r="JO38" s="170"/>
      <c r="JP38" s="170"/>
      <c r="JQ38" s="170"/>
      <c r="JR38" s="170"/>
      <c r="JS38" s="170"/>
      <c r="JT38" s="170"/>
      <c r="JU38" s="170"/>
      <c r="JV38" s="170"/>
      <c r="JW38" s="170"/>
    </row>
    <row r="39" spans="1:283" s="203" customFormat="1" ht="12.75">
      <c r="A39" s="300" t="s">
        <v>61</v>
      </c>
      <c r="B39" s="301" t="s">
        <v>49</v>
      </c>
      <c r="C39" s="302"/>
      <c r="D39" s="303"/>
      <c r="E39" s="303"/>
      <c r="F39" s="303"/>
      <c r="G39" s="303"/>
      <c r="H39" s="303"/>
      <c r="I39" s="303"/>
      <c r="J39" s="304"/>
      <c r="K39" s="305">
        <f>SUM(C39:J39)</f>
        <v>0</v>
      </c>
      <c r="L39" s="302"/>
      <c r="M39" s="303"/>
      <c r="N39" s="303"/>
      <c r="O39" s="303"/>
      <c r="P39" s="303"/>
      <c r="Q39" s="303"/>
      <c r="R39" s="306"/>
      <c r="S39" s="302"/>
      <c r="T39" s="303"/>
      <c r="U39" s="305">
        <f>SUM(L39:T39)</f>
        <v>0</v>
      </c>
      <c r="V39" s="307" t="s">
        <v>54</v>
      </c>
      <c r="W39" s="303"/>
      <c r="X39" s="303"/>
      <c r="Y39" s="303"/>
      <c r="Z39" s="303"/>
      <c r="AA39" s="303"/>
      <c r="AB39" s="303"/>
      <c r="AC39" s="303"/>
      <c r="AD39" s="303">
        <v>3</v>
      </c>
      <c r="AE39" s="303"/>
      <c r="AF39" s="303"/>
      <c r="AG39" s="308"/>
      <c r="AH39" s="309">
        <f>SUM(W39:AG39)</f>
        <v>3</v>
      </c>
      <c r="AI39" s="310"/>
      <c r="AJ39" s="311"/>
      <c r="AK39" s="312"/>
      <c r="AL39" s="305">
        <f>SUM(AI39:AK39)</f>
        <v>0</v>
      </c>
      <c r="AM39" s="313">
        <f>SUM(K39,U39,AH39,AL39)</f>
        <v>3</v>
      </c>
      <c r="AN39" s="314" t="s">
        <v>85</v>
      </c>
      <c r="AO39" s="315" t="s">
        <v>179</v>
      </c>
      <c r="AP39" s="316" t="s">
        <v>47</v>
      </c>
      <c r="AQ39" s="317">
        <f>+FG!K36</f>
        <v>159</v>
      </c>
      <c r="AR39" s="318"/>
      <c r="AS39" s="319"/>
      <c r="AT39" s="320">
        <f t="shared" si="60"/>
        <v>159</v>
      </c>
      <c r="AU39" s="319"/>
      <c r="AV39" s="320">
        <f t="shared" si="70"/>
        <v>159</v>
      </c>
      <c r="AW39" s="319"/>
      <c r="AX39" s="320">
        <f t="shared" si="71"/>
        <v>159</v>
      </c>
      <c r="AY39" s="319"/>
      <c r="AZ39" s="320">
        <f t="shared" si="72"/>
        <v>159</v>
      </c>
      <c r="BA39" s="319"/>
      <c r="BB39" s="320">
        <f t="shared" si="73"/>
        <v>159</v>
      </c>
      <c r="BC39" s="319"/>
      <c r="BD39" s="320">
        <f t="shared" si="74"/>
        <v>159</v>
      </c>
      <c r="BE39" s="319"/>
      <c r="BF39" s="320">
        <f t="shared" si="75"/>
        <v>159</v>
      </c>
      <c r="BG39" s="319"/>
      <c r="BH39" s="320">
        <f t="shared" si="76"/>
        <v>159</v>
      </c>
      <c r="BI39" s="319"/>
      <c r="BJ39" s="321">
        <f t="shared" si="77"/>
        <v>159</v>
      </c>
      <c r="BK39" s="319"/>
      <c r="BL39" s="321">
        <f t="shared" si="78"/>
        <v>159</v>
      </c>
      <c r="BM39" s="319"/>
      <c r="BN39" s="321">
        <f t="shared" si="79"/>
        <v>159</v>
      </c>
      <c r="BO39" s="319"/>
      <c r="BP39" s="321">
        <f t="shared" si="80"/>
        <v>159</v>
      </c>
      <c r="BQ39" s="319"/>
      <c r="BR39" s="321">
        <f t="shared" si="81"/>
        <v>159</v>
      </c>
      <c r="BS39" s="319"/>
      <c r="BT39" s="321">
        <f t="shared" si="82"/>
        <v>159</v>
      </c>
      <c r="BU39" s="319"/>
      <c r="BV39" s="321">
        <f t="shared" si="83"/>
        <v>159</v>
      </c>
      <c r="BW39" s="319"/>
      <c r="BX39" s="321">
        <f t="shared" si="84"/>
        <v>159</v>
      </c>
      <c r="BY39" s="319"/>
      <c r="BZ39" s="321">
        <f t="shared" si="85"/>
        <v>159</v>
      </c>
      <c r="CA39" s="319"/>
      <c r="CB39" s="321">
        <f t="shared" si="86"/>
        <v>159</v>
      </c>
      <c r="CC39" s="319"/>
      <c r="CD39" s="321">
        <f t="shared" si="87"/>
        <v>159</v>
      </c>
      <c r="CE39" s="319"/>
      <c r="CF39" s="321">
        <f t="shared" si="88"/>
        <v>159</v>
      </c>
      <c r="CG39" s="319"/>
      <c r="CH39" s="321">
        <f t="shared" si="89"/>
        <v>159</v>
      </c>
      <c r="CI39" s="319"/>
      <c r="CJ39" s="321">
        <f t="shared" si="90"/>
        <v>159</v>
      </c>
      <c r="CK39" s="319"/>
      <c r="CL39" s="321">
        <f t="shared" si="91"/>
        <v>159</v>
      </c>
      <c r="CM39" s="319"/>
      <c r="CN39" s="321">
        <f t="shared" si="92"/>
        <v>159</v>
      </c>
      <c r="CO39" s="319"/>
      <c r="CP39" s="321">
        <f t="shared" si="93"/>
        <v>159</v>
      </c>
      <c r="CQ39" s="319"/>
      <c r="CR39" s="321">
        <f t="shared" si="94"/>
        <v>159</v>
      </c>
      <c r="CS39" s="319"/>
      <c r="CT39" s="321">
        <f t="shared" si="95"/>
        <v>159</v>
      </c>
      <c r="CU39" s="319"/>
      <c r="CV39" s="321">
        <f t="shared" si="96"/>
        <v>159</v>
      </c>
      <c r="CW39" s="319"/>
      <c r="CX39" s="321">
        <f t="shared" si="97"/>
        <v>159</v>
      </c>
      <c r="CY39" s="319"/>
      <c r="CZ39" s="321">
        <f t="shared" si="62"/>
        <v>159</v>
      </c>
      <c r="DA39" s="319"/>
      <c r="DB39" s="321">
        <f t="shared" si="63"/>
        <v>159</v>
      </c>
      <c r="DC39" s="319"/>
      <c r="DD39" s="321">
        <f t="shared" si="64"/>
        <v>159</v>
      </c>
      <c r="DE39" s="319"/>
      <c r="DF39" s="321">
        <f t="shared" si="65"/>
        <v>159</v>
      </c>
      <c r="DG39" s="319"/>
      <c r="DH39" s="321">
        <f t="shared" si="66"/>
        <v>159</v>
      </c>
      <c r="DI39" s="319"/>
      <c r="DJ39" s="321">
        <f t="shared" si="67"/>
        <v>159</v>
      </c>
      <c r="DK39" s="319"/>
      <c r="DL39" s="321">
        <f t="shared" si="68"/>
        <v>159</v>
      </c>
      <c r="DM39" s="319"/>
      <c r="DN39" s="321">
        <f t="shared" si="69"/>
        <v>159</v>
      </c>
      <c r="DO39" s="190"/>
      <c r="DP39" s="170"/>
      <c r="DQ39" s="160"/>
      <c r="DR39" s="202"/>
      <c r="DS39" s="212"/>
      <c r="DT39" s="212"/>
      <c r="DU39" s="212"/>
      <c r="DV39" s="212"/>
      <c r="DW39" s="212"/>
      <c r="DX39" s="212"/>
      <c r="DY39" s="212"/>
      <c r="DZ39" s="212"/>
      <c r="EA39" s="212"/>
      <c r="EB39" s="212"/>
      <c r="EC39" s="212"/>
      <c r="ED39" s="212"/>
      <c r="EE39" s="212"/>
      <c r="EF39" s="212"/>
      <c r="EG39" s="212"/>
      <c r="EH39" s="212"/>
      <c r="EI39" s="212"/>
      <c r="EJ39" s="212"/>
      <c r="EK39" s="212"/>
      <c r="EL39" s="212"/>
      <c r="EM39" s="212"/>
      <c r="EN39" s="212"/>
      <c r="EO39" s="212"/>
      <c r="EP39" s="212"/>
      <c r="EQ39" s="212"/>
      <c r="ER39" s="212"/>
      <c r="ES39" s="212"/>
      <c r="ET39" s="212"/>
      <c r="EU39" s="212"/>
      <c r="EV39" s="212"/>
      <c r="EW39" s="212"/>
      <c r="EX39" s="212"/>
      <c r="EY39" s="212"/>
      <c r="EZ39" s="212"/>
      <c r="FA39" s="212"/>
      <c r="FB39" s="212"/>
      <c r="FC39" s="212"/>
      <c r="FD39" s="212"/>
      <c r="FE39" s="212"/>
      <c r="FF39" s="212"/>
      <c r="FG39" s="212"/>
      <c r="FH39" s="212"/>
      <c r="FI39" s="212"/>
      <c r="FJ39" s="212"/>
      <c r="FK39" s="212"/>
      <c r="FL39" s="212"/>
      <c r="FM39" s="212"/>
      <c r="FN39" s="212"/>
      <c r="FO39" s="212"/>
      <c r="FP39" s="212"/>
      <c r="FQ39" s="212"/>
      <c r="FR39" s="212"/>
      <c r="FS39" s="212"/>
      <c r="FT39" s="212"/>
      <c r="FU39" s="212"/>
      <c r="FV39" s="212"/>
      <c r="FW39" s="212"/>
      <c r="FX39" s="212"/>
      <c r="FY39" s="213"/>
      <c r="FZ39" s="213"/>
      <c r="GA39" s="213"/>
      <c r="GB39" s="213"/>
      <c r="GC39" s="213"/>
      <c r="GD39" s="213"/>
      <c r="GE39" s="213"/>
      <c r="GF39" s="213"/>
      <c r="GG39" s="213"/>
      <c r="GH39" s="213"/>
      <c r="GI39" s="213"/>
      <c r="GJ39" s="213"/>
      <c r="GK39" s="213"/>
      <c r="GL39" s="213"/>
      <c r="GM39" s="213"/>
      <c r="GN39" s="213"/>
      <c r="GO39" s="213"/>
      <c r="GP39" s="213"/>
      <c r="GQ39" s="213"/>
      <c r="GR39" s="213"/>
      <c r="GS39" s="213"/>
      <c r="GT39" s="213"/>
      <c r="GU39" s="213"/>
      <c r="GV39" s="213"/>
      <c r="GW39" s="213"/>
      <c r="GX39" s="213"/>
      <c r="GY39" s="213"/>
      <c r="GZ39" s="213"/>
      <c r="HA39" s="213"/>
      <c r="HB39" s="213"/>
      <c r="HC39" s="213"/>
      <c r="HD39" s="213"/>
      <c r="HE39" s="213"/>
      <c r="HF39" s="213"/>
      <c r="HG39" s="213"/>
      <c r="HH39" s="213"/>
      <c r="HI39" s="213"/>
      <c r="HJ39" s="213"/>
      <c r="HK39" s="213"/>
      <c r="HL39" s="213"/>
      <c r="HM39" s="213"/>
      <c r="HN39" s="213"/>
      <c r="HO39" s="213"/>
      <c r="HP39" s="213"/>
      <c r="HQ39" s="213"/>
      <c r="HR39" s="213"/>
      <c r="HS39" s="213"/>
      <c r="HT39" s="213"/>
      <c r="HU39" s="213"/>
      <c r="HV39" s="213"/>
      <c r="HW39" s="213"/>
      <c r="HX39" s="213"/>
      <c r="HY39" s="213"/>
      <c r="HZ39" s="213"/>
      <c r="IA39" s="213"/>
      <c r="IB39" s="213"/>
      <c r="IC39" s="213"/>
      <c r="ID39" s="213"/>
      <c r="IE39" s="213"/>
      <c r="IF39" s="213"/>
      <c r="IG39" s="213"/>
      <c r="IH39" s="213"/>
      <c r="II39" s="213"/>
      <c r="IJ39" s="213"/>
      <c r="IK39" s="213"/>
      <c r="IL39" s="213"/>
      <c r="IM39" s="213"/>
      <c r="IN39" s="213"/>
      <c r="IO39" s="213"/>
      <c r="IP39" s="213"/>
      <c r="IQ39" s="213"/>
      <c r="IR39" s="213"/>
      <c r="IS39" s="213"/>
      <c r="IT39" s="213"/>
      <c r="IU39" s="213"/>
      <c r="IV39" s="213"/>
      <c r="IW39" s="213"/>
      <c r="IX39" s="213"/>
      <c r="IY39" s="213"/>
      <c r="IZ39" s="213"/>
      <c r="JA39" s="213"/>
      <c r="JB39" s="213"/>
      <c r="JC39" s="213"/>
      <c r="JD39" s="213"/>
      <c r="JE39" s="213"/>
      <c r="JF39" s="213"/>
      <c r="JG39" s="213"/>
      <c r="JH39" s="213"/>
      <c r="JI39" s="213"/>
      <c r="JJ39" s="213"/>
      <c r="JK39" s="213"/>
      <c r="JL39" s="213"/>
      <c r="JM39" s="213"/>
      <c r="JN39" s="213"/>
      <c r="JO39" s="213"/>
      <c r="JP39" s="213"/>
      <c r="JQ39" s="213"/>
      <c r="JR39" s="213"/>
      <c r="JS39" s="213"/>
      <c r="JT39" s="213"/>
      <c r="JU39" s="213"/>
      <c r="JV39" s="213"/>
      <c r="JW39" s="213"/>
    </row>
    <row r="40" spans="1:283" s="323" customFormat="1" ht="12.75">
      <c r="A40" s="322"/>
      <c r="D40" s="324"/>
      <c r="E40" s="324"/>
      <c r="I40" s="324"/>
      <c r="J40" s="172"/>
      <c r="K40" s="324">
        <f>2730-K6</f>
        <v>2658</v>
      </c>
      <c r="L40" s="324"/>
      <c r="M40" s="324"/>
      <c r="N40" s="324"/>
      <c r="R40" s="325"/>
      <c r="S40" s="324"/>
      <c r="T40" s="324"/>
      <c r="U40" s="324">
        <f>1256-U6</f>
        <v>1210</v>
      </c>
      <c r="V40" s="326"/>
      <c r="W40" s="327"/>
      <c r="X40" s="328"/>
      <c r="Y40" s="328"/>
      <c r="Z40" s="329"/>
      <c r="AA40" s="330"/>
      <c r="AB40" s="328"/>
      <c r="AC40" s="328"/>
      <c r="AD40" s="330"/>
      <c r="AE40" s="330"/>
      <c r="AF40" s="331"/>
      <c r="AG40" s="324"/>
      <c r="AH40" s="327">
        <f>SUM(W6:AE6)-2108</f>
        <v>-1950</v>
      </c>
      <c r="AI40" s="330"/>
      <c r="AJ40" s="328"/>
      <c r="AK40" s="332">
        <f>SUM(AI6:AJ6)-447</f>
        <v>-437</v>
      </c>
      <c r="AQ40" s="333">
        <f>SUM(AQ7:AQ39)</f>
        <v>3408</v>
      </c>
      <c r="AR40" s="333">
        <f>SUM(AR7:AR39)</f>
        <v>0</v>
      </c>
      <c r="AS40" s="333">
        <f>SUM(AS7:AS39)</f>
        <v>120</v>
      </c>
      <c r="AT40" s="334">
        <f>SUM(AT7:AT39)</f>
        <v>3288</v>
      </c>
      <c r="AU40" s="333">
        <f>SUM(AU7:AU39)</f>
        <v>160</v>
      </c>
      <c r="AV40" s="334">
        <f>SUM(AV7:AV39)</f>
        <v>3128</v>
      </c>
      <c r="AW40" s="333">
        <f>SUM(AW7:AW39)</f>
        <v>120</v>
      </c>
      <c r="AX40" s="334">
        <f>SUM(AX7:AX39)</f>
        <v>3008</v>
      </c>
      <c r="AY40" s="333">
        <f>SUM(AY7:AY39)</f>
        <v>0</v>
      </c>
      <c r="AZ40" s="333">
        <f>SUM(AZ7:AZ39)</f>
        <v>3008</v>
      </c>
      <c r="BA40" s="333">
        <f>SUM(BA7:BA39)</f>
        <v>0</v>
      </c>
      <c r="BB40" s="333">
        <f>SUM(BB7:BB39)</f>
        <v>3008</v>
      </c>
      <c r="BC40" s="333">
        <f>SUM(BC7:BC39)</f>
        <v>100</v>
      </c>
      <c r="BD40" s="333">
        <f>SUM(BD7:BD39)</f>
        <v>2908</v>
      </c>
      <c r="BE40" s="333">
        <f>SUM(BE7:BE39)</f>
        <v>120</v>
      </c>
      <c r="BF40" s="334">
        <f>SUM(BF7:BF39)</f>
        <v>2788</v>
      </c>
      <c r="BG40" s="333">
        <f>SUM(BG7:BG39)</f>
        <v>140</v>
      </c>
      <c r="BH40" s="334">
        <f>SUM(BH7:BH39)</f>
        <v>2648</v>
      </c>
      <c r="BI40" s="333">
        <f>SUM(BI7:BI39)</f>
        <v>100</v>
      </c>
      <c r="BJ40" s="334">
        <f>SUM(BJ7:BJ39)</f>
        <v>2548</v>
      </c>
      <c r="BK40" s="333">
        <f>SUM(BK7:BK39)</f>
        <v>80</v>
      </c>
      <c r="BL40" s="333">
        <f>SUM(BL7:BL39)</f>
        <v>2468</v>
      </c>
      <c r="BM40" s="333">
        <f>SUM(BM7:BM39)</f>
        <v>0</v>
      </c>
      <c r="BN40" s="333">
        <f>SUM(BN7:BN39)</f>
        <v>2468</v>
      </c>
      <c r="BO40" s="333">
        <f>SUM(BO7:BO39)</f>
        <v>0</v>
      </c>
      <c r="BP40" s="333">
        <f>SUM(BP7:BP39)</f>
        <v>2468</v>
      </c>
      <c r="BQ40" s="333">
        <f>SUM(BQ7:BQ39)</f>
        <v>141</v>
      </c>
      <c r="BR40" s="333">
        <f>SUM(BR7:BR39)</f>
        <v>2327</v>
      </c>
      <c r="BS40" s="333">
        <f>SUM(BS7:BS39)</f>
        <v>80</v>
      </c>
      <c r="BT40" s="333">
        <f>SUM(BT7:BT39)</f>
        <v>2247</v>
      </c>
      <c r="BU40" s="333">
        <f>SUM(BU7:BU39)</f>
        <v>140</v>
      </c>
      <c r="BV40" s="333">
        <f>SUM(BV7:BV39)</f>
        <v>2107</v>
      </c>
      <c r="BW40" s="333">
        <f>SUM(BW7:BW39)</f>
        <v>140</v>
      </c>
      <c r="BX40" s="333">
        <f>SUM(BX7:BX39)</f>
        <v>1967</v>
      </c>
      <c r="BY40" s="333">
        <f>SUM(BY7:BY39)</f>
        <v>140</v>
      </c>
      <c r="BZ40" s="333">
        <f>SUM(BZ7:BZ39)</f>
        <v>1827</v>
      </c>
      <c r="CA40" s="333">
        <f>SUM(CA7:CA39)</f>
        <v>0</v>
      </c>
      <c r="CB40" s="333">
        <f>SUM(CB7:CB39)</f>
        <v>1827</v>
      </c>
      <c r="CC40" s="333">
        <f>SUM(CC7:CC39)</f>
        <v>0</v>
      </c>
      <c r="CD40" s="333">
        <f>SUM(CD7:CD39)</f>
        <v>1827</v>
      </c>
      <c r="CE40" s="333">
        <f>SUM(CE7:CE39)</f>
        <v>140</v>
      </c>
      <c r="CF40" s="333">
        <f>SUM(CF7:CF39)</f>
        <v>1687</v>
      </c>
      <c r="CG40" s="335">
        <f>SUM(CG7:CG39)</f>
        <v>120</v>
      </c>
      <c r="CH40" s="335">
        <f>SUM(CH7:CH39)</f>
        <v>1567</v>
      </c>
      <c r="CI40" s="335">
        <f>SUM(CI7:CI39)</f>
        <v>125</v>
      </c>
      <c r="CJ40" s="335">
        <f>SUM(CJ7:CJ39)</f>
        <v>1442</v>
      </c>
      <c r="CK40" s="335">
        <f>SUM(CK7:CK39)</f>
        <v>140</v>
      </c>
      <c r="CL40" s="335">
        <f>SUM(CL7:CL39)</f>
        <v>1302</v>
      </c>
      <c r="CM40" s="335">
        <f>SUM(CM7:CM39)</f>
        <v>102</v>
      </c>
      <c r="CN40" s="335">
        <f>SUM(CN7:CN39)</f>
        <v>1200</v>
      </c>
      <c r="CO40" s="335">
        <f>SUM(CO7:CO39)</f>
        <v>0</v>
      </c>
      <c r="CP40" s="335">
        <f>SUM(CP7:CP39)</f>
        <v>1200</v>
      </c>
      <c r="CQ40" s="335">
        <f>SUM(CQ7:CQ39)</f>
        <v>0</v>
      </c>
      <c r="CR40" s="335">
        <f>SUM(CR7:CR39)</f>
        <v>1200</v>
      </c>
      <c r="CS40" s="335">
        <f>SUM(CS7:CS39)</f>
        <v>180</v>
      </c>
      <c r="CT40" s="335">
        <f>SUM(CT7:CT39)</f>
        <v>1020</v>
      </c>
      <c r="CU40" s="335">
        <f>SUM(CU7:CU39)</f>
        <v>200</v>
      </c>
      <c r="CV40" s="335">
        <f>SUM(CV7:CV39)</f>
        <v>820</v>
      </c>
      <c r="CW40" s="335">
        <f>SUM(CW7:CW39)</f>
        <v>0</v>
      </c>
      <c r="CX40" s="335">
        <f>SUM(CX7:CX39)</f>
        <v>820</v>
      </c>
      <c r="CY40" s="335">
        <f>SUM(CY7:CY39)</f>
        <v>0</v>
      </c>
      <c r="CZ40" s="335">
        <f>SUM(CZ7:CZ39)</f>
        <v>820</v>
      </c>
      <c r="DA40" s="335">
        <f>SUM(DA7:DA39)</f>
        <v>0</v>
      </c>
      <c r="DB40" s="335">
        <f>SUM(DB7:DB39)</f>
        <v>820</v>
      </c>
      <c r="DC40" s="335">
        <f>SUM(DC7:DC39)</f>
        <v>0</v>
      </c>
      <c r="DD40" s="335">
        <f>SUM(DD7:DD39)</f>
        <v>820</v>
      </c>
      <c r="DE40" s="335">
        <f>SUM(DE7:DE39)</f>
        <v>0</v>
      </c>
      <c r="DF40" s="335">
        <f>SUM(DF7:DF39)</f>
        <v>820</v>
      </c>
      <c r="DG40" s="335">
        <f>SUM(DG7:DG39)</f>
        <v>0</v>
      </c>
      <c r="DH40" s="335">
        <f>SUM(DH7:DH39)</f>
        <v>820</v>
      </c>
      <c r="DI40" s="335">
        <f>SUM(DI7:DI39)</f>
        <v>0</v>
      </c>
      <c r="DJ40" s="335">
        <f>SUM(DJ7:DJ39)</f>
        <v>820</v>
      </c>
      <c r="DK40" s="335">
        <f>SUM(DK7:DK39)</f>
        <v>0</v>
      </c>
      <c r="DL40" s="335">
        <f>SUM(DL7:DL39)</f>
        <v>820</v>
      </c>
      <c r="DM40" s="335">
        <f>SUM(DM7:DM39)</f>
        <v>0</v>
      </c>
      <c r="DN40" s="335">
        <f>SUM(DN7:DN39)</f>
        <v>820</v>
      </c>
      <c r="DO40" s="190" t="s">
        <v>64</v>
      </c>
      <c r="DQ40" s="336"/>
      <c r="DS40" s="330"/>
      <c r="DT40" s="330"/>
      <c r="DU40" s="330"/>
      <c r="DV40" s="330"/>
      <c r="DW40" s="330"/>
      <c r="DX40" s="330"/>
      <c r="DY40" s="330"/>
      <c r="DZ40" s="330"/>
      <c r="EA40" s="330"/>
      <c r="EB40" s="330"/>
      <c r="EC40" s="330"/>
      <c r="ED40" s="330"/>
      <c r="EE40" s="330"/>
      <c r="EF40" s="330"/>
      <c r="EG40" s="330"/>
      <c r="EH40" s="330"/>
      <c r="EI40" s="330"/>
      <c r="EJ40" s="330"/>
      <c r="EK40" s="330"/>
      <c r="EL40" s="330"/>
      <c r="EM40" s="330"/>
      <c r="EN40" s="330"/>
      <c r="EO40" s="330"/>
      <c r="EP40" s="330"/>
      <c r="EQ40" s="330"/>
      <c r="ER40" s="330"/>
      <c r="ES40" s="330"/>
      <c r="ET40" s="330"/>
      <c r="EU40" s="330"/>
      <c r="EV40" s="330"/>
      <c r="EW40" s="330"/>
      <c r="EX40" s="330"/>
      <c r="EY40" s="330"/>
      <c r="EZ40" s="330"/>
      <c r="FA40" s="330"/>
      <c r="FB40" s="330"/>
      <c r="FC40" s="330"/>
      <c r="FD40" s="330"/>
      <c r="FE40" s="330"/>
      <c r="FF40" s="330"/>
      <c r="FG40" s="330"/>
      <c r="FH40" s="330"/>
      <c r="FI40" s="330"/>
      <c r="FJ40" s="330"/>
      <c r="FK40" s="330"/>
      <c r="FL40" s="330"/>
      <c r="FM40" s="330"/>
      <c r="FN40" s="330"/>
      <c r="FO40" s="330"/>
      <c r="FP40" s="330"/>
      <c r="FQ40" s="330"/>
      <c r="FR40" s="330"/>
      <c r="FS40" s="330"/>
      <c r="FT40" s="330"/>
      <c r="FU40" s="330"/>
      <c r="FV40" s="330"/>
      <c r="FW40" s="330"/>
      <c r="FX40" s="330"/>
    </row>
    <row r="41" spans="1:283" s="172" customFormat="1" ht="12.75">
      <c r="A41" s="191"/>
      <c r="I41" s="337"/>
      <c r="L41" s="337"/>
      <c r="R41" s="338"/>
      <c r="T41" s="337"/>
      <c r="V41" s="339"/>
      <c r="W41" s="337"/>
      <c r="AD41" s="337"/>
      <c r="AH41" s="337"/>
      <c r="AI41" s="337"/>
      <c r="AW41" s="340"/>
      <c r="AX41" s="340"/>
      <c r="BC41" s="323"/>
      <c r="BD41" s="323"/>
      <c r="BI41" s="340"/>
      <c r="BJ41" s="340"/>
      <c r="BO41" s="323"/>
      <c r="BP41" s="323"/>
      <c r="BQ41" s="323"/>
      <c r="BR41" s="323"/>
      <c r="BS41" s="323"/>
      <c r="BT41" s="323"/>
      <c r="BU41" s="323"/>
      <c r="BV41" s="323"/>
      <c r="BW41" s="323"/>
      <c r="BX41" s="323"/>
      <c r="BY41" s="323"/>
      <c r="BZ41" s="323"/>
      <c r="CA41" s="323"/>
      <c r="CB41" s="323"/>
      <c r="CC41" s="323"/>
      <c r="CD41" s="323"/>
      <c r="CE41" s="323"/>
      <c r="CF41" s="323"/>
      <c r="CG41" s="323"/>
      <c r="CH41" s="323"/>
      <c r="CI41" s="323"/>
      <c r="CJ41" s="323"/>
      <c r="CK41" s="323"/>
      <c r="CL41" s="323"/>
      <c r="CM41" s="323"/>
      <c r="CN41" s="323"/>
      <c r="CO41" s="323"/>
      <c r="CP41" s="323"/>
      <c r="CQ41" s="323"/>
      <c r="CR41" s="323"/>
      <c r="CS41" s="323"/>
      <c r="CT41" s="323"/>
      <c r="CU41" s="323"/>
      <c r="CV41" s="323"/>
      <c r="CW41" s="323"/>
      <c r="CX41" s="323"/>
      <c r="CY41" s="323"/>
      <c r="CZ41" s="323"/>
      <c r="DA41" s="323"/>
      <c r="DB41" s="323"/>
      <c r="DC41" s="323"/>
      <c r="DD41" s="323"/>
      <c r="DE41" s="323"/>
      <c r="DF41" s="323"/>
      <c r="DG41" s="323"/>
      <c r="DH41" s="323"/>
      <c r="DI41" s="323"/>
      <c r="DJ41" s="323"/>
      <c r="DK41" s="323"/>
      <c r="DL41" s="323"/>
      <c r="DM41" s="323"/>
      <c r="DN41" s="323"/>
      <c r="DO41" s="341"/>
      <c r="DQ41" s="342"/>
      <c r="DS41" s="343"/>
      <c r="DT41" s="343"/>
      <c r="DU41" s="343"/>
      <c r="DV41" s="343"/>
      <c r="DW41" s="343"/>
      <c r="DX41" s="343"/>
      <c r="DY41" s="343"/>
      <c r="DZ41" s="343"/>
      <c r="EA41" s="343"/>
      <c r="EB41" s="343"/>
      <c r="EC41" s="343"/>
      <c r="ED41" s="343"/>
      <c r="EE41" s="343"/>
      <c r="EF41" s="343"/>
      <c r="EG41" s="343"/>
      <c r="EH41" s="343"/>
      <c r="EI41" s="343"/>
      <c r="EJ41" s="343"/>
      <c r="EK41" s="343"/>
      <c r="EL41" s="343"/>
      <c r="EM41" s="343"/>
      <c r="EN41" s="343"/>
      <c r="EO41" s="343"/>
      <c r="EP41" s="343"/>
      <c r="EQ41" s="343"/>
      <c r="ER41" s="343"/>
      <c r="ES41" s="343"/>
      <c r="ET41" s="343"/>
      <c r="EU41" s="343"/>
      <c r="EV41" s="343"/>
      <c r="EW41" s="343"/>
      <c r="EX41" s="343"/>
      <c r="EY41" s="343"/>
      <c r="EZ41" s="343"/>
      <c r="FA41" s="343"/>
      <c r="FB41" s="343"/>
      <c r="FC41" s="343"/>
      <c r="FD41" s="343"/>
      <c r="FE41" s="343"/>
      <c r="FF41" s="343"/>
      <c r="FG41" s="343"/>
      <c r="FH41" s="343"/>
      <c r="FI41" s="343"/>
      <c r="FJ41" s="343"/>
      <c r="FK41" s="343"/>
      <c r="FL41" s="343"/>
      <c r="FM41" s="343"/>
      <c r="FN41" s="343"/>
      <c r="FO41" s="343"/>
      <c r="FP41" s="343"/>
      <c r="FQ41" s="343"/>
      <c r="FR41" s="343"/>
      <c r="FS41" s="343"/>
      <c r="FT41" s="343"/>
      <c r="FU41" s="343"/>
      <c r="FV41" s="343"/>
      <c r="FW41" s="343"/>
      <c r="FX41" s="343"/>
    </row>
    <row r="42" spans="1:283" s="172" customFormat="1" ht="12.75">
      <c r="A42" s="191"/>
      <c r="R42" s="338"/>
      <c r="V42" s="339"/>
      <c r="AD42" s="337"/>
      <c r="AK42" s="344"/>
      <c r="AS42" s="345"/>
      <c r="AU42" s="345"/>
      <c r="AW42" s="346"/>
      <c r="AX42" s="340"/>
      <c r="AY42" s="345"/>
      <c r="BA42" s="345"/>
      <c r="BC42" s="347"/>
      <c r="BD42" s="347"/>
      <c r="BE42" s="347" t="e">
        <f>SUM(#REF!,#REF!,#REF!,#REF!,#REF!,#REF!,#REF!,#REF!,#REF!,#REF!,#REF!,#REF!,#REF!,#REF!,#REF!,#REF!,#REF!,#REF!,#REF!,#REF!,#REF!,#REF!,#REF!,#REF!,#REF!,#REF!,#REF!,#REF!,#REF!,#REF!,#REF!,#REF!,#REF!)</f>
        <v>#REF!</v>
      </c>
      <c r="BF42" s="347" t="e">
        <f>SUM(#REF!,#REF!,#REF!,#REF!,#REF!,#REF!,#REF!,#REF!,#REF!,#REF!,#REF!,#REF!,#REF!,#REF!,#REF!,#REF!,#REF!,#REF!,#REF!,#REF!,#REF!,#REF!,#REF!,#REF!,#REF!,#REF!,#REF!,#REF!,#REF!,#REF!,#REF!,#REF!,#REF!)</f>
        <v>#REF!</v>
      </c>
      <c r="BG42" s="347" t="e">
        <f>SUM(#REF!,#REF!,#REF!,#REF!,#REF!,#REF!,#REF!,#REF!,#REF!,#REF!,#REF!,#REF!,#REF!,#REF!,#REF!,#REF!,#REF!,#REF!,#REF!,#REF!,#REF!,#REF!,#REF!,#REF!,#REF!,#REF!,#REF!,#REF!,#REF!,#REF!,#REF!,#REF!,#REF!)</f>
        <v>#REF!</v>
      </c>
      <c r="BH42" s="347" t="e">
        <f>SUM(#REF!,#REF!,#REF!,#REF!,#REF!,#REF!,#REF!,#REF!,#REF!,#REF!,#REF!,#REF!,#REF!,#REF!,#REF!,#REF!,#REF!,#REF!,#REF!,#REF!,#REF!,#REF!,#REF!,#REF!,#REF!,#REF!,#REF!,#REF!,#REF!,#REF!,#REF!,#REF!,#REF!)</f>
        <v>#REF!</v>
      </c>
      <c r="BI42" s="347" t="e">
        <f>SUM(#REF!,#REF!,#REF!,#REF!,#REF!,#REF!,#REF!,#REF!,#REF!,#REF!,#REF!,#REF!,#REF!,#REF!,#REF!,#REF!,#REF!,#REF!,#REF!,#REF!,#REF!,#REF!,#REF!,#REF!,#REF!,#REF!,#REF!,#REF!,#REF!,#REF!,#REF!,#REF!,#REF!)</f>
        <v>#REF!</v>
      </c>
      <c r="BJ42" s="347" t="e">
        <f>SUM(#REF!,#REF!,#REF!,#REF!,#REF!,#REF!,#REF!,#REF!,#REF!,#REF!,#REF!,#REF!,#REF!,#REF!,#REF!,#REF!,#REF!,#REF!,#REF!,#REF!,#REF!,#REF!,#REF!,#REF!,#REF!,#REF!,#REF!,#REF!,#REF!,#REF!,#REF!,#REF!,#REF!)</f>
        <v>#REF!</v>
      </c>
      <c r="BK42" s="347" t="e">
        <f>SUM(#REF!,#REF!,#REF!,#REF!,#REF!,#REF!,#REF!,#REF!,#REF!,#REF!,#REF!,#REF!,#REF!,#REF!,#REF!,#REF!,#REF!,#REF!,#REF!,#REF!,#REF!,#REF!,#REF!,#REF!,#REF!,#REF!,#REF!,#REF!,#REF!,#REF!,#REF!,#REF!,#REF!)</f>
        <v>#REF!</v>
      </c>
      <c r="BL42" s="347" t="e">
        <f>SUM(#REF!,#REF!,#REF!,#REF!,#REF!,#REF!,#REF!,#REF!,#REF!,#REF!,#REF!,#REF!,#REF!,#REF!,#REF!,#REF!,#REF!,#REF!,#REF!,#REF!,#REF!,#REF!,#REF!,#REF!,#REF!,#REF!,#REF!,#REF!,#REF!,#REF!,#REF!,#REF!,#REF!)</f>
        <v>#REF!</v>
      </c>
      <c r="BM42" s="347" t="e">
        <f>SUM(#REF!,#REF!,#REF!,#REF!,#REF!,#REF!,#REF!,#REF!,#REF!,#REF!,#REF!,#REF!,#REF!,#REF!,#REF!,#REF!,#REF!,#REF!,#REF!,#REF!,#REF!,#REF!,#REF!,#REF!,#REF!,#REF!,#REF!,#REF!,#REF!,#REF!,#REF!,#REF!,#REF!)</f>
        <v>#REF!</v>
      </c>
      <c r="BN42" s="347" t="e">
        <f>SUM(#REF!,#REF!,#REF!,#REF!,#REF!,#REF!,#REF!,#REF!,#REF!,#REF!,#REF!,#REF!,#REF!,#REF!,#REF!,#REF!,#REF!,#REF!,#REF!,#REF!,#REF!,#REF!,#REF!,#REF!,#REF!,#REF!,#REF!,#REF!,#REF!,#REF!,#REF!,#REF!,#REF!)</f>
        <v>#REF!</v>
      </c>
      <c r="BO42" s="347" t="e">
        <f>SUM(#REF!,#REF!,#REF!,#REF!,#REF!,#REF!,#REF!,#REF!,#REF!,#REF!,#REF!,#REF!,#REF!,#REF!,#REF!,#REF!,#REF!,#REF!,#REF!,#REF!,#REF!,#REF!,#REF!,#REF!,#REF!,#REF!,#REF!,#REF!,#REF!,#REF!,#REF!,#REF!,#REF!)</f>
        <v>#REF!</v>
      </c>
      <c r="BP42" s="347" t="e">
        <f>SUM(#REF!,#REF!,#REF!,#REF!,#REF!,#REF!,#REF!,#REF!,#REF!,#REF!,#REF!,#REF!,#REF!,#REF!,#REF!,#REF!,#REF!,#REF!,#REF!,#REF!,#REF!,#REF!,#REF!,#REF!,#REF!,#REF!,#REF!,#REF!,#REF!,#REF!,#REF!,#REF!,#REF!)</f>
        <v>#REF!</v>
      </c>
      <c r="BQ42" s="347" t="e">
        <f>SUM(#REF!,#REF!,#REF!,#REF!,#REF!,#REF!,#REF!,#REF!,#REF!,#REF!,#REF!,#REF!,#REF!,#REF!,#REF!,#REF!,#REF!,#REF!,#REF!,#REF!,#REF!,#REF!,#REF!,#REF!,#REF!,#REF!,#REF!,#REF!,#REF!,#REF!,#REF!,#REF!,#REF!)</f>
        <v>#REF!</v>
      </c>
      <c r="BR42" s="347" t="e">
        <f>SUM(#REF!,#REF!,#REF!,#REF!,#REF!,#REF!,#REF!,#REF!,#REF!,#REF!,#REF!,#REF!,#REF!,#REF!,#REF!,#REF!,#REF!,#REF!,#REF!,#REF!,#REF!,#REF!,#REF!,#REF!,#REF!,#REF!,#REF!,#REF!,#REF!,#REF!,#REF!,#REF!,#REF!)</f>
        <v>#REF!</v>
      </c>
      <c r="BS42" s="347" t="e">
        <f>SUM(#REF!,#REF!,#REF!,#REF!,#REF!,#REF!,#REF!,#REF!,#REF!,#REF!,#REF!,#REF!,#REF!,#REF!,#REF!,#REF!,#REF!,#REF!,#REF!,#REF!,#REF!,#REF!,#REF!,#REF!,#REF!,#REF!,#REF!,#REF!,#REF!,#REF!,#REF!,#REF!,#REF!)</f>
        <v>#REF!</v>
      </c>
      <c r="BT42" s="347" t="e">
        <f>SUM(#REF!,#REF!,#REF!,#REF!,#REF!,#REF!,#REF!,#REF!,#REF!,#REF!,#REF!,#REF!,#REF!,#REF!,#REF!,#REF!,#REF!,#REF!,#REF!,#REF!,#REF!,#REF!,#REF!,#REF!,#REF!,#REF!,#REF!,#REF!,#REF!,#REF!,#REF!,#REF!,#REF!)</f>
        <v>#REF!</v>
      </c>
      <c r="BU42" s="347" t="e">
        <f>SUM(#REF!,#REF!,#REF!,#REF!,#REF!,#REF!,#REF!,#REF!,#REF!,#REF!,#REF!,#REF!,#REF!,#REF!,#REF!,#REF!,#REF!,#REF!,#REF!,#REF!,#REF!,#REF!,#REF!,#REF!,#REF!,#REF!,#REF!,#REF!,#REF!,#REF!,#REF!,#REF!,#REF!)</f>
        <v>#REF!</v>
      </c>
      <c r="BV42" s="347" t="e">
        <f>SUM(#REF!,#REF!,#REF!,#REF!,#REF!,#REF!,#REF!,#REF!,#REF!,#REF!,#REF!,#REF!,#REF!,#REF!,#REF!,#REF!,#REF!,#REF!,#REF!,#REF!,#REF!,#REF!,#REF!,#REF!,#REF!,#REF!,#REF!,#REF!,#REF!,#REF!,#REF!,#REF!,#REF!)</f>
        <v>#REF!</v>
      </c>
      <c r="BW42" s="347" t="e">
        <f>SUM(#REF!,#REF!,#REF!,#REF!,#REF!,#REF!,#REF!,#REF!,#REF!,#REF!,#REF!,#REF!,#REF!,#REF!,#REF!,#REF!,#REF!,#REF!,#REF!,#REF!,#REF!,#REF!,#REF!,#REF!,#REF!,#REF!,#REF!,#REF!,#REF!,#REF!,#REF!,#REF!,#REF!)</f>
        <v>#REF!</v>
      </c>
      <c r="BX42" s="347" t="e">
        <f>SUM(#REF!,#REF!,#REF!,#REF!,#REF!,#REF!,#REF!,#REF!,#REF!,#REF!,#REF!,#REF!,#REF!,#REF!,#REF!,#REF!,#REF!,#REF!,#REF!,#REF!,#REF!,#REF!,#REF!,#REF!,#REF!,#REF!,#REF!,#REF!,#REF!,#REF!,#REF!,#REF!,#REF!)</f>
        <v>#REF!</v>
      </c>
      <c r="BY42" s="347" t="e">
        <f>SUM(#REF!,#REF!,#REF!,#REF!,#REF!,#REF!,#REF!,#REF!,#REF!,#REF!,#REF!,#REF!,#REF!,#REF!,#REF!,#REF!,#REF!,#REF!,#REF!,#REF!,#REF!,#REF!,#REF!,#REF!,#REF!,#REF!,#REF!,#REF!,#REF!,#REF!,#REF!,#REF!,#REF!)</f>
        <v>#REF!</v>
      </c>
      <c r="BZ42" s="347" t="e">
        <f>SUM(#REF!,#REF!,#REF!,#REF!,#REF!,#REF!,#REF!,#REF!,#REF!,#REF!,#REF!,#REF!,#REF!,#REF!,#REF!,#REF!,#REF!,#REF!,#REF!,#REF!,#REF!,#REF!,#REF!,#REF!,#REF!,#REF!,#REF!,#REF!,#REF!,#REF!,#REF!,#REF!,#REF!)</f>
        <v>#REF!</v>
      </c>
      <c r="CA42" s="347" t="e">
        <f>SUM(#REF!,#REF!,#REF!,#REF!,#REF!,#REF!,#REF!,#REF!,#REF!,#REF!,#REF!,#REF!,#REF!,#REF!,#REF!,#REF!,#REF!,#REF!,#REF!,#REF!,#REF!,#REF!,#REF!,#REF!,#REF!,#REF!,#REF!,#REF!,#REF!,#REF!,#REF!,#REF!,#REF!)</f>
        <v>#REF!</v>
      </c>
      <c r="CB42" s="347" t="e">
        <f>SUM(#REF!,#REF!,#REF!,#REF!,#REF!,#REF!,#REF!,#REF!,#REF!,#REF!,#REF!,#REF!,#REF!,#REF!,#REF!,#REF!,#REF!,#REF!,#REF!,#REF!,#REF!,#REF!,#REF!,#REF!,#REF!,#REF!,#REF!,#REF!,#REF!,#REF!,#REF!,#REF!,#REF!)</f>
        <v>#REF!</v>
      </c>
      <c r="CC42" s="347" t="e">
        <f>SUM(#REF!,#REF!,#REF!,#REF!,#REF!,#REF!,#REF!,#REF!,#REF!,#REF!,#REF!,#REF!,#REF!,#REF!,#REF!,#REF!,#REF!,#REF!,#REF!,#REF!,#REF!,#REF!,#REF!,#REF!,#REF!,#REF!,#REF!,#REF!,#REF!,#REF!,#REF!,#REF!,#REF!)</f>
        <v>#REF!</v>
      </c>
      <c r="CD42" s="347" t="e">
        <f>SUM(#REF!,#REF!,#REF!,#REF!,#REF!,#REF!,#REF!,#REF!,#REF!,#REF!,#REF!,#REF!,#REF!,#REF!,#REF!,#REF!,#REF!,#REF!,#REF!,#REF!,#REF!,#REF!,#REF!,#REF!,#REF!,#REF!,#REF!,#REF!,#REF!,#REF!,#REF!,#REF!,#REF!)</f>
        <v>#REF!</v>
      </c>
      <c r="CE42" s="347" t="e">
        <f>SUM(#REF!,#REF!,#REF!,#REF!,#REF!,#REF!,#REF!,#REF!,#REF!,#REF!,#REF!,#REF!,#REF!,#REF!,#REF!,#REF!,#REF!,#REF!,#REF!,#REF!,#REF!,#REF!,#REF!,#REF!,#REF!,#REF!,#REF!,#REF!,#REF!,#REF!,#REF!,#REF!,#REF!)</f>
        <v>#REF!</v>
      </c>
      <c r="CF42" s="347" t="e">
        <f>SUM(#REF!,#REF!,#REF!,#REF!,#REF!,#REF!,#REF!,#REF!,#REF!,#REF!,#REF!,#REF!,#REF!,#REF!,#REF!,#REF!,#REF!,#REF!,#REF!,#REF!,#REF!,#REF!,#REF!,#REF!,#REF!,#REF!,#REF!,#REF!,#REF!,#REF!,#REF!,#REF!,#REF!)</f>
        <v>#REF!</v>
      </c>
      <c r="CG42" s="347" t="e">
        <f>SUM(#REF!,#REF!,#REF!,#REF!,#REF!,#REF!,#REF!,#REF!,#REF!,#REF!,#REF!,#REF!,#REF!,#REF!,#REF!,#REF!,#REF!,#REF!,#REF!,#REF!,#REF!,#REF!,#REF!,#REF!,#REF!,#REF!,#REF!,#REF!,#REF!,#REF!,#REF!,#REF!,#REF!)</f>
        <v>#REF!</v>
      </c>
      <c r="CH42" s="347" t="e">
        <f>SUM(#REF!,#REF!,#REF!,#REF!,#REF!,#REF!,#REF!,#REF!,#REF!,#REF!,#REF!,#REF!,#REF!,#REF!,#REF!,#REF!,#REF!,#REF!,#REF!,#REF!,#REF!,#REF!,#REF!,#REF!,#REF!,#REF!,#REF!,#REF!,#REF!,#REF!,#REF!,#REF!,#REF!)</f>
        <v>#REF!</v>
      </c>
      <c r="CI42" s="347" t="e">
        <f>SUM(#REF!,#REF!,#REF!,#REF!,#REF!,#REF!,#REF!,#REF!,#REF!,#REF!,#REF!,#REF!,#REF!,#REF!,#REF!,#REF!,#REF!,#REF!,#REF!,#REF!,#REF!,#REF!,#REF!,#REF!,#REF!,#REF!,#REF!,#REF!,#REF!,#REF!,#REF!,#REF!,#REF!)</f>
        <v>#REF!</v>
      </c>
      <c r="CJ42" s="347" t="e">
        <f>SUM(#REF!,#REF!,#REF!,#REF!,#REF!,#REF!,#REF!,#REF!,#REF!,#REF!,#REF!,#REF!,#REF!,#REF!,#REF!,#REF!,#REF!,#REF!,#REF!,#REF!,#REF!,#REF!,#REF!,#REF!,#REF!,#REF!,#REF!,#REF!,#REF!,#REF!,#REF!,#REF!,#REF!)</f>
        <v>#REF!</v>
      </c>
      <c r="CK42" s="347" t="e">
        <f>SUM(#REF!,#REF!,#REF!,#REF!,#REF!,#REF!,#REF!,#REF!,#REF!,#REF!,#REF!,#REF!,#REF!,#REF!,#REF!,#REF!,#REF!,#REF!,#REF!,#REF!,#REF!,#REF!,#REF!,#REF!,#REF!,#REF!,#REF!,#REF!,#REF!,#REF!,#REF!,#REF!,#REF!)</f>
        <v>#REF!</v>
      </c>
      <c r="CL42" s="347" t="e">
        <f>SUM(#REF!,#REF!,#REF!,#REF!,#REF!,#REF!,#REF!,#REF!,#REF!,#REF!,#REF!,#REF!,#REF!,#REF!,#REF!,#REF!,#REF!,#REF!,#REF!,#REF!,#REF!,#REF!,#REF!,#REF!,#REF!,#REF!,#REF!,#REF!,#REF!,#REF!,#REF!,#REF!,#REF!)</f>
        <v>#REF!</v>
      </c>
      <c r="CM42" s="347" t="e">
        <f>SUM(#REF!,#REF!,#REF!,#REF!,#REF!,#REF!,#REF!,#REF!,#REF!,#REF!,#REF!,#REF!,#REF!,#REF!,#REF!,#REF!,#REF!,#REF!,#REF!,#REF!,#REF!,#REF!,#REF!,#REF!,#REF!,#REF!,#REF!,#REF!,#REF!,#REF!,#REF!,#REF!,#REF!)</f>
        <v>#REF!</v>
      </c>
      <c r="CN42" s="347" t="e">
        <f>SUM(#REF!,#REF!,#REF!,#REF!,#REF!,#REF!,#REF!,#REF!,#REF!,#REF!,#REF!,#REF!,#REF!,#REF!,#REF!,#REF!,#REF!,#REF!,#REF!,#REF!,#REF!,#REF!,#REF!,#REF!,#REF!,#REF!,#REF!,#REF!,#REF!,#REF!,#REF!,#REF!,#REF!)</f>
        <v>#REF!</v>
      </c>
      <c r="CO42" s="347" t="e">
        <f>SUM(#REF!,#REF!,#REF!,#REF!,#REF!,#REF!,#REF!,#REF!,#REF!,#REF!,#REF!,#REF!,#REF!,#REF!,#REF!,#REF!,#REF!,#REF!,#REF!,#REF!,#REF!,#REF!,#REF!,#REF!,#REF!,#REF!,#REF!,#REF!,#REF!,#REF!,#REF!,#REF!,#REF!)</f>
        <v>#REF!</v>
      </c>
      <c r="CP42" s="347" t="e">
        <f>SUM(#REF!,#REF!,#REF!,#REF!,#REF!,#REF!,#REF!,#REF!,#REF!,#REF!,#REF!,#REF!,#REF!,#REF!,#REF!,#REF!,#REF!,#REF!,#REF!,#REF!,#REF!,#REF!,#REF!,#REF!,#REF!,#REF!,#REF!,#REF!,#REF!,#REF!,#REF!,#REF!,#REF!)</f>
        <v>#REF!</v>
      </c>
      <c r="CQ42" s="347" t="e">
        <f>SUM(#REF!,#REF!,#REF!,#REF!,#REF!,#REF!,#REF!,#REF!,#REF!,#REF!,#REF!,#REF!,#REF!,#REF!,#REF!,#REF!,#REF!,#REF!,#REF!,#REF!,#REF!,#REF!,#REF!,#REF!,#REF!,#REF!,#REF!,#REF!,#REF!,#REF!,#REF!,#REF!,#REF!)</f>
        <v>#REF!</v>
      </c>
      <c r="CR42" s="347" t="e">
        <f>SUM(#REF!,#REF!,#REF!,#REF!,#REF!,#REF!,#REF!,#REF!,#REF!,#REF!,#REF!,#REF!,#REF!,#REF!,#REF!,#REF!,#REF!,#REF!,#REF!,#REF!,#REF!,#REF!,#REF!,#REF!,#REF!,#REF!,#REF!,#REF!,#REF!,#REF!,#REF!,#REF!,#REF!)</f>
        <v>#REF!</v>
      </c>
      <c r="CS42" s="347" t="e">
        <f>SUM(#REF!,#REF!,#REF!,#REF!,#REF!,#REF!,#REF!,#REF!,#REF!,#REF!,#REF!,#REF!,#REF!,#REF!,#REF!,#REF!,#REF!,#REF!,#REF!,#REF!,#REF!,#REF!,#REF!,#REF!,#REF!,#REF!,#REF!,#REF!,#REF!,#REF!,#REF!,#REF!,#REF!)</f>
        <v>#REF!</v>
      </c>
      <c r="CT42" s="347" t="e">
        <f>SUM(#REF!,#REF!,#REF!,#REF!,#REF!,#REF!,#REF!,#REF!,#REF!,#REF!,#REF!,#REF!,#REF!,#REF!,#REF!,#REF!,#REF!,#REF!,#REF!,#REF!,#REF!,#REF!,#REF!,#REF!,#REF!,#REF!,#REF!,#REF!,#REF!,#REF!,#REF!,#REF!,#REF!)</f>
        <v>#REF!</v>
      </c>
      <c r="CU42" s="347" t="e">
        <f>SUM(#REF!,#REF!,#REF!,#REF!,#REF!,#REF!,#REF!,#REF!,#REF!,#REF!,#REF!,#REF!,#REF!,#REF!,#REF!,#REF!,#REF!,#REF!,#REF!,#REF!,#REF!,#REF!,#REF!,#REF!,#REF!,#REF!,#REF!,#REF!,#REF!,#REF!,#REF!,#REF!,#REF!)</f>
        <v>#REF!</v>
      </c>
      <c r="CV42" s="347" t="e">
        <f>SUM(#REF!,#REF!,#REF!,#REF!,#REF!,#REF!,#REF!,#REF!,#REF!,#REF!,#REF!,#REF!,#REF!,#REF!,#REF!,#REF!,#REF!,#REF!,#REF!,#REF!,#REF!,#REF!,#REF!,#REF!,#REF!,#REF!,#REF!,#REF!,#REF!,#REF!,#REF!,#REF!,#REF!)</f>
        <v>#REF!</v>
      </c>
      <c r="CW42" s="347" t="e">
        <f>SUM(#REF!,#REF!,#REF!,#REF!,#REF!,#REF!,#REF!,#REF!,#REF!,#REF!,#REF!,#REF!,#REF!,#REF!,#REF!,#REF!,#REF!,#REF!,#REF!,#REF!,#REF!,#REF!,#REF!,#REF!,#REF!,#REF!,#REF!,#REF!,#REF!,#REF!,#REF!,#REF!,#REF!)</f>
        <v>#REF!</v>
      </c>
      <c r="CX42" s="347" t="e">
        <f>SUM(#REF!,#REF!,#REF!,#REF!,#REF!,#REF!,#REF!,#REF!,#REF!,#REF!,#REF!,#REF!,#REF!,#REF!,#REF!,#REF!,#REF!,#REF!,#REF!,#REF!,#REF!,#REF!,#REF!,#REF!,#REF!,#REF!,#REF!,#REF!,#REF!,#REF!,#REF!,#REF!,#REF!)</f>
        <v>#REF!</v>
      </c>
      <c r="CY42" s="347" t="e">
        <f>SUM(#REF!,#REF!,#REF!,#REF!,#REF!,#REF!,#REF!,#REF!,#REF!,#REF!,#REF!,#REF!,#REF!,#REF!,#REF!,#REF!,#REF!,#REF!,#REF!,#REF!,#REF!,#REF!,#REF!,#REF!,#REF!,#REF!,#REF!,#REF!,#REF!,#REF!,#REF!,#REF!,#REF!)</f>
        <v>#REF!</v>
      </c>
      <c r="CZ42" s="347" t="e">
        <f>SUM(#REF!,#REF!,#REF!,#REF!,#REF!,#REF!,#REF!,#REF!,#REF!,#REF!,#REF!,#REF!,#REF!,#REF!,#REF!,#REF!,#REF!,#REF!,#REF!,#REF!,#REF!,#REF!,#REF!,#REF!,#REF!,#REF!,#REF!,#REF!,#REF!,#REF!,#REF!,#REF!,#REF!)</f>
        <v>#REF!</v>
      </c>
      <c r="DA42" s="347" t="e">
        <f>SUM(#REF!,#REF!,#REF!,#REF!,#REF!,#REF!,#REF!,#REF!,#REF!,#REF!,#REF!,#REF!,#REF!,#REF!,#REF!,#REF!,#REF!,#REF!,#REF!,#REF!,#REF!,#REF!,#REF!,#REF!,#REF!,#REF!,#REF!,#REF!,#REF!,#REF!,#REF!,#REF!,#REF!)</f>
        <v>#REF!</v>
      </c>
      <c r="DB42" s="347" t="e">
        <f>SUM(#REF!,#REF!,#REF!,#REF!,#REF!,#REF!,#REF!,#REF!,#REF!,#REF!,#REF!,#REF!,#REF!,#REF!,#REF!,#REF!,#REF!,#REF!,#REF!,#REF!,#REF!,#REF!,#REF!,#REF!,#REF!,#REF!,#REF!,#REF!,#REF!,#REF!,#REF!,#REF!,#REF!)</f>
        <v>#REF!</v>
      </c>
      <c r="DC42" s="347" t="e">
        <f>SUM(#REF!,#REF!,#REF!,#REF!,#REF!,#REF!,#REF!,#REF!,#REF!,#REF!,#REF!,#REF!,#REF!,#REF!,#REF!,#REF!,#REF!,#REF!,#REF!,#REF!,#REF!,#REF!,#REF!,#REF!,#REF!,#REF!,#REF!,#REF!,#REF!,#REF!,#REF!,#REF!,#REF!)</f>
        <v>#REF!</v>
      </c>
      <c r="DD42" s="347" t="e">
        <f>SUM(#REF!,#REF!,#REF!,#REF!,#REF!,#REF!,#REF!,#REF!,#REF!,#REF!,#REF!,#REF!,#REF!,#REF!,#REF!,#REF!,#REF!,#REF!,#REF!,#REF!,#REF!,#REF!,#REF!,#REF!,#REF!,#REF!,#REF!,#REF!,#REF!,#REF!,#REF!,#REF!,#REF!)</f>
        <v>#REF!</v>
      </c>
      <c r="DE42" s="347" t="e">
        <f>SUM(#REF!,#REF!,#REF!,#REF!,#REF!,#REF!,#REF!,#REF!,#REF!,#REF!,#REF!,#REF!,#REF!,#REF!,#REF!,#REF!,#REF!,#REF!,#REF!,#REF!,#REF!,#REF!,#REF!,#REF!,#REF!,#REF!,#REF!,#REF!,#REF!,#REF!,#REF!,#REF!,#REF!)</f>
        <v>#REF!</v>
      </c>
      <c r="DF42" s="347" t="e">
        <f>SUM(#REF!,#REF!,#REF!,#REF!,#REF!,#REF!,#REF!,#REF!,#REF!,#REF!,#REF!,#REF!,#REF!,#REF!,#REF!,#REF!,#REF!,#REF!,#REF!,#REF!,#REF!,#REF!,#REF!,#REF!,#REF!,#REF!,#REF!,#REF!,#REF!,#REF!,#REF!,#REF!,#REF!)</f>
        <v>#REF!</v>
      </c>
      <c r="DG42" s="347" t="e">
        <f>SUM(#REF!,#REF!,#REF!,#REF!,#REF!,#REF!,#REF!,#REF!,#REF!,#REF!,#REF!,#REF!,#REF!,#REF!,#REF!,#REF!,#REF!,#REF!,#REF!,#REF!,#REF!,#REF!,#REF!,#REF!,#REF!,#REF!,#REF!,#REF!,#REF!,#REF!,#REF!,#REF!,#REF!)</f>
        <v>#REF!</v>
      </c>
      <c r="DH42" s="347" t="e">
        <f>SUM(#REF!,#REF!,#REF!,#REF!,#REF!,#REF!,#REF!,#REF!,#REF!,#REF!,#REF!,#REF!,#REF!,#REF!,#REF!,#REF!,#REF!,#REF!,#REF!,#REF!,#REF!,#REF!,#REF!,#REF!,#REF!,#REF!,#REF!,#REF!,#REF!,#REF!,#REF!,#REF!,#REF!)</f>
        <v>#REF!</v>
      </c>
      <c r="DI42" s="347" t="e">
        <f>SUM(#REF!,#REF!,#REF!,#REF!,#REF!,#REF!,#REF!,#REF!,#REF!,#REF!,#REF!,#REF!,#REF!,#REF!,#REF!,#REF!,#REF!,#REF!,#REF!,#REF!,#REF!,#REF!,#REF!,#REF!,#REF!,#REF!,#REF!,#REF!,#REF!,#REF!,#REF!,#REF!,#REF!)</f>
        <v>#REF!</v>
      </c>
      <c r="DJ42" s="347" t="e">
        <f>SUM(#REF!,#REF!,#REF!,#REF!,#REF!,#REF!,#REF!,#REF!,#REF!,#REF!,#REF!,#REF!,#REF!,#REF!,#REF!,#REF!,#REF!,#REF!,#REF!,#REF!,#REF!,#REF!,#REF!,#REF!,#REF!,#REF!,#REF!,#REF!,#REF!,#REF!,#REF!,#REF!,#REF!)</f>
        <v>#REF!</v>
      </c>
      <c r="DK42" s="347" t="e">
        <f>SUM(#REF!,#REF!,#REF!,#REF!,#REF!,#REF!,#REF!,#REF!,#REF!,#REF!,#REF!,#REF!,#REF!,#REF!,#REF!,#REF!,#REF!,#REF!,#REF!,#REF!,#REF!,#REF!,#REF!,#REF!,#REF!,#REF!,#REF!,#REF!,#REF!,#REF!,#REF!,#REF!,#REF!)</f>
        <v>#REF!</v>
      </c>
      <c r="DL42" s="347" t="e">
        <f>SUM(#REF!,#REF!,#REF!,#REF!,#REF!,#REF!,#REF!,#REF!,#REF!,#REF!,#REF!,#REF!,#REF!,#REF!,#REF!,#REF!,#REF!,#REF!,#REF!,#REF!,#REF!,#REF!,#REF!,#REF!,#REF!,#REF!,#REF!,#REF!,#REF!,#REF!,#REF!,#REF!,#REF!)</f>
        <v>#REF!</v>
      </c>
      <c r="DM42" s="347" t="e">
        <f>SUM(#REF!,#REF!,#REF!,#REF!,#REF!,#REF!,#REF!,#REF!,#REF!,#REF!,#REF!,#REF!,#REF!,#REF!,#REF!,#REF!,#REF!,#REF!,#REF!,#REF!,#REF!,#REF!,#REF!,#REF!,#REF!,#REF!,#REF!,#REF!,#REF!,#REF!,#REF!,#REF!,#REF!)</f>
        <v>#REF!</v>
      </c>
      <c r="DN42" s="347" t="e">
        <f>SUM(#REF!,#REF!,#REF!,#REF!,#REF!,#REF!,#REF!,#REF!,#REF!,#REF!,#REF!,#REF!,#REF!,#REF!,#REF!,#REF!,#REF!,#REF!,#REF!,#REF!,#REF!,#REF!,#REF!,#REF!,#REF!,#REF!,#REF!,#REF!,#REF!,#REF!,#REF!,#REF!,#REF!)</f>
        <v>#REF!</v>
      </c>
      <c r="DO42" s="341"/>
      <c r="DQ42" s="342"/>
      <c r="DS42" s="343"/>
      <c r="DT42" s="343"/>
      <c r="DU42" s="343"/>
      <c r="DV42" s="343"/>
      <c r="DW42" s="343"/>
      <c r="DX42" s="343"/>
      <c r="DY42" s="343"/>
      <c r="DZ42" s="343"/>
      <c r="EA42" s="343"/>
      <c r="EB42" s="343"/>
      <c r="EC42" s="343"/>
      <c r="ED42" s="343"/>
      <c r="EE42" s="343"/>
      <c r="EF42" s="343"/>
      <c r="EG42" s="343"/>
      <c r="EH42" s="343"/>
      <c r="EI42" s="343"/>
      <c r="EJ42" s="343"/>
      <c r="EK42" s="343"/>
      <c r="EL42" s="343"/>
      <c r="EM42" s="343"/>
      <c r="EN42" s="343"/>
      <c r="EO42" s="343"/>
      <c r="EP42" s="343"/>
      <c r="EQ42" s="343"/>
      <c r="ER42" s="343"/>
      <c r="ES42" s="343"/>
      <c r="ET42" s="343"/>
      <c r="EU42" s="343"/>
      <c r="EV42" s="343"/>
      <c r="EW42" s="343"/>
      <c r="EX42" s="343"/>
      <c r="EY42" s="343"/>
      <c r="EZ42" s="343"/>
      <c r="FA42" s="343"/>
      <c r="FB42" s="343"/>
      <c r="FC42" s="343"/>
      <c r="FD42" s="343"/>
      <c r="FE42" s="343"/>
      <c r="FF42" s="343"/>
      <c r="FG42" s="343"/>
      <c r="FH42" s="343"/>
      <c r="FI42" s="343"/>
      <c r="FJ42" s="343"/>
      <c r="FK42" s="343"/>
      <c r="FL42" s="343"/>
      <c r="FM42" s="343"/>
      <c r="FN42" s="343"/>
      <c r="FO42" s="343"/>
      <c r="FP42" s="343"/>
      <c r="FQ42" s="343"/>
      <c r="FR42" s="343"/>
      <c r="FS42" s="343"/>
      <c r="FT42" s="343"/>
      <c r="FU42" s="343"/>
      <c r="FV42" s="343"/>
      <c r="FW42" s="343"/>
      <c r="FX42" s="343"/>
    </row>
    <row r="43" spans="1:283" s="172" customFormat="1" ht="12.75">
      <c r="A43" s="191"/>
      <c r="E43" s="337"/>
      <c r="R43" s="338"/>
      <c r="V43" s="339"/>
      <c r="AK43" s="344"/>
      <c r="AS43" s="345"/>
      <c r="AT43" s="345"/>
      <c r="AU43" s="345"/>
      <c r="AV43" s="345"/>
      <c r="AW43" s="345"/>
      <c r="AX43" s="345"/>
      <c r="AY43" s="345"/>
      <c r="AZ43" s="345"/>
      <c r="BA43" s="345"/>
      <c r="BB43" s="345"/>
      <c r="BC43" s="345"/>
      <c r="BD43" s="345"/>
      <c r="BE43" s="345"/>
      <c r="BF43" s="345"/>
      <c r="BG43" s="345"/>
      <c r="BH43" s="345"/>
      <c r="BI43" s="345"/>
      <c r="BJ43" s="345"/>
      <c r="BK43" s="345"/>
      <c r="BL43" s="345"/>
      <c r="BM43" s="345"/>
      <c r="BN43" s="345"/>
      <c r="BO43" s="345">
        <v>8</v>
      </c>
      <c r="BP43" s="345"/>
      <c r="BQ43" s="345">
        <f>20+10+32+32</f>
        <v>94</v>
      </c>
      <c r="BR43" s="345"/>
      <c r="BS43" s="345"/>
      <c r="BT43" s="345"/>
      <c r="BU43" s="345"/>
      <c r="BV43" s="345"/>
      <c r="BW43" s="345"/>
      <c r="BX43" s="345"/>
      <c r="BY43" s="345"/>
      <c r="BZ43" s="345"/>
      <c r="CA43" s="345"/>
      <c r="CB43" s="345"/>
      <c r="CC43" s="345"/>
      <c r="CD43" s="345"/>
      <c r="CE43" s="345">
        <f>16+16+32+32</f>
        <v>96</v>
      </c>
      <c r="CF43" s="345"/>
      <c r="CG43" s="345"/>
      <c r="CH43" s="345"/>
      <c r="CI43" s="345"/>
      <c r="CJ43" s="345"/>
      <c r="CK43" s="345"/>
      <c r="CL43" s="345"/>
      <c r="CM43" s="345"/>
      <c r="CN43" s="345"/>
      <c r="CO43" s="345"/>
      <c r="CP43" s="345"/>
      <c r="CQ43" s="345"/>
      <c r="CR43" s="345"/>
      <c r="CS43" s="345">
        <f>20+20+16+16+32+32</f>
        <v>136</v>
      </c>
      <c r="CT43" s="345"/>
      <c r="CU43" s="345"/>
      <c r="CV43" s="345"/>
      <c r="CW43" s="345"/>
      <c r="CX43" s="345"/>
      <c r="CY43" s="345"/>
      <c r="CZ43" s="345"/>
      <c r="DA43" s="345"/>
      <c r="DB43" s="345"/>
      <c r="DC43" s="345"/>
      <c r="DD43" s="345"/>
      <c r="DE43" s="345"/>
      <c r="DF43" s="345"/>
      <c r="DG43" s="345">
        <f>16*4</f>
        <v>64</v>
      </c>
      <c r="DH43" s="345"/>
      <c r="DI43" s="345"/>
      <c r="DJ43" s="345"/>
      <c r="DK43" s="323"/>
      <c r="DL43" s="323"/>
      <c r="DM43" s="323"/>
      <c r="DN43" s="323"/>
      <c r="DO43" s="341"/>
      <c r="DQ43" s="342"/>
      <c r="DS43" s="343"/>
      <c r="DT43" s="343"/>
      <c r="DU43" s="343"/>
      <c r="DV43" s="343"/>
      <c r="DW43" s="343"/>
      <c r="DX43" s="343"/>
      <c r="DY43" s="343"/>
      <c r="DZ43" s="343"/>
      <c r="EA43" s="343"/>
      <c r="EB43" s="343"/>
      <c r="EC43" s="343"/>
      <c r="ED43" s="343"/>
      <c r="EE43" s="343"/>
      <c r="EF43" s="343"/>
      <c r="EG43" s="343"/>
      <c r="EH43" s="343"/>
      <c r="EI43" s="343"/>
      <c r="EJ43" s="343"/>
      <c r="EK43" s="343"/>
      <c r="EL43" s="343"/>
      <c r="EM43" s="343"/>
      <c r="EN43" s="343"/>
      <c r="EO43" s="343"/>
      <c r="EP43" s="343"/>
      <c r="EQ43" s="343"/>
      <c r="ER43" s="343"/>
      <c r="ES43" s="343"/>
      <c r="ET43" s="343"/>
      <c r="EU43" s="343"/>
      <c r="EV43" s="343"/>
      <c r="EW43" s="343"/>
      <c r="EX43" s="343"/>
      <c r="EY43" s="343"/>
      <c r="EZ43" s="343"/>
      <c r="FA43" s="343"/>
      <c r="FB43" s="343"/>
      <c r="FC43" s="343"/>
      <c r="FD43" s="343"/>
      <c r="FE43" s="343"/>
      <c r="FF43" s="343"/>
      <c r="FG43" s="343"/>
      <c r="FH43" s="343"/>
      <c r="FI43" s="343"/>
      <c r="FJ43" s="343"/>
      <c r="FK43" s="343"/>
      <c r="FL43" s="343"/>
      <c r="FM43" s="343"/>
      <c r="FN43" s="343"/>
      <c r="FO43" s="343"/>
      <c r="FP43" s="343"/>
      <c r="FQ43" s="343"/>
      <c r="FR43" s="343"/>
      <c r="FS43" s="343"/>
      <c r="FT43" s="343"/>
      <c r="FU43" s="343"/>
      <c r="FV43" s="343"/>
      <c r="FW43" s="343"/>
      <c r="FX43" s="343"/>
    </row>
    <row r="44" spans="1:283" s="172" customFormat="1" ht="12.75">
      <c r="A44" s="191"/>
      <c r="R44" s="338"/>
      <c r="V44" s="339"/>
      <c r="AK44" s="344"/>
      <c r="AW44" s="340"/>
      <c r="AX44" s="340"/>
      <c r="BC44" s="323"/>
      <c r="BD44" s="323"/>
      <c r="BI44" s="340"/>
      <c r="BJ44" s="340"/>
      <c r="BO44" s="323"/>
      <c r="BP44" s="323"/>
      <c r="BQ44" s="323"/>
      <c r="BR44" s="323"/>
      <c r="BS44" s="323"/>
      <c r="BT44" s="323"/>
      <c r="BU44" s="323"/>
      <c r="BV44" s="323"/>
      <c r="BW44" s="323"/>
      <c r="BX44" s="323"/>
      <c r="BY44" s="323"/>
      <c r="BZ44" s="323"/>
      <c r="CA44" s="323"/>
      <c r="CB44" s="323"/>
      <c r="CC44" s="323"/>
      <c r="CD44" s="323"/>
      <c r="CE44" s="323"/>
      <c r="CF44" s="323"/>
      <c r="CG44" s="323"/>
      <c r="CH44" s="323"/>
      <c r="CI44" s="323"/>
      <c r="CJ44" s="323"/>
      <c r="CK44" s="323"/>
      <c r="CL44" s="323"/>
      <c r="CM44" s="323"/>
      <c r="CN44" s="323"/>
      <c r="CO44" s="323"/>
      <c r="CP44" s="323"/>
      <c r="CQ44" s="323"/>
      <c r="CR44" s="323"/>
      <c r="CS44" s="323"/>
      <c r="CT44" s="323"/>
      <c r="CU44" s="323"/>
      <c r="CV44" s="323"/>
      <c r="CW44" s="323"/>
      <c r="CX44" s="323"/>
      <c r="CY44" s="323"/>
      <c r="CZ44" s="323"/>
      <c r="DA44" s="323"/>
      <c r="DB44" s="323"/>
      <c r="DC44" s="323"/>
      <c r="DD44" s="323"/>
      <c r="DE44" s="323"/>
      <c r="DF44" s="323"/>
      <c r="DG44" s="323"/>
      <c r="DH44" s="323"/>
      <c r="DI44" s="323"/>
      <c r="DJ44" s="323"/>
      <c r="DK44" s="323"/>
      <c r="DL44" s="323"/>
      <c r="DM44" s="323"/>
      <c r="DN44" s="323"/>
      <c r="DO44" s="341"/>
      <c r="DQ44" s="342"/>
      <c r="DS44" s="343"/>
      <c r="DT44" s="343"/>
      <c r="DU44" s="343"/>
      <c r="DV44" s="343"/>
      <c r="DW44" s="343"/>
      <c r="DX44" s="343"/>
      <c r="DY44" s="343"/>
      <c r="DZ44" s="343"/>
      <c r="EA44" s="343"/>
      <c r="EB44" s="343"/>
      <c r="EC44" s="343"/>
      <c r="ED44" s="343"/>
      <c r="EE44" s="343"/>
      <c r="EF44" s="343"/>
      <c r="EG44" s="343"/>
      <c r="EH44" s="343"/>
      <c r="EI44" s="343"/>
      <c r="EJ44" s="343"/>
      <c r="EK44" s="343"/>
      <c r="EL44" s="343"/>
      <c r="EM44" s="343"/>
      <c r="EN44" s="343"/>
      <c r="EO44" s="343"/>
      <c r="EP44" s="343"/>
      <c r="EQ44" s="343"/>
      <c r="ER44" s="343"/>
      <c r="ES44" s="343"/>
      <c r="ET44" s="343"/>
      <c r="EU44" s="343"/>
      <c r="EV44" s="343"/>
      <c r="EW44" s="343"/>
      <c r="EX44" s="343"/>
      <c r="EY44" s="343"/>
      <c r="EZ44" s="343"/>
      <c r="FA44" s="343"/>
      <c r="FB44" s="343"/>
      <c r="FC44" s="343"/>
      <c r="FD44" s="343"/>
      <c r="FE44" s="343"/>
      <c r="FF44" s="343"/>
      <c r="FG44" s="343"/>
      <c r="FH44" s="343"/>
      <c r="FI44" s="343"/>
      <c r="FJ44" s="343"/>
      <c r="FK44" s="343"/>
      <c r="FL44" s="343"/>
      <c r="FM44" s="343"/>
      <c r="FN44" s="343"/>
      <c r="FO44" s="343"/>
      <c r="FP44" s="343"/>
      <c r="FQ44" s="343"/>
      <c r="FR44" s="343"/>
      <c r="FS44" s="343"/>
      <c r="FT44" s="343"/>
      <c r="FU44" s="343"/>
      <c r="FV44" s="343"/>
      <c r="FW44" s="343"/>
      <c r="FX44" s="343"/>
    </row>
    <row r="45" spans="1:283" s="172" customFormat="1" ht="12.75">
      <c r="A45" s="191"/>
      <c r="R45" s="338"/>
      <c r="V45" s="339"/>
      <c r="AK45" s="344"/>
      <c r="AW45" s="340"/>
      <c r="AX45" s="340"/>
      <c r="BC45" s="347"/>
      <c r="BD45" s="323"/>
      <c r="BI45" s="340"/>
      <c r="BJ45" s="340"/>
      <c r="BO45" s="347"/>
      <c r="BP45" s="323"/>
      <c r="BQ45" s="323"/>
      <c r="BR45" s="323"/>
      <c r="BS45" s="323"/>
      <c r="BT45" s="323"/>
      <c r="BU45" s="323"/>
      <c r="BV45" s="323"/>
      <c r="BW45" s="323"/>
      <c r="BX45" s="323"/>
      <c r="BY45" s="323"/>
      <c r="BZ45" s="323"/>
      <c r="CA45" s="323"/>
      <c r="CB45" s="323"/>
      <c r="CC45" s="323"/>
      <c r="CD45" s="323"/>
      <c r="CE45" s="323"/>
      <c r="CF45" s="323"/>
      <c r="CG45" s="323"/>
      <c r="CH45" s="323"/>
      <c r="CI45" s="323"/>
      <c r="CJ45" s="323"/>
      <c r="CK45" s="323"/>
      <c r="CL45" s="323"/>
      <c r="CM45" s="323"/>
      <c r="CN45" s="323"/>
      <c r="CO45" s="323"/>
      <c r="CP45" s="323"/>
      <c r="CQ45" s="323"/>
      <c r="CR45" s="323"/>
      <c r="CS45" s="323"/>
      <c r="CT45" s="323"/>
      <c r="CU45" s="323"/>
      <c r="CV45" s="323"/>
      <c r="CW45" s="323"/>
      <c r="CX45" s="323"/>
      <c r="CY45" s="323"/>
      <c r="CZ45" s="323"/>
      <c r="DA45" s="323"/>
      <c r="DB45" s="323"/>
      <c r="DC45" s="323"/>
      <c r="DD45" s="323"/>
      <c r="DE45" s="323"/>
      <c r="DF45" s="323"/>
      <c r="DG45" s="323"/>
      <c r="DH45" s="323"/>
      <c r="DI45" s="323"/>
      <c r="DJ45" s="323"/>
      <c r="DK45" s="323"/>
      <c r="DL45" s="323"/>
      <c r="DM45" s="323"/>
      <c r="DN45" s="323"/>
      <c r="DO45" s="341"/>
      <c r="DQ45" s="342"/>
      <c r="DS45" s="343"/>
      <c r="DT45" s="343"/>
      <c r="DU45" s="343"/>
      <c r="DV45" s="343"/>
      <c r="DW45" s="343"/>
      <c r="DX45" s="343"/>
      <c r="DY45" s="343"/>
      <c r="DZ45" s="343"/>
      <c r="EA45" s="343"/>
      <c r="EB45" s="343"/>
      <c r="EC45" s="343"/>
      <c r="ED45" s="343"/>
      <c r="EE45" s="343"/>
      <c r="EF45" s="343"/>
      <c r="EG45" s="343"/>
      <c r="EH45" s="343"/>
      <c r="EI45" s="343"/>
      <c r="EJ45" s="343"/>
      <c r="EK45" s="343"/>
      <c r="EL45" s="343"/>
      <c r="EM45" s="343"/>
      <c r="EN45" s="343"/>
      <c r="EO45" s="343"/>
      <c r="EP45" s="343"/>
      <c r="EQ45" s="343"/>
      <c r="ER45" s="343"/>
      <c r="ES45" s="343"/>
      <c r="ET45" s="343"/>
      <c r="EU45" s="343"/>
      <c r="EV45" s="343"/>
      <c r="EW45" s="343"/>
      <c r="EX45" s="343"/>
      <c r="EY45" s="343"/>
      <c r="EZ45" s="343"/>
      <c r="FA45" s="343"/>
      <c r="FB45" s="343"/>
      <c r="FC45" s="343"/>
      <c r="FD45" s="343"/>
      <c r="FE45" s="343"/>
      <c r="FF45" s="343"/>
      <c r="FG45" s="343"/>
      <c r="FH45" s="343"/>
      <c r="FI45" s="343"/>
      <c r="FJ45" s="343"/>
      <c r="FK45" s="343"/>
      <c r="FL45" s="343"/>
      <c r="FM45" s="343"/>
      <c r="FN45" s="343"/>
      <c r="FO45" s="343"/>
      <c r="FP45" s="343"/>
      <c r="FQ45" s="343"/>
      <c r="FR45" s="343"/>
      <c r="FS45" s="343"/>
      <c r="FT45" s="343"/>
      <c r="FU45" s="343"/>
      <c r="FV45" s="343"/>
      <c r="FW45" s="343"/>
      <c r="FX45" s="343"/>
    </row>
    <row r="46" spans="1:283" s="172" customFormat="1" ht="12.75">
      <c r="A46" s="191"/>
      <c r="R46" s="338"/>
      <c r="V46" s="339"/>
      <c r="AK46" s="344"/>
      <c r="AW46" s="340"/>
      <c r="AX46" s="340"/>
      <c r="BC46" s="323"/>
      <c r="BD46" s="323"/>
      <c r="BI46" s="340"/>
      <c r="BJ46" s="340"/>
      <c r="BO46" s="323"/>
      <c r="BP46" s="323"/>
      <c r="BQ46" s="323"/>
      <c r="BR46" s="323"/>
      <c r="BS46" s="323"/>
      <c r="BT46" s="323"/>
      <c r="BU46" s="323"/>
      <c r="BV46" s="323"/>
      <c r="BW46" s="323"/>
      <c r="BX46" s="323"/>
      <c r="BY46" s="323"/>
      <c r="BZ46" s="323"/>
      <c r="CA46" s="323"/>
      <c r="CB46" s="323"/>
      <c r="CC46" s="323"/>
      <c r="CD46" s="323"/>
      <c r="CE46" s="323"/>
      <c r="CF46" s="323"/>
      <c r="CG46" s="323"/>
      <c r="CH46" s="323"/>
      <c r="CI46" s="323"/>
      <c r="CJ46" s="323"/>
      <c r="CK46" s="323"/>
      <c r="CL46" s="323"/>
      <c r="CM46" s="323"/>
      <c r="CN46" s="323"/>
      <c r="CO46" s="323"/>
      <c r="CP46" s="323"/>
      <c r="CQ46" s="323"/>
      <c r="CR46" s="323"/>
      <c r="CS46" s="323"/>
      <c r="CT46" s="323"/>
      <c r="CU46" s="323"/>
      <c r="CV46" s="323"/>
      <c r="CW46" s="323"/>
      <c r="CX46" s="323"/>
      <c r="CY46" s="323"/>
      <c r="CZ46" s="323"/>
      <c r="DA46" s="323"/>
      <c r="DB46" s="323"/>
      <c r="DC46" s="323"/>
      <c r="DD46" s="323"/>
      <c r="DE46" s="323"/>
      <c r="DF46" s="323"/>
      <c r="DG46" s="323"/>
      <c r="DH46" s="323"/>
      <c r="DI46" s="323"/>
      <c r="DJ46" s="323"/>
      <c r="DK46" s="323"/>
      <c r="DL46" s="323"/>
      <c r="DM46" s="323"/>
      <c r="DN46" s="323"/>
      <c r="DO46" s="341"/>
      <c r="DQ46" s="342"/>
      <c r="DS46" s="343"/>
      <c r="DT46" s="343"/>
      <c r="DU46" s="343"/>
      <c r="DV46" s="343"/>
      <c r="DW46" s="343"/>
      <c r="DX46" s="343"/>
      <c r="DY46" s="343"/>
      <c r="DZ46" s="343"/>
      <c r="EA46" s="343"/>
      <c r="EB46" s="343"/>
      <c r="EC46" s="343"/>
      <c r="ED46" s="343"/>
      <c r="EE46" s="343"/>
      <c r="EF46" s="343"/>
      <c r="EG46" s="343"/>
      <c r="EH46" s="343"/>
      <c r="EI46" s="343"/>
      <c r="EJ46" s="343"/>
      <c r="EK46" s="343"/>
      <c r="EL46" s="343"/>
      <c r="EM46" s="343"/>
      <c r="EN46" s="343"/>
      <c r="EO46" s="343"/>
      <c r="EP46" s="343"/>
      <c r="EQ46" s="343"/>
      <c r="ER46" s="343"/>
      <c r="ES46" s="343"/>
      <c r="ET46" s="343"/>
      <c r="EU46" s="343"/>
      <c r="EV46" s="343"/>
      <c r="EW46" s="343"/>
      <c r="EX46" s="343"/>
      <c r="EY46" s="343"/>
      <c r="EZ46" s="343"/>
      <c r="FA46" s="343"/>
      <c r="FB46" s="343"/>
      <c r="FC46" s="343"/>
      <c r="FD46" s="343"/>
      <c r="FE46" s="343"/>
      <c r="FF46" s="343"/>
      <c r="FG46" s="343"/>
      <c r="FH46" s="343"/>
      <c r="FI46" s="343"/>
      <c r="FJ46" s="343"/>
      <c r="FK46" s="343"/>
      <c r="FL46" s="343"/>
      <c r="FM46" s="343"/>
      <c r="FN46" s="343"/>
      <c r="FO46" s="343"/>
      <c r="FP46" s="343"/>
      <c r="FQ46" s="343"/>
      <c r="FR46" s="343"/>
      <c r="FS46" s="343"/>
      <c r="FT46" s="343"/>
      <c r="FU46" s="343"/>
      <c r="FV46" s="343"/>
      <c r="FW46" s="343"/>
      <c r="FX46" s="343"/>
    </row>
    <row r="47" spans="1:283" s="172" customFormat="1" ht="12.75">
      <c r="A47" s="191"/>
      <c r="R47" s="338"/>
      <c r="V47" s="339"/>
      <c r="AK47" s="344"/>
      <c r="AW47" s="340"/>
      <c r="AX47" s="340"/>
      <c r="BC47" s="323"/>
      <c r="BD47" s="323"/>
      <c r="BI47" s="340"/>
      <c r="BJ47" s="340"/>
      <c r="BO47" s="323"/>
      <c r="BP47" s="323"/>
      <c r="BQ47" s="323"/>
      <c r="BR47" s="323"/>
      <c r="BS47" s="323"/>
      <c r="BT47" s="323"/>
      <c r="BU47" s="323"/>
      <c r="BV47" s="323"/>
      <c r="BW47" s="323"/>
      <c r="BX47" s="323"/>
      <c r="BY47" s="323"/>
      <c r="BZ47" s="323"/>
      <c r="CA47" s="323"/>
      <c r="CB47" s="323"/>
      <c r="CC47" s="323"/>
      <c r="CD47" s="323"/>
      <c r="CE47" s="323"/>
      <c r="CF47" s="323"/>
      <c r="CG47" s="323"/>
      <c r="CH47" s="323"/>
      <c r="CI47" s="323"/>
      <c r="CJ47" s="323"/>
      <c r="CK47" s="323"/>
      <c r="CL47" s="323"/>
      <c r="CM47" s="323"/>
      <c r="CN47" s="323"/>
      <c r="CO47" s="323"/>
      <c r="CP47" s="323"/>
      <c r="CQ47" s="323"/>
      <c r="CR47" s="323"/>
      <c r="CS47" s="323"/>
      <c r="CT47" s="323"/>
      <c r="CU47" s="323"/>
      <c r="CV47" s="323"/>
      <c r="CW47" s="323"/>
      <c r="CX47" s="323"/>
      <c r="CY47" s="323"/>
      <c r="CZ47" s="323"/>
      <c r="DA47" s="323"/>
      <c r="DB47" s="323"/>
      <c r="DC47" s="323"/>
      <c r="DD47" s="323"/>
      <c r="DE47" s="323"/>
      <c r="DF47" s="323"/>
      <c r="DG47" s="323"/>
      <c r="DH47" s="323"/>
      <c r="DI47" s="323"/>
      <c r="DJ47" s="323"/>
      <c r="DK47" s="323"/>
      <c r="DL47" s="323"/>
      <c r="DM47" s="323"/>
      <c r="DN47" s="323"/>
      <c r="DO47" s="341"/>
      <c r="DQ47" s="342"/>
      <c r="DS47" s="343"/>
      <c r="DT47" s="343"/>
      <c r="DU47" s="343"/>
      <c r="DV47" s="343"/>
      <c r="DW47" s="343"/>
      <c r="DX47" s="343"/>
      <c r="DY47" s="343"/>
      <c r="DZ47" s="343"/>
      <c r="EA47" s="343"/>
      <c r="EB47" s="343"/>
      <c r="EC47" s="343"/>
      <c r="ED47" s="343"/>
      <c r="EE47" s="343"/>
      <c r="EF47" s="343"/>
      <c r="EG47" s="343"/>
      <c r="EH47" s="343"/>
      <c r="EI47" s="343"/>
      <c r="EJ47" s="343"/>
      <c r="EK47" s="343"/>
      <c r="EL47" s="343"/>
      <c r="EM47" s="343"/>
      <c r="EN47" s="343"/>
      <c r="EO47" s="343"/>
      <c r="EP47" s="343"/>
      <c r="EQ47" s="343"/>
      <c r="ER47" s="343"/>
      <c r="ES47" s="343"/>
      <c r="ET47" s="343"/>
      <c r="EU47" s="343"/>
      <c r="EV47" s="343"/>
      <c r="EW47" s="343"/>
      <c r="EX47" s="343"/>
      <c r="EY47" s="343"/>
      <c r="EZ47" s="343"/>
      <c r="FA47" s="343"/>
      <c r="FB47" s="343"/>
      <c r="FC47" s="343"/>
      <c r="FD47" s="343"/>
      <c r="FE47" s="343"/>
      <c r="FF47" s="343"/>
      <c r="FG47" s="343"/>
      <c r="FH47" s="343"/>
      <c r="FI47" s="343"/>
      <c r="FJ47" s="343"/>
      <c r="FK47" s="343"/>
      <c r="FL47" s="343"/>
      <c r="FM47" s="343"/>
      <c r="FN47" s="343"/>
      <c r="FO47" s="343"/>
      <c r="FP47" s="343"/>
      <c r="FQ47" s="343"/>
      <c r="FR47" s="343"/>
      <c r="FS47" s="343"/>
      <c r="FT47" s="343"/>
      <c r="FU47" s="343"/>
      <c r="FV47" s="343"/>
      <c r="FW47" s="343"/>
      <c r="FX47" s="343"/>
    </row>
    <row r="48" spans="1:283" s="172" customFormat="1" ht="12.75">
      <c r="A48" s="191"/>
      <c r="R48" s="338"/>
      <c r="V48" s="339"/>
      <c r="AK48" s="344"/>
      <c r="AW48" s="340"/>
      <c r="AX48" s="340"/>
      <c r="BC48" s="323"/>
      <c r="BD48" s="323"/>
      <c r="BI48" s="340"/>
      <c r="BJ48" s="340"/>
      <c r="BO48" s="323"/>
      <c r="BP48" s="323"/>
      <c r="BQ48" s="323"/>
      <c r="BR48" s="323"/>
      <c r="BS48" s="323"/>
      <c r="BT48" s="323"/>
      <c r="BU48" s="323"/>
      <c r="BV48" s="323"/>
      <c r="BW48" s="323"/>
      <c r="BX48" s="323"/>
      <c r="BY48" s="323"/>
      <c r="BZ48" s="323"/>
      <c r="CA48" s="323"/>
      <c r="CB48" s="323"/>
      <c r="CC48" s="323"/>
      <c r="CD48" s="323"/>
      <c r="CE48" s="323"/>
      <c r="CF48" s="323"/>
      <c r="CG48" s="323"/>
      <c r="CH48" s="323"/>
      <c r="CI48" s="323"/>
      <c r="CJ48" s="323"/>
      <c r="CK48" s="323"/>
      <c r="CL48" s="323"/>
      <c r="CM48" s="323"/>
      <c r="CN48" s="323"/>
      <c r="CO48" s="323"/>
      <c r="CP48" s="323"/>
      <c r="CQ48" s="323"/>
      <c r="CR48" s="323"/>
      <c r="CS48" s="323"/>
      <c r="CT48" s="323"/>
      <c r="CU48" s="323"/>
      <c r="CV48" s="323"/>
      <c r="CW48" s="323"/>
      <c r="CX48" s="323"/>
      <c r="CY48" s="323"/>
      <c r="CZ48" s="323"/>
      <c r="DA48" s="323"/>
      <c r="DB48" s="323"/>
      <c r="DC48" s="323"/>
      <c r="DD48" s="323"/>
      <c r="DE48" s="323"/>
      <c r="DF48" s="323"/>
      <c r="DG48" s="323"/>
      <c r="DH48" s="323"/>
      <c r="DI48" s="323"/>
      <c r="DJ48" s="323"/>
      <c r="DK48" s="323"/>
      <c r="DL48" s="323"/>
      <c r="DM48" s="323"/>
      <c r="DN48" s="323"/>
      <c r="DO48" s="341"/>
      <c r="DQ48" s="342"/>
      <c r="DS48" s="343"/>
      <c r="DT48" s="343"/>
      <c r="DU48" s="343"/>
      <c r="DV48" s="343"/>
      <c r="DW48" s="343"/>
      <c r="DX48" s="343"/>
      <c r="DY48" s="343"/>
      <c r="DZ48" s="343"/>
      <c r="EA48" s="343"/>
      <c r="EB48" s="343"/>
      <c r="EC48" s="343"/>
      <c r="ED48" s="343"/>
      <c r="EE48" s="343"/>
      <c r="EF48" s="343"/>
      <c r="EG48" s="343"/>
      <c r="EH48" s="343"/>
      <c r="EI48" s="343"/>
      <c r="EJ48" s="343"/>
      <c r="EK48" s="343"/>
      <c r="EL48" s="343"/>
      <c r="EM48" s="343"/>
      <c r="EN48" s="343"/>
      <c r="EO48" s="343"/>
      <c r="EP48" s="343"/>
      <c r="EQ48" s="343"/>
      <c r="ER48" s="343"/>
      <c r="ES48" s="343"/>
      <c r="ET48" s="343"/>
      <c r="EU48" s="343"/>
      <c r="EV48" s="343"/>
      <c r="EW48" s="343"/>
      <c r="EX48" s="343"/>
      <c r="EY48" s="343"/>
      <c r="EZ48" s="343"/>
      <c r="FA48" s="343"/>
      <c r="FB48" s="343"/>
      <c r="FC48" s="343"/>
      <c r="FD48" s="343"/>
      <c r="FE48" s="343"/>
      <c r="FF48" s="343"/>
      <c r="FG48" s="343"/>
      <c r="FH48" s="343"/>
      <c r="FI48" s="343"/>
      <c r="FJ48" s="343"/>
      <c r="FK48" s="343"/>
      <c r="FL48" s="343"/>
      <c r="FM48" s="343"/>
      <c r="FN48" s="343"/>
      <c r="FO48" s="343"/>
      <c r="FP48" s="343"/>
      <c r="FQ48" s="343"/>
      <c r="FR48" s="343"/>
      <c r="FS48" s="343"/>
      <c r="FT48" s="343"/>
      <c r="FU48" s="343"/>
      <c r="FV48" s="343"/>
      <c r="FW48" s="343"/>
      <c r="FX48" s="343"/>
    </row>
    <row r="49" spans="1:283" s="172" customFormat="1" ht="12.75">
      <c r="A49" s="191"/>
      <c r="R49" s="338"/>
      <c r="V49" s="339"/>
      <c r="AK49" s="344"/>
      <c r="AW49" s="340"/>
      <c r="AX49" s="340"/>
      <c r="BC49" s="323"/>
      <c r="BD49" s="323"/>
      <c r="BI49" s="340"/>
      <c r="BJ49" s="340"/>
      <c r="BO49" s="323"/>
      <c r="BP49" s="323"/>
      <c r="BQ49" s="323"/>
      <c r="BR49" s="323"/>
      <c r="BS49" s="323"/>
      <c r="BT49" s="323"/>
      <c r="BU49" s="323"/>
      <c r="BV49" s="323"/>
      <c r="BW49" s="323"/>
      <c r="BX49" s="323"/>
      <c r="BY49" s="323"/>
      <c r="BZ49" s="323"/>
      <c r="CA49" s="323"/>
      <c r="CB49" s="323"/>
      <c r="CC49" s="323"/>
      <c r="CD49" s="323"/>
      <c r="CE49" s="323"/>
      <c r="CF49" s="323"/>
      <c r="CG49" s="323"/>
      <c r="CH49" s="323"/>
      <c r="CI49" s="323"/>
      <c r="CJ49" s="323"/>
      <c r="CK49" s="323"/>
      <c r="CL49" s="323"/>
      <c r="CM49" s="323"/>
      <c r="CN49" s="323"/>
      <c r="CO49" s="323"/>
      <c r="CP49" s="323"/>
      <c r="CQ49" s="323"/>
      <c r="CR49" s="323"/>
      <c r="CS49" s="323"/>
      <c r="CT49" s="323"/>
      <c r="CU49" s="323"/>
      <c r="CV49" s="323"/>
      <c r="CW49" s="323"/>
      <c r="CX49" s="323"/>
      <c r="CY49" s="323"/>
      <c r="CZ49" s="323"/>
      <c r="DA49" s="323"/>
      <c r="DB49" s="323"/>
      <c r="DC49" s="323"/>
      <c r="DD49" s="323"/>
      <c r="DE49" s="323"/>
      <c r="DF49" s="323"/>
      <c r="DG49" s="323"/>
      <c r="DH49" s="323"/>
      <c r="DI49" s="323"/>
      <c r="DJ49" s="323"/>
      <c r="DK49" s="323"/>
      <c r="DL49" s="323"/>
      <c r="DM49" s="323"/>
      <c r="DN49" s="323"/>
      <c r="DO49" s="341"/>
      <c r="DQ49" s="342"/>
      <c r="DS49" s="343"/>
      <c r="DT49" s="343"/>
      <c r="DU49" s="343"/>
      <c r="DV49" s="343"/>
      <c r="DW49" s="343"/>
      <c r="DX49" s="343"/>
      <c r="DY49" s="343"/>
      <c r="DZ49" s="343"/>
      <c r="EA49" s="343"/>
      <c r="EB49" s="343"/>
      <c r="EC49" s="343"/>
      <c r="ED49" s="343"/>
      <c r="EE49" s="343"/>
      <c r="EF49" s="343"/>
      <c r="EG49" s="343"/>
      <c r="EH49" s="343"/>
      <c r="EI49" s="343"/>
      <c r="EJ49" s="343"/>
      <c r="EK49" s="343"/>
      <c r="EL49" s="343"/>
      <c r="EM49" s="343"/>
      <c r="EN49" s="343"/>
      <c r="EO49" s="343"/>
      <c r="EP49" s="343"/>
      <c r="EQ49" s="343"/>
      <c r="ER49" s="343"/>
      <c r="ES49" s="343"/>
      <c r="ET49" s="343"/>
      <c r="EU49" s="343"/>
      <c r="EV49" s="343"/>
      <c r="EW49" s="343"/>
      <c r="EX49" s="343"/>
      <c r="EY49" s="343"/>
      <c r="EZ49" s="343"/>
      <c r="FA49" s="343"/>
      <c r="FB49" s="343"/>
      <c r="FC49" s="343"/>
      <c r="FD49" s="343"/>
      <c r="FE49" s="343"/>
      <c r="FF49" s="343"/>
      <c r="FG49" s="343"/>
      <c r="FH49" s="343"/>
      <c r="FI49" s="343"/>
      <c r="FJ49" s="343"/>
      <c r="FK49" s="343"/>
      <c r="FL49" s="343"/>
      <c r="FM49" s="343"/>
      <c r="FN49" s="343"/>
      <c r="FO49" s="343"/>
      <c r="FP49" s="343"/>
      <c r="FQ49" s="343"/>
      <c r="FR49" s="343"/>
      <c r="FS49" s="343"/>
      <c r="FT49" s="343"/>
      <c r="FU49" s="343"/>
      <c r="FV49" s="343"/>
      <c r="FW49" s="343"/>
      <c r="FX49" s="343"/>
    </row>
    <row r="50" spans="1:283" s="172" customFormat="1" ht="12.75">
      <c r="A50" s="191"/>
      <c r="R50" s="338"/>
      <c r="V50" s="339"/>
      <c r="AK50" s="344"/>
      <c r="AW50" s="340"/>
      <c r="AX50" s="340"/>
      <c r="BC50" s="323"/>
      <c r="BD50" s="323"/>
      <c r="BI50" s="340"/>
      <c r="BJ50" s="340"/>
      <c r="BO50" s="323"/>
      <c r="BP50" s="323"/>
      <c r="BQ50" s="323"/>
      <c r="BR50" s="323"/>
      <c r="BS50" s="323"/>
      <c r="BT50" s="323"/>
      <c r="BU50" s="323"/>
      <c r="BV50" s="323"/>
      <c r="BW50" s="323"/>
      <c r="BX50" s="323"/>
      <c r="BY50" s="323"/>
      <c r="BZ50" s="323"/>
      <c r="CA50" s="323"/>
      <c r="CB50" s="323"/>
      <c r="CC50" s="323"/>
      <c r="CD50" s="323"/>
      <c r="CE50" s="323"/>
      <c r="CF50" s="323"/>
      <c r="CG50" s="323"/>
      <c r="CH50" s="323"/>
      <c r="CI50" s="323"/>
      <c r="CJ50" s="323"/>
      <c r="CK50" s="323"/>
      <c r="CL50" s="323"/>
      <c r="CM50" s="323"/>
      <c r="CN50" s="323"/>
      <c r="CO50" s="323"/>
      <c r="CP50" s="323"/>
      <c r="CQ50" s="323"/>
      <c r="CR50" s="323"/>
      <c r="CS50" s="323"/>
      <c r="CT50" s="323"/>
      <c r="CU50" s="323"/>
      <c r="CV50" s="323"/>
      <c r="CW50" s="323"/>
      <c r="CX50" s="323"/>
      <c r="CY50" s="323"/>
      <c r="CZ50" s="323"/>
      <c r="DA50" s="323"/>
      <c r="DB50" s="323"/>
      <c r="DC50" s="323"/>
      <c r="DD50" s="323"/>
      <c r="DE50" s="323"/>
      <c r="DF50" s="323"/>
      <c r="DG50" s="323"/>
      <c r="DH50" s="323"/>
      <c r="DI50" s="323"/>
      <c r="DJ50" s="323"/>
      <c r="DK50" s="323"/>
      <c r="DL50" s="323"/>
      <c r="DM50" s="323"/>
      <c r="DN50" s="323"/>
      <c r="DO50" s="341"/>
      <c r="DQ50" s="342"/>
      <c r="DS50" s="343"/>
      <c r="DT50" s="343"/>
      <c r="DU50" s="343"/>
      <c r="DV50" s="343"/>
      <c r="DW50" s="343"/>
      <c r="DX50" s="343"/>
      <c r="DY50" s="343"/>
      <c r="DZ50" s="343"/>
      <c r="EA50" s="343"/>
      <c r="EB50" s="343"/>
      <c r="EC50" s="343"/>
      <c r="ED50" s="343"/>
      <c r="EE50" s="343"/>
      <c r="EF50" s="343"/>
      <c r="EG50" s="343"/>
      <c r="EH50" s="343"/>
      <c r="EI50" s="343"/>
      <c r="EJ50" s="343"/>
      <c r="EK50" s="343"/>
      <c r="EL50" s="343"/>
      <c r="EM50" s="343"/>
      <c r="EN50" s="343"/>
      <c r="EO50" s="343"/>
      <c r="EP50" s="343"/>
      <c r="EQ50" s="343"/>
      <c r="ER50" s="343"/>
      <c r="ES50" s="343"/>
      <c r="ET50" s="343"/>
      <c r="EU50" s="343"/>
      <c r="EV50" s="343"/>
      <c r="EW50" s="343"/>
      <c r="EX50" s="343"/>
      <c r="EY50" s="343"/>
      <c r="EZ50" s="343"/>
      <c r="FA50" s="343"/>
      <c r="FB50" s="343"/>
      <c r="FC50" s="343"/>
      <c r="FD50" s="343"/>
      <c r="FE50" s="343"/>
      <c r="FF50" s="343"/>
      <c r="FG50" s="343"/>
      <c r="FH50" s="343"/>
      <c r="FI50" s="343"/>
      <c r="FJ50" s="343"/>
      <c r="FK50" s="343"/>
      <c r="FL50" s="343"/>
      <c r="FM50" s="343"/>
      <c r="FN50" s="343"/>
      <c r="FO50" s="343"/>
      <c r="FP50" s="343"/>
      <c r="FQ50" s="343"/>
      <c r="FR50" s="343"/>
      <c r="FS50" s="343"/>
      <c r="FT50" s="343"/>
      <c r="FU50" s="343"/>
      <c r="FV50" s="343"/>
      <c r="FW50" s="343"/>
      <c r="FX50" s="343"/>
    </row>
    <row r="51" spans="1:283" s="172" customFormat="1" ht="12.75">
      <c r="A51" s="191"/>
      <c r="R51" s="338"/>
      <c r="V51" s="339"/>
      <c r="AK51" s="344"/>
      <c r="AW51" s="340"/>
      <c r="AX51" s="340"/>
      <c r="BC51" s="323"/>
      <c r="BD51" s="323"/>
      <c r="BI51" s="340"/>
      <c r="BJ51" s="340"/>
      <c r="BO51" s="323"/>
      <c r="BP51" s="323"/>
      <c r="BQ51" s="323"/>
      <c r="BR51" s="323"/>
      <c r="BS51" s="323"/>
      <c r="BT51" s="323"/>
      <c r="BU51" s="323"/>
      <c r="BV51" s="323"/>
      <c r="BW51" s="323"/>
      <c r="BX51" s="323"/>
      <c r="BY51" s="323"/>
      <c r="BZ51" s="323"/>
      <c r="CA51" s="323"/>
      <c r="CB51" s="323"/>
      <c r="CC51" s="323"/>
      <c r="CD51" s="323"/>
      <c r="CE51" s="323"/>
      <c r="CF51" s="323"/>
      <c r="CG51" s="323"/>
      <c r="CH51" s="323"/>
      <c r="CI51" s="323"/>
      <c r="CJ51" s="323"/>
      <c r="CK51" s="323"/>
      <c r="CL51" s="323"/>
      <c r="CM51" s="323"/>
      <c r="CN51" s="323"/>
      <c r="CO51" s="323"/>
      <c r="CP51" s="323"/>
      <c r="CQ51" s="323"/>
      <c r="CR51" s="323"/>
      <c r="CS51" s="323"/>
      <c r="CT51" s="323"/>
      <c r="CU51" s="323"/>
      <c r="CV51" s="323"/>
      <c r="CW51" s="323"/>
      <c r="CX51" s="323"/>
      <c r="CY51" s="323"/>
      <c r="CZ51" s="323"/>
      <c r="DA51" s="323"/>
      <c r="DB51" s="323"/>
      <c r="DC51" s="323"/>
      <c r="DD51" s="323"/>
      <c r="DE51" s="323"/>
      <c r="DF51" s="323"/>
      <c r="DG51" s="323"/>
      <c r="DH51" s="323"/>
      <c r="DI51" s="323"/>
      <c r="DJ51" s="323"/>
      <c r="DK51" s="323"/>
      <c r="DL51" s="323"/>
      <c r="DM51" s="323"/>
      <c r="DN51" s="323"/>
      <c r="DO51" s="341"/>
      <c r="DQ51" s="342"/>
      <c r="DS51" s="343"/>
      <c r="DT51" s="343"/>
      <c r="DU51" s="343"/>
      <c r="DV51" s="343"/>
      <c r="DW51" s="343"/>
      <c r="DX51" s="343"/>
      <c r="DY51" s="343"/>
      <c r="DZ51" s="343"/>
      <c r="EA51" s="343"/>
      <c r="EB51" s="343"/>
      <c r="EC51" s="343"/>
      <c r="ED51" s="343"/>
      <c r="EE51" s="343"/>
      <c r="EF51" s="343"/>
      <c r="EG51" s="343"/>
      <c r="EH51" s="343"/>
      <c r="EI51" s="343"/>
      <c r="EJ51" s="343"/>
      <c r="EK51" s="343"/>
      <c r="EL51" s="343"/>
      <c r="EM51" s="343"/>
      <c r="EN51" s="343"/>
      <c r="EO51" s="343"/>
      <c r="EP51" s="343"/>
      <c r="EQ51" s="343"/>
      <c r="ER51" s="343"/>
      <c r="ES51" s="343"/>
      <c r="ET51" s="343"/>
      <c r="EU51" s="343"/>
      <c r="EV51" s="343"/>
      <c r="EW51" s="343"/>
      <c r="EX51" s="343"/>
      <c r="EY51" s="343"/>
      <c r="EZ51" s="343"/>
      <c r="FA51" s="343"/>
      <c r="FB51" s="343"/>
      <c r="FC51" s="343"/>
      <c r="FD51" s="343"/>
      <c r="FE51" s="343"/>
      <c r="FF51" s="343"/>
      <c r="FG51" s="343"/>
      <c r="FH51" s="343"/>
      <c r="FI51" s="343"/>
      <c r="FJ51" s="343"/>
      <c r="FK51" s="343"/>
      <c r="FL51" s="343"/>
      <c r="FM51" s="343"/>
      <c r="FN51" s="343"/>
      <c r="FO51" s="343"/>
      <c r="FP51" s="343"/>
      <c r="FQ51" s="343"/>
      <c r="FR51" s="343"/>
      <c r="FS51" s="343"/>
      <c r="FT51" s="343"/>
      <c r="FU51" s="343"/>
      <c r="FV51" s="343"/>
      <c r="FW51" s="343"/>
      <c r="FX51" s="343"/>
    </row>
    <row r="52" spans="1:283" s="172" customFormat="1" ht="12.75">
      <c r="A52" s="191"/>
      <c r="R52" s="338"/>
      <c r="V52" s="339"/>
      <c r="AK52" s="344"/>
      <c r="AW52" s="340"/>
      <c r="AX52" s="340"/>
      <c r="BC52" s="323"/>
      <c r="BD52" s="323"/>
      <c r="BI52" s="340"/>
      <c r="BJ52" s="340"/>
      <c r="BO52" s="323"/>
      <c r="BP52" s="323"/>
      <c r="BQ52" s="323"/>
      <c r="BR52" s="323"/>
      <c r="BS52" s="323"/>
      <c r="BT52" s="323"/>
      <c r="BU52" s="323"/>
      <c r="BV52" s="323"/>
      <c r="BW52" s="323"/>
      <c r="BX52" s="323"/>
      <c r="BY52" s="323"/>
      <c r="BZ52" s="323"/>
      <c r="CA52" s="323"/>
      <c r="CB52" s="323"/>
      <c r="CC52" s="323"/>
      <c r="CD52" s="323"/>
      <c r="CE52" s="323"/>
      <c r="CF52" s="323"/>
      <c r="CG52" s="323"/>
      <c r="CH52" s="323"/>
      <c r="CI52" s="323"/>
      <c r="CJ52" s="323"/>
      <c r="CK52" s="323"/>
      <c r="CL52" s="323"/>
      <c r="CM52" s="323"/>
      <c r="CN52" s="323"/>
      <c r="CO52" s="323"/>
      <c r="CP52" s="323"/>
      <c r="CQ52" s="323"/>
      <c r="CR52" s="323"/>
      <c r="CS52" s="323"/>
      <c r="CT52" s="323"/>
      <c r="CU52" s="323"/>
      <c r="CV52" s="323"/>
      <c r="CW52" s="323"/>
      <c r="CX52" s="323"/>
      <c r="CY52" s="323"/>
      <c r="CZ52" s="323"/>
      <c r="DA52" s="323"/>
      <c r="DB52" s="323"/>
      <c r="DC52" s="323"/>
      <c r="DD52" s="323"/>
      <c r="DE52" s="323"/>
      <c r="DF52" s="323"/>
      <c r="DG52" s="323"/>
      <c r="DH52" s="323"/>
      <c r="DI52" s="323"/>
      <c r="DJ52" s="323"/>
      <c r="DK52" s="323"/>
      <c r="DL52" s="323"/>
      <c r="DM52" s="323"/>
      <c r="DN52" s="323"/>
      <c r="DO52" s="341"/>
      <c r="DQ52" s="342"/>
      <c r="DS52" s="343"/>
      <c r="DT52" s="343"/>
      <c r="DU52" s="343"/>
      <c r="DV52" s="343"/>
      <c r="DW52" s="343"/>
      <c r="DX52" s="343"/>
      <c r="DY52" s="343"/>
      <c r="DZ52" s="343"/>
      <c r="EA52" s="343"/>
      <c r="EB52" s="343"/>
      <c r="EC52" s="343"/>
      <c r="ED52" s="343"/>
      <c r="EE52" s="343"/>
      <c r="EF52" s="343"/>
      <c r="EG52" s="343"/>
      <c r="EH52" s="343"/>
      <c r="EI52" s="343"/>
      <c r="EJ52" s="343"/>
      <c r="EK52" s="343"/>
      <c r="EL52" s="343"/>
      <c r="EM52" s="343"/>
      <c r="EN52" s="343"/>
      <c r="EO52" s="343"/>
      <c r="EP52" s="343"/>
      <c r="EQ52" s="343"/>
      <c r="ER52" s="343"/>
      <c r="ES52" s="343"/>
      <c r="ET52" s="343"/>
      <c r="EU52" s="343"/>
      <c r="EV52" s="343"/>
      <c r="EW52" s="343"/>
      <c r="EX52" s="343"/>
      <c r="EY52" s="343"/>
      <c r="EZ52" s="343"/>
      <c r="FA52" s="343"/>
      <c r="FB52" s="343"/>
      <c r="FC52" s="343"/>
      <c r="FD52" s="343"/>
      <c r="FE52" s="343"/>
      <c r="FF52" s="343"/>
      <c r="FG52" s="343"/>
      <c r="FH52" s="343"/>
      <c r="FI52" s="343"/>
      <c r="FJ52" s="343"/>
      <c r="FK52" s="343"/>
      <c r="FL52" s="343"/>
      <c r="FM52" s="343"/>
      <c r="FN52" s="343"/>
      <c r="FO52" s="343"/>
      <c r="FP52" s="343"/>
      <c r="FQ52" s="343"/>
      <c r="FR52" s="343"/>
      <c r="FS52" s="343"/>
      <c r="FT52" s="343"/>
      <c r="FU52" s="343"/>
      <c r="FV52" s="343"/>
      <c r="FW52" s="343"/>
      <c r="FX52" s="343"/>
    </row>
    <row r="53" spans="1:283" s="172" customFormat="1" ht="12.75">
      <c r="A53" s="191"/>
      <c r="R53" s="338"/>
      <c r="V53" s="339"/>
      <c r="AK53" s="344"/>
      <c r="AW53" s="340"/>
      <c r="AX53" s="340"/>
      <c r="BC53" s="323"/>
      <c r="BD53" s="323"/>
      <c r="BI53" s="340"/>
      <c r="BJ53" s="340"/>
      <c r="BO53" s="323"/>
      <c r="BP53" s="323"/>
      <c r="BQ53" s="323"/>
      <c r="BR53" s="323"/>
      <c r="BS53" s="323"/>
      <c r="BT53" s="323"/>
      <c r="BU53" s="323"/>
      <c r="BV53" s="323"/>
      <c r="BW53" s="323"/>
      <c r="BX53" s="323"/>
      <c r="BY53" s="323"/>
      <c r="BZ53" s="323"/>
      <c r="CA53" s="323"/>
      <c r="CB53" s="323"/>
      <c r="CC53" s="323"/>
      <c r="CD53" s="323"/>
      <c r="CE53" s="323"/>
      <c r="CF53" s="323"/>
      <c r="CG53" s="323"/>
      <c r="CH53" s="323"/>
      <c r="CI53" s="323"/>
      <c r="CJ53" s="323"/>
      <c r="CK53" s="323"/>
      <c r="CL53" s="323"/>
      <c r="CM53" s="323"/>
      <c r="CN53" s="323"/>
      <c r="CO53" s="323"/>
      <c r="CP53" s="323"/>
      <c r="CQ53" s="323"/>
      <c r="CR53" s="323"/>
      <c r="CS53" s="323"/>
      <c r="CT53" s="323"/>
      <c r="CU53" s="323"/>
      <c r="CV53" s="323"/>
      <c r="CW53" s="323"/>
      <c r="CX53" s="323"/>
      <c r="CY53" s="323"/>
      <c r="CZ53" s="323"/>
      <c r="DA53" s="323"/>
      <c r="DB53" s="323"/>
      <c r="DC53" s="323"/>
      <c r="DD53" s="323"/>
      <c r="DE53" s="323"/>
      <c r="DF53" s="323"/>
      <c r="DG53" s="323"/>
      <c r="DH53" s="323"/>
      <c r="DI53" s="323"/>
      <c r="DJ53" s="323"/>
      <c r="DK53" s="323"/>
      <c r="DL53" s="323"/>
      <c r="DM53" s="323"/>
      <c r="DN53" s="323"/>
      <c r="DO53" s="341"/>
      <c r="DQ53" s="342"/>
      <c r="DS53" s="343"/>
      <c r="DT53" s="343"/>
      <c r="DU53" s="343"/>
      <c r="DV53" s="343"/>
      <c r="DW53" s="343"/>
      <c r="DX53" s="343"/>
      <c r="DY53" s="343"/>
      <c r="DZ53" s="343"/>
      <c r="EA53" s="343"/>
      <c r="EB53" s="343"/>
      <c r="EC53" s="343"/>
      <c r="ED53" s="343"/>
      <c r="EE53" s="343"/>
      <c r="EF53" s="343"/>
      <c r="EG53" s="343"/>
      <c r="EH53" s="343"/>
      <c r="EI53" s="343"/>
      <c r="EJ53" s="343"/>
      <c r="EK53" s="343"/>
      <c r="EL53" s="343"/>
      <c r="EM53" s="343"/>
      <c r="EN53" s="343"/>
      <c r="EO53" s="343"/>
      <c r="EP53" s="343"/>
      <c r="EQ53" s="343"/>
      <c r="ER53" s="343"/>
      <c r="ES53" s="343"/>
      <c r="ET53" s="343"/>
      <c r="EU53" s="343"/>
      <c r="EV53" s="343"/>
      <c r="EW53" s="343"/>
      <c r="EX53" s="343"/>
      <c r="EY53" s="343"/>
      <c r="EZ53" s="343"/>
      <c r="FA53" s="343"/>
      <c r="FB53" s="343"/>
      <c r="FC53" s="343"/>
      <c r="FD53" s="343"/>
      <c r="FE53" s="343"/>
      <c r="FF53" s="343"/>
      <c r="FG53" s="343"/>
      <c r="FH53" s="343"/>
      <c r="FI53" s="343"/>
      <c r="FJ53" s="343"/>
      <c r="FK53" s="343"/>
      <c r="FL53" s="343"/>
      <c r="FM53" s="343"/>
      <c r="FN53" s="343"/>
      <c r="FO53" s="343"/>
      <c r="FP53" s="343"/>
      <c r="FQ53" s="343"/>
      <c r="FR53" s="343"/>
      <c r="FS53" s="343"/>
      <c r="FT53" s="343"/>
      <c r="FU53" s="343"/>
      <c r="FV53" s="343"/>
      <c r="FW53" s="343"/>
      <c r="FX53" s="343"/>
    </row>
    <row r="54" spans="1:283" s="172" customFormat="1" ht="12.75">
      <c r="A54" s="191"/>
      <c r="R54" s="338"/>
      <c r="V54" s="339"/>
      <c r="AK54" s="344"/>
      <c r="AW54" s="340"/>
      <c r="AX54" s="340"/>
      <c r="BC54" s="323"/>
      <c r="BD54" s="323"/>
      <c r="BI54" s="340"/>
      <c r="BJ54" s="340"/>
      <c r="BO54" s="323"/>
      <c r="BP54" s="323"/>
      <c r="BQ54" s="323"/>
      <c r="BR54" s="323"/>
      <c r="BS54" s="323"/>
      <c r="BT54" s="323"/>
      <c r="BU54" s="323"/>
      <c r="BV54" s="323"/>
      <c r="BW54" s="323"/>
      <c r="BX54" s="323"/>
      <c r="BY54" s="323"/>
      <c r="BZ54" s="323"/>
      <c r="CA54" s="323"/>
      <c r="CB54" s="323"/>
      <c r="CC54" s="323"/>
      <c r="CD54" s="323"/>
      <c r="CE54" s="323"/>
      <c r="CF54" s="323"/>
      <c r="CG54" s="323"/>
      <c r="CH54" s="323"/>
      <c r="CI54" s="323"/>
      <c r="CJ54" s="323"/>
      <c r="CK54" s="323"/>
      <c r="CL54" s="323"/>
      <c r="CM54" s="323"/>
      <c r="CN54" s="323"/>
      <c r="CO54" s="323"/>
      <c r="CP54" s="323"/>
      <c r="CQ54" s="323"/>
      <c r="CR54" s="323"/>
      <c r="CS54" s="323"/>
      <c r="CT54" s="323"/>
      <c r="CU54" s="323"/>
      <c r="CV54" s="323"/>
      <c r="CW54" s="323"/>
      <c r="CX54" s="323"/>
      <c r="CY54" s="323"/>
      <c r="CZ54" s="323"/>
      <c r="DA54" s="323"/>
      <c r="DB54" s="323"/>
      <c r="DC54" s="323"/>
      <c r="DD54" s="323"/>
      <c r="DE54" s="323"/>
      <c r="DF54" s="323"/>
      <c r="DG54" s="323"/>
      <c r="DH54" s="323"/>
      <c r="DI54" s="323"/>
      <c r="DJ54" s="323"/>
      <c r="DK54" s="323"/>
      <c r="DL54" s="323"/>
      <c r="DM54" s="323"/>
      <c r="DN54" s="323"/>
      <c r="DO54" s="341"/>
      <c r="DQ54" s="342"/>
      <c r="DS54" s="343"/>
      <c r="DT54" s="343"/>
      <c r="DU54" s="343"/>
      <c r="DV54" s="343"/>
      <c r="DW54" s="343"/>
      <c r="DX54" s="343"/>
      <c r="DY54" s="343"/>
      <c r="DZ54" s="343"/>
      <c r="EA54" s="343"/>
      <c r="EB54" s="343"/>
      <c r="EC54" s="343"/>
      <c r="ED54" s="343"/>
      <c r="EE54" s="343"/>
      <c r="EF54" s="343"/>
      <c r="EG54" s="343"/>
      <c r="EH54" s="343"/>
      <c r="EI54" s="343"/>
      <c r="EJ54" s="343"/>
      <c r="EK54" s="343"/>
      <c r="EL54" s="343"/>
      <c r="EM54" s="343"/>
      <c r="EN54" s="343"/>
      <c r="EO54" s="343"/>
      <c r="EP54" s="343"/>
      <c r="EQ54" s="343"/>
      <c r="ER54" s="343"/>
      <c r="ES54" s="343"/>
      <c r="ET54" s="343"/>
      <c r="EU54" s="343"/>
      <c r="EV54" s="343"/>
      <c r="EW54" s="343"/>
      <c r="EX54" s="343"/>
      <c r="EY54" s="343"/>
      <c r="EZ54" s="343"/>
      <c r="FA54" s="343"/>
      <c r="FB54" s="343"/>
      <c r="FC54" s="343"/>
      <c r="FD54" s="343"/>
      <c r="FE54" s="343"/>
      <c r="FF54" s="343"/>
      <c r="FG54" s="343"/>
      <c r="FH54" s="343"/>
      <c r="FI54" s="343"/>
      <c r="FJ54" s="343"/>
      <c r="FK54" s="343"/>
      <c r="FL54" s="343"/>
      <c r="FM54" s="343"/>
      <c r="FN54" s="343"/>
      <c r="FO54" s="343"/>
      <c r="FP54" s="343"/>
      <c r="FQ54" s="343"/>
      <c r="FR54" s="343"/>
      <c r="FS54" s="343"/>
      <c r="FT54" s="343"/>
      <c r="FU54" s="343"/>
      <c r="FV54" s="343"/>
      <c r="FW54" s="343"/>
      <c r="FX54" s="343"/>
    </row>
    <row r="55" spans="1:283" s="172" customFormat="1" ht="12.75">
      <c r="A55" s="191"/>
      <c r="R55" s="338"/>
      <c r="V55" s="339"/>
      <c r="AK55" s="344"/>
      <c r="AW55" s="340"/>
      <c r="AX55" s="340"/>
      <c r="BC55" s="323"/>
      <c r="BD55" s="323"/>
      <c r="BI55" s="340"/>
      <c r="BJ55" s="340"/>
      <c r="BO55" s="323"/>
      <c r="BP55" s="323"/>
      <c r="BQ55" s="323"/>
      <c r="BR55" s="323"/>
      <c r="BS55" s="323"/>
      <c r="BT55" s="323"/>
      <c r="BU55" s="323"/>
      <c r="BV55" s="323"/>
      <c r="BW55" s="323"/>
      <c r="BX55" s="323"/>
      <c r="BY55" s="323"/>
      <c r="BZ55" s="323"/>
      <c r="CA55" s="323"/>
      <c r="CB55" s="323"/>
      <c r="CC55" s="323"/>
      <c r="CD55" s="323"/>
      <c r="CE55" s="323"/>
      <c r="CF55" s="323"/>
      <c r="CG55" s="323"/>
      <c r="CH55" s="323"/>
      <c r="CI55" s="323"/>
      <c r="CJ55" s="323"/>
      <c r="CK55" s="323"/>
      <c r="CL55" s="323"/>
      <c r="CM55" s="323"/>
      <c r="CN55" s="323"/>
      <c r="CO55" s="323"/>
      <c r="CP55" s="323"/>
      <c r="CQ55" s="323"/>
      <c r="CR55" s="323"/>
      <c r="CS55" s="323"/>
      <c r="CT55" s="323"/>
      <c r="CU55" s="323"/>
      <c r="CV55" s="323"/>
      <c r="CW55" s="323"/>
      <c r="CX55" s="323"/>
      <c r="CY55" s="323"/>
      <c r="CZ55" s="323"/>
      <c r="DA55" s="323"/>
      <c r="DB55" s="323"/>
      <c r="DC55" s="323"/>
      <c r="DD55" s="323"/>
      <c r="DE55" s="323"/>
      <c r="DF55" s="323"/>
      <c r="DG55" s="323"/>
      <c r="DH55" s="323"/>
      <c r="DI55" s="323"/>
      <c r="DJ55" s="323"/>
      <c r="DK55" s="323"/>
      <c r="DL55" s="323"/>
      <c r="DM55" s="323"/>
      <c r="DN55" s="323"/>
      <c r="DO55" s="341"/>
      <c r="DQ55" s="342"/>
      <c r="DS55" s="343"/>
      <c r="DT55" s="343"/>
      <c r="DU55" s="343"/>
      <c r="DV55" s="343"/>
      <c r="DW55" s="343"/>
      <c r="DX55" s="343"/>
      <c r="DY55" s="343"/>
      <c r="DZ55" s="343"/>
      <c r="EA55" s="343"/>
      <c r="EB55" s="343"/>
      <c r="EC55" s="343"/>
      <c r="ED55" s="343"/>
      <c r="EE55" s="343"/>
      <c r="EF55" s="343"/>
      <c r="EG55" s="343"/>
      <c r="EH55" s="343"/>
      <c r="EI55" s="343"/>
      <c r="EJ55" s="343"/>
      <c r="EK55" s="343"/>
      <c r="EL55" s="343"/>
      <c r="EM55" s="343"/>
      <c r="EN55" s="343"/>
      <c r="EO55" s="343"/>
      <c r="EP55" s="343"/>
      <c r="EQ55" s="343"/>
      <c r="ER55" s="343"/>
      <c r="ES55" s="343"/>
      <c r="ET55" s="343"/>
      <c r="EU55" s="343"/>
      <c r="EV55" s="343"/>
      <c r="EW55" s="343"/>
      <c r="EX55" s="343"/>
      <c r="EY55" s="343"/>
      <c r="EZ55" s="343"/>
      <c r="FA55" s="343"/>
      <c r="FB55" s="343"/>
      <c r="FC55" s="343"/>
      <c r="FD55" s="343"/>
      <c r="FE55" s="343"/>
      <c r="FF55" s="343"/>
      <c r="FG55" s="343"/>
      <c r="FH55" s="343"/>
      <c r="FI55" s="343"/>
      <c r="FJ55" s="343"/>
      <c r="FK55" s="343"/>
      <c r="FL55" s="343"/>
      <c r="FM55" s="343"/>
      <c r="FN55" s="343"/>
      <c r="FO55" s="343"/>
      <c r="FP55" s="343"/>
      <c r="FQ55" s="343"/>
      <c r="FR55" s="343"/>
      <c r="FS55" s="343"/>
      <c r="FT55" s="343"/>
      <c r="FU55" s="343"/>
      <c r="FV55" s="343"/>
      <c r="FW55" s="343"/>
      <c r="FX55" s="343"/>
    </row>
    <row r="56" spans="1:283" s="172" customFormat="1" ht="12.75">
      <c r="A56" s="191"/>
      <c r="R56" s="338"/>
      <c r="V56" s="339"/>
      <c r="AK56" s="344"/>
      <c r="AW56" s="340"/>
      <c r="AX56" s="340"/>
      <c r="BC56" s="323"/>
      <c r="BD56" s="323"/>
      <c r="BI56" s="340"/>
      <c r="BJ56" s="340"/>
      <c r="BO56" s="323"/>
      <c r="BP56" s="323"/>
      <c r="BQ56" s="323"/>
      <c r="BR56" s="323"/>
      <c r="BS56" s="323"/>
      <c r="BT56" s="323"/>
      <c r="BU56" s="323"/>
      <c r="BV56" s="323"/>
      <c r="BW56" s="323"/>
      <c r="BX56" s="323"/>
      <c r="BY56" s="323"/>
      <c r="BZ56" s="323"/>
      <c r="CA56" s="323"/>
      <c r="CB56" s="323"/>
      <c r="CC56" s="323"/>
      <c r="CD56" s="323"/>
      <c r="CE56" s="323"/>
      <c r="CF56" s="323"/>
      <c r="CG56" s="323"/>
      <c r="CH56" s="323"/>
      <c r="CI56" s="323"/>
      <c r="CJ56" s="323"/>
      <c r="CK56" s="323"/>
      <c r="CL56" s="323"/>
      <c r="CM56" s="323"/>
      <c r="CN56" s="323"/>
      <c r="CO56" s="323"/>
      <c r="CP56" s="323"/>
      <c r="CQ56" s="323"/>
      <c r="CR56" s="323"/>
      <c r="CS56" s="323"/>
      <c r="CT56" s="323"/>
      <c r="CU56" s="323"/>
      <c r="CV56" s="323"/>
      <c r="CW56" s="323"/>
      <c r="CX56" s="323"/>
      <c r="CY56" s="323"/>
      <c r="CZ56" s="323"/>
      <c r="DA56" s="323"/>
      <c r="DB56" s="323"/>
      <c r="DC56" s="323"/>
      <c r="DD56" s="323"/>
      <c r="DE56" s="323"/>
      <c r="DF56" s="323"/>
      <c r="DG56" s="323"/>
      <c r="DH56" s="323"/>
      <c r="DI56" s="323"/>
      <c r="DJ56" s="323"/>
      <c r="DK56" s="323"/>
      <c r="DL56" s="323"/>
      <c r="DM56" s="323"/>
      <c r="DN56" s="323"/>
      <c r="DO56" s="341"/>
      <c r="DQ56" s="342"/>
      <c r="DS56" s="343"/>
      <c r="DT56" s="343"/>
      <c r="DU56" s="343"/>
      <c r="DV56" s="343"/>
      <c r="DW56" s="343"/>
      <c r="DX56" s="343"/>
      <c r="DY56" s="343"/>
      <c r="DZ56" s="343"/>
      <c r="EA56" s="343"/>
      <c r="EB56" s="343"/>
      <c r="EC56" s="343"/>
      <c r="ED56" s="343"/>
      <c r="EE56" s="343"/>
      <c r="EF56" s="343"/>
      <c r="EG56" s="343"/>
      <c r="EH56" s="343"/>
      <c r="EI56" s="343"/>
      <c r="EJ56" s="343"/>
      <c r="EK56" s="343"/>
      <c r="EL56" s="343"/>
      <c r="EM56" s="343"/>
      <c r="EN56" s="343"/>
      <c r="EO56" s="343"/>
      <c r="EP56" s="343"/>
      <c r="EQ56" s="343"/>
      <c r="ER56" s="343"/>
      <c r="ES56" s="343"/>
      <c r="ET56" s="343"/>
      <c r="EU56" s="343"/>
      <c r="EV56" s="343"/>
      <c r="EW56" s="343"/>
      <c r="EX56" s="343"/>
      <c r="EY56" s="343"/>
      <c r="EZ56" s="343"/>
      <c r="FA56" s="343"/>
      <c r="FB56" s="343"/>
      <c r="FC56" s="343"/>
      <c r="FD56" s="343"/>
      <c r="FE56" s="343"/>
      <c r="FF56" s="343"/>
      <c r="FG56" s="343"/>
      <c r="FH56" s="343"/>
      <c r="FI56" s="343"/>
      <c r="FJ56" s="343"/>
      <c r="FK56" s="343"/>
      <c r="FL56" s="343"/>
      <c r="FM56" s="343"/>
      <c r="FN56" s="343"/>
      <c r="FO56" s="343"/>
      <c r="FP56" s="343"/>
      <c r="FQ56" s="343"/>
      <c r="FR56" s="343"/>
      <c r="FS56" s="343"/>
      <c r="FT56" s="343"/>
      <c r="FU56" s="343"/>
      <c r="FV56" s="343"/>
      <c r="FW56" s="343"/>
      <c r="FX56" s="343"/>
    </row>
    <row r="57" spans="1:283" s="172" customFormat="1" ht="12.75">
      <c r="A57" s="191"/>
      <c r="R57" s="338"/>
      <c r="V57" s="339"/>
      <c r="AK57" s="344"/>
      <c r="AW57" s="340"/>
      <c r="AX57" s="340"/>
      <c r="BC57" s="323"/>
      <c r="BD57" s="323"/>
      <c r="BI57" s="340"/>
      <c r="BJ57" s="340"/>
      <c r="BO57" s="323"/>
      <c r="BP57" s="323"/>
      <c r="BQ57" s="323"/>
      <c r="BR57" s="323"/>
      <c r="BS57" s="323"/>
      <c r="BT57" s="323"/>
      <c r="BU57" s="323"/>
      <c r="BV57" s="323"/>
      <c r="BW57" s="323"/>
      <c r="BX57" s="323"/>
      <c r="BY57" s="323"/>
      <c r="BZ57" s="323"/>
      <c r="CA57" s="323"/>
      <c r="CB57" s="323"/>
      <c r="CC57" s="323"/>
      <c r="CD57" s="323"/>
      <c r="CE57" s="323"/>
      <c r="CF57" s="323"/>
      <c r="CG57" s="323"/>
      <c r="CH57" s="323"/>
      <c r="CI57" s="323"/>
      <c r="CJ57" s="323"/>
      <c r="CK57" s="323"/>
      <c r="CL57" s="323"/>
      <c r="CM57" s="323"/>
      <c r="CN57" s="323"/>
      <c r="CO57" s="323"/>
      <c r="CP57" s="323"/>
      <c r="CQ57" s="323"/>
      <c r="CR57" s="323"/>
      <c r="CS57" s="323"/>
      <c r="CT57" s="323"/>
      <c r="CU57" s="323"/>
      <c r="CV57" s="323"/>
      <c r="CW57" s="323"/>
      <c r="CX57" s="323"/>
      <c r="CY57" s="323"/>
      <c r="CZ57" s="323"/>
      <c r="DA57" s="323"/>
      <c r="DB57" s="323"/>
      <c r="DC57" s="323"/>
      <c r="DD57" s="323"/>
      <c r="DE57" s="323"/>
      <c r="DF57" s="323"/>
      <c r="DG57" s="323"/>
      <c r="DH57" s="323"/>
      <c r="DI57" s="323"/>
      <c r="DJ57" s="323"/>
      <c r="DK57" s="323"/>
      <c r="DL57" s="323"/>
      <c r="DM57" s="323"/>
      <c r="DN57" s="323"/>
      <c r="DO57" s="341"/>
      <c r="DQ57" s="342"/>
      <c r="DS57" s="343"/>
      <c r="DT57" s="343"/>
      <c r="DU57" s="343"/>
      <c r="DV57" s="343"/>
      <c r="DW57" s="343"/>
      <c r="DX57" s="343"/>
      <c r="DY57" s="343"/>
      <c r="DZ57" s="343"/>
      <c r="EA57" s="343"/>
      <c r="EB57" s="343"/>
      <c r="EC57" s="343"/>
      <c r="ED57" s="343"/>
      <c r="EE57" s="343"/>
      <c r="EF57" s="343"/>
      <c r="EG57" s="343"/>
      <c r="EH57" s="343"/>
      <c r="EI57" s="343"/>
      <c r="EJ57" s="343"/>
      <c r="EK57" s="343"/>
      <c r="EL57" s="343"/>
      <c r="EM57" s="343"/>
      <c r="EN57" s="343"/>
      <c r="EO57" s="343"/>
      <c r="EP57" s="343"/>
      <c r="EQ57" s="343"/>
      <c r="ER57" s="343"/>
      <c r="ES57" s="343"/>
      <c r="ET57" s="343"/>
      <c r="EU57" s="343"/>
      <c r="EV57" s="343"/>
      <c r="EW57" s="343"/>
      <c r="EX57" s="343"/>
      <c r="EY57" s="343"/>
      <c r="EZ57" s="343"/>
      <c r="FA57" s="343"/>
      <c r="FB57" s="343"/>
      <c r="FC57" s="343"/>
      <c r="FD57" s="343"/>
      <c r="FE57" s="343"/>
      <c r="FF57" s="343"/>
      <c r="FG57" s="343"/>
      <c r="FH57" s="343"/>
      <c r="FI57" s="343"/>
      <c r="FJ57" s="343"/>
      <c r="FK57" s="343"/>
      <c r="FL57" s="343"/>
      <c r="FM57" s="343"/>
      <c r="FN57" s="343"/>
      <c r="FO57" s="343"/>
      <c r="FP57" s="343"/>
      <c r="FQ57" s="343"/>
      <c r="FR57" s="343"/>
      <c r="FS57" s="343"/>
      <c r="FT57" s="343"/>
      <c r="FU57" s="343"/>
      <c r="FV57" s="343"/>
      <c r="FW57" s="343"/>
      <c r="FX57" s="343"/>
    </row>
    <row r="58" spans="1:283" s="172" customFormat="1" ht="12.75">
      <c r="A58" s="191"/>
      <c r="R58" s="338"/>
      <c r="V58" s="339"/>
      <c r="AK58" s="344"/>
      <c r="AW58" s="340"/>
      <c r="AX58" s="340"/>
      <c r="BC58" s="323"/>
      <c r="BD58" s="323"/>
      <c r="BI58" s="340"/>
      <c r="BJ58" s="340"/>
      <c r="BO58" s="323"/>
      <c r="BP58" s="323"/>
      <c r="BQ58" s="323"/>
      <c r="BR58" s="323"/>
      <c r="BS58" s="323"/>
      <c r="BT58" s="323"/>
      <c r="BU58" s="323"/>
      <c r="BV58" s="323"/>
      <c r="BW58" s="323"/>
      <c r="BX58" s="323"/>
      <c r="BY58" s="323"/>
      <c r="BZ58" s="323"/>
      <c r="CA58" s="323"/>
      <c r="CB58" s="323"/>
      <c r="CC58" s="323"/>
      <c r="CD58" s="323"/>
      <c r="CE58" s="323"/>
      <c r="CF58" s="323"/>
      <c r="CG58" s="323"/>
      <c r="CH58" s="323"/>
      <c r="CI58" s="323"/>
      <c r="CJ58" s="323"/>
      <c r="CK58" s="323"/>
      <c r="CL58" s="323"/>
      <c r="CM58" s="323"/>
      <c r="CN58" s="323"/>
      <c r="CO58" s="323"/>
      <c r="CP58" s="323"/>
      <c r="CQ58" s="323"/>
      <c r="CR58" s="323"/>
      <c r="CS58" s="323"/>
      <c r="CT58" s="323"/>
      <c r="CU58" s="323"/>
      <c r="CV58" s="323"/>
      <c r="CW58" s="323"/>
      <c r="CX58" s="323"/>
      <c r="CY58" s="323"/>
      <c r="CZ58" s="323"/>
      <c r="DA58" s="323"/>
      <c r="DB58" s="323"/>
      <c r="DC58" s="323"/>
      <c r="DD58" s="323"/>
      <c r="DE58" s="323"/>
      <c r="DF58" s="323"/>
      <c r="DG58" s="323"/>
      <c r="DH58" s="323"/>
      <c r="DI58" s="323"/>
      <c r="DJ58" s="323"/>
      <c r="DK58" s="323"/>
      <c r="DL58" s="323"/>
      <c r="DM58" s="323"/>
      <c r="DN58" s="323"/>
      <c r="DO58" s="341"/>
      <c r="DQ58" s="342"/>
      <c r="DS58" s="343"/>
      <c r="DT58" s="343"/>
      <c r="DU58" s="343"/>
      <c r="DV58" s="343"/>
      <c r="DW58" s="343"/>
      <c r="DX58" s="343"/>
      <c r="DY58" s="343"/>
      <c r="DZ58" s="343"/>
      <c r="EA58" s="343"/>
      <c r="EB58" s="343"/>
      <c r="EC58" s="343"/>
      <c r="ED58" s="343"/>
      <c r="EE58" s="343"/>
      <c r="EF58" s="343"/>
      <c r="EG58" s="343"/>
      <c r="EH58" s="343"/>
      <c r="EI58" s="343"/>
      <c r="EJ58" s="343"/>
      <c r="EK58" s="343"/>
      <c r="EL58" s="343"/>
      <c r="EM58" s="343"/>
      <c r="EN58" s="343"/>
      <c r="EO58" s="343"/>
      <c r="EP58" s="343"/>
      <c r="EQ58" s="343"/>
      <c r="ER58" s="343"/>
      <c r="ES58" s="343"/>
      <c r="ET58" s="343"/>
      <c r="EU58" s="343"/>
      <c r="EV58" s="343"/>
      <c r="EW58" s="343"/>
      <c r="EX58" s="343"/>
      <c r="EY58" s="343"/>
      <c r="EZ58" s="343"/>
      <c r="FA58" s="343"/>
      <c r="FB58" s="343"/>
      <c r="FC58" s="343"/>
      <c r="FD58" s="343"/>
      <c r="FE58" s="343"/>
      <c r="FF58" s="343"/>
      <c r="FG58" s="343"/>
      <c r="FH58" s="343"/>
      <c r="FI58" s="343"/>
      <c r="FJ58" s="343"/>
      <c r="FK58" s="343"/>
      <c r="FL58" s="343"/>
      <c r="FM58" s="343"/>
      <c r="FN58" s="343"/>
      <c r="FO58" s="343"/>
      <c r="FP58" s="343"/>
      <c r="FQ58" s="343"/>
      <c r="FR58" s="343"/>
      <c r="FS58" s="343"/>
      <c r="FT58" s="343"/>
      <c r="FU58" s="343"/>
      <c r="FV58" s="343"/>
      <c r="FW58" s="343"/>
      <c r="FX58" s="343"/>
    </row>
    <row r="59" spans="1:283" s="172" customFormat="1" ht="12.75">
      <c r="A59" s="191"/>
      <c r="R59" s="338"/>
      <c r="V59" s="339"/>
      <c r="AK59" s="344"/>
      <c r="AW59" s="340"/>
      <c r="AX59" s="340"/>
      <c r="BC59" s="323"/>
      <c r="BD59" s="323"/>
      <c r="BI59" s="340"/>
      <c r="BJ59" s="340"/>
      <c r="BO59" s="323"/>
      <c r="BP59" s="323"/>
      <c r="BQ59" s="323"/>
      <c r="BR59" s="323"/>
      <c r="BS59" s="323"/>
      <c r="BT59" s="323"/>
      <c r="BU59" s="323"/>
      <c r="BV59" s="323"/>
      <c r="BW59" s="323"/>
      <c r="BX59" s="323"/>
      <c r="BY59" s="323"/>
      <c r="BZ59" s="323"/>
      <c r="CA59" s="323"/>
      <c r="CB59" s="323"/>
      <c r="CC59" s="323"/>
      <c r="CD59" s="323"/>
      <c r="CE59" s="323"/>
      <c r="CF59" s="323"/>
      <c r="CG59" s="323"/>
      <c r="CH59" s="323"/>
      <c r="CI59" s="323"/>
      <c r="CJ59" s="323"/>
      <c r="CK59" s="323"/>
      <c r="CL59" s="323"/>
      <c r="CM59" s="323"/>
      <c r="CN59" s="323"/>
      <c r="CO59" s="323"/>
      <c r="CP59" s="323"/>
      <c r="CQ59" s="323"/>
      <c r="CR59" s="323"/>
      <c r="CS59" s="323"/>
      <c r="CT59" s="323"/>
      <c r="CU59" s="323"/>
      <c r="CV59" s="323"/>
      <c r="CW59" s="323"/>
      <c r="CX59" s="323"/>
      <c r="CY59" s="323"/>
      <c r="CZ59" s="323"/>
      <c r="DA59" s="323"/>
      <c r="DB59" s="323"/>
      <c r="DC59" s="323"/>
      <c r="DD59" s="323"/>
      <c r="DE59" s="323"/>
      <c r="DF59" s="323"/>
      <c r="DG59" s="323"/>
      <c r="DH59" s="323"/>
      <c r="DI59" s="323"/>
      <c r="DJ59" s="323"/>
      <c r="DK59" s="323"/>
      <c r="DL59" s="323"/>
      <c r="DM59" s="323"/>
      <c r="DN59" s="323"/>
      <c r="DO59" s="341"/>
      <c r="DQ59" s="342"/>
      <c r="DS59" s="343"/>
      <c r="DT59" s="343"/>
      <c r="DU59" s="343"/>
      <c r="DV59" s="343"/>
      <c r="DW59" s="343"/>
      <c r="DX59" s="343"/>
      <c r="DY59" s="343"/>
      <c r="DZ59" s="343"/>
      <c r="EA59" s="343"/>
      <c r="EB59" s="343"/>
      <c r="EC59" s="343"/>
      <c r="ED59" s="343"/>
      <c r="EE59" s="343"/>
      <c r="EF59" s="343"/>
      <c r="EG59" s="343"/>
      <c r="EH59" s="343"/>
      <c r="EI59" s="343"/>
      <c r="EJ59" s="343"/>
      <c r="EK59" s="343"/>
      <c r="EL59" s="343"/>
      <c r="EM59" s="343"/>
      <c r="EN59" s="343"/>
      <c r="EO59" s="343"/>
      <c r="EP59" s="343"/>
      <c r="EQ59" s="343"/>
      <c r="ER59" s="343"/>
      <c r="ES59" s="343"/>
      <c r="ET59" s="343"/>
      <c r="EU59" s="343"/>
      <c r="EV59" s="343"/>
      <c r="EW59" s="343"/>
      <c r="EX59" s="343"/>
      <c r="EY59" s="343"/>
      <c r="EZ59" s="343"/>
      <c r="FA59" s="343"/>
      <c r="FB59" s="343"/>
      <c r="FC59" s="343"/>
      <c r="FD59" s="343"/>
      <c r="FE59" s="343"/>
      <c r="FF59" s="343"/>
      <c r="FG59" s="343"/>
      <c r="FH59" s="343"/>
      <c r="FI59" s="343"/>
      <c r="FJ59" s="343"/>
      <c r="FK59" s="343"/>
      <c r="FL59" s="343"/>
      <c r="FM59" s="343"/>
      <c r="FN59" s="343"/>
      <c r="FO59" s="343"/>
      <c r="FP59" s="343"/>
      <c r="FQ59" s="343"/>
      <c r="FR59" s="343"/>
      <c r="FS59" s="343"/>
      <c r="FT59" s="343"/>
      <c r="FU59" s="343"/>
      <c r="FV59" s="343"/>
      <c r="FW59" s="343"/>
      <c r="FX59" s="343"/>
    </row>
    <row r="60" spans="1:283" s="191" customFormat="1" ht="12.75">
      <c r="B60" s="172"/>
      <c r="C60" s="172"/>
      <c r="D60" s="172"/>
      <c r="E60" s="172"/>
      <c r="F60" s="172"/>
      <c r="G60" s="172"/>
      <c r="H60" s="172"/>
      <c r="I60" s="172"/>
      <c r="J60" s="172"/>
      <c r="K60" s="172"/>
      <c r="L60" s="172"/>
      <c r="M60" s="172"/>
      <c r="N60" s="172"/>
      <c r="O60" s="172"/>
      <c r="P60" s="172"/>
      <c r="Q60" s="172"/>
      <c r="R60" s="338"/>
      <c r="S60" s="172"/>
      <c r="T60" s="172"/>
      <c r="U60" s="172"/>
      <c r="V60" s="339"/>
      <c r="W60" s="172"/>
      <c r="X60" s="172"/>
      <c r="Y60" s="172"/>
      <c r="Z60" s="172"/>
      <c r="AA60" s="172"/>
      <c r="AB60" s="172"/>
      <c r="AC60" s="172"/>
      <c r="AD60" s="172"/>
      <c r="AE60" s="172"/>
      <c r="AF60" s="172"/>
      <c r="AG60" s="172"/>
      <c r="AH60" s="172"/>
      <c r="AI60" s="172"/>
      <c r="AJ60" s="172"/>
      <c r="AK60" s="344"/>
      <c r="AL60" s="172"/>
      <c r="AM60" s="172"/>
      <c r="AN60" s="172"/>
      <c r="AO60" s="172"/>
      <c r="AP60" s="172"/>
      <c r="AQ60" s="172"/>
      <c r="AR60" s="172"/>
      <c r="AS60" s="172"/>
      <c r="AT60" s="172"/>
      <c r="AU60" s="172"/>
      <c r="AV60" s="172"/>
      <c r="AW60" s="340"/>
      <c r="AX60" s="340"/>
      <c r="AY60" s="172"/>
      <c r="AZ60" s="172"/>
      <c r="BA60" s="172"/>
      <c r="BB60" s="172"/>
      <c r="BC60" s="323"/>
      <c r="BD60" s="323"/>
      <c r="BE60" s="172"/>
      <c r="BF60" s="172"/>
      <c r="BG60" s="172"/>
      <c r="BH60" s="172"/>
      <c r="BI60" s="340"/>
      <c r="BJ60" s="340"/>
      <c r="BK60" s="172"/>
      <c r="BL60" s="172"/>
      <c r="BM60" s="172"/>
      <c r="BN60" s="172"/>
      <c r="BO60" s="323"/>
      <c r="BP60" s="323"/>
      <c r="BQ60" s="323"/>
      <c r="BR60" s="323"/>
      <c r="BS60" s="323"/>
      <c r="BT60" s="323"/>
      <c r="BU60" s="323"/>
      <c r="BV60" s="323"/>
      <c r="BW60" s="323"/>
      <c r="BX60" s="323"/>
      <c r="BY60" s="323"/>
      <c r="BZ60" s="323"/>
      <c r="CA60" s="323"/>
      <c r="CB60" s="323"/>
      <c r="CC60" s="323"/>
      <c r="CD60" s="323"/>
      <c r="CE60" s="323"/>
      <c r="CF60" s="323"/>
      <c r="CG60" s="323"/>
      <c r="CH60" s="323"/>
      <c r="CI60" s="323"/>
      <c r="CJ60" s="323"/>
      <c r="CK60" s="323"/>
      <c r="CL60" s="323"/>
      <c r="CM60" s="323"/>
      <c r="CN60" s="323"/>
      <c r="CO60" s="323"/>
      <c r="CP60" s="323"/>
      <c r="CQ60" s="323"/>
      <c r="CR60" s="323"/>
      <c r="CS60" s="323"/>
      <c r="CT60" s="323"/>
      <c r="CU60" s="323"/>
      <c r="CV60" s="323"/>
      <c r="CW60" s="323"/>
      <c r="CX60" s="323"/>
      <c r="CY60" s="323"/>
      <c r="CZ60" s="323"/>
      <c r="DA60" s="323"/>
      <c r="DB60" s="323"/>
      <c r="DC60" s="323"/>
      <c r="DD60" s="323"/>
      <c r="DE60" s="323"/>
      <c r="DF60" s="323"/>
      <c r="DG60" s="323"/>
      <c r="DH60" s="323"/>
      <c r="DI60" s="323"/>
      <c r="DJ60" s="323"/>
      <c r="DK60" s="323"/>
      <c r="DL60" s="323"/>
      <c r="DM60" s="323"/>
      <c r="DN60" s="323"/>
      <c r="DO60" s="341"/>
      <c r="DP60" s="172"/>
      <c r="DQ60" s="342"/>
      <c r="DR60" s="172"/>
      <c r="DS60" s="343"/>
      <c r="DT60" s="343"/>
      <c r="DU60" s="343"/>
      <c r="DV60" s="343"/>
      <c r="DW60" s="343"/>
      <c r="DX60" s="343"/>
      <c r="DY60" s="343"/>
      <c r="DZ60" s="343"/>
      <c r="EA60" s="343"/>
      <c r="EB60" s="343"/>
      <c r="EC60" s="343"/>
      <c r="ED60" s="343"/>
      <c r="EE60" s="343"/>
      <c r="EF60" s="343"/>
      <c r="EG60" s="343"/>
      <c r="EH60" s="343"/>
      <c r="EI60" s="343"/>
      <c r="EJ60" s="343"/>
      <c r="EK60" s="343"/>
      <c r="EL60" s="343"/>
      <c r="EM60" s="343"/>
      <c r="EN60" s="343"/>
      <c r="EO60" s="343"/>
      <c r="EP60" s="343"/>
      <c r="EQ60" s="343"/>
      <c r="ER60" s="343"/>
      <c r="ES60" s="343"/>
      <c r="ET60" s="343"/>
      <c r="EU60" s="343"/>
      <c r="EV60" s="343"/>
      <c r="EW60" s="343"/>
      <c r="EX60" s="343"/>
      <c r="EY60" s="343"/>
      <c r="EZ60" s="343"/>
      <c r="FA60" s="343"/>
      <c r="FB60" s="343"/>
      <c r="FC60" s="343"/>
      <c r="FD60" s="343"/>
      <c r="FE60" s="343"/>
      <c r="FF60" s="343"/>
      <c r="FG60" s="343"/>
      <c r="FH60" s="343"/>
      <c r="FI60" s="343"/>
      <c r="FJ60" s="343"/>
      <c r="FK60" s="343"/>
      <c r="FL60" s="343"/>
      <c r="FM60" s="343"/>
      <c r="FN60" s="343"/>
      <c r="FO60" s="343"/>
      <c r="FP60" s="343"/>
      <c r="FQ60" s="343"/>
      <c r="FR60" s="343"/>
      <c r="FS60" s="343"/>
      <c r="FT60" s="343"/>
      <c r="FU60" s="343"/>
      <c r="FV60" s="343"/>
      <c r="FW60" s="343"/>
      <c r="FX60" s="343"/>
      <c r="FY60" s="172"/>
      <c r="FZ60" s="172"/>
      <c r="GA60" s="172"/>
      <c r="GB60" s="172"/>
      <c r="GC60" s="172"/>
      <c r="GD60" s="172"/>
      <c r="GE60" s="172"/>
      <c r="GF60" s="172"/>
      <c r="GG60" s="172"/>
      <c r="GH60" s="172"/>
      <c r="GI60" s="172"/>
      <c r="GJ60" s="172"/>
      <c r="GK60" s="172"/>
      <c r="GL60" s="172"/>
      <c r="GM60" s="172"/>
      <c r="GN60" s="172"/>
      <c r="GO60" s="172"/>
      <c r="GP60" s="172"/>
      <c r="GQ60" s="172"/>
      <c r="GR60" s="172"/>
      <c r="GS60" s="172"/>
      <c r="GT60" s="172"/>
      <c r="GU60" s="172"/>
      <c r="GV60" s="172"/>
      <c r="GW60" s="172"/>
      <c r="GX60" s="172"/>
      <c r="GY60" s="172"/>
      <c r="GZ60" s="172"/>
      <c r="HA60" s="172"/>
      <c r="HB60" s="172"/>
      <c r="HC60" s="172"/>
      <c r="HD60" s="172"/>
      <c r="HE60" s="172"/>
      <c r="HF60" s="172"/>
      <c r="HG60" s="172"/>
      <c r="HH60" s="172"/>
      <c r="HI60" s="172"/>
      <c r="HJ60" s="172"/>
      <c r="HK60" s="172"/>
      <c r="HL60" s="172"/>
      <c r="HM60" s="172"/>
      <c r="HN60" s="172"/>
      <c r="HO60" s="172"/>
      <c r="HP60" s="172"/>
      <c r="HQ60" s="172"/>
      <c r="HR60" s="172"/>
      <c r="HS60" s="172"/>
      <c r="HT60" s="172"/>
      <c r="HU60" s="172"/>
      <c r="HV60" s="172"/>
      <c r="HW60" s="172"/>
      <c r="HX60" s="172"/>
      <c r="HY60" s="172"/>
      <c r="HZ60" s="172"/>
      <c r="IA60" s="172"/>
      <c r="IB60" s="172"/>
      <c r="IC60" s="172"/>
      <c r="ID60" s="172"/>
      <c r="IE60" s="172"/>
      <c r="IF60" s="172"/>
      <c r="IG60" s="172"/>
      <c r="IH60" s="172"/>
      <c r="II60" s="172"/>
      <c r="IJ60" s="172"/>
      <c r="IK60" s="172"/>
      <c r="IL60" s="172"/>
      <c r="IM60" s="172"/>
      <c r="IN60" s="172"/>
      <c r="IO60" s="172"/>
      <c r="IP60" s="172"/>
      <c r="IQ60" s="172"/>
      <c r="IR60" s="172"/>
      <c r="IS60" s="172"/>
      <c r="IT60" s="172"/>
      <c r="IU60" s="172"/>
      <c r="IV60" s="172"/>
      <c r="IW60" s="172"/>
      <c r="IX60" s="172"/>
      <c r="IY60" s="172"/>
      <c r="IZ60" s="172"/>
      <c r="JA60" s="172"/>
      <c r="JB60" s="172"/>
      <c r="JC60" s="172"/>
      <c r="JD60" s="172"/>
      <c r="JE60" s="172"/>
      <c r="JF60" s="172"/>
      <c r="JG60" s="172"/>
      <c r="JH60" s="172"/>
      <c r="JI60" s="172"/>
      <c r="JJ60" s="172"/>
      <c r="JK60" s="172"/>
      <c r="JL60" s="172"/>
      <c r="JM60" s="172"/>
      <c r="JN60" s="172"/>
      <c r="JO60" s="172"/>
      <c r="JP60" s="172"/>
      <c r="JQ60" s="172"/>
      <c r="JR60" s="172"/>
      <c r="JS60" s="172"/>
      <c r="JT60" s="172"/>
      <c r="JU60" s="172"/>
      <c r="JV60" s="172"/>
      <c r="JW60" s="172"/>
    </row>
    <row r="61" spans="1:283" s="191" customFormat="1" ht="12.75">
      <c r="B61" s="172"/>
      <c r="C61" s="172"/>
      <c r="D61" s="172"/>
      <c r="E61" s="172"/>
      <c r="F61" s="172"/>
      <c r="G61" s="172"/>
      <c r="H61" s="172"/>
      <c r="I61" s="172"/>
      <c r="J61" s="172"/>
      <c r="K61" s="172"/>
      <c r="L61" s="172"/>
      <c r="M61" s="172"/>
      <c r="N61" s="172"/>
      <c r="O61" s="172"/>
      <c r="P61" s="172"/>
      <c r="Q61" s="172"/>
      <c r="R61" s="338"/>
      <c r="S61" s="172"/>
      <c r="T61" s="172"/>
      <c r="U61" s="172"/>
      <c r="V61" s="339"/>
      <c r="W61" s="172"/>
      <c r="X61" s="172"/>
      <c r="Y61" s="172"/>
      <c r="Z61" s="172"/>
      <c r="AA61" s="172"/>
      <c r="AB61" s="172"/>
      <c r="AC61" s="172"/>
      <c r="AD61" s="172"/>
      <c r="AE61" s="172"/>
      <c r="AF61" s="172"/>
      <c r="AG61" s="172"/>
      <c r="AH61" s="172"/>
      <c r="AI61" s="172"/>
      <c r="AJ61" s="172"/>
      <c r="AK61" s="344"/>
      <c r="AL61" s="172"/>
      <c r="AM61" s="172"/>
      <c r="AN61" s="172"/>
      <c r="AO61" s="172"/>
      <c r="AP61" s="172"/>
      <c r="AQ61" s="172"/>
      <c r="AR61" s="172"/>
      <c r="AS61" s="172"/>
      <c r="AT61" s="172"/>
      <c r="AU61" s="172"/>
      <c r="AV61" s="172"/>
      <c r="AW61" s="340"/>
      <c r="AX61" s="340"/>
      <c r="AY61" s="172"/>
      <c r="AZ61" s="172"/>
      <c r="BA61" s="172"/>
      <c r="BB61" s="172"/>
      <c r="BC61" s="323"/>
      <c r="BD61" s="323"/>
      <c r="BE61" s="172"/>
      <c r="BF61" s="172"/>
      <c r="BG61" s="172"/>
      <c r="BH61" s="172"/>
      <c r="BI61" s="340"/>
      <c r="BJ61" s="340"/>
      <c r="BK61" s="172"/>
      <c r="BL61" s="172"/>
      <c r="BM61" s="172"/>
      <c r="BN61" s="172"/>
      <c r="BO61" s="323"/>
      <c r="BP61" s="323"/>
      <c r="BQ61" s="323"/>
      <c r="BR61" s="323"/>
      <c r="BS61" s="323"/>
      <c r="BT61" s="323"/>
      <c r="BU61" s="323"/>
      <c r="BV61" s="323"/>
      <c r="BW61" s="323"/>
      <c r="BX61" s="323"/>
      <c r="BY61" s="323"/>
      <c r="BZ61" s="323"/>
      <c r="CA61" s="323"/>
      <c r="CB61" s="323"/>
      <c r="CC61" s="323"/>
      <c r="CD61" s="323"/>
      <c r="CE61" s="323"/>
      <c r="CF61" s="323"/>
      <c r="CG61" s="323"/>
      <c r="CH61" s="323"/>
      <c r="CI61" s="323"/>
      <c r="CJ61" s="323"/>
      <c r="CK61" s="323"/>
      <c r="CL61" s="323"/>
      <c r="CM61" s="323"/>
      <c r="CN61" s="323"/>
      <c r="CO61" s="323"/>
      <c r="CP61" s="323"/>
      <c r="CQ61" s="323"/>
      <c r="CR61" s="323"/>
      <c r="CS61" s="323"/>
      <c r="CT61" s="323"/>
      <c r="CU61" s="323"/>
      <c r="CV61" s="323"/>
      <c r="CW61" s="323"/>
      <c r="CX61" s="323"/>
      <c r="CY61" s="323"/>
      <c r="CZ61" s="323"/>
      <c r="DA61" s="323"/>
      <c r="DB61" s="323"/>
      <c r="DC61" s="323"/>
      <c r="DD61" s="323"/>
      <c r="DE61" s="323"/>
      <c r="DF61" s="323"/>
      <c r="DG61" s="323"/>
      <c r="DH61" s="323"/>
      <c r="DI61" s="323"/>
      <c r="DJ61" s="323"/>
      <c r="DK61" s="323"/>
      <c r="DL61" s="323"/>
      <c r="DM61" s="323"/>
      <c r="DN61" s="323"/>
      <c r="DO61" s="341"/>
      <c r="DP61" s="172"/>
      <c r="DQ61" s="342"/>
      <c r="DR61" s="172"/>
      <c r="DS61" s="343"/>
      <c r="DT61" s="343"/>
      <c r="DU61" s="343"/>
      <c r="DV61" s="343"/>
      <c r="DW61" s="343"/>
      <c r="DX61" s="343"/>
      <c r="DY61" s="343"/>
      <c r="DZ61" s="343"/>
      <c r="EA61" s="343"/>
      <c r="EB61" s="343"/>
      <c r="EC61" s="343"/>
      <c r="ED61" s="343"/>
      <c r="EE61" s="343"/>
      <c r="EF61" s="343"/>
      <c r="EG61" s="343"/>
      <c r="EH61" s="343"/>
      <c r="EI61" s="343"/>
      <c r="EJ61" s="343"/>
      <c r="EK61" s="343"/>
      <c r="EL61" s="343"/>
      <c r="EM61" s="343"/>
      <c r="EN61" s="343"/>
      <c r="EO61" s="343"/>
      <c r="EP61" s="343"/>
      <c r="EQ61" s="343"/>
      <c r="ER61" s="343"/>
      <c r="ES61" s="343"/>
      <c r="ET61" s="343"/>
      <c r="EU61" s="343"/>
      <c r="EV61" s="343"/>
      <c r="EW61" s="343"/>
      <c r="EX61" s="343"/>
      <c r="EY61" s="343"/>
      <c r="EZ61" s="343"/>
      <c r="FA61" s="343"/>
      <c r="FB61" s="343"/>
      <c r="FC61" s="343"/>
      <c r="FD61" s="343"/>
      <c r="FE61" s="343"/>
      <c r="FF61" s="343"/>
      <c r="FG61" s="343"/>
      <c r="FH61" s="343"/>
      <c r="FI61" s="343"/>
      <c r="FJ61" s="343"/>
      <c r="FK61" s="343"/>
      <c r="FL61" s="343"/>
      <c r="FM61" s="343"/>
      <c r="FN61" s="343"/>
      <c r="FO61" s="343"/>
      <c r="FP61" s="343"/>
      <c r="FQ61" s="343"/>
      <c r="FR61" s="343"/>
      <c r="FS61" s="343"/>
      <c r="FT61" s="343"/>
      <c r="FU61" s="343"/>
      <c r="FV61" s="343"/>
      <c r="FW61" s="343"/>
      <c r="FX61" s="343"/>
      <c r="FY61" s="172"/>
      <c r="FZ61" s="172"/>
      <c r="GA61" s="172"/>
      <c r="GB61" s="172"/>
      <c r="GC61" s="172"/>
      <c r="GD61" s="172"/>
      <c r="GE61" s="172"/>
      <c r="GF61" s="172"/>
      <c r="GG61" s="172"/>
      <c r="GH61" s="172"/>
      <c r="GI61" s="172"/>
      <c r="GJ61" s="172"/>
      <c r="GK61" s="172"/>
      <c r="GL61" s="172"/>
      <c r="GM61" s="172"/>
      <c r="GN61" s="172"/>
      <c r="GO61" s="172"/>
      <c r="GP61" s="172"/>
      <c r="GQ61" s="172"/>
      <c r="GR61" s="172"/>
      <c r="GS61" s="172"/>
      <c r="GT61" s="172"/>
      <c r="GU61" s="172"/>
      <c r="GV61" s="172"/>
      <c r="GW61" s="172"/>
      <c r="GX61" s="172"/>
      <c r="GY61" s="172"/>
      <c r="GZ61" s="172"/>
      <c r="HA61" s="172"/>
      <c r="HB61" s="172"/>
      <c r="HC61" s="172"/>
      <c r="HD61" s="172"/>
      <c r="HE61" s="172"/>
      <c r="HF61" s="172"/>
      <c r="HG61" s="172"/>
      <c r="HH61" s="172"/>
      <c r="HI61" s="172"/>
      <c r="HJ61" s="172"/>
      <c r="HK61" s="172"/>
      <c r="HL61" s="172"/>
      <c r="HM61" s="172"/>
      <c r="HN61" s="172"/>
      <c r="HO61" s="172"/>
      <c r="HP61" s="172"/>
      <c r="HQ61" s="172"/>
      <c r="HR61" s="172"/>
      <c r="HS61" s="172"/>
      <c r="HT61" s="172"/>
      <c r="HU61" s="172"/>
      <c r="HV61" s="172"/>
      <c r="HW61" s="172"/>
      <c r="HX61" s="172"/>
      <c r="HY61" s="172"/>
      <c r="HZ61" s="172"/>
      <c r="IA61" s="172"/>
      <c r="IB61" s="172"/>
      <c r="IC61" s="172"/>
      <c r="ID61" s="172"/>
      <c r="IE61" s="172"/>
      <c r="IF61" s="172"/>
      <c r="IG61" s="172"/>
      <c r="IH61" s="172"/>
      <c r="II61" s="172"/>
      <c r="IJ61" s="172"/>
      <c r="IK61" s="172"/>
      <c r="IL61" s="172"/>
      <c r="IM61" s="172"/>
      <c r="IN61" s="172"/>
      <c r="IO61" s="172"/>
      <c r="IP61" s="172"/>
      <c r="IQ61" s="172"/>
      <c r="IR61" s="172"/>
      <c r="IS61" s="172"/>
      <c r="IT61" s="172"/>
      <c r="IU61" s="172"/>
      <c r="IV61" s="172"/>
      <c r="IW61" s="172"/>
      <c r="IX61" s="172"/>
      <c r="IY61" s="172"/>
      <c r="IZ61" s="172"/>
      <c r="JA61" s="172"/>
      <c r="JB61" s="172"/>
      <c r="JC61" s="172"/>
      <c r="JD61" s="172"/>
      <c r="JE61" s="172"/>
      <c r="JF61" s="172"/>
      <c r="JG61" s="172"/>
      <c r="JH61" s="172"/>
      <c r="JI61" s="172"/>
      <c r="JJ61" s="172"/>
      <c r="JK61" s="172"/>
      <c r="JL61" s="172"/>
      <c r="JM61" s="172"/>
      <c r="JN61" s="172"/>
      <c r="JO61" s="172"/>
      <c r="JP61" s="172"/>
      <c r="JQ61" s="172"/>
      <c r="JR61" s="172"/>
      <c r="JS61" s="172"/>
      <c r="JT61" s="172"/>
      <c r="JU61" s="172"/>
      <c r="JV61" s="172"/>
      <c r="JW61" s="172"/>
    </row>
    <row r="62" spans="1:283" s="191" customFormat="1" ht="23.1" customHeight="1">
      <c r="B62" s="172"/>
      <c r="C62" s="172"/>
      <c r="D62" s="172"/>
      <c r="E62" s="172"/>
      <c r="F62" s="172"/>
      <c r="G62" s="172"/>
      <c r="H62" s="172"/>
      <c r="I62" s="172"/>
      <c r="J62" s="172"/>
      <c r="K62" s="172"/>
      <c r="L62" s="172"/>
      <c r="M62" s="172"/>
      <c r="N62" s="172"/>
      <c r="O62" s="172"/>
      <c r="P62" s="172"/>
      <c r="Q62" s="172"/>
      <c r="R62" s="338"/>
      <c r="S62" s="172"/>
      <c r="T62" s="172"/>
      <c r="U62" s="172"/>
      <c r="V62" s="339"/>
      <c r="W62" s="172"/>
      <c r="X62" s="172"/>
      <c r="Y62" s="172"/>
      <c r="Z62" s="172"/>
      <c r="AA62" s="172"/>
      <c r="AB62" s="172"/>
      <c r="AC62" s="172"/>
      <c r="AD62" s="172"/>
      <c r="AE62" s="172"/>
      <c r="AF62" s="172"/>
      <c r="AG62" s="172"/>
      <c r="AH62" s="172"/>
      <c r="AI62" s="172"/>
      <c r="AJ62" s="172"/>
      <c r="AK62" s="344"/>
      <c r="AL62" s="172"/>
      <c r="AM62" s="172"/>
      <c r="AN62" s="172"/>
      <c r="AO62" s="172"/>
      <c r="AP62" s="172"/>
      <c r="AQ62" s="172"/>
      <c r="AR62" s="172"/>
      <c r="AS62" s="172"/>
      <c r="AT62" s="172"/>
      <c r="AU62" s="172"/>
      <c r="AV62" s="172"/>
      <c r="AW62" s="340"/>
      <c r="AX62" s="340"/>
      <c r="AY62" s="172"/>
      <c r="AZ62" s="172"/>
      <c r="BA62" s="172"/>
      <c r="BB62" s="172"/>
      <c r="BC62" s="323"/>
      <c r="BD62" s="323"/>
      <c r="BE62" s="172"/>
      <c r="BF62" s="172"/>
      <c r="BG62" s="172"/>
      <c r="BH62" s="172"/>
      <c r="BI62" s="340"/>
      <c r="BJ62" s="340"/>
      <c r="BK62" s="172"/>
      <c r="BL62" s="172"/>
      <c r="BM62" s="172"/>
      <c r="BN62" s="172"/>
      <c r="BO62" s="323"/>
      <c r="BP62" s="323"/>
      <c r="BQ62" s="323"/>
      <c r="BR62" s="323"/>
      <c r="BS62" s="323"/>
      <c r="BT62" s="323"/>
      <c r="BU62" s="323"/>
      <c r="BV62" s="323"/>
      <c r="BW62" s="323"/>
      <c r="BX62" s="323"/>
      <c r="BY62" s="323"/>
      <c r="BZ62" s="323"/>
      <c r="CA62" s="323"/>
      <c r="CB62" s="323"/>
      <c r="CC62" s="323"/>
      <c r="CD62" s="323"/>
      <c r="CE62" s="323"/>
      <c r="CF62" s="323"/>
      <c r="CG62" s="323"/>
      <c r="CH62" s="323"/>
      <c r="CI62" s="323"/>
      <c r="CJ62" s="323"/>
      <c r="CK62" s="323"/>
      <c r="CL62" s="323"/>
      <c r="CM62" s="323"/>
      <c r="CN62" s="323"/>
      <c r="CO62" s="323"/>
      <c r="CP62" s="323"/>
      <c r="CQ62" s="323"/>
      <c r="CR62" s="323"/>
      <c r="CS62" s="323"/>
      <c r="CT62" s="323"/>
      <c r="CU62" s="323"/>
      <c r="CV62" s="323"/>
      <c r="CW62" s="323"/>
      <c r="CX62" s="323"/>
      <c r="CY62" s="323"/>
      <c r="CZ62" s="323"/>
      <c r="DA62" s="323"/>
      <c r="DB62" s="323"/>
      <c r="DC62" s="323"/>
      <c r="DD62" s="323"/>
      <c r="DE62" s="323"/>
      <c r="DF62" s="323"/>
      <c r="DG62" s="323"/>
      <c r="DH62" s="323"/>
      <c r="DI62" s="323"/>
      <c r="DJ62" s="323"/>
      <c r="DK62" s="323"/>
      <c r="DL62" s="323"/>
      <c r="DM62" s="323"/>
      <c r="DN62" s="323"/>
      <c r="DO62" s="341"/>
      <c r="DP62" s="172"/>
      <c r="DQ62" s="342"/>
      <c r="DR62" s="172"/>
      <c r="DS62" s="343"/>
      <c r="DT62" s="343"/>
      <c r="DU62" s="343"/>
      <c r="DV62" s="343"/>
      <c r="DW62" s="343"/>
      <c r="DX62" s="343"/>
      <c r="DY62" s="343"/>
      <c r="DZ62" s="343"/>
      <c r="EA62" s="343"/>
      <c r="EB62" s="343"/>
      <c r="EC62" s="343"/>
      <c r="ED62" s="343"/>
      <c r="EE62" s="343"/>
      <c r="EF62" s="343"/>
      <c r="EG62" s="343"/>
      <c r="EH62" s="343"/>
      <c r="EI62" s="343"/>
      <c r="EJ62" s="343"/>
      <c r="EK62" s="343"/>
      <c r="EL62" s="343"/>
      <c r="EM62" s="343"/>
      <c r="EN62" s="343"/>
      <c r="EO62" s="343"/>
      <c r="EP62" s="343"/>
      <c r="EQ62" s="343"/>
      <c r="ER62" s="343"/>
      <c r="ES62" s="343"/>
      <c r="ET62" s="343"/>
      <c r="EU62" s="343"/>
      <c r="EV62" s="343"/>
      <c r="EW62" s="343"/>
      <c r="EX62" s="343"/>
      <c r="EY62" s="343"/>
      <c r="EZ62" s="343"/>
      <c r="FA62" s="343"/>
      <c r="FB62" s="343"/>
      <c r="FC62" s="343"/>
      <c r="FD62" s="343"/>
      <c r="FE62" s="343"/>
      <c r="FF62" s="343"/>
      <c r="FG62" s="343"/>
      <c r="FH62" s="343"/>
      <c r="FI62" s="343"/>
      <c r="FJ62" s="343"/>
      <c r="FK62" s="343"/>
      <c r="FL62" s="343"/>
      <c r="FM62" s="343"/>
      <c r="FN62" s="343"/>
      <c r="FO62" s="343"/>
      <c r="FP62" s="343"/>
      <c r="FQ62" s="343"/>
      <c r="FR62" s="343"/>
      <c r="FS62" s="343"/>
      <c r="FT62" s="343"/>
      <c r="FU62" s="343"/>
      <c r="FV62" s="343"/>
      <c r="FW62" s="343"/>
      <c r="FX62" s="343"/>
      <c r="FY62" s="172"/>
      <c r="FZ62" s="172"/>
      <c r="GA62" s="172"/>
      <c r="GB62" s="172"/>
      <c r="GC62" s="172"/>
      <c r="GD62" s="172"/>
      <c r="GE62" s="172"/>
      <c r="GF62" s="172"/>
      <c r="GG62" s="172"/>
      <c r="GH62" s="172"/>
      <c r="GI62" s="172"/>
      <c r="GJ62" s="172"/>
      <c r="GK62" s="172"/>
      <c r="GL62" s="172"/>
      <c r="GM62" s="172"/>
      <c r="GN62" s="172"/>
      <c r="GO62" s="172"/>
      <c r="GP62" s="172"/>
      <c r="GQ62" s="172"/>
      <c r="GR62" s="172"/>
      <c r="GS62" s="172"/>
      <c r="GT62" s="172"/>
      <c r="GU62" s="172"/>
      <c r="GV62" s="172"/>
      <c r="GW62" s="172"/>
      <c r="GX62" s="172"/>
      <c r="GY62" s="172"/>
      <c r="GZ62" s="172"/>
      <c r="HA62" s="172"/>
      <c r="HB62" s="172"/>
      <c r="HC62" s="172"/>
      <c r="HD62" s="172"/>
      <c r="HE62" s="172"/>
      <c r="HF62" s="172"/>
      <c r="HG62" s="172"/>
      <c r="HH62" s="172"/>
      <c r="HI62" s="172"/>
      <c r="HJ62" s="172"/>
      <c r="HK62" s="172"/>
      <c r="HL62" s="172"/>
      <c r="HM62" s="172"/>
      <c r="HN62" s="172"/>
      <c r="HO62" s="172"/>
      <c r="HP62" s="172"/>
      <c r="HQ62" s="172"/>
      <c r="HR62" s="172"/>
      <c r="HS62" s="172"/>
      <c r="HT62" s="172"/>
      <c r="HU62" s="172"/>
      <c r="HV62" s="172"/>
      <c r="HW62" s="172"/>
      <c r="HX62" s="172"/>
      <c r="HY62" s="172"/>
      <c r="HZ62" s="172"/>
      <c r="IA62" s="172"/>
      <c r="IB62" s="172"/>
      <c r="IC62" s="172"/>
      <c r="ID62" s="172"/>
      <c r="IE62" s="172"/>
      <c r="IF62" s="172"/>
      <c r="IG62" s="172"/>
      <c r="IH62" s="172"/>
      <c r="II62" s="172"/>
      <c r="IJ62" s="172"/>
      <c r="IK62" s="172"/>
      <c r="IL62" s="172"/>
      <c r="IM62" s="172"/>
      <c r="IN62" s="172"/>
      <c r="IO62" s="172"/>
      <c r="IP62" s="172"/>
      <c r="IQ62" s="172"/>
      <c r="IR62" s="172"/>
      <c r="IS62" s="172"/>
      <c r="IT62" s="172"/>
      <c r="IU62" s="172"/>
      <c r="IV62" s="172"/>
      <c r="IW62" s="172"/>
      <c r="IX62" s="172"/>
      <c r="IY62" s="172"/>
      <c r="IZ62" s="172"/>
      <c r="JA62" s="172"/>
      <c r="JB62" s="172"/>
      <c r="JC62" s="172"/>
      <c r="JD62" s="172"/>
      <c r="JE62" s="172"/>
      <c r="JF62" s="172"/>
      <c r="JG62" s="172"/>
      <c r="JH62" s="172"/>
      <c r="JI62" s="172"/>
      <c r="JJ62" s="172"/>
      <c r="JK62" s="172"/>
      <c r="JL62" s="172"/>
      <c r="JM62" s="172"/>
      <c r="JN62" s="172"/>
      <c r="JO62" s="172"/>
      <c r="JP62" s="172"/>
      <c r="JQ62" s="172"/>
      <c r="JR62" s="172"/>
      <c r="JS62" s="172"/>
      <c r="JT62" s="172"/>
      <c r="JU62" s="172"/>
      <c r="JV62" s="172"/>
      <c r="JW62" s="172"/>
    </row>
    <row r="63" spans="1:283" s="191" customFormat="1" ht="23.1" customHeight="1">
      <c r="B63" s="172"/>
      <c r="C63" s="172"/>
      <c r="D63" s="172"/>
      <c r="E63" s="172"/>
      <c r="F63" s="172"/>
      <c r="G63" s="172"/>
      <c r="H63" s="172"/>
      <c r="I63" s="172"/>
      <c r="J63" s="172"/>
      <c r="K63" s="172"/>
      <c r="L63" s="172"/>
      <c r="M63" s="172"/>
      <c r="N63" s="172"/>
      <c r="O63" s="172"/>
      <c r="P63" s="172"/>
      <c r="Q63" s="172"/>
      <c r="R63" s="338"/>
      <c r="S63" s="172"/>
      <c r="T63" s="172"/>
      <c r="U63" s="172"/>
      <c r="V63" s="339"/>
      <c r="W63" s="172"/>
      <c r="X63" s="172"/>
      <c r="Y63" s="172"/>
      <c r="Z63" s="172"/>
      <c r="AA63" s="172"/>
      <c r="AB63" s="172"/>
      <c r="AC63" s="172"/>
      <c r="AD63" s="172"/>
      <c r="AE63" s="172"/>
      <c r="AF63" s="172"/>
      <c r="AG63" s="172"/>
      <c r="AH63" s="172"/>
      <c r="AI63" s="172"/>
      <c r="AJ63" s="172"/>
      <c r="AK63" s="344"/>
      <c r="AL63" s="172"/>
      <c r="AM63" s="172"/>
      <c r="AN63" s="172"/>
      <c r="AO63" s="172"/>
      <c r="AP63" s="172"/>
      <c r="AQ63" s="172"/>
      <c r="AR63" s="172"/>
      <c r="AS63" s="172"/>
      <c r="AT63" s="172"/>
      <c r="AU63" s="172"/>
      <c r="AV63" s="172"/>
      <c r="AW63" s="340"/>
      <c r="AX63" s="340"/>
      <c r="AY63" s="172"/>
      <c r="AZ63" s="172"/>
      <c r="BA63" s="172"/>
      <c r="BB63" s="172"/>
      <c r="BC63" s="323"/>
      <c r="BD63" s="323"/>
      <c r="BE63" s="172"/>
      <c r="BF63" s="172"/>
      <c r="BG63" s="172"/>
      <c r="BH63" s="172"/>
      <c r="BI63" s="340"/>
      <c r="BJ63" s="340"/>
      <c r="BK63" s="172"/>
      <c r="BL63" s="172"/>
      <c r="BM63" s="172"/>
      <c r="BN63" s="172"/>
      <c r="BO63" s="323"/>
      <c r="BP63" s="323"/>
      <c r="BQ63" s="323"/>
      <c r="BR63" s="323"/>
      <c r="BS63" s="323"/>
      <c r="BT63" s="323"/>
      <c r="BU63" s="323"/>
      <c r="BV63" s="323"/>
      <c r="BW63" s="323"/>
      <c r="BX63" s="323"/>
      <c r="BY63" s="323"/>
      <c r="BZ63" s="323"/>
      <c r="CA63" s="323"/>
      <c r="CB63" s="323"/>
      <c r="CC63" s="323"/>
      <c r="CD63" s="323"/>
      <c r="CE63" s="323"/>
      <c r="CF63" s="323"/>
      <c r="CG63" s="323"/>
      <c r="CH63" s="323"/>
      <c r="CI63" s="323"/>
      <c r="CJ63" s="323"/>
      <c r="CK63" s="323"/>
      <c r="CL63" s="323"/>
      <c r="CM63" s="323"/>
      <c r="CN63" s="323"/>
      <c r="CO63" s="323"/>
      <c r="CP63" s="323"/>
      <c r="CQ63" s="323"/>
      <c r="CR63" s="323"/>
      <c r="CS63" s="323"/>
      <c r="CT63" s="323"/>
      <c r="CU63" s="323"/>
      <c r="CV63" s="323"/>
      <c r="CW63" s="323"/>
      <c r="CX63" s="323"/>
      <c r="CY63" s="323"/>
      <c r="CZ63" s="323"/>
      <c r="DA63" s="323"/>
      <c r="DB63" s="323"/>
      <c r="DC63" s="323"/>
      <c r="DD63" s="323"/>
      <c r="DE63" s="323"/>
      <c r="DF63" s="323"/>
      <c r="DG63" s="323"/>
      <c r="DH63" s="323"/>
      <c r="DI63" s="323"/>
      <c r="DJ63" s="323"/>
      <c r="DK63" s="323"/>
      <c r="DL63" s="323"/>
      <c r="DM63" s="323"/>
      <c r="DN63" s="323"/>
      <c r="DO63" s="341"/>
      <c r="DP63" s="172"/>
      <c r="DQ63" s="342"/>
      <c r="DR63" s="172"/>
      <c r="DS63" s="343"/>
      <c r="DT63" s="343"/>
      <c r="DU63" s="343"/>
      <c r="DV63" s="343"/>
      <c r="DW63" s="343"/>
      <c r="DX63" s="343"/>
      <c r="DY63" s="343"/>
      <c r="DZ63" s="343"/>
      <c r="EA63" s="343"/>
      <c r="EB63" s="343"/>
      <c r="EC63" s="343"/>
      <c r="ED63" s="343"/>
      <c r="EE63" s="343"/>
      <c r="EF63" s="343"/>
      <c r="EG63" s="343"/>
      <c r="EH63" s="343"/>
      <c r="EI63" s="343"/>
      <c r="EJ63" s="343"/>
      <c r="EK63" s="343"/>
      <c r="EL63" s="343"/>
      <c r="EM63" s="343"/>
      <c r="EN63" s="343"/>
      <c r="EO63" s="343"/>
      <c r="EP63" s="343"/>
      <c r="EQ63" s="343"/>
      <c r="ER63" s="343"/>
      <c r="ES63" s="343"/>
      <c r="ET63" s="343"/>
      <c r="EU63" s="343"/>
      <c r="EV63" s="343"/>
      <c r="EW63" s="343"/>
      <c r="EX63" s="343"/>
      <c r="EY63" s="343"/>
      <c r="EZ63" s="343"/>
      <c r="FA63" s="343"/>
      <c r="FB63" s="343"/>
      <c r="FC63" s="343"/>
      <c r="FD63" s="343"/>
      <c r="FE63" s="343"/>
      <c r="FF63" s="343"/>
      <c r="FG63" s="343"/>
      <c r="FH63" s="343"/>
      <c r="FI63" s="343"/>
      <c r="FJ63" s="343"/>
      <c r="FK63" s="343"/>
      <c r="FL63" s="343"/>
      <c r="FM63" s="343"/>
      <c r="FN63" s="343"/>
      <c r="FO63" s="343"/>
      <c r="FP63" s="343"/>
      <c r="FQ63" s="343"/>
      <c r="FR63" s="343"/>
      <c r="FS63" s="343"/>
      <c r="FT63" s="343"/>
      <c r="FU63" s="343"/>
      <c r="FV63" s="343"/>
      <c r="FW63" s="343"/>
      <c r="FX63" s="343"/>
      <c r="FY63" s="172"/>
      <c r="FZ63" s="172"/>
      <c r="GA63" s="172"/>
      <c r="GB63" s="172"/>
      <c r="GC63" s="172"/>
      <c r="GD63" s="172"/>
      <c r="GE63" s="172"/>
      <c r="GF63" s="172"/>
      <c r="GG63" s="172"/>
      <c r="GH63" s="172"/>
      <c r="GI63" s="172"/>
      <c r="GJ63" s="172"/>
      <c r="GK63" s="172"/>
      <c r="GL63" s="172"/>
      <c r="GM63" s="172"/>
      <c r="GN63" s="172"/>
      <c r="GO63" s="172"/>
      <c r="GP63" s="172"/>
      <c r="GQ63" s="172"/>
      <c r="GR63" s="172"/>
      <c r="GS63" s="172"/>
      <c r="GT63" s="172"/>
      <c r="GU63" s="172"/>
      <c r="GV63" s="172"/>
      <c r="GW63" s="172"/>
      <c r="GX63" s="172"/>
      <c r="GY63" s="172"/>
      <c r="GZ63" s="172"/>
      <c r="HA63" s="172"/>
      <c r="HB63" s="172"/>
      <c r="HC63" s="172"/>
      <c r="HD63" s="172"/>
      <c r="HE63" s="172"/>
      <c r="HF63" s="172"/>
      <c r="HG63" s="172"/>
      <c r="HH63" s="172"/>
      <c r="HI63" s="172"/>
      <c r="HJ63" s="172"/>
      <c r="HK63" s="172"/>
      <c r="HL63" s="172"/>
      <c r="HM63" s="172"/>
      <c r="HN63" s="172"/>
      <c r="HO63" s="172"/>
      <c r="HP63" s="172"/>
      <c r="HQ63" s="172"/>
      <c r="HR63" s="172"/>
      <c r="HS63" s="172"/>
      <c r="HT63" s="172"/>
      <c r="HU63" s="172"/>
      <c r="HV63" s="172"/>
      <c r="HW63" s="172"/>
      <c r="HX63" s="172"/>
      <c r="HY63" s="172"/>
      <c r="HZ63" s="172"/>
      <c r="IA63" s="172"/>
      <c r="IB63" s="172"/>
      <c r="IC63" s="172"/>
      <c r="ID63" s="172"/>
      <c r="IE63" s="172"/>
      <c r="IF63" s="172"/>
      <c r="IG63" s="172"/>
      <c r="IH63" s="172"/>
      <c r="II63" s="172"/>
      <c r="IJ63" s="172"/>
      <c r="IK63" s="172"/>
      <c r="IL63" s="172"/>
      <c r="IM63" s="172"/>
      <c r="IN63" s="172"/>
      <c r="IO63" s="172"/>
      <c r="IP63" s="172"/>
      <c r="IQ63" s="172"/>
      <c r="IR63" s="172"/>
      <c r="IS63" s="172"/>
      <c r="IT63" s="172"/>
      <c r="IU63" s="172"/>
      <c r="IV63" s="172"/>
      <c r="IW63" s="172"/>
      <c r="IX63" s="172"/>
      <c r="IY63" s="172"/>
      <c r="IZ63" s="172"/>
      <c r="JA63" s="172"/>
      <c r="JB63" s="172"/>
      <c r="JC63" s="172"/>
      <c r="JD63" s="172"/>
      <c r="JE63" s="172"/>
      <c r="JF63" s="172"/>
      <c r="JG63" s="172"/>
      <c r="JH63" s="172"/>
      <c r="JI63" s="172"/>
      <c r="JJ63" s="172"/>
      <c r="JK63" s="172"/>
      <c r="JL63" s="172"/>
      <c r="JM63" s="172"/>
      <c r="JN63" s="172"/>
      <c r="JO63" s="172"/>
      <c r="JP63" s="172"/>
      <c r="JQ63" s="172"/>
      <c r="JR63" s="172"/>
      <c r="JS63" s="172"/>
      <c r="JT63" s="172"/>
      <c r="JU63" s="172"/>
      <c r="JV63" s="172"/>
      <c r="JW63" s="172"/>
    </row>
    <row r="64" spans="1:283" s="191" customFormat="1" ht="23.1" customHeight="1">
      <c r="B64" s="172"/>
      <c r="C64" s="172"/>
      <c r="D64" s="172"/>
      <c r="E64" s="172"/>
      <c r="F64" s="172"/>
      <c r="G64" s="172"/>
      <c r="H64" s="172"/>
      <c r="I64" s="172"/>
      <c r="J64" s="172"/>
      <c r="K64" s="172"/>
      <c r="L64" s="172"/>
      <c r="M64" s="172"/>
      <c r="N64" s="172"/>
      <c r="O64" s="172"/>
      <c r="P64" s="172"/>
      <c r="Q64" s="172"/>
      <c r="R64" s="338"/>
      <c r="S64" s="172"/>
      <c r="T64" s="172"/>
      <c r="U64" s="172"/>
      <c r="V64" s="339"/>
      <c r="W64" s="172"/>
      <c r="X64" s="172"/>
      <c r="Y64" s="172"/>
      <c r="Z64" s="172"/>
      <c r="AA64" s="172"/>
      <c r="AB64" s="172"/>
      <c r="AC64" s="172"/>
      <c r="AD64" s="172"/>
      <c r="AE64" s="172"/>
      <c r="AF64" s="172"/>
      <c r="AG64" s="172"/>
      <c r="AH64" s="172"/>
      <c r="AI64" s="172"/>
      <c r="AJ64" s="172"/>
      <c r="AK64" s="344"/>
      <c r="AL64" s="172"/>
      <c r="AM64" s="172"/>
      <c r="AN64" s="172"/>
      <c r="AO64" s="172"/>
      <c r="AP64" s="172"/>
      <c r="AQ64" s="172"/>
      <c r="AR64" s="172"/>
      <c r="AS64" s="172"/>
      <c r="AT64" s="172"/>
      <c r="AU64" s="172"/>
      <c r="AV64" s="172"/>
      <c r="AW64" s="340"/>
      <c r="AX64" s="340"/>
      <c r="AY64" s="172"/>
      <c r="AZ64" s="172"/>
      <c r="BA64" s="172"/>
      <c r="BB64" s="172"/>
      <c r="BC64" s="323"/>
      <c r="BD64" s="323"/>
      <c r="BE64" s="172"/>
      <c r="BF64" s="172"/>
      <c r="BG64" s="172"/>
      <c r="BH64" s="172"/>
      <c r="BI64" s="340"/>
      <c r="BJ64" s="340"/>
      <c r="BK64" s="172"/>
      <c r="BL64" s="172"/>
      <c r="BM64" s="172"/>
      <c r="BN64" s="172"/>
      <c r="BO64" s="323"/>
      <c r="BP64" s="323"/>
      <c r="BQ64" s="323"/>
      <c r="BR64" s="323"/>
      <c r="BS64" s="323"/>
      <c r="BT64" s="323"/>
      <c r="BU64" s="323"/>
      <c r="BV64" s="323"/>
      <c r="BW64" s="323"/>
      <c r="BX64" s="323"/>
      <c r="BY64" s="323"/>
      <c r="BZ64" s="323"/>
      <c r="CA64" s="323"/>
      <c r="CB64" s="323"/>
      <c r="CC64" s="323"/>
      <c r="CD64" s="323"/>
      <c r="CE64" s="323"/>
      <c r="CF64" s="323"/>
      <c r="CG64" s="323"/>
      <c r="CH64" s="323"/>
      <c r="CI64" s="323"/>
      <c r="CJ64" s="323"/>
      <c r="CK64" s="323"/>
      <c r="CL64" s="323"/>
      <c r="CM64" s="323"/>
      <c r="CN64" s="323"/>
      <c r="CO64" s="323"/>
      <c r="CP64" s="323"/>
      <c r="CQ64" s="323"/>
      <c r="CR64" s="323"/>
      <c r="CS64" s="323"/>
      <c r="CT64" s="323"/>
      <c r="CU64" s="323"/>
      <c r="CV64" s="323"/>
      <c r="CW64" s="323"/>
      <c r="CX64" s="323"/>
      <c r="CY64" s="323"/>
      <c r="CZ64" s="323"/>
      <c r="DA64" s="323"/>
      <c r="DB64" s="323"/>
      <c r="DC64" s="323"/>
      <c r="DD64" s="323"/>
      <c r="DE64" s="323"/>
      <c r="DF64" s="323"/>
      <c r="DG64" s="323"/>
      <c r="DH64" s="323"/>
      <c r="DI64" s="323"/>
      <c r="DJ64" s="323"/>
      <c r="DK64" s="323"/>
      <c r="DL64" s="323"/>
      <c r="DM64" s="323"/>
      <c r="DN64" s="323"/>
      <c r="DO64" s="341"/>
      <c r="DP64" s="172"/>
      <c r="DQ64" s="342"/>
      <c r="DR64" s="172"/>
      <c r="DS64" s="343"/>
      <c r="DT64" s="343"/>
      <c r="DU64" s="343"/>
      <c r="DV64" s="343"/>
      <c r="DW64" s="343"/>
      <c r="DX64" s="343"/>
      <c r="DY64" s="343"/>
      <c r="DZ64" s="343"/>
      <c r="EA64" s="343"/>
      <c r="EB64" s="343"/>
      <c r="EC64" s="343"/>
      <c r="ED64" s="343"/>
      <c r="EE64" s="343"/>
      <c r="EF64" s="343"/>
      <c r="EG64" s="343"/>
      <c r="EH64" s="343"/>
      <c r="EI64" s="343"/>
      <c r="EJ64" s="343"/>
      <c r="EK64" s="343"/>
      <c r="EL64" s="343"/>
      <c r="EM64" s="343"/>
      <c r="EN64" s="343"/>
      <c r="EO64" s="343"/>
      <c r="EP64" s="343"/>
      <c r="EQ64" s="343"/>
      <c r="ER64" s="343"/>
      <c r="ES64" s="343"/>
      <c r="ET64" s="343"/>
      <c r="EU64" s="343"/>
      <c r="EV64" s="343"/>
      <c r="EW64" s="343"/>
      <c r="EX64" s="343"/>
      <c r="EY64" s="343"/>
      <c r="EZ64" s="343"/>
      <c r="FA64" s="343"/>
      <c r="FB64" s="343"/>
      <c r="FC64" s="343"/>
      <c r="FD64" s="343"/>
      <c r="FE64" s="343"/>
      <c r="FF64" s="343"/>
      <c r="FG64" s="343"/>
      <c r="FH64" s="343"/>
      <c r="FI64" s="343"/>
      <c r="FJ64" s="343"/>
      <c r="FK64" s="343"/>
      <c r="FL64" s="343"/>
      <c r="FM64" s="343"/>
      <c r="FN64" s="343"/>
      <c r="FO64" s="343"/>
      <c r="FP64" s="343"/>
      <c r="FQ64" s="343"/>
      <c r="FR64" s="343"/>
      <c r="FS64" s="343"/>
      <c r="FT64" s="343"/>
      <c r="FU64" s="343"/>
      <c r="FV64" s="343"/>
      <c r="FW64" s="343"/>
      <c r="FX64" s="343"/>
      <c r="FY64" s="172"/>
      <c r="FZ64" s="172"/>
      <c r="GA64" s="172"/>
      <c r="GB64" s="172"/>
      <c r="GC64" s="172"/>
      <c r="GD64" s="172"/>
      <c r="GE64" s="172"/>
      <c r="GF64" s="172"/>
      <c r="GG64" s="172"/>
      <c r="GH64" s="172"/>
      <c r="GI64" s="172"/>
      <c r="GJ64" s="172"/>
      <c r="GK64" s="172"/>
      <c r="GL64" s="172"/>
      <c r="GM64" s="172"/>
      <c r="GN64" s="172"/>
      <c r="GO64" s="172"/>
      <c r="GP64" s="172"/>
      <c r="GQ64" s="172"/>
      <c r="GR64" s="172"/>
      <c r="GS64" s="172"/>
      <c r="GT64" s="172"/>
      <c r="GU64" s="172"/>
      <c r="GV64" s="172"/>
      <c r="GW64" s="172"/>
      <c r="GX64" s="172"/>
      <c r="GY64" s="172"/>
      <c r="GZ64" s="172"/>
      <c r="HA64" s="172"/>
      <c r="HB64" s="172"/>
      <c r="HC64" s="172"/>
      <c r="HD64" s="172"/>
      <c r="HE64" s="172"/>
      <c r="HF64" s="172"/>
      <c r="HG64" s="172"/>
      <c r="HH64" s="172"/>
      <c r="HI64" s="172"/>
      <c r="HJ64" s="172"/>
      <c r="HK64" s="172"/>
      <c r="HL64" s="172"/>
      <c r="HM64" s="172"/>
      <c r="HN64" s="172"/>
      <c r="HO64" s="172"/>
      <c r="HP64" s="172"/>
      <c r="HQ64" s="172"/>
      <c r="HR64" s="172"/>
      <c r="HS64" s="172"/>
      <c r="HT64" s="172"/>
      <c r="HU64" s="172"/>
      <c r="HV64" s="172"/>
      <c r="HW64" s="172"/>
      <c r="HX64" s="172"/>
      <c r="HY64" s="172"/>
      <c r="HZ64" s="172"/>
      <c r="IA64" s="172"/>
      <c r="IB64" s="172"/>
      <c r="IC64" s="172"/>
      <c r="ID64" s="172"/>
      <c r="IE64" s="172"/>
      <c r="IF64" s="172"/>
      <c r="IG64" s="172"/>
      <c r="IH64" s="172"/>
      <c r="II64" s="172"/>
      <c r="IJ64" s="172"/>
      <c r="IK64" s="172"/>
      <c r="IL64" s="172"/>
      <c r="IM64" s="172"/>
      <c r="IN64" s="172"/>
      <c r="IO64" s="172"/>
      <c r="IP64" s="172"/>
      <c r="IQ64" s="172"/>
      <c r="IR64" s="172"/>
      <c r="IS64" s="172"/>
      <c r="IT64" s="172"/>
      <c r="IU64" s="172"/>
      <c r="IV64" s="172"/>
      <c r="IW64" s="172"/>
      <c r="IX64" s="172"/>
      <c r="IY64" s="172"/>
      <c r="IZ64" s="172"/>
      <c r="JA64" s="172"/>
      <c r="JB64" s="172"/>
      <c r="JC64" s="172"/>
      <c r="JD64" s="172"/>
      <c r="JE64" s="172"/>
      <c r="JF64" s="172"/>
      <c r="JG64" s="172"/>
      <c r="JH64" s="172"/>
      <c r="JI64" s="172"/>
      <c r="JJ64" s="172"/>
      <c r="JK64" s="172"/>
      <c r="JL64" s="172"/>
      <c r="JM64" s="172"/>
      <c r="JN64" s="172"/>
      <c r="JO64" s="172"/>
      <c r="JP64" s="172"/>
      <c r="JQ64" s="172"/>
      <c r="JR64" s="172"/>
      <c r="JS64" s="172"/>
      <c r="JT64" s="172"/>
      <c r="JU64" s="172"/>
      <c r="JV64" s="172"/>
      <c r="JW64" s="172"/>
    </row>
    <row r="65" spans="1:283" s="191" customFormat="1" ht="23.1" customHeight="1">
      <c r="B65" s="172"/>
      <c r="C65" s="172"/>
      <c r="D65" s="172"/>
      <c r="E65" s="172"/>
      <c r="F65" s="172"/>
      <c r="G65" s="172"/>
      <c r="H65" s="172"/>
      <c r="I65" s="172"/>
      <c r="J65" s="172"/>
      <c r="K65" s="172"/>
      <c r="L65" s="172"/>
      <c r="M65" s="172"/>
      <c r="N65" s="172"/>
      <c r="O65" s="172"/>
      <c r="P65" s="172"/>
      <c r="Q65" s="172"/>
      <c r="R65" s="338"/>
      <c r="S65" s="172"/>
      <c r="T65" s="172"/>
      <c r="U65" s="172"/>
      <c r="V65" s="339"/>
      <c r="W65" s="172"/>
      <c r="X65" s="172"/>
      <c r="Y65" s="172"/>
      <c r="Z65" s="172"/>
      <c r="AA65" s="172"/>
      <c r="AB65" s="172"/>
      <c r="AC65" s="172"/>
      <c r="AD65" s="172"/>
      <c r="AE65" s="172"/>
      <c r="AF65" s="172"/>
      <c r="AG65" s="172"/>
      <c r="AH65" s="172"/>
      <c r="AI65" s="172"/>
      <c r="AJ65" s="172"/>
      <c r="AK65" s="344"/>
      <c r="AL65" s="172"/>
      <c r="AM65" s="172"/>
      <c r="AN65" s="172"/>
      <c r="AO65" s="172"/>
      <c r="AP65" s="172"/>
      <c r="AQ65" s="172"/>
      <c r="AR65" s="172"/>
      <c r="AS65" s="172"/>
      <c r="AT65" s="172"/>
      <c r="AU65" s="172"/>
      <c r="AV65" s="172"/>
      <c r="AW65" s="340"/>
      <c r="AX65" s="340"/>
      <c r="AY65" s="172"/>
      <c r="AZ65" s="172"/>
      <c r="BA65" s="172"/>
      <c r="BB65" s="172"/>
      <c r="BC65" s="323"/>
      <c r="BD65" s="323"/>
      <c r="BE65" s="172"/>
      <c r="BF65" s="172"/>
      <c r="BG65" s="172"/>
      <c r="BH65" s="172"/>
      <c r="BI65" s="340"/>
      <c r="BJ65" s="340"/>
      <c r="BK65" s="172"/>
      <c r="BL65" s="172"/>
      <c r="BM65" s="172"/>
      <c r="BN65" s="172"/>
      <c r="BO65" s="323"/>
      <c r="BP65" s="323"/>
      <c r="BQ65" s="323"/>
      <c r="BR65" s="323"/>
      <c r="BS65" s="323"/>
      <c r="BT65" s="323"/>
      <c r="BU65" s="323"/>
      <c r="BV65" s="323"/>
      <c r="BW65" s="323"/>
      <c r="BX65" s="323"/>
      <c r="BY65" s="323"/>
      <c r="BZ65" s="323"/>
      <c r="CA65" s="323"/>
      <c r="CB65" s="323"/>
      <c r="CC65" s="323"/>
      <c r="CD65" s="323"/>
      <c r="CE65" s="323"/>
      <c r="CF65" s="323"/>
      <c r="CG65" s="323"/>
      <c r="CH65" s="323"/>
      <c r="CI65" s="323"/>
      <c r="CJ65" s="323"/>
      <c r="CK65" s="323"/>
      <c r="CL65" s="323"/>
      <c r="CM65" s="323"/>
      <c r="CN65" s="323"/>
      <c r="CO65" s="323"/>
      <c r="CP65" s="323"/>
      <c r="CQ65" s="323"/>
      <c r="CR65" s="323"/>
      <c r="CS65" s="323"/>
      <c r="CT65" s="323"/>
      <c r="CU65" s="323"/>
      <c r="CV65" s="323"/>
      <c r="CW65" s="323"/>
      <c r="CX65" s="323"/>
      <c r="CY65" s="323"/>
      <c r="CZ65" s="323"/>
      <c r="DA65" s="323"/>
      <c r="DB65" s="323"/>
      <c r="DC65" s="323"/>
      <c r="DD65" s="323"/>
      <c r="DE65" s="323"/>
      <c r="DF65" s="323"/>
      <c r="DG65" s="323"/>
      <c r="DH65" s="323"/>
      <c r="DI65" s="323"/>
      <c r="DJ65" s="323"/>
      <c r="DK65" s="323"/>
      <c r="DL65" s="323"/>
      <c r="DM65" s="323"/>
      <c r="DN65" s="323"/>
      <c r="DO65" s="341"/>
      <c r="DP65" s="172"/>
      <c r="DQ65" s="342"/>
      <c r="DR65" s="172"/>
      <c r="DS65" s="343"/>
      <c r="DT65" s="343"/>
      <c r="DU65" s="343"/>
      <c r="DV65" s="343"/>
      <c r="DW65" s="343"/>
      <c r="DX65" s="343"/>
      <c r="DY65" s="343"/>
      <c r="DZ65" s="343"/>
      <c r="EA65" s="343"/>
      <c r="EB65" s="343"/>
      <c r="EC65" s="343"/>
      <c r="ED65" s="343"/>
      <c r="EE65" s="343"/>
      <c r="EF65" s="343"/>
      <c r="EG65" s="343"/>
      <c r="EH65" s="343"/>
      <c r="EI65" s="343"/>
      <c r="EJ65" s="343"/>
      <c r="EK65" s="343"/>
      <c r="EL65" s="343"/>
      <c r="EM65" s="343"/>
      <c r="EN65" s="343"/>
      <c r="EO65" s="343"/>
      <c r="EP65" s="343"/>
      <c r="EQ65" s="343"/>
      <c r="ER65" s="343"/>
      <c r="ES65" s="343"/>
      <c r="ET65" s="343"/>
      <c r="EU65" s="343"/>
      <c r="EV65" s="343"/>
      <c r="EW65" s="343"/>
      <c r="EX65" s="343"/>
      <c r="EY65" s="343"/>
      <c r="EZ65" s="343"/>
      <c r="FA65" s="343"/>
      <c r="FB65" s="343"/>
      <c r="FC65" s="343"/>
      <c r="FD65" s="343"/>
      <c r="FE65" s="343"/>
      <c r="FF65" s="343"/>
      <c r="FG65" s="343"/>
      <c r="FH65" s="343"/>
      <c r="FI65" s="343"/>
      <c r="FJ65" s="343"/>
      <c r="FK65" s="343"/>
      <c r="FL65" s="343"/>
      <c r="FM65" s="343"/>
      <c r="FN65" s="343"/>
      <c r="FO65" s="343"/>
      <c r="FP65" s="343"/>
      <c r="FQ65" s="343"/>
      <c r="FR65" s="343"/>
      <c r="FS65" s="343"/>
      <c r="FT65" s="343"/>
      <c r="FU65" s="343"/>
      <c r="FV65" s="343"/>
      <c r="FW65" s="343"/>
      <c r="FX65" s="343"/>
      <c r="FY65" s="172"/>
      <c r="FZ65" s="172"/>
      <c r="GA65" s="172"/>
      <c r="GB65" s="172"/>
      <c r="GC65" s="172"/>
      <c r="GD65" s="172"/>
      <c r="GE65" s="172"/>
      <c r="GF65" s="172"/>
      <c r="GG65" s="172"/>
      <c r="GH65" s="172"/>
      <c r="GI65" s="172"/>
      <c r="GJ65" s="172"/>
      <c r="GK65" s="172"/>
      <c r="GL65" s="172"/>
      <c r="GM65" s="172"/>
      <c r="GN65" s="172"/>
      <c r="GO65" s="172"/>
      <c r="GP65" s="172"/>
      <c r="GQ65" s="172"/>
      <c r="GR65" s="172"/>
      <c r="GS65" s="172"/>
      <c r="GT65" s="172"/>
      <c r="GU65" s="172"/>
      <c r="GV65" s="172"/>
      <c r="GW65" s="172"/>
      <c r="GX65" s="172"/>
      <c r="GY65" s="172"/>
      <c r="GZ65" s="172"/>
      <c r="HA65" s="172"/>
      <c r="HB65" s="172"/>
      <c r="HC65" s="172"/>
      <c r="HD65" s="172"/>
      <c r="HE65" s="172"/>
      <c r="HF65" s="172"/>
      <c r="HG65" s="172"/>
      <c r="HH65" s="172"/>
      <c r="HI65" s="172"/>
      <c r="HJ65" s="172"/>
      <c r="HK65" s="172"/>
      <c r="HL65" s="172"/>
      <c r="HM65" s="172"/>
      <c r="HN65" s="172"/>
      <c r="HO65" s="172"/>
      <c r="HP65" s="172"/>
      <c r="HQ65" s="172"/>
      <c r="HR65" s="172"/>
      <c r="HS65" s="172"/>
      <c r="HT65" s="172"/>
      <c r="HU65" s="172"/>
      <c r="HV65" s="172"/>
      <c r="HW65" s="172"/>
      <c r="HX65" s="172"/>
      <c r="HY65" s="172"/>
      <c r="HZ65" s="172"/>
      <c r="IA65" s="172"/>
      <c r="IB65" s="172"/>
      <c r="IC65" s="172"/>
      <c r="ID65" s="172"/>
      <c r="IE65" s="172"/>
      <c r="IF65" s="172"/>
      <c r="IG65" s="172"/>
      <c r="IH65" s="172"/>
      <c r="II65" s="172"/>
      <c r="IJ65" s="172"/>
      <c r="IK65" s="172"/>
      <c r="IL65" s="172"/>
      <c r="IM65" s="172"/>
      <c r="IN65" s="172"/>
      <c r="IO65" s="172"/>
      <c r="IP65" s="172"/>
      <c r="IQ65" s="172"/>
      <c r="IR65" s="172"/>
      <c r="IS65" s="172"/>
      <c r="IT65" s="172"/>
      <c r="IU65" s="172"/>
      <c r="IV65" s="172"/>
      <c r="IW65" s="172"/>
      <c r="IX65" s="172"/>
      <c r="IY65" s="172"/>
      <c r="IZ65" s="172"/>
      <c r="JA65" s="172"/>
      <c r="JB65" s="172"/>
      <c r="JC65" s="172"/>
      <c r="JD65" s="172"/>
      <c r="JE65" s="172"/>
      <c r="JF65" s="172"/>
      <c r="JG65" s="172"/>
      <c r="JH65" s="172"/>
      <c r="JI65" s="172"/>
      <c r="JJ65" s="172"/>
      <c r="JK65" s="172"/>
      <c r="JL65" s="172"/>
      <c r="JM65" s="172"/>
      <c r="JN65" s="172"/>
      <c r="JO65" s="172"/>
      <c r="JP65" s="172"/>
      <c r="JQ65" s="172"/>
      <c r="JR65" s="172"/>
      <c r="JS65" s="172"/>
      <c r="JT65" s="172"/>
      <c r="JU65" s="172"/>
      <c r="JV65" s="172"/>
      <c r="JW65" s="172"/>
    </row>
    <row r="66" spans="1:283" s="172" customFormat="1" ht="12.75">
      <c r="A66" s="191"/>
      <c r="R66" s="338"/>
      <c r="V66" s="339"/>
      <c r="AK66" s="344"/>
      <c r="AW66" s="340"/>
      <c r="AX66" s="340"/>
      <c r="BC66" s="323"/>
      <c r="BD66" s="323"/>
      <c r="BI66" s="340"/>
      <c r="BJ66" s="340"/>
      <c r="BO66" s="323"/>
      <c r="BP66" s="323"/>
      <c r="BQ66" s="323"/>
      <c r="BR66" s="323"/>
      <c r="BS66" s="323"/>
      <c r="BT66" s="323"/>
      <c r="BU66" s="323"/>
      <c r="BV66" s="323"/>
      <c r="BW66" s="323"/>
      <c r="BX66" s="323"/>
      <c r="BY66" s="323"/>
      <c r="BZ66" s="323"/>
      <c r="CA66" s="323"/>
      <c r="CB66" s="323"/>
      <c r="CC66" s="323"/>
      <c r="CD66" s="323"/>
      <c r="CE66" s="323"/>
      <c r="CF66" s="323"/>
      <c r="CG66" s="323"/>
      <c r="CH66" s="323"/>
      <c r="CI66" s="323"/>
      <c r="CJ66" s="323"/>
      <c r="CK66" s="323"/>
      <c r="CL66" s="323"/>
      <c r="CM66" s="323"/>
      <c r="CN66" s="323"/>
      <c r="CO66" s="323"/>
      <c r="CP66" s="323"/>
      <c r="CQ66" s="323"/>
      <c r="CR66" s="323"/>
      <c r="CS66" s="323"/>
      <c r="CT66" s="323"/>
      <c r="CU66" s="323"/>
      <c r="CV66" s="323"/>
      <c r="CW66" s="323"/>
      <c r="CX66" s="323"/>
      <c r="CY66" s="323"/>
      <c r="CZ66" s="323"/>
      <c r="DA66" s="323"/>
      <c r="DB66" s="323"/>
      <c r="DC66" s="323"/>
      <c r="DD66" s="323"/>
      <c r="DE66" s="323"/>
      <c r="DF66" s="323"/>
      <c r="DG66" s="323"/>
      <c r="DH66" s="323"/>
      <c r="DI66" s="323"/>
      <c r="DJ66" s="323"/>
      <c r="DK66" s="323"/>
      <c r="DL66" s="323"/>
      <c r="DM66" s="323"/>
      <c r="DN66" s="323"/>
      <c r="DO66" s="341"/>
      <c r="DQ66" s="342"/>
      <c r="DS66" s="343"/>
      <c r="DT66" s="343"/>
      <c r="DU66" s="343"/>
      <c r="DV66" s="343"/>
      <c r="DW66" s="343"/>
      <c r="DX66" s="343"/>
      <c r="DY66" s="343"/>
      <c r="DZ66" s="343"/>
      <c r="EA66" s="343"/>
      <c r="EB66" s="343"/>
      <c r="EC66" s="343"/>
      <c r="ED66" s="343"/>
      <c r="EE66" s="343"/>
      <c r="EF66" s="343"/>
      <c r="EG66" s="343"/>
      <c r="EH66" s="343"/>
      <c r="EI66" s="343"/>
      <c r="EJ66" s="343"/>
      <c r="EK66" s="343"/>
      <c r="EL66" s="343"/>
      <c r="EM66" s="343"/>
      <c r="EN66" s="343"/>
      <c r="EO66" s="343"/>
      <c r="EP66" s="343"/>
      <c r="EQ66" s="343"/>
      <c r="ER66" s="343"/>
      <c r="ES66" s="343"/>
      <c r="ET66" s="343"/>
      <c r="EU66" s="343"/>
      <c r="EV66" s="343"/>
      <c r="EW66" s="343"/>
      <c r="EX66" s="343"/>
      <c r="EY66" s="343"/>
      <c r="EZ66" s="343"/>
      <c r="FA66" s="343"/>
      <c r="FB66" s="343"/>
      <c r="FC66" s="343"/>
      <c r="FD66" s="343"/>
      <c r="FE66" s="343"/>
      <c r="FF66" s="343"/>
      <c r="FG66" s="343"/>
      <c r="FH66" s="343"/>
      <c r="FI66" s="343"/>
      <c r="FJ66" s="343"/>
      <c r="FK66" s="343"/>
      <c r="FL66" s="343"/>
      <c r="FM66" s="343"/>
      <c r="FN66" s="343"/>
      <c r="FO66" s="343"/>
      <c r="FP66" s="343"/>
      <c r="FQ66" s="343"/>
      <c r="FR66" s="343"/>
      <c r="FS66" s="343"/>
      <c r="FT66" s="343"/>
      <c r="FU66" s="343"/>
      <c r="FV66" s="343"/>
      <c r="FW66" s="343"/>
      <c r="FX66" s="343"/>
    </row>
    <row r="67" spans="1:283" s="172" customFormat="1" ht="12.75">
      <c r="A67" s="191"/>
      <c r="R67" s="338"/>
      <c r="V67" s="339"/>
      <c r="AK67" s="344"/>
      <c r="AW67" s="340"/>
      <c r="AX67" s="340"/>
      <c r="BC67" s="323"/>
      <c r="BD67" s="323"/>
      <c r="BI67" s="340"/>
      <c r="BJ67" s="340"/>
      <c r="BO67" s="323"/>
      <c r="BP67" s="323"/>
      <c r="BQ67" s="323"/>
      <c r="BR67" s="323"/>
      <c r="BS67" s="323"/>
      <c r="BT67" s="323"/>
      <c r="BU67" s="323"/>
      <c r="BV67" s="323"/>
      <c r="BW67" s="323"/>
      <c r="BX67" s="323"/>
      <c r="BY67" s="323"/>
      <c r="BZ67" s="323"/>
      <c r="CA67" s="323"/>
      <c r="CB67" s="323"/>
      <c r="CC67" s="323"/>
      <c r="CD67" s="323"/>
      <c r="CE67" s="323"/>
      <c r="CF67" s="323"/>
      <c r="CG67" s="323"/>
      <c r="CH67" s="323"/>
      <c r="CI67" s="323"/>
      <c r="CJ67" s="323"/>
      <c r="CK67" s="323"/>
      <c r="CL67" s="323"/>
      <c r="CM67" s="323"/>
      <c r="CN67" s="323"/>
      <c r="CO67" s="323"/>
      <c r="CP67" s="323"/>
      <c r="CQ67" s="323"/>
      <c r="CR67" s="323"/>
      <c r="CS67" s="323"/>
      <c r="CT67" s="323"/>
      <c r="CU67" s="323"/>
      <c r="CV67" s="323"/>
      <c r="CW67" s="323"/>
      <c r="CX67" s="323"/>
      <c r="CY67" s="323"/>
      <c r="CZ67" s="323"/>
      <c r="DA67" s="323"/>
      <c r="DB67" s="323"/>
      <c r="DC67" s="323"/>
      <c r="DD67" s="323"/>
      <c r="DE67" s="323"/>
      <c r="DF67" s="323"/>
      <c r="DG67" s="323"/>
      <c r="DH67" s="323"/>
      <c r="DI67" s="323"/>
      <c r="DJ67" s="323"/>
      <c r="DK67" s="323"/>
      <c r="DL67" s="323"/>
      <c r="DM67" s="323"/>
      <c r="DN67" s="323"/>
      <c r="DO67" s="341"/>
      <c r="DQ67" s="342"/>
      <c r="DS67" s="343"/>
      <c r="DT67" s="343"/>
      <c r="DU67" s="343"/>
      <c r="DV67" s="343"/>
      <c r="DW67" s="343"/>
      <c r="DX67" s="343"/>
      <c r="DY67" s="343"/>
      <c r="DZ67" s="343"/>
      <c r="EA67" s="343"/>
      <c r="EB67" s="343"/>
      <c r="EC67" s="343"/>
      <c r="ED67" s="343"/>
      <c r="EE67" s="343"/>
      <c r="EF67" s="343"/>
      <c r="EG67" s="343"/>
      <c r="EH67" s="343"/>
      <c r="EI67" s="343"/>
      <c r="EJ67" s="343"/>
      <c r="EK67" s="343"/>
      <c r="EL67" s="343"/>
      <c r="EM67" s="343"/>
      <c r="EN67" s="343"/>
      <c r="EO67" s="343"/>
      <c r="EP67" s="343"/>
      <c r="EQ67" s="343"/>
      <c r="ER67" s="343"/>
      <c r="ES67" s="343"/>
      <c r="ET67" s="343"/>
      <c r="EU67" s="343"/>
      <c r="EV67" s="343"/>
      <c r="EW67" s="343"/>
      <c r="EX67" s="343"/>
      <c r="EY67" s="343"/>
      <c r="EZ67" s="343"/>
      <c r="FA67" s="343"/>
      <c r="FB67" s="343"/>
      <c r="FC67" s="343"/>
      <c r="FD67" s="343"/>
      <c r="FE67" s="343"/>
      <c r="FF67" s="343"/>
      <c r="FG67" s="343"/>
      <c r="FH67" s="343"/>
      <c r="FI67" s="343"/>
      <c r="FJ67" s="343"/>
      <c r="FK67" s="343"/>
      <c r="FL67" s="343"/>
      <c r="FM67" s="343"/>
      <c r="FN67" s="343"/>
      <c r="FO67" s="343"/>
      <c r="FP67" s="343"/>
      <c r="FQ67" s="343"/>
      <c r="FR67" s="343"/>
      <c r="FS67" s="343"/>
      <c r="FT67" s="343"/>
      <c r="FU67" s="343"/>
      <c r="FV67" s="343"/>
      <c r="FW67" s="343"/>
      <c r="FX67" s="343"/>
    </row>
    <row r="68" spans="1:283" s="172" customFormat="1" ht="12.75">
      <c r="A68" s="191"/>
      <c r="R68" s="338"/>
      <c r="V68" s="339"/>
      <c r="AK68" s="344"/>
      <c r="AW68" s="340"/>
      <c r="AX68" s="340"/>
      <c r="BC68" s="323"/>
      <c r="BD68" s="323"/>
      <c r="BI68" s="340"/>
      <c r="BJ68" s="340"/>
      <c r="BO68" s="323"/>
      <c r="BP68" s="323"/>
      <c r="BQ68" s="323"/>
      <c r="BR68" s="323"/>
      <c r="BS68" s="323"/>
      <c r="BT68" s="323"/>
      <c r="BU68" s="323"/>
      <c r="BV68" s="323"/>
      <c r="BW68" s="323"/>
      <c r="BX68" s="323"/>
      <c r="BY68" s="323"/>
      <c r="BZ68" s="323"/>
      <c r="CA68" s="323"/>
      <c r="CB68" s="323"/>
      <c r="CC68" s="323"/>
      <c r="CD68" s="323"/>
      <c r="CE68" s="323"/>
      <c r="CF68" s="323"/>
      <c r="CG68" s="323"/>
      <c r="CH68" s="323"/>
      <c r="CI68" s="323"/>
      <c r="CJ68" s="323"/>
      <c r="CK68" s="323"/>
      <c r="CL68" s="323"/>
      <c r="CM68" s="323"/>
      <c r="CN68" s="323"/>
      <c r="CO68" s="323"/>
      <c r="CP68" s="323"/>
      <c r="CQ68" s="323"/>
      <c r="CR68" s="323"/>
      <c r="CS68" s="323"/>
      <c r="CT68" s="323"/>
      <c r="CU68" s="323"/>
      <c r="CV68" s="323"/>
      <c r="CW68" s="323"/>
      <c r="CX68" s="323"/>
      <c r="CY68" s="323"/>
      <c r="CZ68" s="323"/>
      <c r="DA68" s="323"/>
      <c r="DB68" s="323"/>
      <c r="DC68" s="323"/>
      <c r="DD68" s="323"/>
      <c r="DE68" s="323"/>
      <c r="DF68" s="323"/>
      <c r="DG68" s="323"/>
      <c r="DH68" s="323"/>
      <c r="DI68" s="323"/>
      <c r="DJ68" s="323"/>
      <c r="DK68" s="323"/>
      <c r="DL68" s="323"/>
      <c r="DM68" s="323"/>
      <c r="DN68" s="323"/>
      <c r="DO68" s="341"/>
      <c r="DQ68" s="342"/>
      <c r="DS68" s="343"/>
      <c r="DT68" s="343"/>
      <c r="DU68" s="343"/>
      <c r="DV68" s="343"/>
      <c r="DW68" s="343"/>
      <c r="DX68" s="343"/>
      <c r="DY68" s="343"/>
      <c r="DZ68" s="343"/>
      <c r="EA68" s="343"/>
      <c r="EB68" s="343"/>
      <c r="EC68" s="343"/>
      <c r="ED68" s="343"/>
      <c r="EE68" s="343"/>
      <c r="EF68" s="343"/>
      <c r="EG68" s="343"/>
      <c r="EH68" s="343"/>
      <c r="EI68" s="343"/>
      <c r="EJ68" s="343"/>
      <c r="EK68" s="343"/>
      <c r="EL68" s="343"/>
      <c r="EM68" s="343"/>
      <c r="EN68" s="343"/>
      <c r="EO68" s="343"/>
      <c r="EP68" s="343"/>
      <c r="EQ68" s="343"/>
      <c r="ER68" s="343"/>
      <c r="ES68" s="343"/>
      <c r="ET68" s="343"/>
      <c r="EU68" s="343"/>
      <c r="EV68" s="343"/>
      <c r="EW68" s="343"/>
      <c r="EX68" s="343"/>
      <c r="EY68" s="343"/>
      <c r="EZ68" s="343"/>
      <c r="FA68" s="343"/>
      <c r="FB68" s="343"/>
      <c r="FC68" s="343"/>
      <c r="FD68" s="343"/>
      <c r="FE68" s="343"/>
      <c r="FF68" s="343"/>
      <c r="FG68" s="343"/>
      <c r="FH68" s="343"/>
      <c r="FI68" s="343"/>
      <c r="FJ68" s="343"/>
      <c r="FK68" s="343"/>
      <c r="FL68" s="343"/>
      <c r="FM68" s="343"/>
      <c r="FN68" s="343"/>
      <c r="FO68" s="343"/>
      <c r="FP68" s="343"/>
      <c r="FQ68" s="343"/>
      <c r="FR68" s="343"/>
      <c r="FS68" s="343"/>
      <c r="FT68" s="343"/>
      <c r="FU68" s="343"/>
      <c r="FV68" s="343"/>
      <c r="FW68" s="343"/>
      <c r="FX68" s="343"/>
    </row>
    <row r="69" spans="1:283" s="172" customFormat="1" ht="12.75">
      <c r="A69" s="191"/>
      <c r="R69" s="338"/>
      <c r="V69" s="339"/>
      <c r="AK69" s="344"/>
      <c r="AW69" s="340"/>
      <c r="AX69" s="340"/>
      <c r="BC69" s="323"/>
      <c r="BD69" s="323"/>
      <c r="BI69" s="340"/>
      <c r="BJ69" s="340"/>
      <c r="BO69" s="323"/>
      <c r="BP69" s="323"/>
      <c r="BQ69" s="323"/>
      <c r="BR69" s="323"/>
      <c r="BS69" s="323"/>
      <c r="BT69" s="323"/>
      <c r="BU69" s="323"/>
      <c r="BV69" s="323"/>
      <c r="BW69" s="323"/>
      <c r="BX69" s="323"/>
      <c r="BY69" s="323"/>
      <c r="BZ69" s="323"/>
      <c r="CA69" s="323"/>
      <c r="CB69" s="323"/>
      <c r="CC69" s="323"/>
      <c r="CD69" s="323"/>
      <c r="CE69" s="323"/>
      <c r="CF69" s="323"/>
      <c r="CG69" s="323"/>
      <c r="CH69" s="323"/>
      <c r="CI69" s="323"/>
      <c r="CJ69" s="323"/>
      <c r="CK69" s="323"/>
      <c r="CL69" s="323"/>
      <c r="CM69" s="323"/>
      <c r="CN69" s="323"/>
      <c r="CO69" s="323"/>
      <c r="CP69" s="323"/>
      <c r="CQ69" s="323"/>
      <c r="CR69" s="323"/>
      <c r="CS69" s="323"/>
      <c r="CT69" s="323"/>
      <c r="CU69" s="323"/>
      <c r="CV69" s="323"/>
      <c r="CW69" s="323"/>
      <c r="CX69" s="323"/>
      <c r="CY69" s="323"/>
      <c r="CZ69" s="323"/>
      <c r="DA69" s="323"/>
      <c r="DB69" s="323"/>
      <c r="DC69" s="323"/>
      <c r="DD69" s="323"/>
      <c r="DE69" s="323"/>
      <c r="DF69" s="323"/>
      <c r="DG69" s="323"/>
      <c r="DH69" s="323"/>
      <c r="DI69" s="323"/>
      <c r="DJ69" s="323"/>
      <c r="DK69" s="323"/>
      <c r="DL69" s="323"/>
      <c r="DM69" s="323"/>
      <c r="DN69" s="323"/>
      <c r="DO69" s="341"/>
      <c r="DQ69" s="342"/>
      <c r="DS69" s="343"/>
      <c r="DT69" s="343"/>
      <c r="DU69" s="343"/>
      <c r="DV69" s="343"/>
      <c r="DW69" s="343"/>
      <c r="DX69" s="343"/>
      <c r="DY69" s="343"/>
      <c r="DZ69" s="343"/>
      <c r="EA69" s="343"/>
      <c r="EB69" s="343"/>
      <c r="EC69" s="343"/>
      <c r="ED69" s="343"/>
      <c r="EE69" s="343"/>
      <c r="EF69" s="343"/>
      <c r="EG69" s="343"/>
      <c r="EH69" s="343"/>
      <c r="EI69" s="343"/>
      <c r="EJ69" s="343"/>
      <c r="EK69" s="343"/>
      <c r="EL69" s="343"/>
      <c r="EM69" s="343"/>
      <c r="EN69" s="343"/>
      <c r="EO69" s="343"/>
      <c r="EP69" s="343"/>
      <c r="EQ69" s="343"/>
      <c r="ER69" s="343"/>
      <c r="ES69" s="343"/>
      <c r="ET69" s="343"/>
      <c r="EU69" s="343"/>
      <c r="EV69" s="343"/>
      <c r="EW69" s="343"/>
      <c r="EX69" s="343"/>
      <c r="EY69" s="343"/>
      <c r="EZ69" s="343"/>
      <c r="FA69" s="343"/>
      <c r="FB69" s="343"/>
      <c r="FC69" s="343"/>
      <c r="FD69" s="343"/>
      <c r="FE69" s="343"/>
      <c r="FF69" s="343"/>
      <c r="FG69" s="343"/>
      <c r="FH69" s="343"/>
      <c r="FI69" s="343"/>
      <c r="FJ69" s="343"/>
      <c r="FK69" s="343"/>
      <c r="FL69" s="343"/>
      <c r="FM69" s="343"/>
      <c r="FN69" s="343"/>
      <c r="FO69" s="343"/>
      <c r="FP69" s="343"/>
      <c r="FQ69" s="343"/>
      <c r="FR69" s="343"/>
      <c r="FS69" s="343"/>
      <c r="FT69" s="343"/>
      <c r="FU69" s="343"/>
      <c r="FV69" s="343"/>
      <c r="FW69" s="343"/>
      <c r="FX69" s="343"/>
    </row>
    <row r="70" spans="1:283" s="172" customFormat="1" ht="12.75">
      <c r="A70" s="191"/>
      <c r="R70" s="338"/>
      <c r="V70" s="339"/>
      <c r="AK70" s="344"/>
      <c r="AW70" s="340"/>
      <c r="AX70" s="340"/>
      <c r="BC70" s="323"/>
      <c r="BD70" s="323"/>
      <c r="BI70" s="340"/>
      <c r="BJ70" s="340"/>
      <c r="BO70" s="323"/>
      <c r="BP70" s="323"/>
      <c r="BQ70" s="323"/>
      <c r="BR70" s="323"/>
      <c r="BS70" s="323"/>
      <c r="BT70" s="323"/>
      <c r="BU70" s="323"/>
      <c r="BV70" s="323"/>
      <c r="BW70" s="323"/>
      <c r="BX70" s="323"/>
      <c r="BY70" s="323"/>
      <c r="BZ70" s="323"/>
      <c r="CA70" s="323"/>
      <c r="CB70" s="323"/>
      <c r="CC70" s="323"/>
      <c r="CD70" s="323"/>
      <c r="CE70" s="323"/>
      <c r="CF70" s="323"/>
      <c r="CG70" s="323"/>
      <c r="CH70" s="323"/>
      <c r="CI70" s="323"/>
      <c r="CJ70" s="323"/>
      <c r="CK70" s="323"/>
      <c r="CL70" s="323"/>
      <c r="CM70" s="323"/>
      <c r="CN70" s="323"/>
      <c r="CO70" s="323"/>
      <c r="CP70" s="323"/>
      <c r="CQ70" s="323"/>
      <c r="CR70" s="323"/>
      <c r="CS70" s="323"/>
      <c r="CT70" s="323"/>
      <c r="CU70" s="323"/>
      <c r="CV70" s="323"/>
      <c r="CW70" s="323"/>
      <c r="CX70" s="323"/>
      <c r="CY70" s="323"/>
      <c r="CZ70" s="323"/>
      <c r="DA70" s="323"/>
      <c r="DB70" s="323"/>
      <c r="DC70" s="323"/>
      <c r="DD70" s="323"/>
      <c r="DE70" s="323"/>
      <c r="DF70" s="323"/>
      <c r="DG70" s="323"/>
      <c r="DH70" s="323"/>
      <c r="DI70" s="323"/>
      <c r="DJ70" s="323"/>
      <c r="DK70" s="323"/>
      <c r="DL70" s="323"/>
      <c r="DM70" s="323"/>
      <c r="DN70" s="323"/>
      <c r="DO70" s="341"/>
      <c r="DQ70" s="342"/>
      <c r="DS70" s="343"/>
      <c r="DT70" s="343"/>
      <c r="DU70" s="343"/>
      <c r="DV70" s="343"/>
      <c r="DW70" s="343"/>
      <c r="DX70" s="343"/>
      <c r="DY70" s="343"/>
      <c r="DZ70" s="343"/>
      <c r="EA70" s="343"/>
      <c r="EB70" s="343"/>
      <c r="EC70" s="343"/>
      <c r="ED70" s="343"/>
      <c r="EE70" s="343"/>
      <c r="EF70" s="343"/>
      <c r="EG70" s="343"/>
      <c r="EH70" s="343"/>
      <c r="EI70" s="343"/>
      <c r="EJ70" s="343"/>
      <c r="EK70" s="343"/>
      <c r="EL70" s="343"/>
      <c r="EM70" s="343"/>
      <c r="EN70" s="343"/>
      <c r="EO70" s="343"/>
      <c r="EP70" s="343"/>
      <c r="EQ70" s="343"/>
      <c r="ER70" s="343"/>
      <c r="ES70" s="343"/>
      <c r="ET70" s="343"/>
      <c r="EU70" s="343"/>
      <c r="EV70" s="343"/>
      <c r="EW70" s="343"/>
      <c r="EX70" s="343"/>
      <c r="EY70" s="343"/>
      <c r="EZ70" s="343"/>
      <c r="FA70" s="343"/>
      <c r="FB70" s="343"/>
      <c r="FC70" s="343"/>
      <c r="FD70" s="343"/>
      <c r="FE70" s="343"/>
      <c r="FF70" s="343"/>
      <c r="FG70" s="343"/>
      <c r="FH70" s="343"/>
      <c r="FI70" s="343"/>
      <c r="FJ70" s="343"/>
      <c r="FK70" s="343"/>
      <c r="FL70" s="343"/>
      <c r="FM70" s="343"/>
      <c r="FN70" s="343"/>
      <c r="FO70" s="343"/>
      <c r="FP70" s="343"/>
      <c r="FQ70" s="343"/>
      <c r="FR70" s="343"/>
      <c r="FS70" s="343"/>
      <c r="FT70" s="343"/>
      <c r="FU70" s="343"/>
      <c r="FV70" s="343"/>
      <c r="FW70" s="343"/>
      <c r="FX70" s="343"/>
    </row>
    <row r="71" spans="1:283" s="172" customFormat="1" ht="12.75">
      <c r="A71" s="191"/>
      <c r="R71" s="338"/>
      <c r="V71" s="339"/>
      <c r="AK71" s="344"/>
      <c r="AW71" s="340"/>
      <c r="AX71" s="340"/>
      <c r="BC71" s="323"/>
      <c r="BD71" s="323"/>
      <c r="BI71" s="340"/>
      <c r="BJ71" s="340"/>
      <c r="BO71" s="323"/>
      <c r="BP71" s="323"/>
      <c r="BQ71" s="323"/>
      <c r="BR71" s="323"/>
      <c r="BS71" s="323"/>
      <c r="BT71" s="323"/>
      <c r="BU71" s="323"/>
      <c r="BV71" s="323"/>
      <c r="BW71" s="323"/>
      <c r="BX71" s="323"/>
      <c r="BY71" s="323"/>
      <c r="BZ71" s="323"/>
      <c r="CA71" s="323"/>
      <c r="CB71" s="323"/>
      <c r="CC71" s="323"/>
      <c r="CD71" s="323"/>
      <c r="CE71" s="323"/>
      <c r="CF71" s="323"/>
      <c r="CG71" s="323"/>
      <c r="CH71" s="323"/>
      <c r="CI71" s="323"/>
      <c r="CJ71" s="323"/>
      <c r="CK71" s="323"/>
      <c r="CL71" s="323"/>
      <c r="CM71" s="323"/>
      <c r="CN71" s="323"/>
      <c r="CO71" s="323"/>
      <c r="CP71" s="323"/>
      <c r="CQ71" s="323"/>
      <c r="CR71" s="323"/>
      <c r="CS71" s="323"/>
      <c r="CT71" s="323"/>
      <c r="CU71" s="323"/>
      <c r="CV71" s="323"/>
      <c r="CW71" s="323"/>
      <c r="CX71" s="323"/>
      <c r="CY71" s="323"/>
      <c r="CZ71" s="323"/>
      <c r="DA71" s="323"/>
      <c r="DB71" s="323"/>
      <c r="DC71" s="323"/>
      <c r="DD71" s="323"/>
      <c r="DE71" s="323"/>
      <c r="DF71" s="323"/>
      <c r="DG71" s="323"/>
      <c r="DH71" s="323"/>
      <c r="DI71" s="323"/>
      <c r="DJ71" s="323"/>
      <c r="DK71" s="323"/>
      <c r="DL71" s="323"/>
      <c r="DM71" s="323"/>
      <c r="DN71" s="323"/>
      <c r="DO71" s="341"/>
      <c r="DQ71" s="342"/>
      <c r="DS71" s="343"/>
      <c r="DT71" s="343"/>
      <c r="DU71" s="343"/>
      <c r="DV71" s="343"/>
      <c r="DW71" s="343"/>
      <c r="DX71" s="343"/>
      <c r="DY71" s="343"/>
      <c r="DZ71" s="343"/>
      <c r="EA71" s="343"/>
      <c r="EB71" s="343"/>
      <c r="EC71" s="343"/>
      <c r="ED71" s="343"/>
      <c r="EE71" s="343"/>
      <c r="EF71" s="343"/>
      <c r="EG71" s="343"/>
      <c r="EH71" s="343"/>
      <c r="EI71" s="343"/>
      <c r="EJ71" s="343"/>
      <c r="EK71" s="343"/>
      <c r="EL71" s="343"/>
      <c r="EM71" s="343"/>
      <c r="EN71" s="343"/>
      <c r="EO71" s="343"/>
      <c r="EP71" s="343"/>
      <c r="EQ71" s="343"/>
      <c r="ER71" s="343"/>
      <c r="ES71" s="343"/>
      <c r="ET71" s="343"/>
      <c r="EU71" s="343"/>
      <c r="EV71" s="343"/>
      <c r="EW71" s="343"/>
      <c r="EX71" s="343"/>
      <c r="EY71" s="343"/>
      <c r="EZ71" s="343"/>
      <c r="FA71" s="343"/>
      <c r="FB71" s="343"/>
      <c r="FC71" s="343"/>
      <c r="FD71" s="343"/>
      <c r="FE71" s="343"/>
      <c r="FF71" s="343"/>
      <c r="FG71" s="343"/>
      <c r="FH71" s="343"/>
      <c r="FI71" s="343"/>
      <c r="FJ71" s="343"/>
      <c r="FK71" s="343"/>
      <c r="FL71" s="343"/>
      <c r="FM71" s="343"/>
      <c r="FN71" s="343"/>
      <c r="FO71" s="343"/>
      <c r="FP71" s="343"/>
      <c r="FQ71" s="343"/>
      <c r="FR71" s="343"/>
      <c r="FS71" s="343"/>
      <c r="FT71" s="343"/>
      <c r="FU71" s="343"/>
      <c r="FV71" s="343"/>
      <c r="FW71" s="343"/>
      <c r="FX71" s="343"/>
    </row>
    <row r="72" spans="1:283" s="172" customFormat="1" ht="12.75">
      <c r="A72" s="191"/>
      <c r="R72" s="338"/>
      <c r="V72" s="339"/>
      <c r="AK72" s="344"/>
      <c r="AW72" s="340"/>
      <c r="AX72" s="340"/>
      <c r="BC72" s="323"/>
      <c r="BD72" s="323"/>
      <c r="BI72" s="340"/>
      <c r="BJ72" s="340"/>
      <c r="BO72" s="323"/>
      <c r="BP72" s="323"/>
      <c r="BQ72" s="323"/>
      <c r="BR72" s="323"/>
      <c r="BS72" s="323"/>
      <c r="BT72" s="323"/>
      <c r="BU72" s="323"/>
      <c r="BV72" s="323"/>
      <c r="BW72" s="323"/>
      <c r="BX72" s="323"/>
      <c r="BY72" s="323"/>
      <c r="BZ72" s="323"/>
      <c r="CA72" s="323"/>
      <c r="CB72" s="323"/>
      <c r="CC72" s="323"/>
      <c r="CD72" s="323"/>
      <c r="CE72" s="323"/>
      <c r="CF72" s="323"/>
      <c r="CG72" s="323"/>
      <c r="CH72" s="323"/>
      <c r="CI72" s="323"/>
      <c r="CJ72" s="323"/>
      <c r="CK72" s="323"/>
      <c r="CL72" s="323"/>
      <c r="CM72" s="323"/>
      <c r="CN72" s="323"/>
      <c r="CO72" s="323"/>
      <c r="CP72" s="323"/>
      <c r="CQ72" s="323"/>
      <c r="CR72" s="323"/>
      <c r="CS72" s="323"/>
      <c r="CT72" s="323"/>
      <c r="CU72" s="323"/>
      <c r="CV72" s="323"/>
      <c r="CW72" s="323"/>
      <c r="CX72" s="323"/>
      <c r="CY72" s="323"/>
      <c r="CZ72" s="323"/>
      <c r="DA72" s="323"/>
      <c r="DB72" s="323"/>
      <c r="DC72" s="323"/>
      <c r="DD72" s="323"/>
      <c r="DE72" s="323"/>
      <c r="DF72" s="323"/>
      <c r="DG72" s="323"/>
      <c r="DH72" s="323"/>
      <c r="DI72" s="323"/>
      <c r="DJ72" s="323"/>
      <c r="DK72" s="323"/>
      <c r="DL72" s="323"/>
      <c r="DM72" s="323"/>
      <c r="DN72" s="323"/>
      <c r="DO72" s="341"/>
      <c r="DQ72" s="342"/>
      <c r="DS72" s="343"/>
      <c r="DT72" s="343"/>
      <c r="DU72" s="343"/>
      <c r="DV72" s="343"/>
      <c r="DW72" s="343"/>
      <c r="DX72" s="343"/>
      <c r="DY72" s="343"/>
      <c r="DZ72" s="343"/>
      <c r="EA72" s="343"/>
      <c r="EB72" s="343"/>
      <c r="EC72" s="343"/>
      <c r="ED72" s="343"/>
      <c r="EE72" s="343"/>
      <c r="EF72" s="343"/>
      <c r="EG72" s="343"/>
      <c r="EH72" s="343"/>
      <c r="EI72" s="343"/>
      <c r="EJ72" s="343"/>
      <c r="EK72" s="343"/>
      <c r="EL72" s="343"/>
      <c r="EM72" s="343"/>
      <c r="EN72" s="343"/>
      <c r="EO72" s="343"/>
      <c r="EP72" s="343"/>
      <c r="EQ72" s="343"/>
      <c r="ER72" s="343"/>
      <c r="ES72" s="343"/>
      <c r="ET72" s="343"/>
      <c r="EU72" s="343"/>
      <c r="EV72" s="343"/>
      <c r="EW72" s="343"/>
      <c r="EX72" s="343"/>
      <c r="EY72" s="343"/>
      <c r="EZ72" s="343"/>
      <c r="FA72" s="343"/>
      <c r="FB72" s="343"/>
      <c r="FC72" s="343"/>
      <c r="FD72" s="343"/>
      <c r="FE72" s="343"/>
      <c r="FF72" s="343"/>
      <c r="FG72" s="343"/>
      <c r="FH72" s="343"/>
      <c r="FI72" s="343"/>
      <c r="FJ72" s="343"/>
      <c r="FK72" s="343"/>
      <c r="FL72" s="343"/>
      <c r="FM72" s="343"/>
      <c r="FN72" s="343"/>
      <c r="FO72" s="343"/>
      <c r="FP72" s="343"/>
      <c r="FQ72" s="343"/>
      <c r="FR72" s="343"/>
      <c r="FS72" s="343"/>
      <c r="FT72" s="343"/>
      <c r="FU72" s="343"/>
      <c r="FV72" s="343"/>
      <c r="FW72" s="343"/>
      <c r="FX72" s="343"/>
    </row>
    <row r="73" spans="1:283" s="172" customFormat="1" ht="12.75">
      <c r="A73" s="191"/>
      <c r="R73" s="338"/>
      <c r="V73" s="339"/>
      <c r="AK73" s="344"/>
      <c r="AW73" s="340"/>
      <c r="AX73" s="340"/>
      <c r="BC73" s="323"/>
      <c r="BD73" s="323"/>
      <c r="BI73" s="340"/>
      <c r="BJ73" s="340"/>
      <c r="BO73" s="323"/>
      <c r="BP73" s="323"/>
      <c r="BQ73" s="323"/>
      <c r="BR73" s="323"/>
      <c r="BS73" s="323"/>
      <c r="BT73" s="323"/>
      <c r="BU73" s="323"/>
      <c r="BV73" s="323"/>
      <c r="BW73" s="323"/>
      <c r="BX73" s="323"/>
      <c r="BY73" s="323"/>
      <c r="BZ73" s="323"/>
      <c r="CA73" s="323"/>
      <c r="CB73" s="323"/>
      <c r="CC73" s="323"/>
      <c r="CD73" s="323"/>
      <c r="CE73" s="323"/>
      <c r="CF73" s="323"/>
      <c r="CG73" s="323"/>
      <c r="CH73" s="323"/>
      <c r="CI73" s="323"/>
      <c r="CJ73" s="323"/>
      <c r="CK73" s="323"/>
      <c r="CL73" s="323"/>
      <c r="CM73" s="323"/>
      <c r="CN73" s="323"/>
      <c r="CO73" s="323"/>
      <c r="CP73" s="323"/>
      <c r="CQ73" s="323"/>
      <c r="CR73" s="323"/>
      <c r="CS73" s="323"/>
      <c r="CT73" s="323"/>
      <c r="CU73" s="323"/>
      <c r="CV73" s="323"/>
      <c r="CW73" s="323"/>
      <c r="CX73" s="323"/>
      <c r="CY73" s="323"/>
      <c r="CZ73" s="323"/>
      <c r="DA73" s="323"/>
      <c r="DB73" s="323"/>
      <c r="DC73" s="323"/>
      <c r="DD73" s="323"/>
      <c r="DE73" s="323"/>
      <c r="DF73" s="323"/>
      <c r="DG73" s="323"/>
      <c r="DH73" s="323"/>
      <c r="DI73" s="323"/>
      <c r="DJ73" s="323"/>
      <c r="DK73" s="323"/>
      <c r="DL73" s="323"/>
      <c r="DM73" s="323"/>
      <c r="DN73" s="323"/>
      <c r="DO73" s="341"/>
      <c r="DQ73" s="342"/>
      <c r="DS73" s="343"/>
      <c r="DT73" s="343"/>
      <c r="DU73" s="343"/>
      <c r="DV73" s="343"/>
      <c r="DW73" s="343"/>
      <c r="DX73" s="343"/>
      <c r="DY73" s="343"/>
      <c r="DZ73" s="343"/>
      <c r="EA73" s="343"/>
      <c r="EB73" s="343"/>
      <c r="EC73" s="343"/>
      <c r="ED73" s="343"/>
      <c r="EE73" s="343"/>
      <c r="EF73" s="343"/>
      <c r="EG73" s="343"/>
      <c r="EH73" s="343"/>
      <c r="EI73" s="343"/>
      <c r="EJ73" s="343"/>
      <c r="EK73" s="343"/>
      <c r="EL73" s="343"/>
      <c r="EM73" s="343"/>
      <c r="EN73" s="343"/>
      <c r="EO73" s="343"/>
      <c r="EP73" s="343"/>
      <c r="EQ73" s="343"/>
      <c r="ER73" s="343"/>
      <c r="ES73" s="343"/>
      <c r="ET73" s="343"/>
      <c r="EU73" s="343"/>
      <c r="EV73" s="343"/>
      <c r="EW73" s="343"/>
      <c r="EX73" s="343"/>
      <c r="EY73" s="343"/>
      <c r="EZ73" s="343"/>
      <c r="FA73" s="343"/>
      <c r="FB73" s="343"/>
      <c r="FC73" s="343"/>
      <c r="FD73" s="343"/>
      <c r="FE73" s="343"/>
      <c r="FF73" s="343"/>
      <c r="FG73" s="343"/>
      <c r="FH73" s="343"/>
      <c r="FI73" s="343"/>
      <c r="FJ73" s="343"/>
      <c r="FK73" s="343"/>
      <c r="FL73" s="343"/>
      <c r="FM73" s="343"/>
      <c r="FN73" s="343"/>
      <c r="FO73" s="343"/>
      <c r="FP73" s="343"/>
      <c r="FQ73" s="343"/>
      <c r="FR73" s="343"/>
      <c r="FS73" s="343"/>
      <c r="FT73" s="343"/>
      <c r="FU73" s="343"/>
      <c r="FV73" s="343"/>
      <c r="FW73" s="343"/>
      <c r="FX73" s="343"/>
    </row>
    <row r="74" spans="1:283" s="172" customFormat="1" ht="12.75">
      <c r="A74" s="191"/>
      <c r="R74" s="338"/>
      <c r="V74" s="339"/>
      <c r="AK74" s="344"/>
      <c r="AW74" s="340"/>
      <c r="AX74" s="340"/>
      <c r="BC74" s="323"/>
      <c r="BD74" s="323"/>
      <c r="BI74" s="340"/>
      <c r="BJ74" s="340"/>
      <c r="BO74" s="323"/>
      <c r="BP74" s="323"/>
      <c r="BQ74" s="323"/>
      <c r="BR74" s="323"/>
      <c r="BS74" s="323"/>
      <c r="BT74" s="323"/>
      <c r="BU74" s="323"/>
      <c r="BV74" s="323"/>
      <c r="BW74" s="323"/>
      <c r="BX74" s="323"/>
      <c r="BY74" s="323"/>
      <c r="BZ74" s="323"/>
      <c r="CA74" s="323"/>
      <c r="CB74" s="323"/>
      <c r="CC74" s="323"/>
      <c r="CD74" s="323"/>
      <c r="CE74" s="323"/>
      <c r="CF74" s="323"/>
      <c r="CG74" s="323"/>
      <c r="CH74" s="323"/>
      <c r="CI74" s="323"/>
      <c r="CJ74" s="323"/>
      <c r="CK74" s="323"/>
      <c r="CL74" s="323"/>
      <c r="CM74" s="323"/>
      <c r="CN74" s="323"/>
      <c r="CO74" s="323"/>
      <c r="CP74" s="323"/>
      <c r="CQ74" s="323"/>
      <c r="CR74" s="323"/>
      <c r="CS74" s="323"/>
      <c r="CT74" s="323"/>
      <c r="CU74" s="323"/>
      <c r="CV74" s="323"/>
      <c r="CW74" s="323"/>
      <c r="CX74" s="323"/>
      <c r="CY74" s="323"/>
      <c r="CZ74" s="323"/>
      <c r="DA74" s="323"/>
      <c r="DB74" s="323"/>
      <c r="DC74" s="323"/>
      <c r="DD74" s="323"/>
      <c r="DE74" s="323"/>
      <c r="DF74" s="323"/>
      <c r="DG74" s="323"/>
      <c r="DH74" s="323"/>
      <c r="DI74" s="323"/>
      <c r="DJ74" s="323"/>
      <c r="DK74" s="323"/>
      <c r="DL74" s="323"/>
      <c r="DM74" s="323"/>
      <c r="DN74" s="323"/>
      <c r="DO74" s="341"/>
      <c r="DQ74" s="342"/>
      <c r="DS74" s="343"/>
      <c r="DT74" s="343"/>
      <c r="DU74" s="343"/>
      <c r="DV74" s="343"/>
      <c r="DW74" s="343"/>
      <c r="DX74" s="343"/>
      <c r="DY74" s="343"/>
      <c r="DZ74" s="343"/>
      <c r="EA74" s="343"/>
      <c r="EB74" s="343"/>
      <c r="EC74" s="343"/>
      <c r="ED74" s="343"/>
      <c r="EE74" s="343"/>
      <c r="EF74" s="343"/>
      <c r="EG74" s="343"/>
      <c r="EH74" s="343"/>
      <c r="EI74" s="343"/>
      <c r="EJ74" s="343"/>
      <c r="EK74" s="343"/>
      <c r="EL74" s="343"/>
      <c r="EM74" s="343"/>
      <c r="EN74" s="343"/>
      <c r="EO74" s="343"/>
      <c r="EP74" s="343"/>
      <c r="EQ74" s="343"/>
      <c r="ER74" s="343"/>
      <c r="ES74" s="343"/>
      <c r="ET74" s="343"/>
      <c r="EU74" s="343"/>
      <c r="EV74" s="343"/>
      <c r="EW74" s="343"/>
      <c r="EX74" s="343"/>
      <c r="EY74" s="343"/>
      <c r="EZ74" s="343"/>
      <c r="FA74" s="343"/>
      <c r="FB74" s="343"/>
      <c r="FC74" s="343"/>
      <c r="FD74" s="343"/>
      <c r="FE74" s="343"/>
      <c r="FF74" s="343"/>
      <c r="FG74" s="343"/>
      <c r="FH74" s="343"/>
      <c r="FI74" s="343"/>
      <c r="FJ74" s="343"/>
      <c r="FK74" s="343"/>
      <c r="FL74" s="343"/>
      <c r="FM74" s="343"/>
      <c r="FN74" s="343"/>
      <c r="FO74" s="343"/>
      <c r="FP74" s="343"/>
      <c r="FQ74" s="343"/>
      <c r="FR74" s="343"/>
      <c r="FS74" s="343"/>
      <c r="FT74" s="343"/>
      <c r="FU74" s="343"/>
      <c r="FV74" s="343"/>
      <c r="FW74" s="343"/>
      <c r="FX74" s="343"/>
    </row>
    <row r="75" spans="1:283" s="172" customFormat="1" ht="12.75">
      <c r="A75" s="191"/>
      <c r="R75" s="338"/>
      <c r="V75" s="339"/>
      <c r="AK75" s="344"/>
      <c r="AW75" s="340"/>
      <c r="AX75" s="340"/>
      <c r="BC75" s="323"/>
      <c r="BD75" s="323"/>
      <c r="BI75" s="340"/>
      <c r="BJ75" s="340"/>
      <c r="BO75" s="323"/>
      <c r="BP75" s="323"/>
      <c r="BQ75" s="323"/>
      <c r="BR75" s="323"/>
      <c r="BS75" s="323"/>
      <c r="BT75" s="323"/>
      <c r="BU75" s="323"/>
      <c r="BV75" s="323"/>
      <c r="BW75" s="323"/>
      <c r="BX75" s="323"/>
      <c r="BY75" s="323"/>
      <c r="BZ75" s="323"/>
      <c r="CA75" s="323"/>
      <c r="CB75" s="323"/>
      <c r="CC75" s="323"/>
      <c r="CD75" s="323"/>
      <c r="CE75" s="323"/>
      <c r="CF75" s="323"/>
      <c r="CG75" s="323"/>
      <c r="CH75" s="323"/>
      <c r="CI75" s="323"/>
      <c r="CJ75" s="323"/>
      <c r="CK75" s="323"/>
      <c r="CL75" s="323"/>
      <c r="CM75" s="323"/>
      <c r="CN75" s="323"/>
      <c r="CO75" s="323"/>
      <c r="CP75" s="323"/>
      <c r="CQ75" s="323"/>
      <c r="CR75" s="323"/>
      <c r="CS75" s="323"/>
      <c r="CT75" s="323"/>
      <c r="CU75" s="323"/>
      <c r="CV75" s="323"/>
      <c r="CW75" s="323"/>
      <c r="CX75" s="323"/>
      <c r="CY75" s="323"/>
      <c r="CZ75" s="323"/>
      <c r="DA75" s="323"/>
      <c r="DB75" s="323"/>
      <c r="DC75" s="323"/>
      <c r="DD75" s="323"/>
      <c r="DE75" s="323"/>
      <c r="DF75" s="323"/>
      <c r="DG75" s="323"/>
      <c r="DH75" s="323"/>
      <c r="DI75" s="323"/>
      <c r="DJ75" s="323"/>
      <c r="DK75" s="323"/>
      <c r="DL75" s="323"/>
      <c r="DM75" s="323"/>
      <c r="DN75" s="323"/>
      <c r="DO75" s="341"/>
      <c r="DQ75" s="342"/>
      <c r="DS75" s="343"/>
      <c r="DT75" s="343"/>
      <c r="DU75" s="343"/>
      <c r="DV75" s="343"/>
      <c r="DW75" s="343"/>
      <c r="DX75" s="343"/>
      <c r="DY75" s="343"/>
      <c r="DZ75" s="343"/>
      <c r="EA75" s="343"/>
      <c r="EB75" s="343"/>
      <c r="EC75" s="343"/>
      <c r="ED75" s="343"/>
      <c r="EE75" s="343"/>
      <c r="EF75" s="343"/>
      <c r="EG75" s="343"/>
      <c r="EH75" s="343"/>
      <c r="EI75" s="343"/>
      <c r="EJ75" s="343"/>
      <c r="EK75" s="343"/>
      <c r="EL75" s="343"/>
      <c r="EM75" s="343"/>
      <c r="EN75" s="343"/>
      <c r="EO75" s="343"/>
      <c r="EP75" s="343"/>
      <c r="EQ75" s="343"/>
      <c r="ER75" s="343"/>
      <c r="ES75" s="343"/>
      <c r="ET75" s="343"/>
      <c r="EU75" s="343"/>
      <c r="EV75" s="343"/>
      <c r="EW75" s="343"/>
      <c r="EX75" s="343"/>
      <c r="EY75" s="343"/>
      <c r="EZ75" s="343"/>
      <c r="FA75" s="343"/>
      <c r="FB75" s="343"/>
      <c r="FC75" s="343"/>
      <c r="FD75" s="343"/>
      <c r="FE75" s="343"/>
      <c r="FF75" s="343"/>
      <c r="FG75" s="343"/>
      <c r="FH75" s="343"/>
      <c r="FI75" s="343"/>
      <c r="FJ75" s="343"/>
      <c r="FK75" s="343"/>
      <c r="FL75" s="343"/>
      <c r="FM75" s="343"/>
      <c r="FN75" s="343"/>
      <c r="FO75" s="343"/>
      <c r="FP75" s="343"/>
      <c r="FQ75" s="343"/>
      <c r="FR75" s="343"/>
      <c r="FS75" s="343"/>
      <c r="FT75" s="343"/>
      <c r="FU75" s="343"/>
      <c r="FV75" s="343"/>
      <c r="FW75" s="343"/>
      <c r="FX75" s="343"/>
    </row>
    <row r="76" spans="1:283" s="172" customFormat="1" ht="12.75">
      <c r="A76" s="191"/>
      <c r="R76" s="338"/>
      <c r="V76" s="339"/>
      <c r="AK76" s="344"/>
      <c r="AW76" s="340"/>
      <c r="AX76" s="340"/>
      <c r="BC76" s="323"/>
      <c r="BD76" s="323"/>
      <c r="BI76" s="340"/>
      <c r="BJ76" s="340"/>
      <c r="BO76" s="323"/>
      <c r="BP76" s="323"/>
      <c r="BQ76" s="323"/>
      <c r="BR76" s="323"/>
      <c r="BS76" s="323"/>
      <c r="BT76" s="323"/>
      <c r="BU76" s="323"/>
      <c r="BV76" s="323"/>
      <c r="BW76" s="323"/>
      <c r="BX76" s="323"/>
      <c r="BY76" s="323"/>
      <c r="BZ76" s="323"/>
      <c r="CA76" s="323"/>
      <c r="CB76" s="323"/>
      <c r="CC76" s="323"/>
      <c r="CD76" s="323"/>
      <c r="CE76" s="323"/>
      <c r="CF76" s="323"/>
      <c r="CG76" s="323"/>
      <c r="CH76" s="323"/>
      <c r="CI76" s="323"/>
      <c r="CJ76" s="323"/>
      <c r="CK76" s="323"/>
      <c r="CL76" s="323"/>
      <c r="CM76" s="323"/>
      <c r="CN76" s="323"/>
      <c r="CO76" s="323"/>
      <c r="CP76" s="323"/>
      <c r="CQ76" s="323"/>
      <c r="CR76" s="323"/>
      <c r="CS76" s="323"/>
      <c r="CT76" s="323"/>
      <c r="CU76" s="323"/>
      <c r="CV76" s="323"/>
      <c r="CW76" s="323"/>
      <c r="CX76" s="323"/>
      <c r="CY76" s="323"/>
      <c r="CZ76" s="323"/>
      <c r="DA76" s="323"/>
      <c r="DB76" s="323"/>
      <c r="DC76" s="323"/>
      <c r="DD76" s="323"/>
      <c r="DE76" s="323"/>
      <c r="DF76" s="323"/>
      <c r="DG76" s="323"/>
      <c r="DH76" s="323"/>
      <c r="DI76" s="323"/>
      <c r="DJ76" s="323"/>
      <c r="DK76" s="323"/>
      <c r="DL76" s="323"/>
      <c r="DM76" s="323"/>
      <c r="DN76" s="323"/>
      <c r="DO76" s="341"/>
      <c r="DQ76" s="342"/>
      <c r="DS76" s="343"/>
      <c r="DT76" s="343"/>
      <c r="DU76" s="343"/>
      <c r="DV76" s="343"/>
      <c r="DW76" s="343"/>
      <c r="DX76" s="343"/>
      <c r="DY76" s="343"/>
      <c r="DZ76" s="343"/>
      <c r="EA76" s="343"/>
      <c r="EB76" s="343"/>
      <c r="EC76" s="343"/>
      <c r="ED76" s="343"/>
      <c r="EE76" s="343"/>
      <c r="EF76" s="343"/>
      <c r="EG76" s="343"/>
      <c r="EH76" s="343"/>
      <c r="EI76" s="343"/>
      <c r="EJ76" s="343"/>
      <c r="EK76" s="343"/>
      <c r="EL76" s="343"/>
      <c r="EM76" s="343"/>
      <c r="EN76" s="343"/>
      <c r="EO76" s="343"/>
      <c r="EP76" s="343"/>
      <c r="EQ76" s="343"/>
      <c r="ER76" s="343"/>
      <c r="ES76" s="343"/>
      <c r="ET76" s="343"/>
      <c r="EU76" s="343"/>
      <c r="EV76" s="343"/>
      <c r="EW76" s="343"/>
      <c r="EX76" s="343"/>
      <c r="EY76" s="343"/>
      <c r="EZ76" s="343"/>
      <c r="FA76" s="343"/>
      <c r="FB76" s="343"/>
      <c r="FC76" s="343"/>
      <c r="FD76" s="343"/>
      <c r="FE76" s="343"/>
      <c r="FF76" s="343"/>
      <c r="FG76" s="343"/>
      <c r="FH76" s="343"/>
      <c r="FI76" s="343"/>
      <c r="FJ76" s="343"/>
      <c r="FK76" s="343"/>
      <c r="FL76" s="343"/>
      <c r="FM76" s="343"/>
      <c r="FN76" s="343"/>
      <c r="FO76" s="343"/>
      <c r="FP76" s="343"/>
      <c r="FQ76" s="343"/>
      <c r="FR76" s="343"/>
      <c r="FS76" s="343"/>
      <c r="FT76" s="343"/>
      <c r="FU76" s="343"/>
      <c r="FV76" s="343"/>
      <c r="FW76" s="343"/>
      <c r="FX76" s="343"/>
    </row>
    <row r="77" spans="1:283" s="172" customFormat="1" ht="12.75">
      <c r="A77" s="191"/>
      <c r="R77" s="338"/>
      <c r="V77" s="339"/>
      <c r="AK77" s="344"/>
      <c r="AW77" s="340"/>
      <c r="AX77" s="340"/>
      <c r="BC77" s="323"/>
      <c r="BD77" s="323"/>
      <c r="BI77" s="340"/>
      <c r="BJ77" s="340"/>
      <c r="BO77" s="323"/>
      <c r="BP77" s="323"/>
      <c r="BQ77" s="323"/>
      <c r="BR77" s="323"/>
      <c r="BS77" s="323"/>
      <c r="BT77" s="323"/>
      <c r="BU77" s="323"/>
      <c r="BV77" s="323"/>
      <c r="BW77" s="323"/>
      <c r="BX77" s="323"/>
      <c r="BY77" s="323"/>
      <c r="BZ77" s="323"/>
      <c r="CA77" s="323"/>
      <c r="CB77" s="323"/>
      <c r="CC77" s="323"/>
      <c r="CD77" s="323"/>
      <c r="CE77" s="323"/>
      <c r="CF77" s="323"/>
      <c r="CG77" s="323"/>
      <c r="CH77" s="323"/>
      <c r="CI77" s="323"/>
      <c r="CJ77" s="323"/>
      <c r="CK77" s="323"/>
      <c r="CL77" s="323"/>
      <c r="CM77" s="323"/>
      <c r="CN77" s="323"/>
      <c r="CO77" s="323"/>
      <c r="CP77" s="323"/>
      <c r="CQ77" s="323"/>
      <c r="CR77" s="323"/>
      <c r="CS77" s="323"/>
      <c r="CT77" s="323"/>
      <c r="CU77" s="323"/>
      <c r="CV77" s="323"/>
      <c r="CW77" s="323"/>
      <c r="CX77" s="323"/>
      <c r="CY77" s="323"/>
      <c r="CZ77" s="323"/>
      <c r="DA77" s="323"/>
      <c r="DB77" s="323"/>
      <c r="DC77" s="323"/>
      <c r="DD77" s="323"/>
      <c r="DE77" s="323"/>
      <c r="DF77" s="323"/>
      <c r="DG77" s="323"/>
      <c r="DH77" s="323"/>
      <c r="DI77" s="323"/>
      <c r="DJ77" s="323"/>
      <c r="DK77" s="323"/>
      <c r="DL77" s="323"/>
      <c r="DM77" s="323"/>
      <c r="DN77" s="323"/>
      <c r="DO77" s="341"/>
      <c r="DQ77" s="342"/>
      <c r="DS77" s="343"/>
      <c r="DT77" s="343"/>
      <c r="DU77" s="343"/>
      <c r="DV77" s="343"/>
      <c r="DW77" s="343"/>
      <c r="DX77" s="343"/>
      <c r="DY77" s="343"/>
      <c r="DZ77" s="343"/>
      <c r="EA77" s="343"/>
      <c r="EB77" s="343"/>
      <c r="EC77" s="343"/>
      <c r="ED77" s="343"/>
      <c r="EE77" s="343"/>
      <c r="EF77" s="343"/>
      <c r="EG77" s="343"/>
      <c r="EH77" s="343"/>
      <c r="EI77" s="343"/>
      <c r="EJ77" s="343"/>
      <c r="EK77" s="343"/>
      <c r="EL77" s="343"/>
      <c r="EM77" s="343"/>
      <c r="EN77" s="343"/>
      <c r="EO77" s="343"/>
      <c r="EP77" s="343"/>
      <c r="EQ77" s="343"/>
      <c r="ER77" s="343"/>
      <c r="ES77" s="343"/>
      <c r="ET77" s="343"/>
      <c r="EU77" s="343"/>
      <c r="EV77" s="343"/>
      <c r="EW77" s="343"/>
      <c r="EX77" s="343"/>
      <c r="EY77" s="343"/>
      <c r="EZ77" s="343"/>
      <c r="FA77" s="343"/>
      <c r="FB77" s="343"/>
      <c r="FC77" s="343"/>
      <c r="FD77" s="343"/>
      <c r="FE77" s="343"/>
      <c r="FF77" s="343"/>
      <c r="FG77" s="343"/>
      <c r="FH77" s="343"/>
      <c r="FI77" s="343"/>
      <c r="FJ77" s="343"/>
      <c r="FK77" s="343"/>
      <c r="FL77" s="343"/>
      <c r="FM77" s="343"/>
      <c r="FN77" s="343"/>
      <c r="FO77" s="343"/>
      <c r="FP77" s="343"/>
      <c r="FQ77" s="343"/>
      <c r="FR77" s="343"/>
      <c r="FS77" s="343"/>
      <c r="FT77" s="343"/>
      <c r="FU77" s="343"/>
      <c r="FV77" s="343"/>
      <c r="FW77" s="343"/>
      <c r="FX77" s="343"/>
    </row>
    <row r="78" spans="1:283" s="172" customFormat="1" ht="12.75">
      <c r="A78" s="191"/>
      <c r="R78" s="338"/>
      <c r="V78" s="339"/>
      <c r="AK78" s="344"/>
      <c r="AW78" s="340"/>
      <c r="AX78" s="340"/>
      <c r="BC78" s="323"/>
      <c r="BD78" s="323"/>
      <c r="BI78" s="340"/>
      <c r="BJ78" s="340"/>
      <c r="BO78" s="323"/>
      <c r="BP78" s="323"/>
      <c r="BQ78" s="323"/>
      <c r="BR78" s="323"/>
      <c r="BS78" s="323"/>
      <c r="BT78" s="323"/>
      <c r="BU78" s="323"/>
      <c r="BV78" s="323"/>
      <c r="BW78" s="323"/>
      <c r="BX78" s="323"/>
      <c r="BY78" s="323"/>
      <c r="BZ78" s="323"/>
      <c r="CA78" s="323"/>
      <c r="CB78" s="323"/>
      <c r="CC78" s="323"/>
      <c r="CD78" s="323"/>
      <c r="CE78" s="323"/>
      <c r="CF78" s="323"/>
      <c r="CG78" s="323"/>
      <c r="CH78" s="323"/>
      <c r="CI78" s="323"/>
      <c r="CJ78" s="323"/>
      <c r="CK78" s="323"/>
      <c r="CL78" s="323"/>
      <c r="CM78" s="323"/>
      <c r="CN78" s="323"/>
      <c r="CO78" s="323"/>
      <c r="CP78" s="323"/>
      <c r="CQ78" s="323"/>
      <c r="CR78" s="323"/>
      <c r="CS78" s="323"/>
      <c r="CT78" s="323"/>
      <c r="CU78" s="323"/>
      <c r="CV78" s="323"/>
      <c r="CW78" s="323"/>
      <c r="CX78" s="323"/>
      <c r="CY78" s="323"/>
      <c r="CZ78" s="323"/>
      <c r="DA78" s="323"/>
      <c r="DB78" s="323"/>
      <c r="DC78" s="323"/>
      <c r="DD78" s="323"/>
      <c r="DE78" s="323"/>
      <c r="DF78" s="323"/>
      <c r="DG78" s="323"/>
      <c r="DH78" s="323"/>
      <c r="DI78" s="323"/>
      <c r="DJ78" s="323"/>
      <c r="DK78" s="323"/>
      <c r="DL78" s="323"/>
      <c r="DM78" s="323"/>
      <c r="DN78" s="323"/>
      <c r="DO78" s="341"/>
      <c r="DQ78" s="342"/>
      <c r="DS78" s="343"/>
      <c r="DT78" s="343"/>
      <c r="DU78" s="343"/>
      <c r="DV78" s="343"/>
      <c r="DW78" s="343"/>
      <c r="DX78" s="343"/>
      <c r="DY78" s="343"/>
      <c r="DZ78" s="343"/>
      <c r="EA78" s="343"/>
      <c r="EB78" s="343"/>
      <c r="EC78" s="343"/>
      <c r="ED78" s="343"/>
      <c r="EE78" s="343"/>
      <c r="EF78" s="343"/>
      <c r="EG78" s="343"/>
      <c r="EH78" s="343"/>
      <c r="EI78" s="343"/>
      <c r="EJ78" s="343"/>
      <c r="EK78" s="343"/>
      <c r="EL78" s="343"/>
      <c r="EM78" s="343"/>
      <c r="EN78" s="343"/>
      <c r="EO78" s="343"/>
      <c r="EP78" s="343"/>
      <c r="EQ78" s="343"/>
      <c r="ER78" s="343"/>
      <c r="ES78" s="343"/>
      <c r="ET78" s="343"/>
      <c r="EU78" s="343"/>
      <c r="EV78" s="343"/>
      <c r="EW78" s="343"/>
      <c r="EX78" s="343"/>
      <c r="EY78" s="343"/>
      <c r="EZ78" s="343"/>
      <c r="FA78" s="343"/>
      <c r="FB78" s="343"/>
      <c r="FC78" s="343"/>
      <c r="FD78" s="343"/>
      <c r="FE78" s="343"/>
      <c r="FF78" s="343"/>
      <c r="FG78" s="343"/>
      <c r="FH78" s="343"/>
      <c r="FI78" s="343"/>
      <c r="FJ78" s="343"/>
      <c r="FK78" s="343"/>
      <c r="FL78" s="343"/>
      <c r="FM78" s="343"/>
      <c r="FN78" s="343"/>
      <c r="FO78" s="343"/>
      <c r="FP78" s="343"/>
      <c r="FQ78" s="343"/>
      <c r="FR78" s="343"/>
      <c r="FS78" s="343"/>
      <c r="FT78" s="343"/>
      <c r="FU78" s="343"/>
      <c r="FV78" s="343"/>
      <c r="FW78" s="343"/>
      <c r="FX78" s="343"/>
    </row>
    <row r="79" spans="1:283" s="172" customFormat="1" ht="12.75">
      <c r="A79" s="191"/>
      <c r="R79" s="338"/>
      <c r="V79" s="339"/>
      <c r="AK79" s="344"/>
      <c r="AW79" s="340"/>
      <c r="AX79" s="340"/>
      <c r="BC79" s="323"/>
      <c r="BD79" s="323"/>
      <c r="BI79" s="340"/>
      <c r="BJ79" s="340"/>
      <c r="BO79" s="323"/>
      <c r="BP79" s="323"/>
      <c r="BQ79" s="323"/>
      <c r="BR79" s="323"/>
      <c r="BS79" s="323"/>
      <c r="BT79" s="323"/>
      <c r="BU79" s="323"/>
      <c r="BV79" s="323"/>
      <c r="BW79" s="323"/>
      <c r="BX79" s="323"/>
      <c r="BY79" s="323"/>
      <c r="BZ79" s="323"/>
      <c r="CA79" s="323"/>
      <c r="CB79" s="323"/>
      <c r="CC79" s="323"/>
      <c r="CD79" s="323"/>
      <c r="CE79" s="323"/>
      <c r="CF79" s="323"/>
      <c r="CG79" s="323"/>
      <c r="CH79" s="323"/>
      <c r="CI79" s="323"/>
      <c r="CJ79" s="323"/>
      <c r="CK79" s="323"/>
      <c r="CL79" s="323"/>
      <c r="CM79" s="323"/>
      <c r="CN79" s="323"/>
      <c r="CO79" s="323"/>
      <c r="CP79" s="323"/>
      <c r="CQ79" s="323"/>
      <c r="CR79" s="323"/>
      <c r="CS79" s="323"/>
      <c r="CT79" s="323"/>
      <c r="CU79" s="323"/>
      <c r="CV79" s="323"/>
      <c r="CW79" s="323"/>
      <c r="CX79" s="323"/>
      <c r="CY79" s="323"/>
      <c r="CZ79" s="323"/>
      <c r="DA79" s="323"/>
      <c r="DB79" s="323"/>
      <c r="DC79" s="323"/>
      <c r="DD79" s="323"/>
      <c r="DE79" s="323"/>
      <c r="DF79" s="323"/>
      <c r="DG79" s="323"/>
      <c r="DH79" s="323"/>
      <c r="DI79" s="323"/>
      <c r="DJ79" s="323"/>
      <c r="DK79" s="323"/>
      <c r="DL79" s="323"/>
      <c r="DM79" s="323"/>
      <c r="DN79" s="323"/>
      <c r="DO79" s="341"/>
      <c r="DQ79" s="342"/>
      <c r="DS79" s="343"/>
      <c r="DT79" s="343"/>
      <c r="DU79" s="343"/>
      <c r="DV79" s="343"/>
      <c r="DW79" s="343"/>
      <c r="DX79" s="343"/>
      <c r="DY79" s="343"/>
      <c r="DZ79" s="343"/>
      <c r="EA79" s="343"/>
      <c r="EB79" s="343"/>
      <c r="EC79" s="343"/>
      <c r="ED79" s="343"/>
      <c r="EE79" s="343"/>
      <c r="EF79" s="343"/>
      <c r="EG79" s="343"/>
      <c r="EH79" s="343"/>
      <c r="EI79" s="343"/>
      <c r="EJ79" s="343"/>
      <c r="EK79" s="343"/>
      <c r="EL79" s="343"/>
      <c r="EM79" s="343"/>
      <c r="EN79" s="343"/>
      <c r="EO79" s="343"/>
      <c r="EP79" s="343"/>
      <c r="EQ79" s="343"/>
      <c r="ER79" s="343"/>
      <c r="ES79" s="343"/>
      <c r="ET79" s="343"/>
      <c r="EU79" s="343"/>
      <c r="EV79" s="343"/>
      <c r="EW79" s="343"/>
      <c r="EX79" s="343"/>
      <c r="EY79" s="343"/>
      <c r="EZ79" s="343"/>
      <c r="FA79" s="343"/>
      <c r="FB79" s="343"/>
      <c r="FC79" s="343"/>
      <c r="FD79" s="343"/>
      <c r="FE79" s="343"/>
      <c r="FF79" s="343"/>
      <c r="FG79" s="343"/>
      <c r="FH79" s="343"/>
      <c r="FI79" s="343"/>
      <c r="FJ79" s="343"/>
      <c r="FK79" s="343"/>
      <c r="FL79" s="343"/>
      <c r="FM79" s="343"/>
      <c r="FN79" s="343"/>
      <c r="FO79" s="343"/>
      <c r="FP79" s="343"/>
      <c r="FQ79" s="343"/>
      <c r="FR79" s="343"/>
      <c r="FS79" s="343"/>
      <c r="FT79" s="343"/>
      <c r="FU79" s="343"/>
      <c r="FV79" s="343"/>
      <c r="FW79" s="343"/>
      <c r="FX79" s="343"/>
    </row>
    <row r="80" spans="1:283" s="172" customFormat="1" ht="12.75">
      <c r="A80" s="191"/>
      <c r="R80" s="338"/>
      <c r="V80" s="339"/>
      <c r="AK80" s="344"/>
      <c r="AW80" s="340"/>
      <c r="AX80" s="340"/>
      <c r="BC80" s="323"/>
      <c r="BD80" s="323"/>
      <c r="BI80" s="340"/>
      <c r="BJ80" s="340"/>
      <c r="BO80" s="323"/>
      <c r="BP80" s="323"/>
      <c r="BQ80" s="323"/>
      <c r="BR80" s="323"/>
      <c r="BS80" s="323"/>
      <c r="BT80" s="323"/>
      <c r="BU80" s="323"/>
      <c r="BV80" s="323"/>
      <c r="BW80" s="323"/>
      <c r="BX80" s="323"/>
      <c r="BY80" s="323"/>
      <c r="BZ80" s="323"/>
      <c r="CA80" s="323"/>
      <c r="CB80" s="323"/>
      <c r="CC80" s="323"/>
      <c r="CD80" s="323"/>
      <c r="CE80" s="323"/>
      <c r="CF80" s="323"/>
      <c r="CG80" s="323"/>
      <c r="CH80" s="323"/>
      <c r="CI80" s="323"/>
      <c r="CJ80" s="323"/>
      <c r="CK80" s="323"/>
      <c r="CL80" s="323"/>
      <c r="CM80" s="323"/>
      <c r="CN80" s="323"/>
      <c r="CO80" s="323"/>
      <c r="CP80" s="323"/>
      <c r="CQ80" s="323"/>
      <c r="CR80" s="323"/>
      <c r="CS80" s="323"/>
      <c r="CT80" s="323"/>
      <c r="CU80" s="323"/>
      <c r="CV80" s="323"/>
      <c r="CW80" s="323"/>
      <c r="CX80" s="323"/>
      <c r="CY80" s="323"/>
      <c r="CZ80" s="323"/>
      <c r="DA80" s="323"/>
      <c r="DB80" s="323"/>
      <c r="DC80" s="323"/>
      <c r="DD80" s="323"/>
      <c r="DE80" s="323"/>
      <c r="DF80" s="323"/>
      <c r="DG80" s="323"/>
      <c r="DH80" s="323"/>
      <c r="DI80" s="323"/>
      <c r="DJ80" s="323"/>
      <c r="DK80" s="323"/>
      <c r="DL80" s="323"/>
      <c r="DM80" s="323"/>
      <c r="DN80" s="323"/>
      <c r="DO80" s="341"/>
      <c r="DQ80" s="342"/>
      <c r="DS80" s="343"/>
      <c r="DT80" s="343"/>
      <c r="DU80" s="343"/>
      <c r="DV80" s="343"/>
      <c r="DW80" s="343"/>
      <c r="DX80" s="343"/>
      <c r="DY80" s="343"/>
      <c r="DZ80" s="343"/>
      <c r="EA80" s="343"/>
      <c r="EB80" s="343"/>
      <c r="EC80" s="343"/>
      <c r="ED80" s="343"/>
      <c r="EE80" s="343"/>
      <c r="EF80" s="343"/>
      <c r="EG80" s="343"/>
      <c r="EH80" s="343"/>
      <c r="EI80" s="343"/>
      <c r="EJ80" s="343"/>
      <c r="EK80" s="343"/>
      <c r="EL80" s="343"/>
      <c r="EM80" s="343"/>
      <c r="EN80" s="343"/>
      <c r="EO80" s="343"/>
      <c r="EP80" s="343"/>
      <c r="EQ80" s="343"/>
      <c r="ER80" s="343"/>
      <c r="ES80" s="343"/>
      <c r="ET80" s="343"/>
      <c r="EU80" s="343"/>
      <c r="EV80" s="343"/>
      <c r="EW80" s="343"/>
      <c r="EX80" s="343"/>
      <c r="EY80" s="343"/>
      <c r="EZ80" s="343"/>
      <c r="FA80" s="343"/>
      <c r="FB80" s="343"/>
      <c r="FC80" s="343"/>
      <c r="FD80" s="343"/>
      <c r="FE80" s="343"/>
      <c r="FF80" s="343"/>
      <c r="FG80" s="343"/>
      <c r="FH80" s="343"/>
      <c r="FI80" s="343"/>
      <c r="FJ80" s="343"/>
      <c r="FK80" s="343"/>
      <c r="FL80" s="343"/>
      <c r="FM80" s="343"/>
      <c r="FN80" s="343"/>
      <c r="FO80" s="343"/>
      <c r="FP80" s="343"/>
      <c r="FQ80" s="343"/>
      <c r="FR80" s="343"/>
      <c r="FS80" s="343"/>
      <c r="FT80" s="343"/>
      <c r="FU80" s="343"/>
      <c r="FV80" s="343"/>
      <c r="FW80" s="343"/>
      <c r="FX80" s="343"/>
    </row>
    <row r="81" spans="1:180" s="172" customFormat="1" ht="12.75">
      <c r="A81" s="191"/>
      <c r="R81" s="338"/>
      <c r="V81" s="339"/>
      <c r="AK81" s="344"/>
      <c r="AW81" s="340"/>
      <c r="AX81" s="340"/>
      <c r="BC81" s="323"/>
      <c r="BD81" s="323"/>
      <c r="BI81" s="340"/>
      <c r="BJ81" s="340"/>
      <c r="BO81" s="323"/>
      <c r="BP81" s="323"/>
      <c r="BQ81" s="323"/>
      <c r="BR81" s="323"/>
      <c r="BS81" s="323"/>
      <c r="BT81" s="323"/>
      <c r="BU81" s="323"/>
      <c r="BV81" s="323"/>
      <c r="BW81" s="323"/>
      <c r="BX81" s="323"/>
      <c r="BY81" s="323"/>
      <c r="BZ81" s="323"/>
      <c r="CA81" s="323"/>
      <c r="CB81" s="323"/>
      <c r="CC81" s="323"/>
      <c r="CD81" s="323"/>
      <c r="CE81" s="323"/>
      <c r="CF81" s="323"/>
      <c r="CG81" s="323"/>
      <c r="CH81" s="323"/>
      <c r="CI81" s="323"/>
      <c r="CJ81" s="323"/>
      <c r="CK81" s="323"/>
      <c r="CL81" s="323"/>
      <c r="CM81" s="323"/>
      <c r="CN81" s="323"/>
      <c r="CO81" s="323"/>
      <c r="CP81" s="323"/>
      <c r="CQ81" s="323"/>
      <c r="CR81" s="323"/>
      <c r="CS81" s="323"/>
      <c r="CT81" s="323"/>
      <c r="CU81" s="323"/>
      <c r="CV81" s="323"/>
      <c r="CW81" s="323"/>
      <c r="CX81" s="323"/>
      <c r="CY81" s="323"/>
      <c r="CZ81" s="323"/>
      <c r="DA81" s="323"/>
      <c r="DB81" s="323"/>
      <c r="DC81" s="323"/>
      <c r="DD81" s="323"/>
      <c r="DE81" s="323"/>
      <c r="DF81" s="323"/>
      <c r="DG81" s="323"/>
      <c r="DH81" s="323"/>
      <c r="DI81" s="323"/>
      <c r="DJ81" s="323"/>
      <c r="DK81" s="323"/>
      <c r="DL81" s="323"/>
      <c r="DM81" s="323"/>
      <c r="DN81" s="323"/>
      <c r="DO81" s="341"/>
      <c r="DQ81" s="342"/>
      <c r="DS81" s="343"/>
      <c r="DT81" s="343"/>
      <c r="DU81" s="343"/>
      <c r="DV81" s="343"/>
      <c r="DW81" s="343"/>
      <c r="DX81" s="343"/>
      <c r="DY81" s="343"/>
      <c r="DZ81" s="343"/>
      <c r="EA81" s="343"/>
      <c r="EB81" s="343"/>
      <c r="EC81" s="343"/>
      <c r="ED81" s="343"/>
      <c r="EE81" s="343"/>
      <c r="EF81" s="343"/>
      <c r="EG81" s="343"/>
      <c r="EH81" s="343"/>
      <c r="EI81" s="343"/>
      <c r="EJ81" s="343"/>
      <c r="EK81" s="343"/>
      <c r="EL81" s="343"/>
      <c r="EM81" s="343"/>
      <c r="EN81" s="343"/>
      <c r="EO81" s="343"/>
      <c r="EP81" s="343"/>
      <c r="EQ81" s="343"/>
      <c r="ER81" s="343"/>
      <c r="ES81" s="343"/>
      <c r="ET81" s="343"/>
      <c r="EU81" s="343"/>
      <c r="EV81" s="343"/>
      <c r="EW81" s="343"/>
      <c r="EX81" s="343"/>
      <c r="EY81" s="343"/>
      <c r="EZ81" s="343"/>
      <c r="FA81" s="343"/>
      <c r="FB81" s="343"/>
      <c r="FC81" s="343"/>
      <c r="FD81" s="343"/>
      <c r="FE81" s="343"/>
      <c r="FF81" s="343"/>
      <c r="FG81" s="343"/>
      <c r="FH81" s="343"/>
      <c r="FI81" s="343"/>
      <c r="FJ81" s="343"/>
      <c r="FK81" s="343"/>
      <c r="FL81" s="343"/>
      <c r="FM81" s="343"/>
      <c r="FN81" s="343"/>
      <c r="FO81" s="343"/>
      <c r="FP81" s="343"/>
      <c r="FQ81" s="343"/>
      <c r="FR81" s="343"/>
      <c r="FS81" s="343"/>
      <c r="FT81" s="343"/>
      <c r="FU81" s="343"/>
      <c r="FV81" s="343"/>
      <c r="FW81" s="343"/>
      <c r="FX81" s="343"/>
    </row>
    <row r="82" spans="1:180" s="172" customFormat="1" ht="12.75">
      <c r="A82" s="191"/>
      <c r="R82" s="338"/>
      <c r="V82" s="339"/>
      <c r="AK82" s="344"/>
      <c r="AW82" s="340"/>
      <c r="AX82" s="340"/>
      <c r="BC82" s="323"/>
      <c r="BD82" s="323"/>
      <c r="BI82" s="340"/>
      <c r="BJ82" s="340"/>
      <c r="BO82" s="323"/>
      <c r="BP82" s="323"/>
      <c r="BQ82" s="323"/>
      <c r="BR82" s="323"/>
      <c r="BS82" s="323"/>
      <c r="BT82" s="323"/>
      <c r="BU82" s="323"/>
      <c r="BV82" s="323"/>
      <c r="BW82" s="323"/>
      <c r="BX82" s="323"/>
      <c r="BY82" s="323"/>
      <c r="BZ82" s="323"/>
      <c r="CA82" s="323"/>
      <c r="CB82" s="323"/>
      <c r="CC82" s="323"/>
      <c r="CD82" s="323"/>
      <c r="CE82" s="323"/>
      <c r="CF82" s="323"/>
      <c r="CG82" s="323"/>
      <c r="CH82" s="323"/>
      <c r="CI82" s="323"/>
      <c r="CJ82" s="323"/>
      <c r="CK82" s="323"/>
      <c r="CL82" s="323"/>
      <c r="CM82" s="323"/>
      <c r="CN82" s="323"/>
      <c r="CO82" s="323"/>
      <c r="CP82" s="323"/>
      <c r="CQ82" s="323"/>
      <c r="CR82" s="323"/>
      <c r="CS82" s="323"/>
      <c r="CT82" s="323"/>
      <c r="CU82" s="323"/>
      <c r="CV82" s="323"/>
      <c r="CW82" s="323"/>
      <c r="CX82" s="323"/>
      <c r="CY82" s="323"/>
      <c r="CZ82" s="323"/>
      <c r="DA82" s="323"/>
      <c r="DB82" s="323"/>
      <c r="DC82" s="323"/>
      <c r="DD82" s="323"/>
      <c r="DE82" s="323"/>
      <c r="DF82" s="323"/>
      <c r="DG82" s="323"/>
      <c r="DH82" s="323"/>
      <c r="DI82" s="323"/>
      <c r="DJ82" s="323"/>
      <c r="DK82" s="323"/>
      <c r="DL82" s="323"/>
      <c r="DM82" s="323"/>
      <c r="DN82" s="323"/>
      <c r="DO82" s="341"/>
      <c r="DQ82" s="342"/>
      <c r="DS82" s="343"/>
      <c r="DT82" s="343"/>
      <c r="DU82" s="343"/>
      <c r="DV82" s="343"/>
      <c r="DW82" s="343"/>
      <c r="DX82" s="343"/>
      <c r="DY82" s="343"/>
      <c r="DZ82" s="343"/>
      <c r="EA82" s="343"/>
      <c r="EB82" s="343"/>
      <c r="EC82" s="343"/>
      <c r="ED82" s="343"/>
      <c r="EE82" s="343"/>
      <c r="EF82" s="343"/>
      <c r="EG82" s="343"/>
      <c r="EH82" s="343"/>
      <c r="EI82" s="343"/>
      <c r="EJ82" s="343"/>
      <c r="EK82" s="343"/>
      <c r="EL82" s="343"/>
      <c r="EM82" s="343"/>
      <c r="EN82" s="343"/>
      <c r="EO82" s="343"/>
      <c r="EP82" s="343"/>
      <c r="EQ82" s="343"/>
      <c r="ER82" s="343"/>
      <c r="ES82" s="343"/>
      <c r="ET82" s="343"/>
      <c r="EU82" s="343"/>
      <c r="EV82" s="343"/>
      <c r="EW82" s="343"/>
      <c r="EX82" s="343"/>
      <c r="EY82" s="343"/>
      <c r="EZ82" s="343"/>
      <c r="FA82" s="343"/>
      <c r="FB82" s="343"/>
      <c r="FC82" s="343"/>
      <c r="FD82" s="343"/>
      <c r="FE82" s="343"/>
      <c r="FF82" s="343"/>
      <c r="FG82" s="343"/>
      <c r="FH82" s="343"/>
      <c r="FI82" s="343"/>
      <c r="FJ82" s="343"/>
      <c r="FK82" s="343"/>
      <c r="FL82" s="343"/>
      <c r="FM82" s="343"/>
      <c r="FN82" s="343"/>
      <c r="FO82" s="343"/>
      <c r="FP82" s="343"/>
      <c r="FQ82" s="343"/>
      <c r="FR82" s="343"/>
      <c r="FS82" s="343"/>
      <c r="FT82" s="343"/>
      <c r="FU82" s="343"/>
      <c r="FV82" s="343"/>
      <c r="FW82" s="343"/>
      <c r="FX82" s="343"/>
    </row>
    <row r="83" spans="1:180" s="172" customFormat="1" ht="12.75">
      <c r="A83" s="191"/>
      <c r="R83" s="338"/>
      <c r="V83" s="339"/>
      <c r="AK83" s="344"/>
      <c r="AW83" s="340"/>
      <c r="AX83" s="340"/>
      <c r="BC83" s="323"/>
      <c r="BD83" s="323"/>
      <c r="BI83" s="340"/>
      <c r="BJ83" s="340"/>
      <c r="BO83" s="323"/>
      <c r="BP83" s="323"/>
      <c r="BQ83" s="323"/>
      <c r="BR83" s="323"/>
      <c r="BS83" s="323"/>
      <c r="BT83" s="323"/>
      <c r="BU83" s="323"/>
      <c r="BV83" s="323"/>
      <c r="BW83" s="323"/>
      <c r="BX83" s="323"/>
      <c r="BY83" s="323"/>
      <c r="BZ83" s="323"/>
      <c r="CA83" s="323"/>
      <c r="CB83" s="323"/>
      <c r="CC83" s="323"/>
      <c r="CD83" s="323"/>
      <c r="CE83" s="323"/>
      <c r="CF83" s="323"/>
      <c r="CG83" s="323"/>
      <c r="CH83" s="323"/>
      <c r="CI83" s="323"/>
      <c r="CJ83" s="323"/>
      <c r="CK83" s="323"/>
      <c r="CL83" s="323"/>
      <c r="CM83" s="323"/>
      <c r="CN83" s="323"/>
      <c r="CO83" s="323"/>
      <c r="CP83" s="323"/>
      <c r="CQ83" s="323"/>
      <c r="CR83" s="323"/>
      <c r="CS83" s="323"/>
      <c r="CT83" s="323"/>
      <c r="CU83" s="323"/>
      <c r="CV83" s="323"/>
      <c r="CW83" s="323"/>
      <c r="CX83" s="323"/>
      <c r="CY83" s="323"/>
      <c r="CZ83" s="323"/>
      <c r="DA83" s="323"/>
      <c r="DB83" s="323"/>
      <c r="DC83" s="323"/>
      <c r="DD83" s="323"/>
      <c r="DE83" s="323"/>
      <c r="DF83" s="323"/>
      <c r="DG83" s="323"/>
      <c r="DH83" s="323"/>
      <c r="DI83" s="323"/>
      <c r="DJ83" s="323"/>
      <c r="DK83" s="323"/>
      <c r="DL83" s="323"/>
      <c r="DM83" s="323"/>
      <c r="DN83" s="323"/>
      <c r="DO83" s="341"/>
      <c r="DQ83" s="342"/>
      <c r="DS83" s="343"/>
      <c r="DT83" s="343"/>
      <c r="DU83" s="343"/>
      <c r="DV83" s="343"/>
      <c r="DW83" s="343"/>
      <c r="DX83" s="343"/>
      <c r="DY83" s="343"/>
      <c r="DZ83" s="343"/>
      <c r="EA83" s="343"/>
      <c r="EB83" s="343"/>
      <c r="EC83" s="343"/>
      <c r="ED83" s="343"/>
      <c r="EE83" s="343"/>
      <c r="EF83" s="343"/>
      <c r="EG83" s="343"/>
      <c r="EH83" s="343"/>
      <c r="EI83" s="343"/>
      <c r="EJ83" s="343"/>
      <c r="EK83" s="343"/>
      <c r="EL83" s="343"/>
      <c r="EM83" s="343"/>
      <c r="EN83" s="343"/>
      <c r="EO83" s="343"/>
      <c r="EP83" s="343"/>
      <c r="EQ83" s="343"/>
      <c r="ER83" s="343"/>
      <c r="ES83" s="343"/>
      <c r="ET83" s="343"/>
      <c r="EU83" s="343"/>
      <c r="EV83" s="343"/>
      <c r="EW83" s="343"/>
      <c r="EX83" s="343"/>
      <c r="EY83" s="343"/>
      <c r="EZ83" s="343"/>
      <c r="FA83" s="343"/>
      <c r="FB83" s="343"/>
      <c r="FC83" s="343"/>
      <c r="FD83" s="343"/>
      <c r="FE83" s="343"/>
      <c r="FF83" s="343"/>
      <c r="FG83" s="343"/>
      <c r="FH83" s="343"/>
      <c r="FI83" s="343"/>
      <c r="FJ83" s="343"/>
      <c r="FK83" s="343"/>
      <c r="FL83" s="343"/>
      <c r="FM83" s="343"/>
      <c r="FN83" s="343"/>
      <c r="FO83" s="343"/>
      <c r="FP83" s="343"/>
      <c r="FQ83" s="343"/>
      <c r="FR83" s="343"/>
      <c r="FS83" s="343"/>
      <c r="FT83" s="343"/>
      <c r="FU83" s="343"/>
      <c r="FV83" s="343"/>
      <c r="FW83" s="343"/>
      <c r="FX83" s="343"/>
    </row>
    <row r="84" spans="1:180" s="172" customFormat="1" ht="12.75">
      <c r="A84" s="191"/>
      <c r="R84" s="338"/>
      <c r="V84" s="339"/>
      <c r="AK84" s="344"/>
      <c r="AW84" s="340"/>
      <c r="AX84" s="340"/>
      <c r="BC84" s="323"/>
      <c r="BD84" s="323"/>
      <c r="BI84" s="340"/>
      <c r="BJ84" s="340"/>
      <c r="BO84" s="323"/>
      <c r="BP84" s="323"/>
      <c r="BQ84" s="323"/>
      <c r="BR84" s="323"/>
      <c r="BS84" s="323"/>
      <c r="BT84" s="323"/>
      <c r="BU84" s="323"/>
      <c r="BV84" s="323"/>
      <c r="BW84" s="323"/>
      <c r="BX84" s="323"/>
      <c r="BY84" s="323"/>
      <c r="BZ84" s="323"/>
      <c r="CA84" s="323"/>
      <c r="CB84" s="323"/>
      <c r="CC84" s="323"/>
      <c r="CD84" s="323"/>
      <c r="CE84" s="323"/>
      <c r="CF84" s="323"/>
      <c r="CG84" s="323"/>
      <c r="CH84" s="323"/>
      <c r="CI84" s="323"/>
      <c r="CJ84" s="323"/>
      <c r="CK84" s="323"/>
      <c r="CL84" s="323"/>
      <c r="CM84" s="323"/>
      <c r="CN84" s="323"/>
      <c r="CO84" s="323"/>
      <c r="CP84" s="323"/>
      <c r="CQ84" s="323"/>
      <c r="CR84" s="323"/>
      <c r="CS84" s="323"/>
      <c r="CT84" s="323"/>
      <c r="CU84" s="323"/>
      <c r="CV84" s="323"/>
      <c r="CW84" s="323"/>
      <c r="CX84" s="323"/>
      <c r="CY84" s="323"/>
      <c r="CZ84" s="323"/>
      <c r="DA84" s="323"/>
      <c r="DB84" s="323"/>
      <c r="DC84" s="323"/>
      <c r="DD84" s="323"/>
      <c r="DE84" s="323"/>
      <c r="DF84" s="323"/>
      <c r="DG84" s="323"/>
      <c r="DH84" s="323"/>
      <c r="DI84" s="323"/>
      <c r="DJ84" s="323"/>
      <c r="DK84" s="323"/>
      <c r="DL84" s="323"/>
      <c r="DM84" s="323"/>
      <c r="DN84" s="323"/>
      <c r="DO84" s="341"/>
      <c r="DQ84" s="342"/>
      <c r="DS84" s="343"/>
      <c r="DT84" s="343"/>
      <c r="DU84" s="343"/>
      <c r="DV84" s="343"/>
      <c r="DW84" s="343"/>
      <c r="DX84" s="343"/>
      <c r="DY84" s="343"/>
      <c r="DZ84" s="343"/>
      <c r="EA84" s="343"/>
      <c r="EB84" s="343"/>
      <c r="EC84" s="343"/>
      <c r="ED84" s="343"/>
      <c r="EE84" s="343"/>
      <c r="EF84" s="343"/>
      <c r="EG84" s="343"/>
      <c r="EH84" s="343"/>
      <c r="EI84" s="343"/>
      <c r="EJ84" s="343"/>
      <c r="EK84" s="343"/>
      <c r="EL84" s="343"/>
      <c r="EM84" s="343"/>
      <c r="EN84" s="343"/>
      <c r="EO84" s="343"/>
      <c r="EP84" s="343"/>
      <c r="EQ84" s="343"/>
      <c r="ER84" s="343"/>
      <c r="ES84" s="343"/>
      <c r="ET84" s="343"/>
      <c r="EU84" s="343"/>
      <c r="EV84" s="343"/>
      <c r="EW84" s="343"/>
      <c r="EX84" s="343"/>
      <c r="EY84" s="343"/>
      <c r="EZ84" s="343"/>
      <c r="FA84" s="343"/>
      <c r="FB84" s="343"/>
      <c r="FC84" s="343"/>
      <c r="FD84" s="343"/>
      <c r="FE84" s="343"/>
      <c r="FF84" s="343"/>
      <c r="FG84" s="343"/>
      <c r="FH84" s="343"/>
      <c r="FI84" s="343"/>
      <c r="FJ84" s="343"/>
      <c r="FK84" s="343"/>
      <c r="FL84" s="343"/>
      <c r="FM84" s="343"/>
      <c r="FN84" s="343"/>
      <c r="FO84" s="343"/>
      <c r="FP84" s="343"/>
      <c r="FQ84" s="343"/>
      <c r="FR84" s="343"/>
      <c r="FS84" s="343"/>
      <c r="FT84" s="343"/>
      <c r="FU84" s="343"/>
      <c r="FV84" s="343"/>
      <c r="FW84" s="343"/>
      <c r="FX84" s="343"/>
    </row>
    <row r="85" spans="1:180" s="172" customFormat="1" ht="12.75">
      <c r="A85" s="191"/>
      <c r="R85" s="338"/>
      <c r="V85" s="339"/>
      <c r="AK85" s="344"/>
      <c r="AW85" s="340"/>
      <c r="AX85" s="340"/>
      <c r="BC85" s="323"/>
      <c r="BD85" s="323"/>
      <c r="BI85" s="340"/>
      <c r="BJ85" s="340"/>
      <c r="BO85" s="323"/>
      <c r="BP85" s="323"/>
      <c r="BQ85" s="323"/>
      <c r="BR85" s="323"/>
      <c r="BS85" s="323"/>
      <c r="BT85" s="323"/>
      <c r="BU85" s="323"/>
      <c r="BV85" s="323"/>
      <c r="BW85" s="323"/>
      <c r="BX85" s="323"/>
      <c r="BY85" s="323"/>
      <c r="BZ85" s="323"/>
      <c r="CA85" s="323"/>
      <c r="CB85" s="323"/>
      <c r="CC85" s="323"/>
      <c r="CD85" s="323"/>
      <c r="CE85" s="323"/>
      <c r="CF85" s="323"/>
      <c r="CG85" s="323"/>
      <c r="CH85" s="323"/>
      <c r="CI85" s="323"/>
      <c r="CJ85" s="323"/>
      <c r="CK85" s="323"/>
      <c r="CL85" s="323"/>
      <c r="CM85" s="323"/>
      <c r="CN85" s="323"/>
      <c r="CO85" s="323"/>
      <c r="CP85" s="323"/>
      <c r="CQ85" s="323"/>
      <c r="CR85" s="323"/>
      <c r="CS85" s="323"/>
      <c r="CT85" s="323"/>
      <c r="CU85" s="323"/>
      <c r="CV85" s="323"/>
      <c r="CW85" s="323"/>
      <c r="CX85" s="323"/>
      <c r="CY85" s="323"/>
      <c r="CZ85" s="323"/>
      <c r="DA85" s="323"/>
      <c r="DB85" s="323"/>
      <c r="DC85" s="323"/>
      <c r="DD85" s="323"/>
      <c r="DE85" s="323"/>
      <c r="DF85" s="323"/>
      <c r="DG85" s="323"/>
      <c r="DH85" s="323"/>
      <c r="DI85" s="323"/>
      <c r="DJ85" s="323"/>
      <c r="DK85" s="323"/>
      <c r="DL85" s="323"/>
      <c r="DM85" s="323"/>
      <c r="DN85" s="323"/>
      <c r="DO85" s="341"/>
      <c r="DQ85" s="342"/>
      <c r="DS85" s="343"/>
      <c r="DT85" s="343"/>
      <c r="DU85" s="343"/>
      <c r="DV85" s="343"/>
      <c r="DW85" s="343"/>
      <c r="DX85" s="343"/>
      <c r="DY85" s="343"/>
      <c r="DZ85" s="343"/>
      <c r="EA85" s="343"/>
      <c r="EB85" s="343"/>
      <c r="EC85" s="343"/>
      <c r="ED85" s="343"/>
      <c r="EE85" s="343"/>
      <c r="EF85" s="343"/>
      <c r="EG85" s="343"/>
      <c r="EH85" s="343"/>
      <c r="EI85" s="343"/>
      <c r="EJ85" s="343"/>
      <c r="EK85" s="343"/>
      <c r="EL85" s="343"/>
      <c r="EM85" s="343"/>
      <c r="EN85" s="343"/>
      <c r="EO85" s="343"/>
      <c r="EP85" s="343"/>
      <c r="EQ85" s="343"/>
      <c r="ER85" s="343"/>
      <c r="ES85" s="343"/>
      <c r="ET85" s="343"/>
      <c r="EU85" s="343"/>
      <c r="EV85" s="343"/>
      <c r="EW85" s="343"/>
      <c r="EX85" s="343"/>
      <c r="EY85" s="343"/>
      <c r="EZ85" s="343"/>
      <c r="FA85" s="343"/>
      <c r="FB85" s="343"/>
      <c r="FC85" s="343"/>
      <c r="FD85" s="343"/>
      <c r="FE85" s="343"/>
      <c r="FF85" s="343"/>
      <c r="FG85" s="343"/>
      <c r="FH85" s="343"/>
      <c r="FI85" s="343"/>
      <c r="FJ85" s="343"/>
      <c r="FK85" s="343"/>
      <c r="FL85" s="343"/>
      <c r="FM85" s="343"/>
      <c r="FN85" s="343"/>
      <c r="FO85" s="343"/>
      <c r="FP85" s="343"/>
      <c r="FQ85" s="343"/>
      <c r="FR85" s="343"/>
      <c r="FS85" s="343"/>
      <c r="FT85" s="343"/>
      <c r="FU85" s="343"/>
      <c r="FV85" s="343"/>
      <c r="FW85" s="343"/>
      <c r="FX85" s="343"/>
    </row>
  </sheetData>
  <autoFilter ref="DO5:DO40"/>
  <mergeCells count="246">
    <mergeCell ref="A2:BB2"/>
    <mergeCell ref="A3:B3"/>
    <mergeCell ref="C3:J3"/>
    <mergeCell ref="K3:K5"/>
    <mergeCell ref="L3:T3"/>
    <mergeCell ref="U3:U5"/>
    <mergeCell ref="V3:AG3"/>
    <mergeCell ref="AH3:AH5"/>
    <mergeCell ref="AI3:AK3"/>
    <mergeCell ref="AL3:AL5"/>
    <mergeCell ref="AE4:AE5"/>
    <mergeCell ref="AF4:AF5"/>
    <mergeCell ref="AG4:AG5"/>
    <mergeCell ref="AI4:AI5"/>
    <mergeCell ref="W4:W5"/>
    <mergeCell ref="X4:X5"/>
    <mergeCell ref="Y4:Y5"/>
    <mergeCell ref="Z4:Z5"/>
    <mergeCell ref="AA4:AA5"/>
    <mergeCell ref="AB4:AB5"/>
    <mergeCell ref="P4:P5"/>
    <mergeCell ref="Q4:Q5"/>
    <mergeCell ref="DI5:DJ5"/>
    <mergeCell ref="DK5:DL5"/>
    <mergeCell ref="DM5:DN5"/>
    <mergeCell ref="A6:B6"/>
    <mergeCell ref="A7:A8"/>
    <mergeCell ref="B7:B8"/>
    <mergeCell ref="C7:C8"/>
    <mergeCell ref="D7:D8"/>
    <mergeCell ref="E7:E8"/>
    <mergeCell ref="CU5:CV5"/>
    <mergeCell ref="CW5:CX5"/>
    <mergeCell ref="CY5:CZ5"/>
    <mergeCell ref="DA5:DB5"/>
    <mergeCell ref="DC5:DD5"/>
    <mergeCell ref="DE5:DF5"/>
    <mergeCell ref="CI5:CJ5"/>
    <mergeCell ref="CK5:CL5"/>
    <mergeCell ref="CM5:CN5"/>
    <mergeCell ref="CO5:CP5"/>
    <mergeCell ref="CQ5:CR5"/>
    <mergeCell ref="CS5:CT5"/>
    <mergeCell ref="BW5:BX5"/>
    <mergeCell ref="AM3:AM5"/>
    <mergeCell ref="AN3:AQ5"/>
    <mergeCell ref="A4:A5"/>
    <mergeCell ref="B4:B5"/>
    <mergeCell ref="C4:C5"/>
    <mergeCell ref="D4:D5"/>
    <mergeCell ref="E4:E5"/>
    <mergeCell ref="F4:F5"/>
    <mergeCell ref="G4:G5"/>
    <mergeCell ref="H4:H5"/>
    <mergeCell ref="T7:T8"/>
    <mergeCell ref="U7:U8"/>
    <mergeCell ref="V7:V8"/>
    <mergeCell ref="W7:W8"/>
    <mergeCell ref="L7:L8"/>
    <mergeCell ref="M7:M8"/>
    <mergeCell ref="N7:N8"/>
    <mergeCell ref="O7:O8"/>
    <mergeCell ref="P7:P8"/>
    <mergeCell ref="Q7:Q8"/>
    <mergeCell ref="R4:R5"/>
    <mergeCell ref="S4:S5"/>
    <mergeCell ref="T4:T5"/>
    <mergeCell ref="V4:V6"/>
    <mergeCell ref="I4:I5"/>
    <mergeCell ref="J4:J5"/>
    <mergeCell ref="L4:L5"/>
    <mergeCell ref="M4:M5"/>
    <mergeCell ref="N4:N5"/>
    <mergeCell ref="O4:O5"/>
    <mergeCell ref="F7:F8"/>
    <mergeCell ref="G7:G8"/>
    <mergeCell ref="H7:H8"/>
    <mergeCell ref="I7:I8"/>
    <mergeCell ref="J7:J8"/>
    <mergeCell ref="K7:K8"/>
    <mergeCell ref="DG5:DH5"/>
    <mergeCell ref="BU5:BV5"/>
    <mergeCell ref="AY5:AZ5"/>
    <mergeCell ref="BA5:BB5"/>
    <mergeCell ref="BC5:BD5"/>
    <mergeCell ref="BE5:BF5"/>
    <mergeCell ref="BG5:BH5"/>
    <mergeCell ref="BI5:BJ5"/>
    <mergeCell ref="AJ4:AJ5"/>
    <mergeCell ref="AK4:AK5"/>
    <mergeCell ref="AR4:AR6"/>
    <mergeCell ref="AS5:AT5"/>
    <mergeCell ref="AU5:AV5"/>
    <mergeCell ref="AW5:AX5"/>
    <mergeCell ref="AC4:AC5"/>
    <mergeCell ref="AD4:AD5"/>
    <mergeCell ref="BY5:BZ5"/>
    <mergeCell ref="CA5:CB5"/>
    <mergeCell ref="CC5:CD5"/>
    <mergeCell ref="CE5:CF5"/>
    <mergeCell ref="CG5:CH5"/>
    <mergeCell ref="BK5:BL5"/>
    <mergeCell ref="BM5:BN5"/>
    <mergeCell ref="BO5:BP5"/>
    <mergeCell ref="BQ5:BR5"/>
    <mergeCell ref="BS5:BT5"/>
    <mergeCell ref="Q9:Q22"/>
    <mergeCell ref="R9:R22"/>
    <mergeCell ref="G9:G22"/>
    <mergeCell ref="H9:H22"/>
    <mergeCell ref="I9:I22"/>
    <mergeCell ref="J9:J22"/>
    <mergeCell ref="K9:K22"/>
    <mergeCell ref="L9:L22"/>
    <mergeCell ref="AJ7:AJ8"/>
    <mergeCell ref="AK7:AK8"/>
    <mergeCell ref="AL7:AL8"/>
    <mergeCell ref="AM7:AM8"/>
    <mergeCell ref="A9:A22"/>
    <mergeCell ref="B9:B22"/>
    <mergeCell ref="C9:C22"/>
    <mergeCell ref="D9:D22"/>
    <mergeCell ref="E9:E22"/>
    <mergeCell ref="F9:F22"/>
    <mergeCell ref="AD7:AD8"/>
    <mergeCell ref="AE7:AE8"/>
    <mergeCell ref="AF7:AF8"/>
    <mergeCell ref="AG7:AG8"/>
    <mergeCell ref="AH7:AH8"/>
    <mergeCell ref="AI7:AI8"/>
    <mergeCell ref="X7:X8"/>
    <mergeCell ref="Y7:Y8"/>
    <mergeCell ref="Z7:Z8"/>
    <mergeCell ref="AA7:AA8"/>
    <mergeCell ref="AB7:AB8"/>
    <mergeCell ref="AC7:AC8"/>
    <mergeCell ref="R7:R8"/>
    <mergeCell ref="S7:S8"/>
    <mergeCell ref="AK9:AK19"/>
    <mergeCell ref="AL9:AL19"/>
    <mergeCell ref="AM9:AM19"/>
    <mergeCell ref="A23:A24"/>
    <mergeCell ref="B23:B24"/>
    <mergeCell ref="C23:C24"/>
    <mergeCell ref="D23:D24"/>
    <mergeCell ref="E23:E24"/>
    <mergeCell ref="F23:F24"/>
    <mergeCell ref="G23:G24"/>
    <mergeCell ref="AE9:AE19"/>
    <mergeCell ref="AF9:AF19"/>
    <mergeCell ref="AG9:AG19"/>
    <mergeCell ref="AH9:AH19"/>
    <mergeCell ref="AI9:AI19"/>
    <mergeCell ref="AJ9:AJ19"/>
    <mergeCell ref="Y9:Y19"/>
    <mergeCell ref="Z9:Z19"/>
    <mergeCell ref="AA9:AA19"/>
    <mergeCell ref="AB9:AB19"/>
    <mergeCell ref="AC9:AC19"/>
    <mergeCell ref="AD9:AD19"/>
    <mergeCell ref="S9:S22"/>
    <mergeCell ref="T9:T22"/>
    <mergeCell ref="U9:U22"/>
    <mergeCell ref="V9:V19"/>
    <mergeCell ref="W9:W19"/>
    <mergeCell ref="X9:X19"/>
    <mergeCell ref="M9:M22"/>
    <mergeCell ref="N9:N22"/>
    <mergeCell ref="O9:O22"/>
    <mergeCell ref="P9:P22"/>
    <mergeCell ref="T23:T24"/>
    <mergeCell ref="U23:U24"/>
    <mergeCell ref="AM23:AM24"/>
    <mergeCell ref="A25:A26"/>
    <mergeCell ref="B25:B26"/>
    <mergeCell ref="C25:C26"/>
    <mergeCell ref="D25:D26"/>
    <mergeCell ref="E25:E26"/>
    <mergeCell ref="F25:F26"/>
    <mergeCell ref="G25:G26"/>
    <mergeCell ref="N23:N24"/>
    <mergeCell ref="O23:O24"/>
    <mergeCell ref="P23:P24"/>
    <mergeCell ref="Q23:Q24"/>
    <mergeCell ref="R23:R24"/>
    <mergeCell ref="S23:S24"/>
    <mergeCell ref="H23:H24"/>
    <mergeCell ref="I23:I24"/>
    <mergeCell ref="J23:J24"/>
    <mergeCell ref="K23:K24"/>
    <mergeCell ref="L23:L24"/>
    <mergeCell ref="M23:M24"/>
    <mergeCell ref="AM25:AM26"/>
    <mergeCell ref="A27:A37"/>
    <mergeCell ref="B27:B37"/>
    <mergeCell ref="C27:C37"/>
    <mergeCell ref="D27:D37"/>
    <mergeCell ref="E27:E37"/>
    <mergeCell ref="F27:F37"/>
    <mergeCell ref="G27:G37"/>
    <mergeCell ref="N25:N26"/>
    <mergeCell ref="O25:O26"/>
    <mergeCell ref="P25:P26"/>
    <mergeCell ref="Q25:Q26"/>
    <mergeCell ref="R25:R26"/>
    <mergeCell ref="S25:S26"/>
    <mergeCell ref="H25:H26"/>
    <mergeCell ref="I25:I26"/>
    <mergeCell ref="J25:J26"/>
    <mergeCell ref="K25:K26"/>
    <mergeCell ref="L25:L26"/>
    <mergeCell ref="M25:M26"/>
    <mergeCell ref="V27:V37"/>
    <mergeCell ref="W27:W37"/>
    <mergeCell ref="X27:X37"/>
    <mergeCell ref="Y27:Y37"/>
    <mergeCell ref="N27:N37"/>
    <mergeCell ref="O27:O37"/>
    <mergeCell ref="P27:P37"/>
    <mergeCell ref="Q27:Q37"/>
    <mergeCell ref="R27:R37"/>
    <mergeCell ref="S27:S37"/>
    <mergeCell ref="H27:H37"/>
    <mergeCell ref="I27:I37"/>
    <mergeCell ref="J27:J37"/>
    <mergeCell ref="K27:K37"/>
    <mergeCell ref="L27:L37"/>
    <mergeCell ref="M27:M37"/>
    <mergeCell ref="T25:T26"/>
    <mergeCell ref="U25:U26"/>
    <mergeCell ref="AL27:AL37"/>
    <mergeCell ref="AM27:AM37"/>
    <mergeCell ref="AF27:AF37"/>
    <mergeCell ref="AG27:AG37"/>
    <mergeCell ref="AH27:AH37"/>
    <mergeCell ref="AI27:AI37"/>
    <mergeCell ref="AJ27:AJ37"/>
    <mergeCell ref="AK27:AK37"/>
    <mergeCell ref="Z27:Z37"/>
    <mergeCell ref="AA27:AA37"/>
    <mergeCell ref="AB27:AB37"/>
    <mergeCell ref="AC27:AC37"/>
    <mergeCell ref="AD27:AD37"/>
    <mergeCell ref="AE27:AE37"/>
    <mergeCell ref="T27:T37"/>
    <mergeCell ref="U27:U37"/>
  </mergeCells>
  <conditionalFormatting sqref="AS5:BD5">
    <cfRule type="expression" dxfId="1151" priority="1130">
      <formula>CHOOSE(WEEKDAY(AS5),"sun","mon","tue","wed","thu","fri","sat")="thu"</formula>
    </cfRule>
    <cfRule type="expression" dxfId="1150" priority="1131">
      <formula>CHOOSE(WEEKDAY(AS5),"sun","mon","tue","wed","thu","fri","sat")="fri"</formula>
    </cfRule>
    <cfRule type="expression" dxfId="1149" priority="1132">
      <formula>CHOOSE(WEEKDAY(AS5),"sun","mon","tue","wed","thu","fri","sat")="tue"</formula>
    </cfRule>
    <cfRule type="expression" dxfId="1148" priority="1133">
      <formula>CHOOSE(WEEKDAY(AS5),"sun","mon","tue","wed","thu","fri","sat")="mon"</formula>
    </cfRule>
    <cfRule type="expression" dxfId="1147" priority="1134">
      <formula>CHOOSE(WEEKDAY(AS5),"sun","mon","tue","wed","thu","fri","sat")="sat"</formula>
    </cfRule>
    <cfRule type="expression" dxfId="1146" priority="1135">
      <formula>CHOOSE(WEEKDAY(AS5),"sun","mon","tue","wed","thu","fri","sat")="sun"</formula>
    </cfRule>
    <cfRule type="expression" dxfId="1145" priority="1136">
      <formula>CHOOSE(WEEKDAY(AS5),"sun","mon","tue","wed","thu","fri","sat")="wed"</formula>
    </cfRule>
  </conditionalFormatting>
  <conditionalFormatting sqref="BC6:BC17 BC20:BC35 BC37:BC39 BA6:BA17 BA20:BA35 BA37:BA39 AY6:AY17 AY20:AY35 AY37:AY39 AU6:AU17 AW6:AW17 AW20:AW35 AU20:AU35 AW37:AW39 AU37:AU39 AS6:AS17 AS20:AS35 AS37:AS39">
    <cfRule type="cellIs" dxfId="1144" priority="1128" operator="equal">
      <formula>0</formula>
    </cfRule>
    <cfRule type="cellIs" dxfId="1143" priority="1129" operator="greaterThan">
      <formula>0</formula>
    </cfRule>
  </conditionalFormatting>
  <conditionalFormatting sqref="BD7:BD17 BD20:BD35 BD37:BD39 BB7:BB17 BB20:BB35 BB37:BB39 AZ7:AZ17 AZ20:AZ35 AZ37:AZ39 AV7:AV17 AX7:AX17 AX20:AX35 AV20:AV35 AX37:AX39 AV37:AV39 AT7:AT17 AT20:AT35 AT37:AT39">
    <cfRule type="cellIs" dxfId="1142" priority="1126" operator="lessThan">
      <formula>0</formula>
    </cfRule>
    <cfRule type="cellIs" dxfId="1141" priority="1127" operator="greaterThan">
      <formula>0</formula>
    </cfRule>
  </conditionalFormatting>
  <conditionalFormatting sqref="AQ40:BD40">
    <cfRule type="cellIs" dxfId="1140" priority="1124" operator="lessThan">
      <formula>0</formula>
    </cfRule>
    <cfRule type="cellIs" dxfId="1139" priority="1125" operator="greaterThan">
      <formula>0</formula>
    </cfRule>
  </conditionalFormatting>
  <conditionalFormatting sqref="BC7:BC17 BC20:BC35 BC37:BC39 BA7:BA17 BA20:BA35 BA37:BA39 AY7:AY17 AY20:AY35 AY37:AY39 AU7:AU17 AW7:AW17 AW20:AW35 AU20:AU35 AW37:AW39 AU37:AU39 AS7:AS17 AS20:AS35 AS37:AS39">
    <cfRule type="cellIs" dxfId="1138" priority="1123" operator="greaterThan">
      <formula>0</formula>
    </cfRule>
  </conditionalFormatting>
  <conditionalFormatting sqref="BC18:BC19 BA18:BA19 AY18:AY19 AW18:AW19 AU18:AU19 AS18:AS19">
    <cfRule type="cellIs" dxfId="1127" priority="1111" operator="equal">
      <formula>0</formula>
    </cfRule>
    <cfRule type="cellIs" dxfId="1126" priority="1112" operator="greaterThan">
      <formula>0</formula>
    </cfRule>
  </conditionalFormatting>
  <conditionalFormatting sqref="BD18:BD19 BB18:BB19 AZ18:AZ19 AX18:AX19 AV18:AV19 AT18:AT19">
    <cfRule type="cellIs" dxfId="1125" priority="1109" operator="lessThan">
      <formula>0</formula>
    </cfRule>
    <cfRule type="cellIs" dxfId="1124" priority="1110" operator="greaterThan">
      <formula>0</formula>
    </cfRule>
  </conditionalFormatting>
  <conditionalFormatting sqref="BC18:BC19 BA18:BA19 AY18:AY19 AW18:AW19 AU18:AU19 AS18:AS19">
    <cfRule type="cellIs" dxfId="1123" priority="1108" operator="greaterThan">
      <formula>0</formula>
    </cfRule>
  </conditionalFormatting>
  <conditionalFormatting sqref="BC36 BA36 AY36 AU36 AW36 AS36">
    <cfRule type="cellIs" dxfId="1122" priority="1106" operator="equal">
      <formula>0</formula>
    </cfRule>
    <cfRule type="cellIs" dxfId="1121" priority="1107" operator="greaterThan">
      <formula>0</formula>
    </cfRule>
  </conditionalFormatting>
  <conditionalFormatting sqref="BD36 BB36 AZ36 AV36 AX36 AT36">
    <cfRule type="cellIs" dxfId="1120" priority="1104" operator="lessThan">
      <formula>0</formula>
    </cfRule>
    <cfRule type="cellIs" dxfId="1119" priority="1105" operator="greaterThan">
      <formula>0</formula>
    </cfRule>
  </conditionalFormatting>
  <conditionalFormatting sqref="BC36 BA36 AY36 AU36 AW36 AS36">
    <cfRule type="cellIs" dxfId="1118" priority="1103" operator="greaterThan">
      <formula>0</formula>
    </cfRule>
  </conditionalFormatting>
  <conditionalFormatting sqref="AP16:AP17">
    <cfRule type="containsText" dxfId="1099" priority="1082" operator="containsText" text="Pack foam">
      <formula>NOT(ISERROR(SEARCH("Pack foam",AP16)))</formula>
    </cfRule>
    <cfRule type="containsText" dxfId="1098" priority="1083" operator="containsText" text="Carry">
      <formula>NOT(ISERROR(SEARCH("Carry",AP16)))</formula>
    </cfRule>
    <cfRule type="containsText" dxfId="1097" priority="1084" operator="containsText" text="Pack box">
      <formula>NOT(ISERROR(SEARCH("Pack box",AP16)))</formula>
    </cfRule>
  </conditionalFormatting>
  <conditionalFormatting sqref="AN7:AN39">
    <cfRule type="containsText" dxfId="1096" priority="1080" operator="containsText" text="(Gold)">
      <formula>NOT(ISERROR(SEARCH("(Gold)",AN7)))</formula>
    </cfRule>
    <cfRule type="containsText" dxfId="1095" priority="1081" operator="containsText" text="(B)">
      <formula>NOT(ISERROR(SEARCH("(B)",AN7)))</formula>
    </cfRule>
  </conditionalFormatting>
  <conditionalFormatting sqref="AP7:AP15 AP37:AP39 AP18:AP35">
    <cfRule type="containsText" dxfId="1087" priority="1070" operator="containsText" text="Pack foam">
      <formula>NOT(ISERROR(SEARCH("Pack foam",AP7)))</formula>
    </cfRule>
    <cfRule type="containsText" dxfId="1086" priority="1071" operator="containsText" text="Carry">
      <formula>NOT(ISERROR(SEARCH("Carry",AP7)))</formula>
    </cfRule>
    <cfRule type="containsText" dxfId="1085" priority="1072" operator="containsText" text="Pack box">
      <formula>NOT(ISERROR(SEARCH("Pack box",AP7)))</formula>
    </cfRule>
  </conditionalFormatting>
  <conditionalFormatting sqref="AP36">
    <cfRule type="containsText" dxfId="1078" priority="1061" operator="containsText" text="Pack foam">
      <formula>NOT(ISERROR(SEARCH("Pack foam",AP36)))</formula>
    </cfRule>
    <cfRule type="containsText" dxfId="1077" priority="1062" operator="containsText" text="Carry">
      <formula>NOT(ISERROR(SEARCH("Carry",AP36)))</formula>
    </cfRule>
    <cfRule type="containsText" dxfId="1076" priority="1063" operator="containsText" text="Pack box">
      <formula>NOT(ISERROR(SEARCH("Pack box",AP36)))</formula>
    </cfRule>
  </conditionalFormatting>
  <conditionalFormatting sqref="BE5:DN5">
    <cfRule type="expression" dxfId="1062" priority="1041">
      <formula>CHOOSE(WEEKDAY(BE5),"sun","mon","tue","wed","thu","fri","sat")="thu"</formula>
    </cfRule>
    <cfRule type="expression" dxfId="1061" priority="1042">
      <formula>CHOOSE(WEEKDAY(BE5),"sun","mon","tue","wed","thu","fri","sat")="fri"</formula>
    </cfRule>
    <cfRule type="expression" dxfId="1060" priority="1043">
      <formula>CHOOSE(WEEKDAY(BE5),"sun","mon","tue","wed","thu","fri","sat")="tue"</formula>
    </cfRule>
    <cfRule type="expression" dxfId="1059" priority="1044">
      <formula>CHOOSE(WEEKDAY(BE5),"sun","mon","tue","wed","thu","fri","sat")="mon"</formula>
    </cfRule>
    <cfRule type="expression" dxfId="1058" priority="1045">
      <formula>CHOOSE(WEEKDAY(BE5),"sun","mon","tue","wed","thu","fri","sat")="sat"</formula>
    </cfRule>
    <cfRule type="expression" dxfId="1057" priority="1046">
      <formula>CHOOSE(WEEKDAY(BE5),"sun","mon","tue","wed","thu","fri","sat")="sun"</formula>
    </cfRule>
    <cfRule type="expression" dxfId="1056" priority="1047">
      <formula>CHOOSE(WEEKDAY(BE5),"sun","mon","tue","wed","thu","fri","sat")="wed"</formula>
    </cfRule>
  </conditionalFormatting>
  <conditionalFormatting sqref="CW6:CW15 CW37:CW39 CW20:CW35 CU6:CU15 CU37:CU39 CU20:CU35 CS7:CS15 CS37:CS39 CS20:CS35 CO7:CO15 CQ7:CQ15 CQ37:CQ39 CO37:CO39 CO20:CO35 CQ20:CQ35 CM7:CM15 CM37:CM39 CM20:CM35 BI6:BI15 BG6:BG15 BA7:BA15 AY7:AY15 AW7:AW15 AS7:AS15 AU7:AU15 BC7:BC15 BE6:BE15 BK6:BK15 BM6:BM15 BO6:BO15 BQ6:BQ15 BS6:BS15 BU6:BU15 BW6:BW15 BY6:BY15 CA6:CA15 CC6:CC15 CE7:CE15 CG7:CG15 CI7:CI15 CK7:CK15 CK37:CK39 CI37:CI39 CG37:CG39 CE37:CE39 CC37:CC39 CA37:CA39 BY37:BY39 BW37:BW39 BU37:BU39 BS37:BS39 BQ37:BQ39 BO37:BO39 BM37:BM39 BK37:BK39 BE37:BE39 BC37:BC39 AU37:AU39 AS37:AS39 AW37:AW39 AY37:AY39 BA37:BA39 BG37:BG39 BI37:BI39 BI20:BI35 BG20:BG35 BA20:BA35 AY20:AY35 AW20:AW35 AS20:AS35 AU20:AU35 BC20:BC35 BE20:BE35 BK20:BK35 BM20:BM35 BO20:BO35 BQ20:BQ35 BS20:BS35 BU20:BU35 BW20:BW35 BY20:BY35 CA20:CA35 CC20:CC35 CE20:CE35 CG20:CG35 CI20:CI35 CK20:CK35">
    <cfRule type="cellIs" dxfId="1055" priority="1039" operator="equal">
      <formula>0</formula>
    </cfRule>
    <cfRule type="cellIs" dxfId="1054" priority="1040" operator="greaterThan">
      <formula>0</formula>
    </cfRule>
  </conditionalFormatting>
  <conditionalFormatting sqref="DJ7:DJ15 DJ37:DJ39 DJ20:DJ35 DH7:DH15 DH37:DH39 DH20:DH35 DF7:DF15 DF37:DF39 DF20:DF35 DB7:DB15 DD7:DD15 DD37:DD39 DB37:DB39 DB20:DB35 DD20:DD35 CZ7:CZ15 CZ37:CZ39 CZ20:CZ35 AT7:AT15 AV7:AV15 AX7:AX15 AZ7:AZ15 BB7:BB15 BD7:BD15 BF7:BF15 BH7:BH15 BJ7:BJ15 BL7:BL15 BN7:BN15 BP7:BP15 BR7:BR15 BT7:BT15 BV7:BV15 BX7:BX15 BZ7:BZ15 CB7:CB15 CD7:CD15 CF7:CF15 CH7:CH15 CJ7:CJ15 CL7:CL15 CN7:CN15 CP7:CP15 CR7:CR15 CT7:CT15 CV7:CV15 CX7:CX15 CX37:CX39 CV37:CV39 CT37:CT39 CR37:CR39 CP37:CP39 CN37:CN39 CL37:CL39 CJ37:CJ39 CH37:CH39 CF37:CF39 CD37:CD39 CB37:CB39 BZ37:BZ39 BX37:BX39 BV37:BV39 BT37:BT39 BR37:BR39 BP37:BP39 BN37:BN39 BL37:BL39 BJ37:BJ39 BH37:BH39 BF37:BF39 BD37:BD39 BB37:BB39 AZ37:AZ39 AX37:AX39 AV37:AV39 AT37:AT39 AT20:AT35 AV20:AV35 AX20:AX35 AZ20:AZ35 BB20:BB35 BD20:BD35 BF20:BF35 BH20:BH35 BJ20:BJ35 BL20:BL35 BN20:BN35 BP20:BP35 BR20:BR35 BT20:BT35 BV20:BV35 BX20:BX35 BZ20:BZ35 CB20:CB35 CD20:CD35 CF20:CF35 CH20:CH35 CJ20:CJ35 CL20:CL35 CN20:CN35 CP20:CP35 CR20:CR35 CT20:CT35 CV20:CV35 CX20:CX35">
    <cfRule type="cellIs" dxfId="1053" priority="1037" operator="lessThan">
      <formula>0</formula>
    </cfRule>
    <cfRule type="cellIs" dxfId="1052" priority="1038" operator="greaterThan">
      <formula>0</formula>
    </cfRule>
  </conditionalFormatting>
  <conditionalFormatting sqref="BE40:DJ40">
    <cfRule type="cellIs" dxfId="1051" priority="1035" operator="lessThan">
      <formula>0</formula>
    </cfRule>
    <cfRule type="cellIs" dxfId="1050" priority="1036" operator="greaterThan">
      <formula>0</formula>
    </cfRule>
  </conditionalFormatting>
  <conditionalFormatting sqref="DM6:DM15 DM37:DM39 DM20:DM35 DK7:DK15 DK37:DK39 DK20:DK35 DE6:DE15 DI6:DI15 DI37:DI39 DE37:DE39 DE20:DE35 DI20:DI35 DG6:DG15 DG37:DG39 DG20:DG35 CY6:CY15 DC6:DC15 DC37:DC39 CY37:CY39 CY20:CY35 DC20:DC35 AS7:AS15 AU7:AU15 AW7:AW15 AY7:AY15 BA7:BA15 BC7:BC15 BE7:BE15 BG7:BG15 BI7:BI15 BK7:BK15 BM7:BM15 BO7:BO15 BQ7:BQ15 BS7:BS15 BU7:BU15 BW7:BW15 BY7:BY15 CA7:CA15 CC7:CC15 CE6:CE15 CG6:CG15 CI6:CI15 CK6:CK15 CM6:CM15 CO6:CO15 CQ6:CQ15 CS7:CS15 CU7:CU15 CW7:CW15 DA6:DA15 DA37:DA39 CW37:CW39 CU37:CU39 CS37:CS39 CQ37:CQ39 CO37:CO39 CM37:CM39 CK37:CK39 CI37:CI39 CG37:CG39 CE37:CE39 CC37:CC39 CA37:CA39 BY37:BY39 BW37:BW39 BU37:BU39 BS37:BS39 BQ37:BQ39 BO37:BO39 BM37:BM39 BK37:BK39 BI37:BI39 BG37:BG39 BE37:BE39 BC37:BC39 BA37:BA39 AY37:AY39 AW37:AW39 AU37:AU39 AS37:AS39 AS20:AS35 AU20:AU35 AW20:AW35 AY20:AY35 BA20:BA35 BC20:BC35 BE20:BE35 BG20:BG35 BI20:BI35 BK20:BK35 BM20:BM35 BO20:BO35 BQ20:BQ35 BS20:BS35 BU20:BU35 BW20:BW35 BY20:BY35 CA20:CA35 CC20:CC35 CE20:CE35 CG20:CG35 CI20:CI35 CK20:CK35 CM20:CM35 CO20:CO35 CQ20:CQ35 CS20:CS35 CU20:CU35 CW20:CW35 DA20:DA35">
    <cfRule type="cellIs" dxfId="1049" priority="1034" operator="greaterThan">
      <formula>0</formula>
    </cfRule>
  </conditionalFormatting>
  <conditionalFormatting sqref="CS6">
    <cfRule type="cellIs" dxfId="1048" priority="1033" operator="greaterThan">
      <formula>0</formula>
    </cfRule>
  </conditionalFormatting>
  <conditionalFormatting sqref="CW36 CU36 CS36 CQ36 CO36 CM36 CK36 CI36 CG36 CE36 CC36 CA36 BY36 BW36 BU36 BS36 BQ36 BO36 BM36 BK36 BE36 BC36 AU36 AS36 AW36 AY36 BA36 BG36 BI36">
    <cfRule type="cellIs" dxfId="1007" priority="991" operator="equal">
      <formula>0</formula>
    </cfRule>
    <cfRule type="cellIs" dxfId="1006" priority="992" operator="greaterThan">
      <formula>0</formula>
    </cfRule>
  </conditionalFormatting>
  <conditionalFormatting sqref="DJ36 DH36 DF36 DD36 DB36 CZ36 CX36 CV36 CT36 CR36 CP36 CN36 CL36 CJ36 CH36 CF36 CD36 CB36 BZ36 BX36 BV36 BT36 BR36 BP36 BN36 BL36 BJ36 BH36 BF36 BD36 BB36 AZ36 AX36 AV36 AT36">
    <cfRule type="cellIs" dxfId="1005" priority="989" operator="lessThan">
      <formula>0</formula>
    </cfRule>
    <cfRule type="cellIs" dxfId="1004" priority="990" operator="greaterThan">
      <formula>0</formula>
    </cfRule>
  </conditionalFormatting>
  <conditionalFormatting sqref="DM36 DK36 DI36 DE36 DG36 DC36 CY36 DA36 CW36 CU36 CS36 CQ36 CO36 CM36 CK36 CI36 CG36 CE36 CC36 CA36 BY36 BW36 BU36 BS36 BQ36 BO36 BM36 BK36 BI36 BG36 BE36 BC36 BA36 AY36 AW36 AU36 AS36">
    <cfRule type="cellIs" dxfId="1003" priority="988" operator="greaterThan">
      <formula>0</formula>
    </cfRule>
  </conditionalFormatting>
  <conditionalFormatting sqref="CW16:CW17 CU16:CU17 CS16:CS17 CQ16:CQ17 CO16:CO17 CM16:CM17 CK16:CK17 CI16:CI17 CG16:CG17 CE16:CE17 CC16:CC17 CA16:CA17 BY16:BY17 BW16:BW17 BU16:BU17 BS16:BS17 BQ16:BQ17 BO16:BO17 BM16:BM17 BK16:BK17 BE16:BE17 BC16:BC17 AU16:AU17 AS16:AS17 AW16:AW17 AY16:AY17 BA16:BA17 BG16:BG17 BI16:BI17">
    <cfRule type="cellIs" dxfId="1002" priority="986" operator="equal">
      <formula>0</formula>
    </cfRule>
    <cfRule type="cellIs" dxfId="1001" priority="987" operator="greaterThan">
      <formula>0</formula>
    </cfRule>
  </conditionalFormatting>
  <conditionalFormatting sqref="DJ16:DJ17 DH16:DH17 DF16:DF17 DD16:DD17 DB16:DB17 CZ16:CZ17 CX16:CX17 CV16:CV17 CT16:CT17 CR16:CR17 CP16:CP17 CN16:CN17 CL16:CL17 CJ16:CJ17 CH16:CH17 CF16:CF17 CD16:CD17 CB16:CB17 BZ16:BZ17 BX16:BX17 BV16:BV17 BT16:BT17 BR16:BR17 BP16:BP17 BN16:BN17 BL16:BL17 BJ16:BJ17 BH16:BH17 BF16:BF17 BD16:BD17 BB16:BB17 AZ16:AZ17 AX16:AX17 AV16:AV17 AT16:AT17">
    <cfRule type="cellIs" dxfId="1000" priority="984" operator="lessThan">
      <formula>0</formula>
    </cfRule>
    <cfRule type="cellIs" dxfId="999" priority="985" operator="greaterThan">
      <formula>0</formula>
    </cfRule>
  </conditionalFormatting>
  <conditionalFormatting sqref="DM16:DM17 DK16:DK17 DI16:DI17 DE16:DE17 DG16:DG17 DC16:DC17 CY16:CY17 DA16:DA17 CW16:CW17 CU16:CU17 CS16:CS17 CQ16:CQ17 CO16:CO17 CM16:CM17 CK16:CK17 CI16:CI17 CG16:CG17 CE16:CE17 CC16:CC17 CA16:CA17 BY16:BY17 BW16:BW17 BU16:BU17 BS16:BS17 BQ16:BQ17 BO16:BO17 BM16:BM17 BK16:BK17 BI16:BI17 BG16:BG17 BE16:BE17 BC16:BC17 BA16:BA17 AY16:AY17 AW16:AW17 AU16:AU17 AS16:AS17">
    <cfRule type="cellIs" dxfId="998" priority="983" operator="greaterThan">
      <formula>0</formula>
    </cfRule>
  </conditionalFormatting>
  <conditionalFormatting sqref="CW18:CW19 CU18:CU19 CS18:CS19 CO18:CO19 CQ18:CQ19 CM18:CM19 BI18:BI19 BG18:BG19 BA18:BA19 AY18:AY19 AW18:AW19 AS18:AS19 AU18:AU19 BC18:BC19 BE18:BE19 BK18:BK19 BM18:BM19 BO18:BO19 BQ18:BQ19 BS18:BS19 BU18:BU19 BW18:BW19 BY18:BY19 CA18:CA19 CC18:CC19 CE18:CE19 CG18:CG19 CI18:CI19 CK18:CK19">
    <cfRule type="cellIs" dxfId="997" priority="981" operator="equal">
      <formula>0</formula>
    </cfRule>
    <cfRule type="cellIs" dxfId="996" priority="982" operator="greaterThan">
      <formula>0</formula>
    </cfRule>
  </conditionalFormatting>
  <conditionalFormatting sqref="DJ18:DJ19 DH18:DH19 DF18:DF19 DB18:DB19 DD18:DD19 CZ18:CZ19 AT18:AT19 AV18:AV19 AX18:AX19 AZ18:AZ19 BB18:BB19 BD18:BD19 BF18:BF19 BH18:BH19 BJ18:BJ19 BL18:BL19 BN18:BN19 BP18:BP19 BR18:BR19 BT18:BT19 BV18:BV19 BX18:BX19 BZ18:BZ19 CB18:CB19 CD18:CD19 CF18:CF19 CH18:CH19 CJ18:CJ19 CL18:CL19 CN18:CN19 CP18:CP19 CR18:CR19 CT18:CT19 CV18:CV19 CX18:CX19">
    <cfRule type="cellIs" dxfId="995" priority="979" operator="lessThan">
      <formula>0</formula>
    </cfRule>
    <cfRule type="cellIs" dxfId="994" priority="980" operator="greaterThan">
      <formula>0</formula>
    </cfRule>
  </conditionalFormatting>
  <conditionalFormatting sqref="DM18:DM19 DK18:DK19 DE18:DE19 DI18:DI19 DG18:DG19 CY18:CY19 DC18:DC19 AS18:AS19 AU18:AU19 AW18:AW19 AY18:AY19 BA18:BA19 BC18:BC19 BE18:BE19 BG18:BG19 BI18:BI19 BK18:BK19 BM18:BM19 BO18:BO19 BQ18:BQ19 BS18:BS19 BU18:BU19 BW18:BW19 BY18:BY19 CA18:CA19 CC18:CC19 CE18:CE19 CG18:CG19 CI18:CI19 CK18:CK19 CM18:CM19 CO18:CO19 CQ18:CQ19 CS18:CS19 CU18:CU19 CW18:CW19 DA18:DA19">
    <cfRule type="cellIs" dxfId="993" priority="978" operator="greaterThan">
      <formula>0</formula>
    </cfRule>
  </conditionalFormatting>
  <conditionalFormatting sqref="DN7:DN15 DN37:DN39 DN20:DN35">
    <cfRule type="cellIs" dxfId="977" priority="961" operator="lessThan">
      <formula>0</formula>
    </cfRule>
    <cfRule type="cellIs" dxfId="976" priority="962" operator="greaterThan">
      <formula>0</formula>
    </cfRule>
  </conditionalFormatting>
  <conditionalFormatting sqref="DN36">
    <cfRule type="cellIs" dxfId="965" priority="949" operator="lessThan">
      <formula>0</formula>
    </cfRule>
    <cfRule type="cellIs" dxfId="964" priority="950" operator="greaterThan">
      <formula>0</formula>
    </cfRule>
  </conditionalFormatting>
  <conditionalFormatting sqref="DN16:DN17">
    <cfRule type="cellIs" dxfId="963" priority="947" operator="lessThan">
      <formula>0</formula>
    </cfRule>
    <cfRule type="cellIs" dxfId="962" priority="948" operator="greaterThan">
      <formula>0</formula>
    </cfRule>
  </conditionalFormatting>
  <conditionalFormatting sqref="DN18:DN19">
    <cfRule type="cellIs" dxfId="961" priority="945" operator="lessThan">
      <formula>0</formula>
    </cfRule>
    <cfRule type="cellIs" dxfId="960" priority="946" operator="greaterThan">
      <formula>0</formula>
    </cfRule>
  </conditionalFormatting>
  <conditionalFormatting sqref="DK40:DN40">
    <cfRule type="cellIs" dxfId="953" priority="937" operator="lessThan">
      <formula>0</formula>
    </cfRule>
    <cfRule type="cellIs" dxfId="952" priority="938" operator="greaterThan">
      <formula>0</formula>
    </cfRule>
  </conditionalFormatting>
  <conditionalFormatting sqref="DK6:DK15 DK37:DK39 DK20:DK35">
    <cfRule type="cellIs" dxfId="951" priority="936" operator="greaterThan">
      <formula>0</formula>
    </cfRule>
  </conditionalFormatting>
  <conditionalFormatting sqref="DK36">
    <cfRule type="cellIs" dxfId="945" priority="930" operator="greaterThan">
      <formula>0</formula>
    </cfRule>
  </conditionalFormatting>
  <conditionalFormatting sqref="DK16:DK17">
    <cfRule type="cellIs" dxfId="944" priority="929" operator="greaterThan">
      <formula>0</formula>
    </cfRule>
  </conditionalFormatting>
  <conditionalFormatting sqref="DK18:DK19">
    <cfRule type="cellIs" dxfId="943" priority="928" operator="greaterThan">
      <formula>0</formula>
    </cfRule>
  </conditionalFormatting>
  <conditionalFormatting sqref="DL7:DL15 DL37:DL39 DL20:DL35">
    <cfRule type="cellIs" dxfId="939" priority="923" operator="lessThan">
      <formula>0</formula>
    </cfRule>
    <cfRule type="cellIs" dxfId="938" priority="924" operator="greaterThan">
      <formula>0</formula>
    </cfRule>
  </conditionalFormatting>
  <conditionalFormatting sqref="DL36">
    <cfRule type="cellIs" dxfId="927" priority="911" operator="lessThan">
      <formula>0</formula>
    </cfRule>
    <cfRule type="cellIs" dxfId="926" priority="912" operator="greaterThan">
      <formula>0</formula>
    </cfRule>
  </conditionalFormatting>
  <conditionalFormatting sqref="DL16:DL17">
    <cfRule type="cellIs" dxfId="925" priority="909" operator="lessThan">
      <formula>0</formula>
    </cfRule>
    <cfRule type="cellIs" dxfId="924" priority="910" operator="greaterThan">
      <formula>0</formula>
    </cfRule>
  </conditionalFormatting>
  <conditionalFormatting sqref="DL18:DL19">
    <cfRule type="cellIs" dxfId="923" priority="907" operator="lessThan">
      <formula>0</formula>
    </cfRule>
    <cfRule type="cellIs" dxfId="922" priority="908" operator="greaterThan">
      <formula>0</formula>
    </cfRule>
  </conditionalFormatting>
  <conditionalFormatting sqref="DL7:DL15 DL37:DL39 DL20:DL35">
    <cfRule type="cellIs" dxfId="915" priority="899" operator="lessThan">
      <formula>0</formula>
    </cfRule>
    <cfRule type="cellIs" dxfId="914" priority="900" operator="greaterThan">
      <formula>0</formula>
    </cfRule>
  </conditionalFormatting>
  <conditionalFormatting sqref="DL36">
    <cfRule type="cellIs" dxfId="903" priority="887" operator="lessThan">
      <formula>0</formula>
    </cfRule>
    <cfRule type="cellIs" dxfId="902" priority="888" operator="greaterThan">
      <formula>0</formula>
    </cfRule>
  </conditionalFormatting>
  <conditionalFormatting sqref="DL16:DL17">
    <cfRule type="cellIs" dxfId="901" priority="885" operator="lessThan">
      <formula>0</formula>
    </cfRule>
    <cfRule type="cellIs" dxfId="900" priority="886" operator="greaterThan">
      <formula>0</formula>
    </cfRule>
  </conditionalFormatting>
  <conditionalFormatting sqref="DL18:DL19">
    <cfRule type="cellIs" dxfId="899" priority="883" operator="lessThan">
      <formula>0</formula>
    </cfRule>
    <cfRule type="cellIs" dxfId="898" priority="884" operator="greaterThan">
      <formula>0</formula>
    </cfRule>
  </conditionalFormatting>
  <conditionalFormatting sqref="DI7:DI15 DI37:DI39 DI20:DI35">
    <cfRule type="cellIs" dxfId="891" priority="876" operator="greaterThan">
      <formula>0</formula>
    </cfRule>
  </conditionalFormatting>
  <conditionalFormatting sqref="DI36">
    <cfRule type="cellIs" dxfId="885" priority="870" operator="greaterThan">
      <formula>0</formula>
    </cfRule>
  </conditionalFormatting>
  <conditionalFormatting sqref="DI16:DI17">
    <cfRule type="cellIs" dxfId="884" priority="869" operator="greaterThan">
      <formula>0</formula>
    </cfRule>
  </conditionalFormatting>
  <conditionalFormatting sqref="DI18:DI19">
    <cfRule type="cellIs" dxfId="883" priority="868" operator="greaterThan">
      <formula>0</formula>
    </cfRule>
  </conditionalFormatting>
  <conditionalFormatting sqref="DJ7:DJ15 DJ37:DJ39 DJ20:DJ35">
    <cfRule type="cellIs" dxfId="879" priority="863" operator="lessThan">
      <formula>0</formula>
    </cfRule>
    <cfRule type="cellIs" dxfId="878" priority="864" operator="greaterThan">
      <formula>0</formula>
    </cfRule>
  </conditionalFormatting>
  <conditionalFormatting sqref="DJ36">
    <cfRule type="cellIs" dxfId="867" priority="851" operator="lessThan">
      <formula>0</formula>
    </cfRule>
    <cfRule type="cellIs" dxfId="866" priority="852" operator="greaterThan">
      <formula>0</formula>
    </cfRule>
  </conditionalFormatting>
  <conditionalFormatting sqref="DJ16:DJ17">
    <cfRule type="cellIs" dxfId="865" priority="849" operator="lessThan">
      <formula>0</formula>
    </cfRule>
    <cfRule type="cellIs" dxfId="864" priority="850" operator="greaterThan">
      <formula>0</formula>
    </cfRule>
  </conditionalFormatting>
  <conditionalFormatting sqref="DJ18:DJ19">
    <cfRule type="cellIs" dxfId="863" priority="847" operator="lessThan">
      <formula>0</formula>
    </cfRule>
    <cfRule type="cellIs" dxfId="862" priority="848" operator="greaterThan">
      <formula>0</formula>
    </cfRule>
  </conditionalFormatting>
  <conditionalFormatting sqref="DH7:DH15 DH37:DH39 DH20:DH35">
    <cfRule type="cellIs" dxfId="855" priority="839" operator="lessThan">
      <formula>0</formula>
    </cfRule>
    <cfRule type="cellIs" dxfId="854" priority="840" operator="greaterThan">
      <formula>0</formula>
    </cfRule>
  </conditionalFormatting>
  <conditionalFormatting sqref="DH36">
    <cfRule type="cellIs" dxfId="843" priority="827" operator="lessThan">
      <formula>0</formula>
    </cfRule>
    <cfRule type="cellIs" dxfId="842" priority="828" operator="greaterThan">
      <formula>0</formula>
    </cfRule>
  </conditionalFormatting>
  <conditionalFormatting sqref="DH16:DH17">
    <cfRule type="cellIs" dxfId="841" priority="825" operator="lessThan">
      <formula>0</formula>
    </cfRule>
    <cfRule type="cellIs" dxfId="840" priority="826" operator="greaterThan">
      <formula>0</formula>
    </cfRule>
  </conditionalFormatting>
  <conditionalFormatting sqref="DH18:DH19">
    <cfRule type="cellIs" dxfId="839" priority="823" operator="lessThan">
      <formula>0</formula>
    </cfRule>
    <cfRule type="cellIs" dxfId="838" priority="824" operator="greaterThan">
      <formula>0</formula>
    </cfRule>
  </conditionalFormatting>
  <conditionalFormatting sqref="DE7:DE15 DE37:DE39 DE20:DE35">
    <cfRule type="cellIs" dxfId="831" priority="816" operator="greaterThan">
      <formula>0</formula>
    </cfRule>
  </conditionalFormatting>
  <conditionalFormatting sqref="DE36">
    <cfRule type="cellIs" dxfId="825" priority="810" operator="greaterThan">
      <formula>0</formula>
    </cfRule>
  </conditionalFormatting>
  <conditionalFormatting sqref="DE16:DE17">
    <cfRule type="cellIs" dxfId="824" priority="809" operator="greaterThan">
      <formula>0</formula>
    </cfRule>
  </conditionalFormatting>
  <conditionalFormatting sqref="DE18:DE19">
    <cfRule type="cellIs" dxfId="823" priority="808" operator="greaterThan">
      <formula>0</formula>
    </cfRule>
  </conditionalFormatting>
  <conditionalFormatting sqref="DF7:DF15 DF37:DF39 DF20:DF35">
    <cfRule type="cellIs" dxfId="819" priority="803" operator="lessThan">
      <formula>0</formula>
    </cfRule>
    <cfRule type="cellIs" dxfId="818" priority="804" operator="greaterThan">
      <formula>0</formula>
    </cfRule>
  </conditionalFormatting>
  <conditionalFormatting sqref="DF36">
    <cfRule type="cellIs" dxfId="807" priority="791" operator="lessThan">
      <formula>0</formula>
    </cfRule>
    <cfRule type="cellIs" dxfId="806" priority="792" operator="greaterThan">
      <formula>0</formula>
    </cfRule>
  </conditionalFormatting>
  <conditionalFormatting sqref="DF16:DF17">
    <cfRule type="cellIs" dxfId="805" priority="789" operator="lessThan">
      <formula>0</formula>
    </cfRule>
    <cfRule type="cellIs" dxfId="804" priority="790" operator="greaterThan">
      <formula>0</formula>
    </cfRule>
  </conditionalFormatting>
  <conditionalFormatting sqref="DF18:DF19">
    <cfRule type="cellIs" dxfId="803" priority="787" operator="lessThan">
      <formula>0</formula>
    </cfRule>
    <cfRule type="cellIs" dxfId="802" priority="788" operator="greaterThan">
      <formula>0</formula>
    </cfRule>
  </conditionalFormatting>
  <conditionalFormatting sqref="DF7:DF15 DF37:DF39 DF20:DF35">
    <cfRule type="cellIs" dxfId="795" priority="779" operator="lessThan">
      <formula>0</formula>
    </cfRule>
    <cfRule type="cellIs" dxfId="794" priority="780" operator="greaterThan">
      <formula>0</formula>
    </cfRule>
  </conditionalFormatting>
  <conditionalFormatting sqref="DF36">
    <cfRule type="cellIs" dxfId="783" priority="767" operator="lessThan">
      <formula>0</formula>
    </cfRule>
    <cfRule type="cellIs" dxfId="782" priority="768" operator="greaterThan">
      <formula>0</formula>
    </cfRule>
  </conditionalFormatting>
  <conditionalFormatting sqref="DF16:DF17">
    <cfRule type="cellIs" dxfId="781" priority="765" operator="lessThan">
      <formula>0</formula>
    </cfRule>
    <cfRule type="cellIs" dxfId="780" priority="766" operator="greaterThan">
      <formula>0</formula>
    </cfRule>
  </conditionalFormatting>
  <conditionalFormatting sqref="DF18:DF19">
    <cfRule type="cellIs" dxfId="779" priority="763" operator="lessThan">
      <formula>0</formula>
    </cfRule>
    <cfRule type="cellIs" dxfId="778" priority="764" operator="greaterThan">
      <formula>0</formula>
    </cfRule>
  </conditionalFormatting>
  <conditionalFormatting sqref="DC7:DC15 DC37:DC39 DC20:DC35">
    <cfRule type="cellIs" dxfId="771" priority="756" operator="greaterThan">
      <formula>0</formula>
    </cfRule>
  </conditionalFormatting>
  <conditionalFormatting sqref="DC36">
    <cfRule type="cellIs" dxfId="765" priority="750" operator="greaterThan">
      <formula>0</formula>
    </cfRule>
  </conditionalFormatting>
  <conditionalFormatting sqref="DC16:DC17">
    <cfRule type="cellIs" dxfId="764" priority="749" operator="greaterThan">
      <formula>0</formula>
    </cfRule>
  </conditionalFormatting>
  <conditionalFormatting sqref="DC18:DC19">
    <cfRule type="cellIs" dxfId="763" priority="748" operator="greaterThan">
      <formula>0</formula>
    </cfRule>
  </conditionalFormatting>
  <conditionalFormatting sqref="DD7:DD15 DD37:DD39 DD20:DD35">
    <cfRule type="cellIs" dxfId="759" priority="743" operator="lessThan">
      <formula>0</formula>
    </cfRule>
    <cfRule type="cellIs" dxfId="758" priority="744" operator="greaterThan">
      <formula>0</formula>
    </cfRule>
  </conditionalFormatting>
  <conditionalFormatting sqref="DD36">
    <cfRule type="cellIs" dxfId="747" priority="731" operator="lessThan">
      <formula>0</formula>
    </cfRule>
    <cfRule type="cellIs" dxfId="746" priority="732" operator="greaterThan">
      <formula>0</formula>
    </cfRule>
  </conditionalFormatting>
  <conditionalFormatting sqref="DD16:DD17">
    <cfRule type="cellIs" dxfId="745" priority="729" operator="lessThan">
      <formula>0</formula>
    </cfRule>
    <cfRule type="cellIs" dxfId="744" priority="730" operator="greaterThan">
      <formula>0</formula>
    </cfRule>
  </conditionalFormatting>
  <conditionalFormatting sqref="DD18:DD19">
    <cfRule type="cellIs" dxfId="743" priority="727" operator="lessThan">
      <formula>0</formula>
    </cfRule>
    <cfRule type="cellIs" dxfId="742" priority="728" operator="greaterThan">
      <formula>0</formula>
    </cfRule>
  </conditionalFormatting>
  <conditionalFormatting sqref="DL7:DL15 DL37:DL39 DL20:DL35">
    <cfRule type="cellIs" dxfId="735" priority="719" operator="lessThan">
      <formula>0</formula>
    </cfRule>
    <cfRule type="cellIs" dxfId="734" priority="720" operator="greaterThan">
      <formula>0</formula>
    </cfRule>
  </conditionalFormatting>
  <conditionalFormatting sqref="DL36">
    <cfRule type="cellIs" dxfId="723" priority="707" operator="lessThan">
      <formula>0</formula>
    </cfRule>
    <cfRule type="cellIs" dxfId="722" priority="708" operator="greaterThan">
      <formula>0</formula>
    </cfRule>
  </conditionalFormatting>
  <conditionalFormatting sqref="DL16:DL17">
    <cfRule type="cellIs" dxfId="721" priority="705" operator="lessThan">
      <formula>0</formula>
    </cfRule>
    <cfRule type="cellIs" dxfId="720" priority="706" operator="greaterThan">
      <formula>0</formula>
    </cfRule>
  </conditionalFormatting>
  <conditionalFormatting sqref="DL18:DL19">
    <cfRule type="cellIs" dxfId="719" priority="703" operator="lessThan">
      <formula>0</formula>
    </cfRule>
    <cfRule type="cellIs" dxfId="718" priority="704" operator="greaterThan">
      <formula>0</formula>
    </cfRule>
  </conditionalFormatting>
  <conditionalFormatting sqref="DI7:DI15 DI37:DI39 DI20:DI35">
    <cfRule type="cellIs" dxfId="711" priority="696" operator="greaterThan">
      <formula>0</formula>
    </cfRule>
  </conditionalFormatting>
  <conditionalFormatting sqref="DI36">
    <cfRule type="cellIs" dxfId="705" priority="690" operator="greaterThan">
      <formula>0</formula>
    </cfRule>
  </conditionalFormatting>
  <conditionalFormatting sqref="DI16:DI17">
    <cfRule type="cellIs" dxfId="704" priority="689" operator="greaterThan">
      <formula>0</formula>
    </cfRule>
  </conditionalFormatting>
  <conditionalFormatting sqref="DI18:DI19">
    <cfRule type="cellIs" dxfId="703" priority="688" operator="greaterThan">
      <formula>0</formula>
    </cfRule>
  </conditionalFormatting>
  <conditionalFormatting sqref="DJ7:DJ15 DJ37:DJ39 DJ20:DJ35">
    <cfRule type="cellIs" dxfId="699" priority="683" operator="lessThan">
      <formula>0</formula>
    </cfRule>
    <cfRule type="cellIs" dxfId="698" priority="684" operator="greaterThan">
      <formula>0</formula>
    </cfRule>
  </conditionalFormatting>
  <conditionalFormatting sqref="DJ36">
    <cfRule type="cellIs" dxfId="687" priority="671" operator="lessThan">
      <formula>0</formula>
    </cfRule>
    <cfRule type="cellIs" dxfId="686" priority="672" operator="greaterThan">
      <formula>0</formula>
    </cfRule>
  </conditionalFormatting>
  <conditionalFormatting sqref="DJ16:DJ17">
    <cfRule type="cellIs" dxfId="685" priority="669" operator="lessThan">
      <formula>0</formula>
    </cfRule>
    <cfRule type="cellIs" dxfId="684" priority="670" operator="greaterThan">
      <formula>0</formula>
    </cfRule>
  </conditionalFormatting>
  <conditionalFormatting sqref="DJ18:DJ19">
    <cfRule type="cellIs" dxfId="683" priority="667" operator="lessThan">
      <formula>0</formula>
    </cfRule>
    <cfRule type="cellIs" dxfId="682" priority="668" operator="greaterThan">
      <formula>0</formula>
    </cfRule>
  </conditionalFormatting>
  <conditionalFormatting sqref="DJ7:DJ15 DJ37:DJ39 DJ20:DJ35">
    <cfRule type="cellIs" dxfId="675" priority="659" operator="lessThan">
      <formula>0</formula>
    </cfRule>
    <cfRule type="cellIs" dxfId="674" priority="660" operator="greaterThan">
      <formula>0</formula>
    </cfRule>
  </conditionalFormatting>
  <conditionalFormatting sqref="DJ36">
    <cfRule type="cellIs" dxfId="663" priority="647" operator="lessThan">
      <formula>0</formula>
    </cfRule>
    <cfRule type="cellIs" dxfId="662" priority="648" operator="greaterThan">
      <formula>0</formula>
    </cfRule>
  </conditionalFormatting>
  <conditionalFormatting sqref="DJ16:DJ17">
    <cfRule type="cellIs" dxfId="661" priority="645" operator="lessThan">
      <formula>0</formula>
    </cfRule>
    <cfRule type="cellIs" dxfId="660" priority="646" operator="greaterThan">
      <formula>0</formula>
    </cfRule>
  </conditionalFormatting>
  <conditionalFormatting sqref="DJ18:DJ19">
    <cfRule type="cellIs" dxfId="659" priority="643" operator="lessThan">
      <formula>0</formula>
    </cfRule>
    <cfRule type="cellIs" dxfId="658" priority="644" operator="greaterThan">
      <formula>0</formula>
    </cfRule>
  </conditionalFormatting>
  <conditionalFormatting sqref="DG7:DG15 DG37:DG39 DG20:DG35">
    <cfRule type="cellIs" dxfId="651" priority="636" operator="greaterThan">
      <formula>0</formula>
    </cfRule>
  </conditionalFormatting>
  <conditionalFormatting sqref="DG36">
    <cfRule type="cellIs" dxfId="645" priority="630" operator="greaterThan">
      <formula>0</formula>
    </cfRule>
  </conditionalFormatting>
  <conditionalFormatting sqref="DG16:DG17">
    <cfRule type="cellIs" dxfId="644" priority="629" operator="greaterThan">
      <formula>0</formula>
    </cfRule>
  </conditionalFormatting>
  <conditionalFormatting sqref="DG18:DG19">
    <cfRule type="cellIs" dxfId="643" priority="628" operator="greaterThan">
      <formula>0</formula>
    </cfRule>
  </conditionalFormatting>
  <conditionalFormatting sqref="DH7:DH15 DH37:DH39 DH20:DH35">
    <cfRule type="cellIs" dxfId="639" priority="623" operator="lessThan">
      <formula>0</formula>
    </cfRule>
    <cfRule type="cellIs" dxfId="638" priority="624" operator="greaterThan">
      <formula>0</formula>
    </cfRule>
  </conditionalFormatting>
  <conditionalFormatting sqref="DH36">
    <cfRule type="cellIs" dxfId="627" priority="611" operator="lessThan">
      <formula>0</formula>
    </cfRule>
    <cfRule type="cellIs" dxfId="626" priority="612" operator="greaterThan">
      <formula>0</formula>
    </cfRule>
  </conditionalFormatting>
  <conditionalFormatting sqref="DH16:DH17">
    <cfRule type="cellIs" dxfId="625" priority="609" operator="lessThan">
      <formula>0</formula>
    </cfRule>
    <cfRule type="cellIs" dxfId="624" priority="610" operator="greaterThan">
      <formula>0</formula>
    </cfRule>
  </conditionalFormatting>
  <conditionalFormatting sqref="DH18:DH19">
    <cfRule type="cellIs" dxfId="623" priority="607" operator="lessThan">
      <formula>0</formula>
    </cfRule>
    <cfRule type="cellIs" dxfId="622" priority="608" operator="greaterThan">
      <formula>0</formula>
    </cfRule>
  </conditionalFormatting>
  <conditionalFormatting sqref="DF7:DF15 DF37:DF39 DF20:DF35">
    <cfRule type="cellIs" dxfId="615" priority="599" operator="lessThan">
      <formula>0</formula>
    </cfRule>
    <cfRule type="cellIs" dxfId="614" priority="600" operator="greaterThan">
      <formula>0</formula>
    </cfRule>
  </conditionalFormatting>
  <conditionalFormatting sqref="DF36">
    <cfRule type="cellIs" dxfId="603" priority="587" operator="lessThan">
      <formula>0</formula>
    </cfRule>
    <cfRule type="cellIs" dxfId="602" priority="588" operator="greaterThan">
      <formula>0</formula>
    </cfRule>
  </conditionalFormatting>
  <conditionalFormatting sqref="DF16:DF17">
    <cfRule type="cellIs" dxfId="601" priority="585" operator="lessThan">
      <formula>0</formula>
    </cfRule>
    <cfRule type="cellIs" dxfId="600" priority="586" operator="greaterThan">
      <formula>0</formula>
    </cfRule>
  </conditionalFormatting>
  <conditionalFormatting sqref="DF18:DF19">
    <cfRule type="cellIs" dxfId="599" priority="583" operator="lessThan">
      <formula>0</formula>
    </cfRule>
    <cfRule type="cellIs" dxfId="598" priority="584" operator="greaterThan">
      <formula>0</formula>
    </cfRule>
  </conditionalFormatting>
  <conditionalFormatting sqref="DC7:DC15 DC37:DC39 DC20:DC35">
    <cfRule type="cellIs" dxfId="591" priority="576" operator="greaterThan">
      <formula>0</formula>
    </cfRule>
  </conditionalFormatting>
  <conditionalFormatting sqref="DC36">
    <cfRule type="cellIs" dxfId="585" priority="570" operator="greaterThan">
      <formula>0</formula>
    </cfRule>
  </conditionalFormatting>
  <conditionalFormatting sqref="DC16:DC17">
    <cfRule type="cellIs" dxfId="584" priority="569" operator="greaterThan">
      <formula>0</formula>
    </cfRule>
  </conditionalFormatting>
  <conditionalFormatting sqref="DC18:DC19">
    <cfRule type="cellIs" dxfId="583" priority="568" operator="greaterThan">
      <formula>0</formula>
    </cfRule>
  </conditionalFormatting>
  <conditionalFormatting sqref="DD7:DD15 DD37:DD39 DD20:DD35">
    <cfRule type="cellIs" dxfId="579" priority="563" operator="lessThan">
      <formula>0</formula>
    </cfRule>
    <cfRule type="cellIs" dxfId="578" priority="564" operator="greaterThan">
      <formula>0</formula>
    </cfRule>
  </conditionalFormatting>
  <conditionalFormatting sqref="DD36">
    <cfRule type="cellIs" dxfId="567" priority="551" operator="lessThan">
      <formula>0</formula>
    </cfRule>
    <cfRule type="cellIs" dxfId="566" priority="552" operator="greaterThan">
      <formula>0</formula>
    </cfRule>
  </conditionalFormatting>
  <conditionalFormatting sqref="DD16:DD17">
    <cfRule type="cellIs" dxfId="565" priority="549" operator="lessThan">
      <formula>0</formula>
    </cfRule>
    <cfRule type="cellIs" dxfId="564" priority="550" operator="greaterThan">
      <formula>0</formula>
    </cfRule>
  </conditionalFormatting>
  <conditionalFormatting sqref="DD18:DD19">
    <cfRule type="cellIs" dxfId="563" priority="547" operator="lessThan">
      <formula>0</formula>
    </cfRule>
    <cfRule type="cellIs" dxfId="562" priority="548" operator="greaterThan">
      <formula>0</formula>
    </cfRule>
  </conditionalFormatting>
  <conditionalFormatting sqref="DD7:DD15 DD37:DD39 DD20:DD35">
    <cfRule type="cellIs" dxfId="555" priority="539" operator="lessThan">
      <formula>0</formula>
    </cfRule>
    <cfRule type="cellIs" dxfId="554" priority="540" operator="greaterThan">
      <formula>0</formula>
    </cfRule>
  </conditionalFormatting>
  <conditionalFormatting sqref="DD36">
    <cfRule type="cellIs" dxfId="543" priority="527" operator="lessThan">
      <formula>0</formula>
    </cfRule>
    <cfRule type="cellIs" dxfId="542" priority="528" operator="greaterThan">
      <formula>0</formula>
    </cfRule>
  </conditionalFormatting>
  <conditionalFormatting sqref="DD16:DD17">
    <cfRule type="cellIs" dxfId="541" priority="525" operator="lessThan">
      <formula>0</formula>
    </cfRule>
    <cfRule type="cellIs" dxfId="540" priority="526" operator="greaterThan">
      <formula>0</formula>
    </cfRule>
  </conditionalFormatting>
  <conditionalFormatting sqref="DD18:DD19">
    <cfRule type="cellIs" dxfId="539" priority="523" operator="lessThan">
      <formula>0</formula>
    </cfRule>
    <cfRule type="cellIs" dxfId="538" priority="524" operator="greaterThan">
      <formula>0</formula>
    </cfRule>
  </conditionalFormatting>
  <conditionalFormatting sqref="DA7:DA15 DA37:DA39 DA20:DA35">
    <cfRule type="cellIs" dxfId="531" priority="516" operator="greaterThan">
      <formula>0</formula>
    </cfRule>
  </conditionalFormatting>
  <conditionalFormatting sqref="DA36">
    <cfRule type="cellIs" dxfId="525" priority="510" operator="greaterThan">
      <formula>0</formula>
    </cfRule>
  </conditionalFormatting>
  <conditionalFormatting sqref="DA16:DA17">
    <cfRule type="cellIs" dxfId="524" priority="509" operator="greaterThan">
      <formula>0</formula>
    </cfRule>
  </conditionalFormatting>
  <conditionalFormatting sqref="DA18:DA19">
    <cfRule type="cellIs" dxfId="523" priority="508" operator="greaterThan">
      <formula>0</formula>
    </cfRule>
  </conditionalFormatting>
  <conditionalFormatting sqref="DB7:DB15 DB37:DB39 DB20:DB35">
    <cfRule type="cellIs" dxfId="519" priority="503" operator="lessThan">
      <formula>0</formula>
    </cfRule>
    <cfRule type="cellIs" dxfId="518" priority="504" operator="greaterThan">
      <formula>0</formula>
    </cfRule>
  </conditionalFormatting>
  <conditionalFormatting sqref="DB36">
    <cfRule type="cellIs" dxfId="507" priority="491" operator="lessThan">
      <formula>0</formula>
    </cfRule>
    <cfRule type="cellIs" dxfId="506" priority="492" operator="greaterThan">
      <formula>0</formula>
    </cfRule>
  </conditionalFormatting>
  <conditionalFormatting sqref="DB16:DB17">
    <cfRule type="cellIs" dxfId="505" priority="489" operator="lessThan">
      <formula>0</formula>
    </cfRule>
    <cfRule type="cellIs" dxfId="504" priority="490" operator="greaterThan">
      <formula>0</formula>
    </cfRule>
  </conditionalFormatting>
  <conditionalFormatting sqref="DB18:DB19">
    <cfRule type="cellIs" dxfId="503" priority="487" operator="lessThan">
      <formula>0</formula>
    </cfRule>
    <cfRule type="cellIs" dxfId="502" priority="488" operator="greaterThan">
      <formula>0</formula>
    </cfRule>
  </conditionalFormatting>
  <conditionalFormatting sqref="DL7:DL15 DL37:DL39 DL20:DL35">
    <cfRule type="cellIs" dxfId="495" priority="479" operator="lessThan">
      <formula>0</formula>
    </cfRule>
    <cfRule type="cellIs" dxfId="494" priority="480" operator="greaterThan">
      <formula>0</formula>
    </cfRule>
  </conditionalFormatting>
  <conditionalFormatting sqref="DL36">
    <cfRule type="cellIs" dxfId="483" priority="467" operator="lessThan">
      <formula>0</formula>
    </cfRule>
    <cfRule type="cellIs" dxfId="482" priority="468" operator="greaterThan">
      <formula>0</formula>
    </cfRule>
  </conditionalFormatting>
  <conditionalFormatting sqref="DL16:DL17">
    <cfRule type="cellIs" dxfId="481" priority="465" operator="lessThan">
      <formula>0</formula>
    </cfRule>
    <cfRule type="cellIs" dxfId="480" priority="466" operator="greaterThan">
      <formula>0</formula>
    </cfRule>
  </conditionalFormatting>
  <conditionalFormatting sqref="DL18:DL19">
    <cfRule type="cellIs" dxfId="479" priority="463" operator="lessThan">
      <formula>0</formula>
    </cfRule>
    <cfRule type="cellIs" dxfId="478" priority="464" operator="greaterThan">
      <formula>0</formula>
    </cfRule>
  </conditionalFormatting>
  <conditionalFormatting sqref="DI7:DI15 DI37:DI39 DI20:DI35">
    <cfRule type="cellIs" dxfId="471" priority="456" operator="greaterThan">
      <formula>0</formula>
    </cfRule>
  </conditionalFormatting>
  <conditionalFormatting sqref="DI36">
    <cfRule type="cellIs" dxfId="465" priority="450" operator="greaterThan">
      <formula>0</formula>
    </cfRule>
  </conditionalFormatting>
  <conditionalFormatting sqref="DI16:DI17">
    <cfRule type="cellIs" dxfId="464" priority="449" operator="greaterThan">
      <formula>0</formula>
    </cfRule>
  </conditionalFormatting>
  <conditionalFormatting sqref="DI18:DI19">
    <cfRule type="cellIs" dxfId="463" priority="448" operator="greaterThan">
      <formula>0</formula>
    </cfRule>
  </conditionalFormatting>
  <conditionalFormatting sqref="DJ7:DJ15 DJ37:DJ39 DJ20:DJ35">
    <cfRule type="cellIs" dxfId="459" priority="443" operator="lessThan">
      <formula>0</formula>
    </cfRule>
    <cfRule type="cellIs" dxfId="458" priority="444" operator="greaterThan">
      <formula>0</formula>
    </cfRule>
  </conditionalFormatting>
  <conditionalFormatting sqref="DJ36">
    <cfRule type="cellIs" dxfId="447" priority="431" operator="lessThan">
      <formula>0</formula>
    </cfRule>
    <cfRule type="cellIs" dxfId="446" priority="432" operator="greaterThan">
      <formula>0</formula>
    </cfRule>
  </conditionalFormatting>
  <conditionalFormatting sqref="DJ16:DJ17">
    <cfRule type="cellIs" dxfId="445" priority="429" operator="lessThan">
      <formula>0</formula>
    </cfRule>
    <cfRule type="cellIs" dxfId="444" priority="430" operator="greaterThan">
      <formula>0</formula>
    </cfRule>
  </conditionalFormatting>
  <conditionalFormatting sqref="DJ18:DJ19">
    <cfRule type="cellIs" dxfId="443" priority="427" operator="lessThan">
      <formula>0</formula>
    </cfRule>
    <cfRule type="cellIs" dxfId="442" priority="428" operator="greaterThan">
      <formula>0</formula>
    </cfRule>
  </conditionalFormatting>
  <conditionalFormatting sqref="DJ7:DJ15 DJ37:DJ39 DJ20:DJ35">
    <cfRule type="cellIs" dxfId="435" priority="419" operator="lessThan">
      <formula>0</formula>
    </cfRule>
    <cfRule type="cellIs" dxfId="434" priority="420" operator="greaterThan">
      <formula>0</formula>
    </cfRule>
  </conditionalFormatting>
  <conditionalFormatting sqref="DJ36">
    <cfRule type="cellIs" dxfId="423" priority="407" operator="lessThan">
      <formula>0</formula>
    </cfRule>
    <cfRule type="cellIs" dxfId="422" priority="408" operator="greaterThan">
      <formula>0</formula>
    </cfRule>
  </conditionalFormatting>
  <conditionalFormatting sqref="DJ16:DJ17">
    <cfRule type="cellIs" dxfId="421" priority="405" operator="lessThan">
      <formula>0</formula>
    </cfRule>
    <cfRule type="cellIs" dxfId="420" priority="406" operator="greaterThan">
      <formula>0</formula>
    </cfRule>
  </conditionalFormatting>
  <conditionalFormatting sqref="DJ18:DJ19">
    <cfRule type="cellIs" dxfId="419" priority="403" operator="lessThan">
      <formula>0</formula>
    </cfRule>
    <cfRule type="cellIs" dxfId="418" priority="404" operator="greaterThan">
      <formula>0</formula>
    </cfRule>
  </conditionalFormatting>
  <conditionalFormatting sqref="DG7:DG15 DG37:DG39 DG20:DG35">
    <cfRule type="cellIs" dxfId="411" priority="396" operator="greaterThan">
      <formula>0</formula>
    </cfRule>
  </conditionalFormatting>
  <conditionalFormatting sqref="DG36">
    <cfRule type="cellIs" dxfId="405" priority="390" operator="greaterThan">
      <formula>0</formula>
    </cfRule>
  </conditionalFormatting>
  <conditionalFormatting sqref="DG16:DG17">
    <cfRule type="cellIs" dxfId="404" priority="389" operator="greaterThan">
      <formula>0</formula>
    </cfRule>
  </conditionalFormatting>
  <conditionalFormatting sqref="DG18:DG19">
    <cfRule type="cellIs" dxfId="403" priority="388" operator="greaterThan">
      <formula>0</formula>
    </cfRule>
  </conditionalFormatting>
  <conditionalFormatting sqref="DH7:DH15 DH37:DH39 DH20:DH35">
    <cfRule type="cellIs" dxfId="399" priority="383" operator="lessThan">
      <formula>0</formula>
    </cfRule>
    <cfRule type="cellIs" dxfId="398" priority="384" operator="greaterThan">
      <formula>0</formula>
    </cfRule>
  </conditionalFormatting>
  <conditionalFormatting sqref="DH36">
    <cfRule type="cellIs" dxfId="387" priority="371" operator="lessThan">
      <formula>0</formula>
    </cfRule>
    <cfRule type="cellIs" dxfId="386" priority="372" operator="greaterThan">
      <formula>0</formula>
    </cfRule>
  </conditionalFormatting>
  <conditionalFormatting sqref="DH16:DH17">
    <cfRule type="cellIs" dxfId="385" priority="369" operator="lessThan">
      <formula>0</formula>
    </cfRule>
    <cfRule type="cellIs" dxfId="384" priority="370" operator="greaterThan">
      <formula>0</formula>
    </cfRule>
  </conditionalFormatting>
  <conditionalFormatting sqref="DH18:DH19">
    <cfRule type="cellIs" dxfId="383" priority="367" operator="lessThan">
      <formula>0</formula>
    </cfRule>
    <cfRule type="cellIs" dxfId="382" priority="368" operator="greaterThan">
      <formula>0</formula>
    </cfRule>
  </conditionalFormatting>
  <conditionalFormatting sqref="DF7:DF15 DF37:DF39 DF20:DF35">
    <cfRule type="cellIs" dxfId="375" priority="359" operator="lessThan">
      <formula>0</formula>
    </cfRule>
    <cfRule type="cellIs" dxfId="374" priority="360" operator="greaterThan">
      <formula>0</formula>
    </cfRule>
  </conditionalFormatting>
  <conditionalFormatting sqref="DF36">
    <cfRule type="cellIs" dxfId="363" priority="347" operator="lessThan">
      <formula>0</formula>
    </cfRule>
    <cfRule type="cellIs" dxfId="362" priority="348" operator="greaterThan">
      <formula>0</formula>
    </cfRule>
  </conditionalFormatting>
  <conditionalFormatting sqref="DF16:DF17">
    <cfRule type="cellIs" dxfId="361" priority="345" operator="lessThan">
      <formula>0</formula>
    </cfRule>
    <cfRule type="cellIs" dxfId="360" priority="346" operator="greaterThan">
      <formula>0</formula>
    </cfRule>
  </conditionalFormatting>
  <conditionalFormatting sqref="DF18:DF19">
    <cfRule type="cellIs" dxfId="359" priority="343" operator="lessThan">
      <formula>0</formula>
    </cfRule>
    <cfRule type="cellIs" dxfId="358" priority="344" operator="greaterThan">
      <formula>0</formula>
    </cfRule>
  </conditionalFormatting>
  <conditionalFormatting sqref="DC7:DC15 DC37:DC39 DC20:DC35">
    <cfRule type="cellIs" dxfId="351" priority="336" operator="greaterThan">
      <formula>0</formula>
    </cfRule>
  </conditionalFormatting>
  <conditionalFormatting sqref="DC36">
    <cfRule type="cellIs" dxfId="345" priority="330" operator="greaterThan">
      <formula>0</formula>
    </cfRule>
  </conditionalFormatting>
  <conditionalFormatting sqref="DC16:DC17">
    <cfRule type="cellIs" dxfId="344" priority="329" operator="greaterThan">
      <formula>0</formula>
    </cfRule>
  </conditionalFormatting>
  <conditionalFormatting sqref="DC18:DC19">
    <cfRule type="cellIs" dxfId="343" priority="328" operator="greaterThan">
      <formula>0</formula>
    </cfRule>
  </conditionalFormatting>
  <conditionalFormatting sqref="DD7:DD15 DD37:DD39 DD20:DD35">
    <cfRule type="cellIs" dxfId="339" priority="323" operator="lessThan">
      <formula>0</formula>
    </cfRule>
    <cfRule type="cellIs" dxfId="338" priority="324" operator="greaterThan">
      <formula>0</formula>
    </cfRule>
  </conditionalFormatting>
  <conditionalFormatting sqref="DD36">
    <cfRule type="cellIs" dxfId="327" priority="311" operator="lessThan">
      <formula>0</formula>
    </cfRule>
    <cfRule type="cellIs" dxfId="326" priority="312" operator="greaterThan">
      <formula>0</formula>
    </cfRule>
  </conditionalFormatting>
  <conditionalFormatting sqref="DD16:DD17">
    <cfRule type="cellIs" dxfId="325" priority="309" operator="lessThan">
      <formula>0</formula>
    </cfRule>
    <cfRule type="cellIs" dxfId="324" priority="310" operator="greaterThan">
      <formula>0</formula>
    </cfRule>
  </conditionalFormatting>
  <conditionalFormatting sqref="DD18:DD19">
    <cfRule type="cellIs" dxfId="323" priority="307" operator="lessThan">
      <formula>0</formula>
    </cfRule>
    <cfRule type="cellIs" dxfId="322" priority="308" operator="greaterThan">
      <formula>0</formula>
    </cfRule>
  </conditionalFormatting>
  <conditionalFormatting sqref="DD7:DD15 DD37:DD39 DD20:DD35">
    <cfRule type="cellIs" dxfId="315" priority="299" operator="lessThan">
      <formula>0</formula>
    </cfRule>
    <cfRule type="cellIs" dxfId="314" priority="300" operator="greaterThan">
      <formula>0</formula>
    </cfRule>
  </conditionalFormatting>
  <conditionalFormatting sqref="DD36">
    <cfRule type="cellIs" dxfId="303" priority="287" operator="lessThan">
      <formula>0</formula>
    </cfRule>
    <cfRule type="cellIs" dxfId="302" priority="288" operator="greaterThan">
      <formula>0</formula>
    </cfRule>
  </conditionalFormatting>
  <conditionalFormatting sqref="DD16:DD17">
    <cfRule type="cellIs" dxfId="301" priority="285" operator="lessThan">
      <formula>0</formula>
    </cfRule>
    <cfRule type="cellIs" dxfId="300" priority="286" operator="greaterThan">
      <formula>0</formula>
    </cfRule>
  </conditionalFormatting>
  <conditionalFormatting sqref="DD18:DD19">
    <cfRule type="cellIs" dxfId="299" priority="283" operator="lessThan">
      <formula>0</formula>
    </cfRule>
    <cfRule type="cellIs" dxfId="298" priority="284" operator="greaterThan">
      <formula>0</formula>
    </cfRule>
  </conditionalFormatting>
  <conditionalFormatting sqref="DA7:DA15 DA37:DA39 DA20:DA35">
    <cfRule type="cellIs" dxfId="291" priority="276" operator="greaterThan">
      <formula>0</formula>
    </cfRule>
  </conditionalFormatting>
  <conditionalFormatting sqref="DA36">
    <cfRule type="cellIs" dxfId="285" priority="270" operator="greaterThan">
      <formula>0</formula>
    </cfRule>
  </conditionalFormatting>
  <conditionalFormatting sqref="DA16:DA17">
    <cfRule type="cellIs" dxfId="284" priority="269" operator="greaterThan">
      <formula>0</formula>
    </cfRule>
  </conditionalFormatting>
  <conditionalFormatting sqref="DA18:DA19">
    <cfRule type="cellIs" dxfId="283" priority="268" operator="greaterThan">
      <formula>0</formula>
    </cfRule>
  </conditionalFormatting>
  <conditionalFormatting sqref="DB7:DB15 DB37:DB39 DB20:DB35">
    <cfRule type="cellIs" dxfId="279" priority="263" operator="lessThan">
      <formula>0</formula>
    </cfRule>
    <cfRule type="cellIs" dxfId="278" priority="264" operator="greaterThan">
      <formula>0</formula>
    </cfRule>
  </conditionalFormatting>
  <conditionalFormatting sqref="DB36">
    <cfRule type="cellIs" dxfId="267" priority="251" operator="lessThan">
      <formula>0</formula>
    </cfRule>
    <cfRule type="cellIs" dxfId="266" priority="252" operator="greaterThan">
      <formula>0</formula>
    </cfRule>
  </conditionalFormatting>
  <conditionalFormatting sqref="DB16:DB17">
    <cfRule type="cellIs" dxfId="265" priority="249" operator="lessThan">
      <formula>0</formula>
    </cfRule>
    <cfRule type="cellIs" dxfId="264" priority="250" operator="greaterThan">
      <formula>0</formula>
    </cfRule>
  </conditionalFormatting>
  <conditionalFormatting sqref="DB18:DB19">
    <cfRule type="cellIs" dxfId="263" priority="247" operator="lessThan">
      <formula>0</formula>
    </cfRule>
    <cfRule type="cellIs" dxfId="262" priority="248" operator="greaterThan">
      <formula>0</formula>
    </cfRule>
  </conditionalFormatting>
  <conditionalFormatting sqref="DJ7:DJ15 DJ37:DJ39 DJ20:DJ35">
    <cfRule type="cellIs" dxfId="255" priority="239" operator="lessThan">
      <formula>0</formula>
    </cfRule>
    <cfRule type="cellIs" dxfId="254" priority="240" operator="greaterThan">
      <formula>0</formula>
    </cfRule>
  </conditionalFormatting>
  <conditionalFormatting sqref="DJ36">
    <cfRule type="cellIs" dxfId="243" priority="227" operator="lessThan">
      <formula>0</formula>
    </cfRule>
    <cfRule type="cellIs" dxfId="242" priority="228" operator="greaterThan">
      <formula>0</formula>
    </cfRule>
  </conditionalFormatting>
  <conditionalFormatting sqref="DJ16:DJ17">
    <cfRule type="cellIs" dxfId="241" priority="225" operator="lessThan">
      <formula>0</formula>
    </cfRule>
    <cfRule type="cellIs" dxfId="240" priority="226" operator="greaterThan">
      <formula>0</formula>
    </cfRule>
  </conditionalFormatting>
  <conditionalFormatting sqref="DJ18:DJ19">
    <cfRule type="cellIs" dxfId="239" priority="223" operator="lessThan">
      <formula>0</formula>
    </cfRule>
    <cfRule type="cellIs" dxfId="238" priority="224" operator="greaterThan">
      <formula>0</formula>
    </cfRule>
  </conditionalFormatting>
  <conditionalFormatting sqref="DG7:DG15 DG37:DG39 DG20:DG35">
    <cfRule type="cellIs" dxfId="231" priority="216" operator="greaterThan">
      <formula>0</formula>
    </cfRule>
  </conditionalFormatting>
  <conditionalFormatting sqref="DG36">
    <cfRule type="cellIs" dxfId="225" priority="210" operator="greaterThan">
      <formula>0</formula>
    </cfRule>
  </conditionalFormatting>
  <conditionalFormatting sqref="DG16:DG17">
    <cfRule type="cellIs" dxfId="224" priority="209" operator="greaterThan">
      <formula>0</formula>
    </cfRule>
  </conditionalFormatting>
  <conditionalFormatting sqref="DG18:DG19">
    <cfRule type="cellIs" dxfId="223" priority="208" operator="greaterThan">
      <formula>0</formula>
    </cfRule>
  </conditionalFormatting>
  <conditionalFormatting sqref="DH7:DH15 DH37:DH39 DH20:DH35">
    <cfRule type="cellIs" dxfId="219" priority="203" operator="lessThan">
      <formula>0</formula>
    </cfRule>
    <cfRule type="cellIs" dxfId="218" priority="204" operator="greaterThan">
      <formula>0</formula>
    </cfRule>
  </conditionalFormatting>
  <conditionalFormatting sqref="DH36">
    <cfRule type="cellIs" dxfId="207" priority="191" operator="lessThan">
      <formula>0</formula>
    </cfRule>
    <cfRule type="cellIs" dxfId="206" priority="192" operator="greaterThan">
      <formula>0</formula>
    </cfRule>
  </conditionalFormatting>
  <conditionalFormatting sqref="DH16:DH17">
    <cfRule type="cellIs" dxfId="205" priority="189" operator="lessThan">
      <formula>0</formula>
    </cfRule>
    <cfRule type="cellIs" dxfId="204" priority="190" operator="greaterThan">
      <formula>0</formula>
    </cfRule>
  </conditionalFormatting>
  <conditionalFormatting sqref="DH18:DH19">
    <cfRule type="cellIs" dxfId="203" priority="187" operator="lessThan">
      <formula>0</formula>
    </cfRule>
    <cfRule type="cellIs" dxfId="202" priority="188" operator="greaterThan">
      <formula>0</formula>
    </cfRule>
  </conditionalFormatting>
  <conditionalFormatting sqref="DH7:DH15 DH37:DH39 DH20:DH35">
    <cfRule type="cellIs" dxfId="195" priority="179" operator="lessThan">
      <formula>0</formula>
    </cfRule>
    <cfRule type="cellIs" dxfId="194" priority="180" operator="greaterThan">
      <formula>0</formula>
    </cfRule>
  </conditionalFormatting>
  <conditionalFormatting sqref="DH36">
    <cfRule type="cellIs" dxfId="183" priority="167" operator="lessThan">
      <formula>0</formula>
    </cfRule>
    <cfRule type="cellIs" dxfId="182" priority="168" operator="greaterThan">
      <formula>0</formula>
    </cfRule>
  </conditionalFormatting>
  <conditionalFormatting sqref="DH16:DH17">
    <cfRule type="cellIs" dxfId="181" priority="165" operator="lessThan">
      <formula>0</formula>
    </cfRule>
    <cfRule type="cellIs" dxfId="180" priority="166" operator="greaterThan">
      <formula>0</formula>
    </cfRule>
  </conditionalFormatting>
  <conditionalFormatting sqref="DH18:DH19">
    <cfRule type="cellIs" dxfId="179" priority="163" operator="lessThan">
      <formula>0</formula>
    </cfRule>
    <cfRule type="cellIs" dxfId="178" priority="164" operator="greaterThan">
      <formula>0</formula>
    </cfRule>
  </conditionalFormatting>
  <conditionalFormatting sqref="DE7:DE15 DE37:DE39 DE20:DE35">
    <cfRule type="cellIs" dxfId="171" priority="156" operator="greaterThan">
      <formula>0</formula>
    </cfRule>
  </conditionalFormatting>
  <conditionalFormatting sqref="DE36">
    <cfRule type="cellIs" dxfId="165" priority="150" operator="greaterThan">
      <formula>0</formula>
    </cfRule>
  </conditionalFormatting>
  <conditionalFormatting sqref="DE16:DE17">
    <cfRule type="cellIs" dxfId="164" priority="149" operator="greaterThan">
      <formula>0</formula>
    </cfRule>
  </conditionalFormatting>
  <conditionalFormatting sqref="DE18:DE19">
    <cfRule type="cellIs" dxfId="163" priority="148" operator="greaterThan">
      <formula>0</formula>
    </cfRule>
  </conditionalFormatting>
  <conditionalFormatting sqref="DF7:DF15 DF37:DF39 DF20:DF35">
    <cfRule type="cellIs" dxfId="159" priority="143" operator="lessThan">
      <formula>0</formula>
    </cfRule>
    <cfRule type="cellIs" dxfId="158" priority="144" operator="greaterThan">
      <formula>0</formula>
    </cfRule>
  </conditionalFormatting>
  <conditionalFormatting sqref="DF36">
    <cfRule type="cellIs" dxfId="147" priority="131" operator="lessThan">
      <formula>0</formula>
    </cfRule>
    <cfRule type="cellIs" dxfId="146" priority="132" operator="greaterThan">
      <formula>0</formula>
    </cfRule>
  </conditionalFormatting>
  <conditionalFormatting sqref="DF16:DF17">
    <cfRule type="cellIs" dxfId="145" priority="129" operator="lessThan">
      <formula>0</formula>
    </cfRule>
    <cfRule type="cellIs" dxfId="144" priority="130" operator="greaterThan">
      <formula>0</formula>
    </cfRule>
  </conditionalFormatting>
  <conditionalFormatting sqref="DF18:DF19">
    <cfRule type="cellIs" dxfId="143" priority="127" operator="lessThan">
      <formula>0</formula>
    </cfRule>
    <cfRule type="cellIs" dxfId="142" priority="128" operator="greaterThan">
      <formula>0</formula>
    </cfRule>
  </conditionalFormatting>
  <conditionalFormatting sqref="DD7:DD15 DD37:DD39 DD20:DD35">
    <cfRule type="cellIs" dxfId="135" priority="119" operator="lessThan">
      <formula>0</formula>
    </cfRule>
    <cfRule type="cellIs" dxfId="134" priority="120" operator="greaterThan">
      <formula>0</formula>
    </cfRule>
  </conditionalFormatting>
  <conditionalFormatting sqref="DD36">
    <cfRule type="cellIs" dxfId="123" priority="107" operator="lessThan">
      <formula>0</formula>
    </cfRule>
    <cfRule type="cellIs" dxfId="122" priority="108" operator="greaterThan">
      <formula>0</formula>
    </cfRule>
  </conditionalFormatting>
  <conditionalFormatting sqref="DD16:DD17">
    <cfRule type="cellIs" dxfId="121" priority="105" operator="lessThan">
      <formula>0</formula>
    </cfRule>
    <cfRule type="cellIs" dxfId="120" priority="106" operator="greaterThan">
      <formula>0</formula>
    </cfRule>
  </conditionalFormatting>
  <conditionalFormatting sqref="DD18:DD19">
    <cfRule type="cellIs" dxfId="119" priority="103" operator="lessThan">
      <formula>0</formula>
    </cfRule>
    <cfRule type="cellIs" dxfId="118" priority="104" operator="greaterThan">
      <formula>0</formula>
    </cfRule>
  </conditionalFormatting>
  <conditionalFormatting sqref="DA7:DA15 DA37:DA39 DA20:DA35">
    <cfRule type="cellIs" dxfId="111" priority="96" operator="greaterThan">
      <formula>0</formula>
    </cfRule>
  </conditionalFormatting>
  <conditionalFormatting sqref="DA36">
    <cfRule type="cellIs" dxfId="105" priority="90" operator="greaterThan">
      <formula>0</formula>
    </cfRule>
  </conditionalFormatting>
  <conditionalFormatting sqref="DA16:DA17">
    <cfRule type="cellIs" dxfId="104" priority="89" operator="greaterThan">
      <formula>0</formula>
    </cfRule>
  </conditionalFormatting>
  <conditionalFormatting sqref="DA18:DA19">
    <cfRule type="cellIs" dxfId="103" priority="88" operator="greaterThan">
      <formula>0</formula>
    </cfRule>
  </conditionalFormatting>
  <conditionalFormatting sqref="DB7:DB15 DB37:DB39 DB20:DB35">
    <cfRule type="cellIs" dxfId="99" priority="83" operator="lessThan">
      <formula>0</formula>
    </cfRule>
    <cfRule type="cellIs" dxfId="98" priority="84" operator="greaterThan">
      <formula>0</formula>
    </cfRule>
  </conditionalFormatting>
  <conditionalFormatting sqref="DB36">
    <cfRule type="cellIs" dxfId="87" priority="71" operator="lessThan">
      <formula>0</formula>
    </cfRule>
    <cfRule type="cellIs" dxfId="86" priority="72" operator="greaterThan">
      <formula>0</formula>
    </cfRule>
  </conditionalFormatting>
  <conditionalFormatting sqref="DB16:DB17">
    <cfRule type="cellIs" dxfId="85" priority="69" operator="lessThan">
      <formula>0</formula>
    </cfRule>
    <cfRule type="cellIs" dxfId="84" priority="70" operator="greaterThan">
      <formula>0</formula>
    </cfRule>
  </conditionalFormatting>
  <conditionalFormatting sqref="DB18:DB19">
    <cfRule type="cellIs" dxfId="83" priority="67" operator="lessThan">
      <formula>0</formula>
    </cfRule>
    <cfRule type="cellIs" dxfId="82" priority="68" operator="greaterThan">
      <formula>0</formula>
    </cfRule>
  </conditionalFormatting>
  <conditionalFormatting sqref="DB7:DB15 DB37:DB39 DB20:DB35">
    <cfRule type="cellIs" dxfId="75" priority="59" operator="lessThan">
      <formula>0</formula>
    </cfRule>
    <cfRule type="cellIs" dxfId="74" priority="60" operator="greaterThan">
      <formula>0</formula>
    </cfRule>
  </conditionalFormatting>
  <conditionalFormatting sqref="DB36">
    <cfRule type="cellIs" dxfId="63" priority="47" operator="lessThan">
      <formula>0</formula>
    </cfRule>
    <cfRule type="cellIs" dxfId="62" priority="48" operator="greaterThan">
      <formula>0</formula>
    </cfRule>
  </conditionalFormatting>
  <conditionalFormatting sqref="DB16:DB17">
    <cfRule type="cellIs" dxfId="61" priority="45" operator="lessThan">
      <formula>0</formula>
    </cfRule>
    <cfRule type="cellIs" dxfId="60" priority="46" operator="greaterThan">
      <formula>0</formula>
    </cfRule>
  </conditionalFormatting>
  <conditionalFormatting sqref="DB18:DB19">
    <cfRule type="cellIs" dxfId="59" priority="43" operator="lessThan">
      <formula>0</formula>
    </cfRule>
    <cfRule type="cellIs" dxfId="58" priority="44" operator="greaterThan">
      <formula>0</formula>
    </cfRule>
  </conditionalFormatting>
  <conditionalFormatting sqref="CY7:CY15 CY37:CY39 CY20:CY35">
    <cfRule type="cellIs" dxfId="51" priority="36" operator="greaterThan">
      <formula>0</formula>
    </cfRule>
  </conditionalFormatting>
  <conditionalFormatting sqref="CY36">
    <cfRule type="cellIs" dxfId="45" priority="30" operator="greaterThan">
      <formula>0</formula>
    </cfRule>
  </conditionalFormatting>
  <conditionalFormatting sqref="CY16:CY17">
    <cfRule type="cellIs" dxfId="44" priority="29" operator="greaterThan">
      <formula>0</formula>
    </cfRule>
  </conditionalFormatting>
  <conditionalFormatting sqref="CY18:CY19">
    <cfRule type="cellIs" dxfId="43" priority="28" operator="greaterThan">
      <formula>0</formula>
    </cfRule>
  </conditionalFormatting>
  <conditionalFormatting sqref="CZ7:CZ15 CZ37:CZ39 CZ20:CZ35">
    <cfRule type="cellIs" dxfId="39" priority="23" operator="lessThan">
      <formula>0</formula>
    </cfRule>
    <cfRule type="cellIs" dxfId="38" priority="24" operator="greaterThan">
      <formula>0</formula>
    </cfRule>
  </conditionalFormatting>
  <conditionalFormatting sqref="CZ36">
    <cfRule type="cellIs" dxfId="27" priority="11" operator="lessThan">
      <formula>0</formula>
    </cfRule>
    <cfRule type="cellIs" dxfId="26" priority="12" operator="greaterThan">
      <formula>0</formula>
    </cfRule>
  </conditionalFormatting>
  <conditionalFormatting sqref="CZ16:CZ17">
    <cfRule type="cellIs" dxfId="25" priority="9" operator="lessThan">
      <formula>0</formula>
    </cfRule>
    <cfRule type="cellIs" dxfId="24" priority="10" operator="greaterThan">
      <formula>0</formula>
    </cfRule>
  </conditionalFormatting>
  <conditionalFormatting sqref="CZ18:CZ19">
    <cfRule type="cellIs" dxfId="23" priority="7" operator="lessThan">
      <formula>0</formula>
    </cfRule>
    <cfRule type="cellIs" dxfId="22" priority="8" operator="greaterThan">
      <formula>0</formula>
    </cfRule>
  </conditionalFormatting>
  <printOptions horizontalCentered="1"/>
  <pageMargins left="0.19685039370078741" right="0.19685039370078741" top="0.23622047244094491" bottom="0.19685039370078741" header="0.19685039370078741" footer="0.19685039370078741"/>
  <pageSetup paperSize="9" scale="40" fitToWidth="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AK37"/>
  <sheetViews>
    <sheetView zoomScale="80" zoomScaleNormal="80" workbookViewId="0">
      <pane xSplit="5" ySplit="3" topLeftCell="F4" activePane="bottomRight" state="frozen"/>
      <selection pane="topRight" activeCell="F1" sqref="F1"/>
      <selection pane="bottomLeft" activeCell="A4" sqref="A4"/>
      <selection pane="bottomRight" activeCell="F41" sqref="F41"/>
    </sheetView>
  </sheetViews>
  <sheetFormatPr defaultRowHeight="18.75"/>
  <cols>
    <col min="1" max="1" width="10.5703125" style="2" customWidth="1"/>
    <col min="2" max="2" width="5" style="3" customWidth="1"/>
    <col min="3" max="3" width="22.42578125" style="27" customWidth="1"/>
    <col min="4" max="4" width="32.28515625" style="27" customWidth="1"/>
    <col min="5" max="5" width="19.7109375" style="27" customWidth="1"/>
    <col min="6" max="6" width="11.28515625" style="27" customWidth="1"/>
    <col min="7" max="16384" width="9.140625" style="27"/>
  </cols>
  <sheetData>
    <row r="2" spans="1:37" ht="17.25" thickBot="1">
      <c r="A2" s="27"/>
      <c r="B2" s="27"/>
    </row>
    <row r="3" spans="1:37" ht="31.5" customHeight="1" thickBot="1">
      <c r="A3" s="82" t="s">
        <v>10</v>
      </c>
      <c r="B3" s="81" t="s">
        <v>11</v>
      </c>
      <c r="C3" s="16" t="s">
        <v>10</v>
      </c>
      <c r="D3" s="17" t="s">
        <v>40</v>
      </c>
      <c r="E3" s="18" t="s">
        <v>41</v>
      </c>
      <c r="F3" s="80" t="s">
        <v>118</v>
      </c>
      <c r="G3" s="79">
        <v>42186</v>
      </c>
      <c r="H3" s="78">
        <v>42187</v>
      </c>
      <c r="I3" s="78">
        <v>42188</v>
      </c>
      <c r="J3" s="78">
        <v>42189</v>
      </c>
      <c r="K3" s="78">
        <v>42190</v>
      </c>
      <c r="L3" s="78">
        <v>42191</v>
      </c>
      <c r="M3" s="78">
        <v>42192</v>
      </c>
      <c r="N3" s="78">
        <v>42193</v>
      </c>
      <c r="O3" s="78">
        <v>42194</v>
      </c>
      <c r="P3" s="78">
        <v>42195</v>
      </c>
      <c r="Q3" s="78">
        <v>42196</v>
      </c>
      <c r="R3" s="78">
        <v>42197</v>
      </c>
      <c r="S3" s="78">
        <v>42198</v>
      </c>
      <c r="T3" s="78">
        <v>42199</v>
      </c>
      <c r="U3" s="78">
        <v>42200</v>
      </c>
      <c r="V3" s="78">
        <v>42201</v>
      </c>
      <c r="W3" s="78">
        <v>42202</v>
      </c>
      <c r="X3" s="78">
        <v>42203</v>
      </c>
      <c r="Y3" s="78">
        <v>42204</v>
      </c>
      <c r="Z3" s="78">
        <v>42205</v>
      </c>
      <c r="AA3" s="78">
        <v>42206</v>
      </c>
      <c r="AB3" s="78">
        <v>42207</v>
      </c>
      <c r="AC3" s="78">
        <v>42208</v>
      </c>
      <c r="AD3" s="78">
        <v>42209</v>
      </c>
      <c r="AE3" s="78">
        <v>42210</v>
      </c>
      <c r="AF3" s="78">
        <v>42211</v>
      </c>
      <c r="AG3" s="78">
        <v>42212</v>
      </c>
      <c r="AH3" s="78">
        <v>42213</v>
      </c>
      <c r="AI3" s="78">
        <v>42214</v>
      </c>
      <c r="AJ3" s="78">
        <v>42215</v>
      </c>
      <c r="AK3" s="77">
        <v>42216</v>
      </c>
    </row>
    <row r="4" spans="1:37" ht="19.5" customHeight="1">
      <c r="A4" s="561" t="s">
        <v>48</v>
      </c>
      <c r="B4" s="563" t="s">
        <v>49</v>
      </c>
      <c r="C4" s="51" t="s">
        <v>76</v>
      </c>
      <c r="D4" s="48" t="s">
        <v>117</v>
      </c>
      <c r="E4" s="63" t="s">
        <v>46</v>
      </c>
      <c r="F4" s="56">
        <f t="shared" ref="F4:F36" si="0">SUM(G4:AK4)</f>
        <v>0</v>
      </c>
      <c r="G4" s="47"/>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5"/>
    </row>
    <row r="5" spans="1:37" ht="19.5" customHeight="1">
      <c r="A5" s="562"/>
      <c r="B5" s="564"/>
      <c r="C5" s="49" t="s">
        <v>76</v>
      </c>
      <c r="D5" s="44" t="s">
        <v>117</v>
      </c>
      <c r="E5" s="57" t="s">
        <v>47</v>
      </c>
      <c r="F5" s="56">
        <f t="shared" si="0"/>
        <v>0</v>
      </c>
      <c r="G5" s="43"/>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1"/>
    </row>
    <row r="6" spans="1:37" ht="19.5" customHeight="1">
      <c r="A6" s="561" t="s">
        <v>71</v>
      </c>
      <c r="B6" s="563" t="s">
        <v>49</v>
      </c>
      <c r="C6" s="68" t="s">
        <v>77</v>
      </c>
      <c r="D6" s="48" t="s">
        <v>116</v>
      </c>
      <c r="E6" s="55" t="s">
        <v>47</v>
      </c>
      <c r="F6" s="54">
        <f t="shared" si="0"/>
        <v>1060</v>
      </c>
      <c r="G6" s="32">
        <v>40</v>
      </c>
      <c r="H6" s="31">
        <v>80</v>
      </c>
      <c r="I6" s="31">
        <v>60</v>
      </c>
      <c r="J6" s="31"/>
      <c r="K6" s="31"/>
      <c r="L6" s="31">
        <v>60</v>
      </c>
      <c r="M6" s="31">
        <v>60</v>
      </c>
      <c r="N6" s="31">
        <v>40</v>
      </c>
      <c r="O6" s="31">
        <v>40</v>
      </c>
      <c r="P6" s="31">
        <v>40</v>
      </c>
      <c r="Q6" s="31"/>
      <c r="R6" s="31"/>
      <c r="S6" s="31">
        <v>40</v>
      </c>
      <c r="T6" s="31">
        <v>40</v>
      </c>
      <c r="U6" s="31">
        <v>40</v>
      </c>
      <c r="V6" s="31">
        <v>60</v>
      </c>
      <c r="W6" s="31">
        <v>60</v>
      </c>
      <c r="X6" s="31"/>
      <c r="Y6" s="31"/>
      <c r="Z6" s="31">
        <v>40</v>
      </c>
      <c r="AA6" s="31">
        <v>40</v>
      </c>
      <c r="AB6" s="31">
        <v>60</v>
      </c>
      <c r="AC6" s="31">
        <v>80</v>
      </c>
      <c r="AD6" s="31">
        <v>40</v>
      </c>
      <c r="AE6" s="31"/>
      <c r="AF6" s="31"/>
      <c r="AG6" s="31">
        <v>60</v>
      </c>
      <c r="AH6" s="31">
        <v>80</v>
      </c>
      <c r="AI6" s="31"/>
      <c r="AJ6" s="31"/>
      <c r="AK6" s="30"/>
    </row>
    <row r="7" spans="1:37" ht="19.5" customHeight="1">
      <c r="A7" s="561"/>
      <c r="B7" s="563"/>
      <c r="C7" s="69" t="s">
        <v>77</v>
      </c>
      <c r="D7" s="33" t="s">
        <v>116</v>
      </c>
      <c r="E7" s="63" t="s">
        <v>46</v>
      </c>
      <c r="F7" s="62">
        <f t="shared" si="0"/>
        <v>40</v>
      </c>
      <c r="G7" s="47"/>
      <c r="H7" s="46">
        <v>20</v>
      </c>
      <c r="I7" s="46"/>
      <c r="J7" s="46"/>
      <c r="K7" s="46"/>
      <c r="L7" s="46"/>
      <c r="M7" s="46">
        <v>20</v>
      </c>
      <c r="N7" s="46"/>
      <c r="O7" s="46"/>
      <c r="P7" s="46"/>
      <c r="Q7" s="46"/>
      <c r="R7" s="46"/>
      <c r="S7" s="46"/>
      <c r="T7" s="46"/>
      <c r="U7" s="46"/>
      <c r="V7" s="46"/>
      <c r="W7" s="46"/>
      <c r="X7" s="46"/>
      <c r="Y7" s="46"/>
      <c r="Z7" s="46"/>
      <c r="AA7" s="46"/>
      <c r="AB7" s="46"/>
      <c r="AC7" s="46"/>
      <c r="AD7" s="46"/>
      <c r="AE7" s="46"/>
      <c r="AF7" s="46"/>
      <c r="AG7" s="46"/>
      <c r="AH7" s="46"/>
      <c r="AI7" s="46"/>
      <c r="AJ7" s="46"/>
      <c r="AK7" s="45"/>
    </row>
    <row r="8" spans="1:37" ht="19.5" customHeight="1">
      <c r="A8" s="561"/>
      <c r="B8" s="563"/>
      <c r="C8" s="69" t="s">
        <v>115</v>
      </c>
      <c r="D8" s="33" t="s">
        <v>114</v>
      </c>
      <c r="E8" s="55" t="s">
        <v>46</v>
      </c>
      <c r="F8" s="54">
        <f t="shared" si="0"/>
        <v>0</v>
      </c>
      <c r="G8" s="32"/>
      <c r="H8" s="31"/>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0"/>
    </row>
    <row r="9" spans="1:37" ht="19.5" customHeight="1">
      <c r="A9" s="561"/>
      <c r="B9" s="563"/>
      <c r="C9" s="69" t="s">
        <v>115</v>
      </c>
      <c r="D9" s="33" t="s">
        <v>114</v>
      </c>
      <c r="E9" s="55" t="s">
        <v>47</v>
      </c>
      <c r="F9" s="54">
        <f t="shared" si="0"/>
        <v>320</v>
      </c>
      <c r="G9" s="32">
        <v>40</v>
      </c>
      <c r="H9" s="31">
        <v>20</v>
      </c>
      <c r="I9" s="31">
        <v>20</v>
      </c>
      <c r="J9" s="31"/>
      <c r="K9" s="31"/>
      <c r="L9" s="31">
        <v>20</v>
      </c>
      <c r="M9" s="31">
        <v>20</v>
      </c>
      <c r="N9" s="31"/>
      <c r="O9" s="31">
        <v>20</v>
      </c>
      <c r="P9" s="31"/>
      <c r="Q9" s="31"/>
      <c r="R9" s="31"/>
      <c r="S9" s="31">
        <v>40</v>
      </c>
      <c r="T9" s="31"/>
      <c r="U9" s="31">
        <v>20</v>
      </c>
      <c r="V9" s="31">
        <v>20</v>
      </c>
      <c r="W9" s="31"/>
      <c r="X9" s="31"/>
      <c r="Y9" s="31"/>
      <c r="Z9" s="31">
        <v>20</v>
      </c>
      <c r="AA9" s="31">
        <v>20</v>
      </c>
      <c r="AB9" s="31">
        <v>20</v>
      </c>
      <c r="AC9" s="31"/>
      <c r="AD9" s="31">
        <v>20</v>
      </c>
      <c r="AE9" s="31"/>
      <c r="AF9" s="31"/>
      <c r="AG9" s="31"/>
      <c r="AH9" s="31">
        <v>20</v>
      </c>
      <c r="AI9" s="31"/>
      <c r="AJ9" s="31"/>
      <c r="AK9" s="30"/>
    </row>
    <row r="10" spans="1:37" ht="19.5" customHeight="1">
      <c r="A10" s="561"/>
      <c r="B10" s="563"/>
      <c r="C10" s="69" t="s">
        <v>108</v>
      </c>
      <c r="D10" s="33" t="s">
        <v>113</v>
      </c>
      <c r="E10" s="55" t="s">
        <v>46</v>
      </c>
      <c r="F10" s="54">
        <f t="shared" si="0"/>
        <v>0</v>
      </c>
      <c r="G10" s="32"/>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0"/>
    </row>
    <row r="11" spans="1:37" ht="19.5" customHeight="1">
      <c r="A11" s="561"/>
      <c r="B11" s="563"/>
      <c r="C11" s="69" t="s">
        <v>108</v>
      </c>
      <c r="D11" s="33" t="s">
        <v>113</v>
      </c>
      <c r="E11" s="55" t="s">
        <v>47</v>
      </c>
      <c r="F11" s="54">
        <f t="shared" si="0"/>
        <v>0</v>
      </c>
      <c r="G11" s="32"/>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0"/>
    </row>
    <row r="12" spans="1:37" ht="19.5" customHeight="1">
      <c r="A12" s="561"/>
      <c r="B12" s="563"/>
      <c r="C12" s="69" t="s">
        <v>112</v>
      </c>
      <c r="D12" s="33" t="s">
        <v>111</v>
      </c>
      <c r="E12" s="55" t="s">
        <v>47</v>
      </c>
      <c r="F12" s="54">
        <f t="shared" si="0"/>
        <v>540</v>
      </c>
      <c r="G12" s="32">
        <v>20</v>
      </c>
      <c r="H12" s="31">
        <v>20</v>
      </c>
      <c r="I12" s="31">
        <v>20</v>
      </c>
      <c r="J12" s="31"/>
      <c r="K12" s="31"/>
      <c r="L12" s="31">
        <v>20</v>
      </c>
      <c r="M12" s="31"/>
      <c r="N12" s="31">
        <v>60</v>
      </c>
      <c r="O12" s="31">
        <v>40</v>
      </c>
      <c r="P12" s="31">
        <v>40</v>
      </c>
      <c r="Q12" s="31"/>
      <c r="R12" s="31"/>
      <c r="S12" s="31">
        <v>40</v>
      </c>
      <c r="T12" s="31">
        <v>20</v>
      </c>
      <c r="U12" s="31">
        <v>20</v>
      </c>
      <c r="V12" s="31">
        <v>20</v>
      </c>
      <c r="W12" s="31">
        <v>20</v>
      </c>
      <c r="X12" s="31"/>
      <c r="Y12" s="31"/>
      <c r="Z12" s="31">
        <v>20</v>
      </c>
      <c r="AA12" s="31">
        <v>40</v>
      </c>
      <c r="AB12" s="31">
        <v>40</v>
      </c>
      <c r="AC12" s="31">
        <v>20</v>
      </c>
      <c r="AD12" s="31">
        <v>20</v>
      </c>
      <c r="AE12" s="31"/>
      <c r="AF12" s="31"/>
      <c r="AG12" s="31">
        <v>40</v>
      </c>
      <c r="AH12" s="31">
        <v>20</v>
      </c>
      <c r="AI12" s="31"/>
      <c r="AJ12" s="31"/>
      <c r="AK12" s="30"/>
    </row>
    <row r="13" spans="1:37" ht="19.5" customHeight="1">
      <c r="A13" s="561"/>
      <c r="B13" s="563"/>
      <c r="C13" s="69" t="s">
        <v>108</v>
      </c>
      <c r="D13" s="33" t="s">
        <v>110</v>
      </c>
      <c r="E13" s="55" t="s">
        <v>47</v>
      </c>
      <c r="F13" s="54">
        <f t="shared" si="0"/>
        <v>100</v>
      </c>
      <c r="G13" s="32"/>
      <c r="H13" s="31"/>
      <c r="I13" s="31"/>
      <c r="J13" s="31"/>
      <c r="K13" s="31"/>
      <c r="L13" s="31"/>
      <c r="M13" s="31">
        <v>20</v>
      </c>
      <c r="N13" s="31"/>
      <c r="O13" s="31"/>
      <c r="P13" s="31"/>
      <c r="Q13" s="31"/>
      <c r="R13" s="31"/>
      <c r="S13" s="31"/>
      <c r="T13" s="31">
        <v>20</v>
      </c>
      <c r="U13" s="31">
        <v>20</v>
      </c>
      <c r="V13" s="31"/>
      <c r="W13" s="31"/>
      <c r="X13" s="31"/>
      <c r="Y13" s="31"/>
      <c r="Z13" s="31"/>
      <c r="AA13" s="31">
        <v>20</v>
      </c>
      <c r="AB13" s="31"/>
      <c r="AC13" s="31">
        <v>20</v>
      </c>
      <c r="AD13" s="31"/>
      <c r="AE13" s="31"/>
      <c r="AF13" s="31"/>
      <c r="AG13" s="31"/>
      <c r="AH13" s="31"/>
      <c r="AI13" s="31"/>
      <c r="AJ13" s="31"/>
      <c r="AK13" s="30"/>
    </row>
    <row r="14" spans="1:37" ht="19.5" customHeight="1">
      <c r="A14" s="561"/>
      <c r="B14" s="563"/>
      <c r="C14" s="50" t="s">
        <v>106</v>
      </c>
      <c r="D14" s="33" t="s">
        <v>109</v>
      </c>
      <c r="E14" s="55" t="s">
        <v>47</v>
      </c>
      <c r="F14" s="54">
        <f t="shared" si="0"/>
        <v>280</v>
      </c>
      <c r="G14" s="32">
        <v>20</v>
      </c>
      <c r="H14" s="31">
        <v>20</v>
      </c>
      <c r="I14" s="31">
        <v>20</v>
      </c>
      <c r="J14" s="31"/>
      <c r="K14" s="31"/>
      <c r="L14" s="31"/>
      <c r="M14" s="31"/>
      <c r="N14" s="31">
        <v>40</v>
      </c>
      <c r="O14" s="31"/>
      <c r="P14" s="31"/>
      <c r="Q14" s="31"/>
      <c r="R14" s="31"/>
      <c r="S14" s="31">
        <v>20</v>
      </c>
      <c r="T14" s="31"/>
      <c r="U14" s="31">
        <v>40</v>
      </c>
      <c r="V14" s="31"/>
      <c r="W14" s="31">
        <v>20</v>
      </c>
      <c r="X14" s="31"/>
      <c r="Y14" s="31"/>
      <c r="Z14" s="31">
        <v>40</v>
      </c>
      <c r="AA14" s="31"/>
      <c r="AB14" s="31"/>
      <c r="AC14" s="31">
        <v>20</v>
      </c>
      <c r="AD14" s="31">
        <v>20</v>
      </c>
      <c r="AE14" s="31"/>
      <c r="AF14" s="31"/>
      <c r="AG14" s="31">
        <v>20</v>
      </c>
      <c r="AH14" s="31"/>
      <c r="AI14" s="31"/>
      <c r="AJ14" s="31"/>
      <c r="AK14" s="30"/>
    </row>
    <row r="15" spans="1:37" ht="19.5" customHeight="1">
      <c r="A15" s="561"/>
      <c r="B15" s="563"/>
      <c r="C15" s="69" t="s">
        <v>108</v>
      </c>
      <c r="D15" s="33" t="s">
        <v>107</v>
      </c>
      <c r="E15" s="55" t="s">
        <v>47</v>
      </c>
      <c r="F15" s="54">
        <f t="shared" si="0"/>
        <v>1</v>
      </c>
      <c r="G15" s="32"/>
      <c r="H15" s="31"/>
      <c r="I15" s="31"/>
      <c r="J15" s="31"/>
      <c r="K15" s="31"/>
      <c r="L15" s="31"/>
      <c r="M15" s="31"/>
      <c r="N15" s="31"/>
      <c r="O15" s="31"/>
      <c r="P15" s="31"/>
      <c r="Q15" s="31"/>
      <c r="R15" s="31"/>
      <c r="S15" s="31"/>
      <c r="T15" s="31"/>
      <c r="U15" s="31"/>
      <c r="V15" s="31"/>
      <c r="W15" s="31"/>
      <c r="X15" s="31"/>
      <c r="Y15" s="31"/>
      <c r="Z15" s="31"/>
      <c r="AA15" s="31"/>
      <c r="AB15" s="31"/>
      <c r="AC15" s="31"/>
      <c r="AD15" s="31">
        <v>1</v>
      </c>
      <c r="AE15" s="31"/>
      <c r="AF15" s="31"/>
      <c r="AG15" s="31"/>
      <c r="AH15" s="31"/>
      <c r="AI15" s="31"/>
      <c r="AJ15" s="31"/>
      <c r="AK15" s="30"/>
    </row>
    <row r="16" spans="1:37" ht="19.5" customHeight="1">
      <c r="A16" s="561"/>
      <c r="B16" s="563"/>
      <c r="C16" s="50" t="s">
        <v>106</v>
      </c>
      <c r="D16" s="33" t="s">
        <v>105</v>
      </c>
      <c r="E16" s="55" t="s">
        <v>47</v>
      </c>
      <c r="F16" s="54">
        <f t="shared" si="0"/>
        <v>1</v>
      </c>
      <c r="G16" s="32"/>
      <c r="H16" s="31"/>
      <c r="I16" s="31"/>
      <c r="J16" s="31"/>
      <c r="K16" s="31"/>
      <c r="L16" s="31"/>
      <c r="M16" s="31"/>
      <c r="N16" s="31"/>
      <c r="O16" s="31"/>
      <c r="P16" s="31"/>
      <c r="Q16" s="31"/>
      <c r="R16" s="31"/>
      <c r="S16" s="31"/>
      <c r="T16" s="31"/>
      <c r="U16" s="31"/>
      <c r="V16" s="31"/>
      <c r="W16" s="31"/>
      <c r="X16" s="31"/>
      <c r="Y16" s="31"/>
      <c r="Z16" s="31"/>
      <c r="AA16" s="31"/>
      <c r="AB16" s="31"/>
      <c r="AC16" s="31"/>
      <c r="AD16" s="31">
        <v>1</v>
      </c>
      <c r="AE16" s="31"/>
      <c r="AF16" s="31"/>
      <c r="AG16" s="31"/>
      <c r="AH16" s="31"/>
      <c r="AI16" s="31"/>
      <c r="AJ16" s="31"/>
      <c r="AK16" s="30"/>
    </row>
    <row r="17" spans="1:37" ht="19.5" customHeight="1">
      <c r="A17" s="561"/>
      <c r="B17" s="563"/>
      <c r="C17" s="76" t="s">
        <v>78</v>
      </c>
      <c r="D17" s="33" t="s">
        <v>104</v>
      </c>
      <c r="E17" s="55" t="s">
        <v>47</v>
      </c>
      <c r="F17" s="54">
        <f t="shared" si="0"/>
        <v>0</v>
      </c>
      <c r="G17" s="32"/>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0"/>
    </row>
    <row r="18" spans="1:37" ht="19.5" customHeight="1">
      <c r="A18" s="561"/>
      <c r="B18" s="563"/>
      <c r="C18" s="74" t="s">
        <v>79</v>
      </c>
      <c r="D18" s="33" t="s">
        <v>103</v>
      </c>
      <c r="E18" s="55" t="s">
        <v>47</v>
      </c>
      <c r="F18" s="54">
        <f t="shared" si="0"/>
        <v>0</v>
      </c>
      <c r="G18" s="32"/>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0"/>
    </row>
    <row r="19" spans="1:37" ht="19.5" customHeight="1">
      <c r="A19" s="562"/>
      <c r="B19" s="564"/>
      <c r="C19" s="73" t="s">
        <v>80</v>
      </c>
      <c r="D19" s="44" t="s">
        <v>102</v>
      </c>
      <c r="E19" s="57" t="s">
        <v>47</v>
      </c>
      <c r="F19" s="56">
        <f t="shared" si="0"/>
        <v>0</v>
      </c>
      <c r="G19" s="43"/>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1"/>
    </row>
    <row r="20" spans="1:37" ht="19.5" customHeight="1">
      <c r="A20" s="565" t="s">
        <v>55</v>
      </c>
      <c r="B20" s="567" t="s">
        <v>45</v>
      </c>
      <c r="C20" s="71" t="s">
        <v>81</v>
      </c>
      <c r="D20" s="48" t="s">
        <v>101</v>
      </c>
      <c r="E20" s="63" t="s">
        <v>47</v>
      </c>
      <c r="F20" s="62">
        <f t="shared" si="0"/>
        <v>400</v>
      </c>
      <c r="G20" s="47">
        <v>50</v>
      </c>
      <c r="H20" s="46">
        <v>60</v>
      </c>
      <c r="I20" s="46">
        <v>30</v>
      </c>
      <c r="J20" s="46"/>
      <c r="K20" s="46"/>
      <c r="L20" s="46"/>
      <c r="M20" s="46">
        <v>20</v>
      </c>
      <c r="N20" s="46">
        <v>50</v>
      </c>
      <c r="O20" s="46">
        <v>50</v>
      </c>
      <c r="P20" s="46">
        <v>50</v>
      </c>
      <c r="Q20" s="46"/>
      <c r="R20" s="46"/>
      <c r="S20" s="46">
        <v>50</v>
      </c>
      <c r="T20" s="46"/>
      <c r="U20" s="46"/>
      <c r="V20" s="46"/>
      <c r="W20" s="46">
        <v>40</v>
      </c>
      <c r="X20" s="46"/>
      <c r="Y20" s="46"/>
      <c r="Z20" s="46"/>
      <c r="AA20" s="46"/>
      <c r="AB20" s="46"/>
      <c r="AC20" s="46"/>
      <c r="AD20" s="46"/>
      <c r="AE20" s="46"/>
      <c r="AF20" s="46"/>
      <c r="AG20" s="46"/>
      <c r="AH20" s="46"/>
      <c r="AI20" s="46"/>
      <c r="AJ20" s="46"/>
      <c r="AK20" s="45"/>
    </row>
    <row r="21" spans="1:37" ht="19.5" customHeight="1">
      <c r="A21" s="566"/>
      <c r="B21" s="568"/>
      <c r="C21" s="76" t="s">
        <v>56</v>
      </c>
      <c r="D21" s="44" t="s">
        <v>68</v>
      </c>
      <c r="E21" s="57" t="s">
        <v>47</v>
      </c>
      <c r="F21" s="56">
        <f t="shared" si="0"/>
        <v>0</v>
      </c>
      <c r="G21" s="43"/>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1"/>
    </row>
    <row r="22" spans="1:37" ht="19.5" customHeight="1">
      <c r="A22" s="569" t="s">
        <v>57</v>
      </c>
      <c r="B22" s="567" t="s">
        <v>49</v>
      </c>
      <c r="C22" s="71" t="s">
        <v>82</v>
      </c>
      <c r="D22" s="48" t="s">
        <v>100</v>
      </c>
      <c r="E22" s="63" t="s">
        <v>47</v>
      </c>
      <c r="F22" s="62">
        <f t="shared" si="0"/>
        <v>40</v>
      </c>
      <c r="G22" s="36"/>
      <c r="H22" s="35"/>
      <c r="I22" s="35"/>
      <c r="J22" s="35"/>
      <c r="K22" s="35"/>
      <c r="L22" s="35"/>
      <c r="M22" s="35"/>
      <c r="N22" s="35"/>
      <c r="O22" s="35"/>
      <c r="P22" s="35"/>
      <c r="Q22" s="35"/>
      <c r="R22" s="35"/>
      <c r="S22" s="35"/>
      <c r="T22" s="35"/>
      <c r="U22" s="35"/>
      <c r="V22" s="35">
        <v>40</v>
      </c>
      <c r="W22" s="35"/>
      <c r="X22" s="35"/>
      <c r="Y22" s="35"/>
      <c r="Z22" s="35"/>
      <c r="AA22" s="35"/>
      <c r="AB22" s="35"/>
      <c r="AC22" s="35"/>
      <c r="AD22" s="35"/>
      <c r="AE22" s="35"/>
      <c r="AF22" s="35"/>
      <c r="AG22" s="35"/>
      <c r="AH22" s="35"/>
      <c r="AI22" s="35"/>
      <c r="AJ22" s="35"/>
      <c r="AK22" s="34"/>
    </row>
    <row r="23" spans="1:37" ht="19.5" customHeight="1">
      <c r="A23" s="570"/>
      <c r="B23" s="568"/>
      <c r="C23" s="76" t="s">
        <v>58</v>
      </c>
      <c r="D23" s="44" t="s">
        <v>69</v>
      </c>
      <c r="E23" s="57" t="s">
        <v>47</v>
      </c>
      <c r="F23" s="56">
        <f t="shared" si="0"/>
        <v>0</v>
      </c>
      <c r="G23" s="43"/>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1"/>
    </row>
    <row r="24" spans="1:37" ht="19.5" customHeight="1">
      <c r="A24" s="571" t="s">
        <v>59</v>
      </c>
      <c r="B24" s="574" t="s">
        <v>49</v>
      </c>
      <c r="C24" s="72" t="s">
        <v>83</v>
      </c>
      <c r="D24" s="37" t="s">
        <v>99</v>
      </c>
      <c r="E24" s="61" t="s">
        <v>47</v>
      </c>
      <c r="F24" s="60">
        <f t="shared" si="0"/>
        <v>1060</v>
      </c>
      <c r="G24" s="36">
        <v>40</v>
      </c>
      <c r="H24" s="35">
        <v>80</v>
      </c>
      <c r="I24" s="35">
        <v>60</v>
      </c>
      <c r="J24" s="35"/>
      <c r="K24" s="35"/>
      <c r="L24" s="35">
        <v>60</v>
      </c>
      <c r="M24" s="35">
        <v>60</v>
      </c>
      <c r="N24" s="35">
        <v>40</v>
      </c>
      <c r="O24" s="35">
        <v>40</v>
      </c>
      <c r="P24" s="35">
        <v>40</v>
      </c>
      <c r="Q24" s="35"/>
      <c r="R24" s="35"/>
      <c r="S24" s="35">
        <v>40</v>
      </c>
      <c r="T24" s="35">
        <v>40</v>
      </c>
      <c r="U24" s="35">
        <v>40</v>
      </c>
      <c r="V24" s="35">
        <v>60</v>
      </c>
      <c r="W24" s="35">
        <v>60</v>
      </c>
      <c r="X24" s="35"/>
      <c r="Y24" s="35"/>
      <c r="Z24" s="35">
        <v>40</v>
      </c>
      <c r="AA24" s="35">
        <v>40</v>
      </c>
      <c r="AB24" s="35">
        <v>60</v>
      </c>
      <c r="AC24" s="35">
        <v>80</v>
      </c>
      <c r="AD24" s="35">
        <v>40</v>
      </c>
      <c r="AE24" s="35"/>
      <c r="AF24" s="35"/>
      <c r="AG24" s="35">
        <v>60</v>
      </c>
      <c r="AH24" s="35">
        <v>80</v>
      </c>
      <c r="AI24" s="35"/>
      <c r="AJ24" s="35"/>
      <c r="AK24" s="34"/>
    </row>
    <row r="25" spans="1:37" ht="19.5" customHeight="1">
      <c r="A25" s="572"/>
      <c r="B25" s="575"/>
      <c r="C25" s="70" t="s">
        <v>83</v>
      </c>
      <c r="D25" s="33" t="s">
        <v>99</v>
      </c>
      <c r="E25" s="55" t="s">
        <v>46</v>
      </c>
      <c r="F25" s="54">
        <f t="shared" si="0"/>
        <v>40</v>
      </c>
      <c r="G25" s="32"/>
      <c r="H25" s="31">
        <v>20</v>
      </c>
      <c r="I25" s="31"/>
      <c r="J25" s="31"/>
      <c r="K25" s="31"/>
      <c r="L25" s="31"/>
      <c r="M25" s="31">
        <v>20</v>
      </c>
      <c r="N25" s="31"/>
      <c r="O25" s="31"/>
      <c r="P25" s="31"/>
      <c r="Q25" s="31"/>
      <c r="R25" s="31"/>
      <c r="S25" s="31"/>
      <c r="T25" s="31"/>
      <c r="U25" s="31"/>
      <c r="V25" s="31"/>
      <c r="W25" s="31"/>
      <c r="X25" s="31"/>
      <c r="Y25" s="31"/>
      <c r="Z25" s="31"/>
      <c r="AA25" s="31"/>
      <c r="AB25" s="31"/>
      <c r="AC25" s="31"/>
      <c r="AD25" s="31"/>
      <c r="AE25" s="31"/>
      <c r="AF25" s="31"/>
      <c r="AG25" s="31"/>
      <c r="AH25" s="31"/>
      <c r="AI25" s="31"/>
      <c r="AJ25" s="31"/>
      <c r="AK25" s="30"/>
    </row>
    <row r="26" spans="1:37" ht="19.5" customHeight="1">
      <c r="A26" s="572"/>
      <c r="B26" s="575"/>
      <c r="C26" s="69" t="s">
        <v>93</v>
      </c>
      <c r="D26" s="33" t="s">
        <v>98</v>
      </c>
      <c r="E26" s="55" t="s">
        <v>47</v>
      </c>
      <c r="F26" s="54">
        <f t="shared" si="0"/>
        <v>0</v>
      </c>
      <c r="G26" s="32"/>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0"/>
    </row>
    <row r="27" spans="1:37" ht="19.5" customHeight="1">
      <c r="A27" s="572"/>
      <c r="B27" s="575"/>
      <c r="C27" s="69" t="s">
        <v>93</v>
      </c>
      <c r="D27" s="33" t="s">
        <v>98</v>
      </c>
      <c r="E27" s="55" t="s">
        <v>46</v>
      </c>
      <c r="F27" s="54">
        <f t="shared" si="0"/>
        <v>320</v>
      </c>
      <c r="G27" s="32">
        <v>40</v>
      </c>
      <c r="H27" s="31">
        <v>20</v>
      </c>
      <c r="I27" s="31">
        <v>20</v>
      </c>
      <c r="J27" s="31"/>
      <c r="K27" s="31"/>
      <c r="L27" s="31">
        <v>20</v>
      </c>
      <c r="M27" s="31">
        <v>20</v>
      </c>
      <c r="N27" s="31"/>
      <c r="O27" s="31">
        <v>20</v>
      </c>
      <c r="P27" s="31"/>
      <c r="Q27" s="31"/>
      <c r="R27" s="31"/>
      <c r="S27" s="31">
        <v>40</v>
      </c>
      <c r="T27" s="31"/>
      <c r="U27" s="31">
        <v>20</v>
      </c>
      <c r="V27" s="31">
        <v>20</v>
      </c>
      <c r="W27" s="31"/>
      <c r="X27" s="31"/>
      <c r="Y27" s="31"/>
      <c r="Z27" s="31">
        <v>20</v>
      </c>
      <c r="AA27" s="31">
        <v>20</v>
      </c>
      <c r="AB27" s="31">
        <v>20</v>
      </c>
      <c r="AC27" s="31"/>
      <c r="AD27" s="31">
        <v>20</v>
      </c>
      <c r="AE27" s="31"/>
      <c r="AF27" s="31"/>
      <c r="AG27" s="31"/>
      <c r="AH27" s="31">
        <v>20</v>
      </c>
      <c r="AI27" s="31"/>
      <c r="AJ27" s="31"/>
      <c r="AK27" s="30"/>
    </row>
    <row r="28" spans="1:37" ht="19.5" customHeight="1">
      <c r="A28" s="572"/>
      <c r="B28" s="575"/>
      <c r="C28" s="70" t="s">
        <v>97</v>
      </c>
      <c r="D28" s="33" t="s">
        <v>96</v>
      </c>
      <c r="E28" s="55" t="s">
        <v>47</v>
      </c>
      <c r="F28" s="54">
        <f t="shared" si="0"/>
        <v>0</v>
      </c>
      <c r="G28" s="32"/>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0"/>
    </row>
    <row r="29" spans="1:37" ht="19.5" customHeight="1">
      <c r="A29" s="572"/>
      <c r="B29" s="575"/>
      <c r="C29" s="70" t="s">
        <v>97</v>
      </c>
      <c r="D29" s="33" t="s">
        <v>96</v>
      </c>
      <c r="E29" s="55" t="s">
        <v>46</v>
      </c>
      <c r="F29" s="54">
        <f t="shared" si="0"/>
        <v>0</v>
      </c>
      <c r="G29" s="32"/>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0"/>
    </row>
    <row r="30" spans="1:37" ht="19.5" customHeight="1">
      <c r="A30" s="572"/>
      <c r="B30" s="575"/>
      <c r="C30" s="50" t="s">
        <v>95</v>
      </c>
      <c r="D30" s="33" t="s">
        <v>94</v>
      </c>
      <c r="E30" s="55" t="s">
        <v>47</v>
      </c>
      <c r="F30" s="54">
        <f t="shared" si="0"/>
        <v>540</v>
      </c>
      <c r="G30" s="32">
        <v>20</v>
      </c>
      <c r="H30" s="31">
        <v>20</v>
      </c>
      <c r="I30" s="31">
        <v>20</v>
      </c>
      <c r="J30" s="31"/>
      <c r="K30" s="31"/>
      <c r="L30" s="31">
        <v>20</v>
      </c>
      <c r="M30" s="31"/>
      <c r="N30" s="31">
        <v>60</v>
      </c>
      <c r="O30" s="31">
        <v>40</v>
      </c>
      <c r="P30" s="31">
        <v>40</v>
      </c>
      <c r="Q30" s="31"/>
      <c r="R30" s="31"/>
      <c r="S30" s="31">
        <v>40</v>
      </c>
      <c r="T30" s="31">
        <v>20</v>
      </c>
      <c r="U30" s="31">
        <v>20</v>
      </c>
      <c r="V30" s="31">
        <v>20</v>
      </c>
      <c r="W30" s="31">
        <v>20</v>
      </c>
      <c r="X30" s="31"/>
      <c r="Y30" s="31"/>
      <c r="Z30" s="31">
        <v>20</v>
      </c>
      <c r="AA30" s="31">
        <v>40</v>
      </c>
      <c r="AB30" s="31">
        <v>40</v>
      </c>
      <c r="AC30" s="31">
        <v>20</v>
      </c>
      <c r="AD30" s="31">
        <v>20</v>
      </c>
      <c r="AE30" s="31"/>
      <c r="AF30" s="31"/>
      <c r="AG30" s="31">
        <v>40</v>
      </c>
      <c r="AH30" s="31">
        <v>20</v>
      </c>
      <c r="AI30" s="31"/>
      <c r="AJ30" s="31"/>
      <c r="AK30" s="30"/>
    </row>
    <row r="31" spans="1:37" ht="19.5" customHeight="1">
      <c r="A31" s="572"/>
      <c r="B31" s="575"/>
      <c r="C31" s="50" t="s">
        <v>95</v>
      </c>
      <c r="D31" s="33" t="s">
        <v>94</v>
      </c>
      <c r="E31" s="55" t="s">
        <v>46</v>
      </c>
      <c r="F31" s="54">
        <f t="shared" si="0"/>
        <v>100</v>
      </c>
      <c r="G31" s="32"/>
      <c r="H31" s="31"/>
      <c r="I31" s="31"/>
      <c r="J31" s="31"/>
      <c r="K31" s="31"/>
      <c r="L31" s="31"/>
      <c r="M31" s="31">
        <v>20</v>
      </c>
      <c r="N31" s="31"/>
      <c r="O31" s="31"/>
      <c r="P31" s="31"/>
      <c r="Q31" s="31"/>
      <c r="R31" s="31"/>
      <c r="S31" s="31"/>
      <c r="T31" s="31">
        <v>20</v>
      </c>
      <c r="U31" s="31">
        <v>20</v>
      </c>
      <c r="V31" s="31"/>
      <c r="W31" s="31"/>
      <c r="X31" s="31"/>
      <c r="Y31" s="31"/>
      <c r="Z31" s="31"/>
      <c r="AA31" s="31">
        <v>20</v>
      </c>
      <c r="AB31" s="31"/>
      <c r="AC31" s="31">
        <v>20</v>
      </c>
      <c r="AD31" s="31"/>
      <c r="AE31" s="31"/>
      <c r="AF31" s="31"/>
      <c r="AG31" s="31"/>
      <c r="AH31" s="31"/>
      <c r="AI31" s="31"/>
      <c r="AJ31" s="31"/>
      <c r="AK31" s="30"/>
    </row>
    <row r="32" spans="1:37" ht="19.5" customHeight="1">
      <c r="A32" s="572"/>
      <c r="B32" s="575"/>
      <c r="C32" s="68" t="s">
        <v>93</v>
      </c>
      <c r="D32" s="48" t="s">
        <v>92</v>
      </c>
      <c r="E32" s="63" t="s">
        <v>47</v>
      </c>
      <c r="F32" s="62">
        <f t="shared" si="0"/>
        <v>280</v>
      </c>
      <c r="G32" s="32">
        <v>20</v>
      </c>
      <c r="H32" s="31">
        <v>20</v>
      </c>
      <c r="I32" s="31">
        <v>20</v>
      </c>
      <c r="J32" s="31"/>
      <c r="K32" s="31"/>
      <c r="L32" s="31"/>
      <c r="M32" s="31"/>
      <c r="N32" s="31">
        <v>40</v>
      </c>
      <c r="O32" s="31"/>
      <c r="P32" s="31"/>
      <c r="Q32" s="31"/>
      <c r="R32" s="31"/>
      <c r="S32" s="31">
        <v>20</v>
      </c>
      <c r="T32" s="31"/>
      <c r="U32" s="31">
        <v>40</v>
      </c>
      <c r="V32" s="31"/>
      <c r="W32" s="31">
        <v>20</v>
      </c>
      <c r="X32" s="31"/>
      <c r="Y32" s="31"/>
      <c r="Z32" s="31">
        <v>40</v>
      </c>
      <c r="AA32" s="31"/>
      <c r="AB32" s="31"/>
      <c r="AC32" s="31">
        <v>20</v>
      </c>
      <c r="AD32" s="31">
        <v>20</v>
      </c>
      <c r="AE32" s="31"/>
      <c r="AF32" s="31"/>
      <c r="AG32" s="31">
        <v>20</v>
      </c>
      <c r="AH32" s="31"/>
      <c r="AI32" s="31"/>
      <c r="AJ32" s="31"/>
      <c r="AK32" s="30"/>
    </row>
    <row r="33" spans="1:37" ht="19.5" customHeight="1">
      <c r="A33" s="573"/>
      <c r="B33" s="576"/>
      <c r="C33" s="70" t="s">
        <v>91</v>
      </c>
      <c r="D33" s="33" t="s">
        <v>90</v>
      </c>
      <c r="E33" s="55" t="s">
        <v>47</v>
      </c>
      <c r="F33" s="54">
        <f t="shared" si="0"/>
        <v>0</v>
      </c>
      <c r="G33" s="32"/>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0"/>
    </row>
    <row r="34" spans="1:37" ht="19.5" customHeight="1">
      <c r="A34" s="566"/>
      <c r="B34" s="568"/>
      <c r="C34" s="71" t="s">
        <v>89</v>
      </c>
      <c r="D34" s="29" t="s">
        <v>88</v>
      </c>
      <c r="E34" s="53" t="s">
        <v>47</v>
      </c>
      <c r="F34" s="52">
        <f t="shared" si="0"/>
        <v>1</v>
      </c>
      <c r="G34" s="40"/>
      <c r="H34" s="39"/>
      <c r="I34" s="39"/>
      <c r="J34" s="39"/>
      <c r="K34" s="39"/>
      <c r="L34" s="39"/>
      <c r="M34" s="39"/>
      <c r="N34" s="39"/>
      <c r="O34" s="39"/>
      <c r="P34" s="39"/>
      <c r="Q34" s="39"/>
      <c r="R34" s="39"/>
      <c r="S34" s="39">
        <v>1</v>
      </c>
      <c r="T34" s="39"/>
      <c r="U34" s="39"/>
      <c r="V34" s="39"/>
      <c r="W34" s="39"/>
      <c r="X34" s="39"/>
      <c r="Y34" s="39"/>
      <c r="Z34" s="39"/>
      <c r="AA34" s="39"/>
      <c r="AB34" s="39"/>
      <c r="AC34" s="39"/>
      <c r="AD34" s="39"/>
      <c r="AE34" s="39"/>
      <c r="AF34" s="39"/>
      <c r="AG34" s="39"/>
      <c r="AH34" s="39"/>
      <c r="AI34" s="39"/>
      <c r="AJ34" s="39"/>
      <c r="AK34" s="38"/>
    </row>
    <row r="35" spans="1:37" ht="19.5" customHeight="1">
      <c r="A35" s="4" t="s">
        <v>60</v>
      </c>
      <c r="B35" s="26" t="s">
        <v>45</v>
      </c>
      <c r="C35" s="75" t="s">
        <v>84</v>
      </c>
      <c r="D35" s="59" t="s">
        <v>87</v>
      </c>
      <c r="E35" s="58" t="s">
        <v>47</v>
      </c>
      <c r="F35" s="67">
        <f t="shared" si="0"/>
        <v>5</v>
      </c>
      <c r="G35" s="66"/>
      <c r="H35" s="65"/>
      <c r="I35" s="65"/>
      <c r="J35" s="65"/>
      <c r="K35" s="65"/>
      <c r="L35" s="65"/>
      <c r="M35" s="65"/>
      <c r="N35" s="65"/>
      <c r="O35" s="65"/>
      <c r="P35" s="65"/>
      <c r="Q35" s="65"/>
      <c r="R35" s="65"/>
      <c r="S35" s="65"/>
      <c r="T35" s="65"/>
      <c r="U35" s="65"/>
      <c r="V35" s="65"/>
      <c r="W35" s="65"/>
      <c r="X35" s="65"/>
      <c r="Y35" s="65"/>
      <c r="Z35" s="65"/>
      <c r="AA35" s="65"/>
      <c r="AB35" s="65">
        <v>5</v>
      </c>
      <c r="AC35" s="65"/>
      <c r="AD35" s="65"/>
      <c r="AE35" s="65"/>
      <c r="AF35" s="65"/>
      <c r="AG35" s="65"/>
      <c r="AH35" s="65"/>
      <c r="AI35" s="65"/>
      <c r="AJ35" s="65"/>
      <c r="AK35" s="64"/>
    </row>
    <row r="36" spans="1:37" ht="19.5" customHeight="1">
      <c r="A36" s="4" t="s">
        <v>61</v>
      </c>
      <c r="B36" s="26" t="s">
        <v>49</v>
      </c>
      <c r="C36" s="75" t="s">
        <v>85</v>
      </c>
      <c r="D36" s="59" t="s">
        <v>86</v>
      </c>
      <c r="E36" s="58" t="s">
        <v>47</v>
      </c>
      <c r="F36" s="67">
        <f t="shared" si="0"/>
        <v>0</v>
      </c>
      <c r="G36" s="66"/>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4"/>
    </row>
    <row r="37" spans="1:37" ht="18">
      <c r="A37" s="9"/>
      <c r="B37" s="11"/>
      <c r="F37" s="28">
        <f>SUM(F4:F36)</f>
        <v>5128</v>
      </c>
      <c r="G37" s="28">
        <f>SUM(G4:G36)</f>
        <v>290</v>
      </c>
      <c r="H37" s="28">
        <f>SUM(H4:H36)</f>
        <v>380</v>
      </c>
      <c r="I37" s="28">
        <f>SUM(I4:I36)</f>
        <v>270</v>
      </c>
      <c r="J37" s="28">
        <f>SUM(J4:J36)</f>
        <v>0</v>
      </c>
      <c r="K37" s="28">
        <f>SUM(K4:K36)</f>
        <v>0</v>
      </c>
      <c r="L37" s="28">
        <f>SUM(L4:L36)</f>
        <v>200</v>
      </c>
      <c r="M37" s="28">
        <f>SUM(M4:M36)</f>
        <v>260</v>
      </c>
      <c r="N37" s="28">
        <f>SUM(N4:N36)</f>
        <v>330</v>
      </c>
      <c r="O37" s="28">
        <f>SUM(O4:O36)</f>
        <v>250</v>
      </c>
      <c r="P37" s="28">
        <f>SUM(P4:P36)</f>
        <v>210</v>
      </c>
      <c r="Q37" s="28">
        <f>SUM(Q4:Q36)</f>
        <v>0</v>
      </c>
      <c r="R37" s="28">
        <f>SUM(R4:R36)</f>
        <v>0</v>
      </c>
      <c r="S37" s="28">
        <f>SUM(S4:S36)</f>
        <v>331</v>
      </c>
      <c r="T37" s="28">
        <f>SUM(T4:T36)</f>
        <v>160</v>
      </c>
      <c r="U37" s="28">
        <f>SUM(U4:U36)</f>
        <v>280</v>
      </c>
      <c r="V37" s="28">
        <f>SUM(V4:V36)</f>
        <v>240</v>
      </c>
      <c r="W37" s="28">
        <f>SUM(W4:W36)</f>
        <v>240</v>
      </c>
      <c r="X37" s="28">
        <f>SUM(X4:X36)</f>
        <v>0</v>
      </c>
      <c r="Y37" s="28">
        <f>SUM(Y4:Y36)</f>
        <v>0</v>
      </c>
      <c r="Z37" s="28">
        <f>SUM(Z4:Z36)</f>
        <v>240</v>
      </c>
      <c r="AA37" s="28">
        <f>SUM(AA4:AA36)</f>
        <v>240</v>
      </c>
      <c r="AB37" s="28">
        <f>SUM(AB4:AB36)</f>
        <v>245</v>
      </c>
      <c r="AC37" s="28">
        <f>SUM(AC4:AC36)</f>
        <v>280</v>
      </c>
      <c r="AD37" s="28">
        <f>SUM(AD4:AD36)</f>
        <v>202</v>
      </c>
      <c r="AE37" s="28">
        <f>SUM(AE4:AE36)</f>
        <v>0</v>
      </c>
      <c r="AF37" s="28">
        <f>SUM(AF4:AF36)</f>
        <v>0</v>
      </c>
      <c r="AG37" s="28">
        <f>SUM(AG4:AG36)</f>
        <v>240</v>
      </c>
      <c r="AH37" s="28">
        <f>SUM(AH4:AH36)</f>
        <v>240</v>
      </c>
      <c r="AI37" s="28">
        <f>SUM(AI4:AI36)</f>
        <v>0</v>
      </c>
      <c r="AJ37" s="28">
        <f>SUM(AJ4:AJ36)</f>
        <v>0</v>
      </c>
      <c r="AK37" s="28">
        <f>SUM(AK4:AK36)</f>
        <v>0</v>
      </c>
    </row>
  </sheetData>
  <mergeCells count="10">
    <mergeCell ref="A4:A5"/>
    <mergeCell ref="B4:B5"/>
    <mergeCell ref="A6:A19"/>
    <mergeCell ref="B6:B19"/>
    <mergeCell ref="A20:A21"/>
    <mergeCell ref="B20:B21"/>
    <mergeCell ref="A22:A23"/>
    <mergeCell ref="B22:B23"/>
    <mergeCell ref="A24:A34"/>
    <mergeCell ref="B24:B34"/>
  </mergeCells>
  <conditionalFormatting sqref="G4:AK36">
    <cfRule type="cellIs" dxfId="15" priority="1" operator="greaterThan">
      <formula>0</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E37"/>
  <sheetViews>
    <sheetView zoomScale="80" zoomScaleNormal="80" workbookViewId="0">
      <pane xSplit="6" ySplit="3" topLeftCell="G13" activePane="bottomRight" state="frozen"/>
      <selection activeCell="G392" sqref="G392"/>
      <selection pane="topRight" activeCell="G392" sqref="G392"/>
      <selection pane="bottomLeft" activeCell="G392" sqref="G392"/>
      <selection pane="bottomRight" activeCell="G33" sqref="G33"/>
    </sheetView>
  </sheetViews>
  <sheetFormatPr defaultRowHeight="18.75"/>
  <cols>
    <col min="1" max="1" width="10.5703125" style="2" customWidth="1"/>
    <col min="2" max="2" width="5" style="3" customWidth="1"/>
    <col min="3" max="3" width="22.42578125" style="27" customWidth="1"/>
    <col min="4" max="4" width="25.5703125" style="27" customWidth="1"/>
    <col min="5" max="5" width="19.7109375" style="27" customWidth="1"/>
    <col min="6" max="6" width="11.85546875" style="83" customWidth="1"/>
    <col min="7" max="7" width="9.140625" style="27"/>
    <col min="8" max="8" width="8.28515625" style="27" customWidth="1"/>
    <col min="9" max="9" width="8.7109375" style="27" customWidth="1"/>
    <col min="10" max="10" width="7" style="27" customWidth="1"/>
    <col min="11" max="11" width="8.28515625" style="27" customWidth="1"/>
    <col min="12" max="161" width="8.7109375" style="27" customWidth="1"/>
    <col min="162" max="16384" width="9.140625" style="27"/>
  </cols>
  <sheetData>
    <row r="1" spans="1:161" ht="27" customHeight="1">
      <c r="G1" s="98">
        <f>+G37</f>
        <v>3328</v>
      </c>
      <c r="H1" s="98">
        <f t="shared" ref="H1:BS1" si="0">+H37</f>
        <v>0</v>
      </c>
      <c r="I1" s="98">
        <f t="shared" si="0"/>
        <v>80</v>
      </c>
      <c r="J1" s="98">
        <f t="shared" si="0"/>
        <v>0</v>
      </c>
      <c r="K1" s="98">
        <f t="shared" si="0"/>
        <v>3408</v>
      </c>
      <c r="L1" s="98">
        <f t="shared" si="0"/>
        <v>0</v>
      </c>
      <c r="M1" s="98">
        <f t="shared" si="0"/>
        <v>0</v>
      </c>
      <c r="N1" s="98">
        <f t="shared" si="0"/>
        <v>0</v>
      </c>
      <c r="O1" s="98">
        <f t="shared" si="0"/>
        <v>0</v>
      </c>
      <c r="P1" s="98">
        <f t="shared" si="0"/>
        <v>0</v>
      </c>
      <c r="Q1" s="98">
        <f t="shared" si="0"/>
        <v>0</v>
      </c>
      <c r="R1" s="98">
        <f t="shared" si="0"/>
        <v>0</v>
      </c>
      <c r="S1" s="98">
        <f t="shared" si="0"/>
        <v>0</v>
      </c>
      <c r="T1" s="98">
        <f t="shared" si="0"/>
        <v>0</v>
      </c>
      <c r="U1" s="98">
        <f t="shared" si="0"/>
        <v>0</v>
      </c>
      <c r="V1" s="98">
        <f t="shared" si="0"/>
        <v>0</v>
      </c>
      <c r="W1" s="98">
        <f t="shared" si="0"/>
        <v>0</v>
      </c>
      <c r="X1" s="98">
        <f t="shared" si="0"/>
        <v>0</v>
      </c>
      <c r="Y1" s="98">
        <f t="shared" si="0"/>
        <v>0</v>
      </c>
      <c r="Z1" s="98">
        <f t="shared" si="0"/>
        <v>0</v>
      </c>
      <c r="AA1" s="98">
        <f t="shared" si="0"/>
        <v>0</v>
      </c>
      <c r="AB1" s="98">
        <f t="shared" si="0"/>
        <v>0</v>
      </c>
      <c r="AC1" s="98">
        <f t="shared" si="0"/>
        <v>0</v>
      </c>
      <c r="AD1" s="98">
        <f t="shared" si="0"/>
        <v>0</v>
      </c>
      <c r="AE1" s="98">
        <f t="shared" si="0"/>
        <v>0</v>
      </c>
      <c r="AF1" s="98">
        <f t="shared" si="0"/>
        <v>0</v>
      </c>
      <c r="AG1" s="98">
        <f t="shared" si="0"/>
        <v>0</v>
      </c>
      <c r="AH1" s="98">
        <f t="shared" si="0"/>
        <v>0</v>
      </c>
      <c r="AI1" s="98">
        <f t="shared" si="0"/>
        <v>0</v>
      </c>
      <c r="AJ1" s="98">
        <f t="shared" si="0"/>
        <v>0</v>
      </c>
      <c r="AK1" s="98">
        <f t="shared" si="0"/>
        <v>0</v>
      </c>
      <c r="AL1" s="98">
        <f t="shared" si="0"/>
        <v>0</v>
      </c>
      <c r="AM1" s="98">
        <f t="shared" si="0"/>
        <v>0</v>
      </c>
      <c r="AN1" s="98">
        <f t="shared" si="0"/>
        <v>0</v>
      </c>
      <c r="AO1" s="98">
        <f t="shared" si="0"/>
        <v>0</v>
      </c>
      <c r="AP1" s="98">
        <f t="shared" si="0"/>
        <v>0</v>
      </c>
      <c r="AQ1" s="98">
        <f t="shared" si="0"/>
        <v>0</v>
      </c>
      <c r="AR1" s="98">
        <f t="shared" si="0"/>
        <v>0</v>
      </c>
      <c r="AS1" s="98">
        <f t="shared" si="0"/>
        <v>0</v>
      </c>
      <c r="AT1" s="98">
        <f t="shared" si="0"/>
        <v>0</v>
      </c>
      <c r="AU1" s="98">
        <f t="shared" si="0"/>
        <v>0</v>
      </c>
      <c r="AV1" s="98">
        <f t="shared" si="0"/>
        <v>0</v>
      </c>
      <c r="AW1" s="98">
        <f t="shared" si="0"/>
        <v>0</v>
      </c>
      <c r="AX1" s="98">
        <f t="shared" si="0"/>
        <v>0</v>
      </c>
      <c r="AY1" s="98">
        <f t="shared" si="0"/>
        <v>0</v>
      </c>
      <c r="AZ1" s="98">
        <f t="shared" si="0"/>
        <v>0</v>
      </c>
      <c r="BA1" s="98">
        <f t="shared" si="0"/>
        <v>0</v>
      </c>
      <c r="BB1" s="98">
        <f t="shared" si="0"/>
        <v>0</v>
      </c>
      <c r="BC1" s="98">
        <f t="shared" si="0"/>
        <v>0</v>
      </c>
      <c r="BD1" s="98">
        <f t="shared" si="0"/>
        <v>0</v>
      </c>
      <c r="BE1" s="98">
        <f t="shared" si="0"/>
        <v>0</v>
      </c>
      <c r="BF1" s="98">
        <f t="shared" si="0"/>
        <v>0</v>
      </c>
      <c r="BG1" s="98">
        <f t="shared" si="0"/>
        <v>0</v>
      </c>
      <c r="BH1" s="98">
        <f t="shared" si="0"/>
        <v>0</v>
      </c>
      <c r="BI1" s="98">
        <f t="shared" si="0"/>
        <v>0</v>
      </c>
      <c r="BJ1" s="98">
        <f t="shared" si="0"/>
        <v>0</v>
      </c>
      <c r="BK1" s="98">
        <f t="shared" si="0"/>
        <v>0</v>
      </c>
      <c r="BL1" s="98">
        <f t="shared" si="0"/>
        <v>0</v>
      </c>
      <c r="BM1" s="98">
        <f t="shared" si="0"/>
        <v>0</v>
      </c>
      <c r="BN1" s="98">
        <f t="shared" si="0"/>
        <v>0</v>
      </c>
      <c r="BO1" s="98">
        <f t="shared" si="0"/>
        <v>0</v>
      </c>
      <c r="BP1" s="98">
        <f t="shared" si="0"/>
        <v>0</v>
      </c>
      <c r="BQ1" s="98">
        <f t="shared" si="0"/>
        <v>0</v>
      </c>
      <c r="BR1" s="98">
        <f t="shared" si="0"/>
        <v>0</v>
      </c>
      <c r="BS1" s="98">
        <f t="shared" si="0"/>
        <v>0</v>
      </c>
      <c r="BT1" s="98">
        <f t="shared" ref="BT1:EE1" si="1">+BT37</f>
        <v>0</v>
      </c>
      <c r="BU1" s="98">
        <f t="shared" si="1"/>
        <v>0</v>
      </c>
      <c r="BV1" s="98">
        <f t="shared" si="1"/>
        <v>0</v>
      </c>
      <c r="BW1" s="98">
        <f t="shared" si="1"/>
        <v>0</v>
      </c>
      <c r="BX1" s="98">
        <f t="shared" si="1"/>
        <v>0</v>
      </c>
      <c r="BY1" s="98">
        <f t="shared" si="1"/>
        <v>0</v>
      </c>
      <c r="BZ1" s="98">
        <f t="shared" si="1"/>
        <v>0</v>
      </c>
      <c r="CA1" s="98">
        <f t="shared" si="1"/>
        <v>0</v>
      </c>
      <c r="CB1" s="98">
        <f t="shared" si="1"/>
        <v>0</v>
      </c>
      <c r="CC1" s="98">
        <f t="shared" si="1"/>
        <v>0</v>
      </c>
      <c r="CD1" s="98">
        <f t="shared" si="1"/>
        <v>0</v>
      </c>
      <c r="CE1" s="98">
        <f t="shared" si="1"/>
        <v>0</v>
      </c>
      <c r="CF1" s="98">
        <f t="shared" si="1"/>
        <v>0</v>
      </c>
      <c r="CG1" s="98">
        <f t="shared" si="1"/>
        <v>0</v>
      </c>
      <c r="CH1" s="98">
        <f t="shared" si="1"/>
        <v>0</v>
      </c>
      <c r="CI1" s="98">
        <f t="shared" si="1"/>
        <v>0</v>
      </c>
      <c r="CJ1" s="98">
        <f t="shared" si="1"/>
        <v>0</v>
      </c>
      <c r="CK1" s="98">
        <f t="shared" si="1"/>
        <v>0</v>
      </c>
      <c r="CL1" s="98">
        <f t="shared" si="1"/>
        <v>0</v>
      </c>
      <c r="CM1" s="98">
        <f t="shared" si="1"/>
        <v>0</v>
      </c>
      <c r="CN1" s="98">
        <f t="shared" si="1"/>
        <v>0</v>
      </c>
      <c r="CO1" s="98">
        <f t="shared" si="1"/>
        <v>0</v>
      </c>
      <c r="CP1" s="98">
        <f t="shared" si="1"/>
        <v>0</v>
      </c>
      <c r="CQ1" s="98">
        <f t="shared" si="1"/>
        <v>0</v>
      </c>
      <c r="CR1" s="98">
        <f t="shared" si="1"/>
        <v>0</v>
      </c>
      <c r="CS1" s="98">
        <f t="shared" si="1"/>
        <v>0</v>
      </c>
      <c r="CT1" s="98">
        <f t="shared" si="1"/>
        <v>0</v>
      </c>
      <c r="CU1" s="98">
        <f t="shared" si="1"/>
        <v>0</v>
      </c>
      <c r="CV1" s="98">
        <f t="shared" si="1"/>
        <v>0</v>
      </c>
      <c r="CW1" s="98">
        <f t="shared" si="1"/>
        <v>0</v>
      </c>
      <c r="CX1" s="98">
        <f t="shared" si="1"/>
        <v>0</v>
      </c>
      <c r="CY1" s="98">
        <f t="shared" si="1"/>
        <v>0</v>
      </c>
      <c r="CZ1" s="98">
        <f t="shared" si="1"/>
        <v>0</v>
      </c>
      <c r="DA1" s="98">
        <f t="shared" si="1"/>
        <v>0</v>
      </c>
      <c r="DB1" s="98">
        <f t="shared" si="1"/>
        <v>0</v>
      </c>
      <c r="DC1" s="98">
        <f t="shared" si="1"/>
        <v>0</v>
      </c>
      <c r="DD1" s="98">
        <f t="shared" si="1"/>
        <v>0</v>
      </c>
      <c r="DE1" s="98">
        <f t="shared" si="1"/>
        <v>0</v>
      </c>
      <c r="DF1" s="98">
        <f t="shared" si="1"/>
        <v>0</v>
      </c>
      <c r="DG1" s="98">
        <f t="shared" si="1"/>
        <v>0</v>
      </c>
      <c r="DH1" s="98">
        <f t="shared" si="1"/>
        <v>0</v>
      </c>
      <c r="DI1" s="98">
        <f t="shared" si="1"/>
        <v>0</v>
      </c>
      <c r="DJ1" s="98">
        <f t="shared" si="1"/>
        <v>0</v>
      </c>
      <c r="DK1" s="98">
        <f t="shared" si="1"/>
        <v>0</v>
      </c>
      <c r="DL1" s="98">
        <f t="shared" si="1"/>
        <v>0</v>
      </c>
      <c r="DM1" s="98">
        <f t="shared" si="1"/>
        <v>0</v>
      </c>
      <c r="DN1" s="98">
        <f t="shared" si="1"/>
        <v>0</v>
      </c>
      <c r="DO1" s="98">
        <f t="shared" si="1"/>
        <v>0</v>
      </c>
      <c r="DP1" s="98">
        <f t="shared" si="1"/>
        <v>0</v>
      </c>
      <c r="DQ1" s="98">
        <f t="shared" si="1"/>
        <v>0</v>
      </c>
      <c r="DR1" s="98">
        <f t="shared" si="1"/>
        <v>0</v>
      </c>
      <c r="DS1" s="98">
        <f t="shared" si="1"/>
        <v>0</v>
      </c>
      <c r="DT1" s="98">
        <f t="shared" si="1"/>
        <v>0</v>
      </c>
      <c r="DU1" s="98">
        <f t="shared" si="1"/>
        <v>0</v>
      </c>
      <c r="DV1" s="98">
        <f t="shared" si="1"/>
        <v>0</v>
      </c>
      <c r="DW1" s="98">
        <f t="shared" si="1"/>
        <v>0</v>
      </c>
      <c r="DX1" s="98">
        <f t="shared" si="1"/>
        <v>0</v>
      </c>
      <c r="DY1" s="98">
        <f t="shared" si="1"/>
        <v>0</v>
      </c>
      <c r="DZ1" s="98">
        <f t="shared" si="1"/>
        <v>0</v>
      </c>
      <c r="EA1" s="98">
        <f t="shared" si="1"/>
        <v>0</v>
      </c>
      <c r="EB1" s="98">
        <f t="shared" si="1"/>
        <v>0</v>
      </c>
      <c r="EC1" s="98">
        <f t="shared" si="1"/>
        <v>0</v>
      </c>
      <c r="ED1" s="98">
        <f t="shared" si="1"/>
        <v>0</v>
      </c>
      <c r="EE1" s="98">
        <f t="shared" si="1"/>
        <v>0</v>
      </c>
      <c r="EF1" s="98">
        <f t="shared" ref="EF1:FE1" si="2">+EF37</f>
        <v>0</v>
      </c>
      <c r="EG1" s="98">
        <f t="shared" si="2"/>
        <v>0</v>
      </c>
      <c r="EH1" s="98">
        <f t="shared" si="2"/>
        <v>0</v>
      </c>
      <c r="EI1" s="98">
        <f t="shared" si="2"/>
        <v>0</v>
      </c>
      <c r="EJ1" s="98">
        <f t="shared" si="2"/>
        <v>0</v>
      </c>
      <c r="EK1" s="98">
        <f t="shared" si="2"/>
        <v>0</v>
      </c>
      <c r="EL1" s="98">
        <f t="shared" si="2"/>
        <v>0</v>
      </c>
      <c r="EM1" s="98">
        <f t="shared" si="2"/>
        <v>0</v>
      </c>
      <c r="EN1" s="98">
        <f t="shared" si="2"/>
        <v>0</v>
      </c>
      <c r="EO1" s="98">
        <f t="shared" si="2"/>
        <v>0</v>
      </c>
      <c r="EP1" s="98">
        <f t="shared" si="2"/>
        <v>0</v>
      </c>
      <c r="EQ1" s="98">
        <f t="shared" si="2"/>
        <v>0</v>
      </c>
      <c r="ER1" s="98">
        <f t="shared" si="2"/>
        <v>0</v>
      </c>
      <c r="ES1" s="98">
        <f t="shared" si="2"/>
        <v>0</v>
      </c>
      <c r="ET1" s="98">
        <f t="shared" si="2"/>
        <v>0</v>
      </c>
      <c r="EU1" s="98">
        <f t="shared" si="2"/>
        <v>0</v>
      </c>
      <c r="EV1" s="98">
        <f t="shared" si="2"/>
        <v>0</v>
      </c>
      <c r="EW1" s="98">
        <f t="shared" si="2"/>
        <v>0</v>
      </c>
      <c r="EX1" s="98">
        <f t="shared" si="2"/>
        <v>0</v>
      </c>
      <c r="EY1" s="98">
        <f t="shared" si="2"/>
        <v>0</v>
      </c>
      <c r="EZ1" s="98">
        <f t="shared" si="2"/>
        <v>0</v>
      </c>
      <c r="FA1" s="98">
        <f t="shared" si="2"/>
        <v>0</v>
      </c>
      <c r="FB1" s="98">
        <f t="shared" si="2"/>
        <v>0</v>
      </c>
      <c r="FC1" s="98">
        <f t="shared" si="2"/>
        <v>0</v>
      </c>
      <c r="FD1" s="98">
        <f t="shared" si="2"/>
        <v>0</v>
      </c>
      <c r="FE1" s="98">
        <f t="shared" si="2"/>
        <v>0</v>
      </c>
    </row>
    <row r="2" spans="1:161" ht="24" customHeight="1">
      <c r="A2" s="27"/>
      <c r="B2" s="27"/>
      <c r="F2" s="106" t="s">
        <v>124</v>
      </c>
      <c r="G2" s="577">
        <v>42186</v>
      </c>
      <c r="H2" s="578"/>
      <c r="I2" s="579"/>
      <c r="J2" s="579"/>
      <c r="K2" s="580"/>
      <c r="L2" s="577">
        <v>42187</v>
      </c>
      <c r="M2" s="578"/>
      <c r="N2" s="579"/>
      <c r="O2" s="579"/>
      <c r="P2" s="580"/>
      <c r="Q2" s="577">
        <v>42188</v>
      </c>
      <c r="R2" s="578"/>
      <c r="S2" s="579"/>
      <c r="T2" s="579"/>
      <c r="U2" s="580"/>
      <c r="V2" s="577">
        <v>42189</v>
      </c>
      <c r="W2" s="578"/>
      <c r="X2" s="579"/>
      <c r="Y2" s="579"/>
      <c r="Z2" s="580"/>
      <c r="AA2" s="581">
        <v>42190</v>
      </c>
      <c r="AB2" s="578"/>
      <c r="AC2" s="579"/>
      <c r="AD2" s="579"/>
      <c r="AE2" s="580"/>
      <c r="AF2" s="581">
        <v>42191</v>
      </c>
      <c r="AG2" s="578"/>
      <c r="AH2" s="579"/>
      <c r="AI2" s="579"/>
      <c r="AJ2" s="580"/>
      <c r="AK2" s="581">
        <v>42192</v>
      </c>
      <c r="AL2" s="578"/>
      <c r="AM2" s="579"/>
      <c r="AN2" s="579"/>
      <c r="AO2" s="580"/>
      <c r="AP2" s="581">
        <v>42193</v>
      </c>
      <c r="AQ2" s="578"/>
      <c r="AR2" s="579"/>
      <c r="AS2" s="579"/>
      <c r="AT2" s="580"/>
      <c r="AU2" s="581">
        <v>42194</v>
      </c>
      <c r="AV2" s="578"/>
      <c r="AW2" s="579"/>
      <c r="AX2" s="579"/>
      <c r="AY2" s="580"/>
      <c r="AZ2" s="581">
        <v>42195</v>
      </c>
      <c r="BA2" s="578"/>
      <c r="BB2" s="579"/>
      <c r="BC2" s="579"/>
      <c r="BD2" s="580"/>
      <c r="BE2" s="581">
        <v>42196</v>
      </c>
      <c r="BF2" s="578"/>
      <c r="BG2" s="579"/>
      <c r="BH2" s="579"/>
      <c r="BI2" s="580"/>
      <c r="BJ2" s="581">
        <v>42197</v>
      </c>
      <c r="BK2" s="578"/>
      <c r="BL2" s="579"/>
      <c r="BM2" s="579"/>
      <c r="BN2" s="580"/>
      <c r="BO2" s="581">
        <v>42198</v>
      </c>
      <c r="BP2" s="578"/>
      <c r="BQ2" s="579"/>
      <c r="BR2" s="579"/>
      <c r="BS2" s="580"/>
      <c r="BT2" s="581">
        <v>42199</v>
      </c>
      <c r="BU2" s="578"/>
      <c r="BV2" s="579"/>
      <c r="BW2" s="579"/>
      <c r="BX2" s="580"/>
      <c r="BY2" s="581">
        <v>42200</v>
      </c>
      <c r="BZ2" s="578"/>
      <c r="CA2" s="579"/>
      <c r="CB2" s="579"/>
      <c r="CC2" s="580"/>
      <c r="CD2" s="581">
        <v>42201</v>
      </c>
      <c r="CE2" s="578"/>
      <c r="CF2" s="579"/>
      <c r="CG2" s="579"/>
      <c r="CH2" s="580"/>
      <c r="CI2" s="581">
        <v>42202</v>
      </c>
      <c r="CJ2" s="578"/>
      <c r="CK2" s="579"/>
      <c r="CL2" s="579"/>
      <c r="CM2" s="580"/>
      <c r="CN2" s="581">
        <v>42203</v>
      </c>
      <c r="CO2" s="578"/>
      <c r="CP2" s="579"/>
      <c r="CQ2" s="579"/>
      <c r="CR2" s="580"/>
      <c r="CS2" s="581">
        <v>42204</v>
      </c>
      <c r="CT2" s="578"/>
      <c r="CU2" s="579"/>
      <c r="CV2" s="579"/>
      <c r="CW2" s="580"/>
      <c r="CX2" s="581">
        <v>42205</v>
      </c>
      <c r="CY2" s="578"/>
      <c r="CZ2" s="579"/>
      <c r="DA2" s="579"/>
      <c r="DB2" s="580"/>
      <c r="DC2" s="581">
        <v>42206</v>
      </c>
      <c r="DD2" s="578"/>
      <c r="DE2" s="579"/>
      <c r="DF2" s="579"/>
      <c r="DG2" s="580"/>
      <c r="DH2" s="581">
        <v>42207</v>
      </c>
      <c r="DI2" s="578"/>
      <c r="DJ2" s="579"/>
      <c r="DK2" s="579"/>
      <c r="DL2" s="580"/>
      <c r="DM2" s="581">
        <v>42208</v>
      </c>
      <c r="DN2" s="578"/>
      <c r="DO2" s="579"/>
      <c r="DP2" s="579"/>
      <c r="DQ2" s="580"/>
      <c r="DR2" s="581">
        <v>42209</v>
      </c>
      <c r="DS2" s="578"/>
      <c r="DT2" s="579"/>
      <c r="DU2" s="579"/>
      <c r="DV2" s="580"/>
      <c r="DW2" s="581">
        <v>42210</v>
      </c>
      <c r="DX2" s="578"/>
      <c r="DY2" s="579"/>
      <c r="DZ2" s="579"/>
      <c r="EA2" s="580"/>
      <c r="EB2" s="581">
        <v>42211</v>
      </c>
      <c r="EC2" s="578"/>
      <c r="ED2" s="579"/>
      <c r="EE2" s="579"/>
      <c r="EF2" s="580"/>
      <c r="EG2" s="581">
        <v>42212</v>
      </c>
      <c r="EH2" s="578"/>
      <c r="EI2" s="579"/>
      <c r="EJ2" s="579"/>
      <c r="EK2" s="580"/>
      <c r="EL2" s="581">
        <v>42213</v>
      </c>
      <c r="EM2" s="578"/>
      <c r="EN2" s="579"/>
      <c r="EO2" s="579"/>
      <c r="EP2" s="580"/>
      <c r="EQ2" s="581">
        <v>42214</v>
      </c>
      <c r="ER2" s="578"/>
      <c r="ES2" s="579"/>
      <c r="ET2" s="579"/>
      <c r="EU2" s="580"/>
      <c r="EV2" s="581">
        <v>42215</v>
      </c>
      <c r="EW2" s="578"/>
      <c r="EX2" s="579"/>
      <c r="EY2" s="579"/>
      <c r="EZ2" s="580"/>
      <c r="FA2" s="581">
        <v>42216</v>
      </c>
      <c r="FB2" s="578"/>
      <c r="FC2" s="579"/>
      <c r="FD2" s="579"/>
      <c r="FE2" s="580"/>
    </row>
    <row r="3" spans="1:161" ht="31.5" customHeight="1">
      <c r="A3" s="82" t="s">
        <v>10</v>
      </c>
      <c r="B3" s="81" t="s">
        <v>11</v>
      </c>
      <c r="C3" s="16" t="s">
        <v>10</v>
      </c>
      <c r="D3" s="17" t="s">
        <v>40</v>
      </c>
      <c r="E3" s="18" t="s">
        <v>41</v>
      </c>
      <c r="F3" s="107" t="s">
        <v>122</v>
      </c>
      <c r="G3" s="114" t="s">
        <v>121</v>
      </c>
      <c r="H3" s="99" t="s">
        <v>119</v>
      </c>
      <c r="I3" s="84" t="s">
        <v>120</v>
      </c>
      <c r="J3" s="99" t="s">
        <v>119</v>
      </c>
      <c r="K3" s="115" t="s">
        <v>123</v>
      </c>
      <c r="L3" s="114" t="s">
        <v>121</v>
      </c>
      <c r="M3" s="99" t="s">
        <v>119</v>
      </c>
      <c r="N3" s="84" t="s">
        <v>120</v>
      </c>
      <c r="O3" s="99" t="s">
        <v>119</v>
      </c>
      <c r="P3" s="115" t="s">
        <v>123</v>
      </c>
      <c r="Q3" s="114" t="s">
        <v>121</v>
      </c>
      <c r="R3" s="99" t="s">
        <v>119</v>
      </c>
      <c r="S3" s="84" t="s">
        <v>120</v>
      </c>
      <c r="T3" s="99" t="s">
        <v>119</v>
      </c>
      <c r="U3" s="115" t="s">
        <v>123</v>
      </c>
      <c r="V3" s="114" t="s">
        <v>121</v>
      </c>
      <c r="W3" s="99" t="s">
        <v>119</v>
      </c>
      <c r="X3" s="84" t="s">
        <v>120</v>
      </c>
      <c r="Y3" s="99" t="s">
        <v>119</v>
      </c>
      <c r="Z3" s="115" t="s">
        <v>123</v>
      </c>
      <c r="AA3" s="85" t="s">
        <v>121</v>
      </c>
      <c r="AB3" s="99" t="s">
        <v>119</v>
      </c>
      <c r="AC3" s="84" t="s">
        <v>120</v>
      </c>
      <c r="AD3" s="99" t="s">
        <v>119</v>
      </c>
      <c r="AE3" s="115" t="s">
        <v>123</v>
      </c>
      <c r="AF3" s="85" t="s">
        <v>121</v>
      </c>
      <c r="AG3" s="99" t="s">
        <v>119</v>
      </c>
      <c r="AH3" s="84" t="s">
        <v>120</v>
      </c>
      <c r="AI3" s="99" t="s">
        <v>119</v>
      </c>
      <c r="AJ3" s="115" t="s">
        <v>123</v>
      </c>
      <c r="AK3" s="85" t="s">
        <v>121</v>
      </c>
      <c r="AL3" s="99" t="s">
        <v>119</v>
      </c>
      <c r="AM3" s="84" t="s">
        <v>120</v>
      </c>
      <c r="AN3" s="99" t="s">
        <v>119</v>
      </c>
      <c r="AO3" s="115" t="s">
        <v>123</v>
      </c>
      <c r="AP3" s="85" t="s">
        <v>121</v>
      </c>
      <c r="AQ3" s="99" t="s">
        <v>119</v>
      </c>
      <c r="AR3" s="84" t="s">
        <v>120</v>
      </c>
      <c r="AS3" s="99" t="s">
        <v>119</v>
      </c>
      <c r="AT3" s="115" t="s">
        <v>123</v>
      </c>
      <c r="AU3" s="85" t="s">
        <v>121</v>
      </c>
      <c r="AV3" s="99" t="s">
        <v>119</v>
      </c>
      <c r="AW3" s="84" t="s">
        <v>120</v>
      </c>
      <c r="AX3" s="99" t="s">
        <v>119</v>
      </c>
      <c r="AY3" s="115" t="s">
        <v>123</v>
      </c>
      <c r="AZ3" s="85" t="s">
        <v>121</v>
      </c>
      <c r="BA3" s="99" t="s">
        <v>119</v>
      </c>
      <c r="BB3" s="84" t="s">
        <v>120</v>
      </c>
      <c r="BC3" s="99" t="s">
        <v>119</v>
      </c>
      <c r="BD3" s="115" t="s">
        <v>123</v>
      </c>
      <c r="BE3" s="85" t="s">
        <v>121</v>
      </c>
      <c r="BF3" s="99" t="s">
        <v>119</v>
      </c>
      <c r="BG3" s="84" t="s">
        <v>120</v>
      </c>
      <c r="BH3" s="99" t="s">
        <v>119</v>
      </c>
      <c r="BI3" s="115" t="s">
        <v>123</v>
      </c>
      <c r="BJ3" s="85" t="s">
        <v>121</v>
      </c>
      <c r="BK3" s="99" t="s">
        <v>119</v>
      </c>
      <c r="BL3" s="84" t="s">
        <v>120</v>
      </c>
      <c r="BM3" s="99" t="s">
        <v>119</v>
      </c>
      <c r="BN3" s="115" t="s">
        <v>123</v>
      </c>
      <c r="BO3" s="85" t="s">
        <v>121</v>
      </c>
      <c r="BP3" s="99" t="s">
        <v>119</v>
      </c>
      <c r="BQ3" s="84" t="s">
        <v>120</v>
      </c>
      <c r="BR3" s="99" t="s">
        <v>119</v>
      </c>
      <c r="BS3" s="115" t="s">
        <v>123</v>
      </c>
      <c r="BT3" s="85" t="s">
        <v>121</v>
      </c>
      <c r="BU3" s="99" t="s">
        <v>119</v>
      </c>
      <c r="BV3" s="84" t="s">
        <v>120</v>
      </c>
      <c r="BW3" s="99" t="s">
        <v>119</v>
      </c>
      <c r="BX3" s="115" t="s">
        <v>123</v>
      </c>
      <c r="BY3" s="85" t="s">
        <v>121</v>
      </c>
      <c r="BZ3" s="99" t="s">
        <v>119</v>
      </c>
      <c r="CA3" s="84" t="s">
        <v>120</v>
      </c>
      <c r="CB3" s="99" t="s">
        <v>119</v>
      </c>
      <c r="CC3" s="115" t="s">
        <v>123</v>
      </c>
      <c r="CD3" s="85" t="s">
        <v>121</v>
      </c>
      <c r="CE3" s="99" t="s">
        <v>119</v>
      </c>
      <c r="CF3" s="84" t="s">
        <v>120</v>
      </c>
      <c r="CG3" s="99" t="s">
        <v>119</v>
      </c>
      <c r="CH3" s="115" t="s">
        <v>123</v>
      </c>
      <c r="CI3" s="85" t="s">
        <v>121</v>
      </c>
      <c r="CJ3" s="99" t="s">
        <v>119</v>
      </c>
      <c r="CK3" s="84" t="s">
        <v>120</v>
      </c>
      <c r="CL3" s="99" t="s">
        <v>119</v>
      </c>
      <c r="CM3" s="115" t="s">
        <v>123</v>
      </c>
      <c r="CN3" s="85" t="s">
        <v>121</v>
      </c>
      <c r="CO3" s="99" t="s">
        <v>119</v>
      </c>
      <c r="CP3" s="84" t="s">
        <v>120</v>
      </c>
      <c r="CQ3" s="99" t="s">
        <v>119</v>
      </c>
      <c r="CR3" s="115" t="s">
        <v>123</v>
      </c>
      <c r="CS3" s="85" t="s">
        <v>121</v>
      </c>
      <c r="CT3" s="99" t="s">
        <v>119</v>
      </c>
      <c r="CU3" s="84" t="s">
        <v>120</v>
      </c>
      <c r="CV3" s="99" t="s">
        <v>119</v>
      </c>
      <c r="CW3" s="115" t="s">
        <v>123</v>
      </c>
      <c r="CX3" s="85" t="s">
        <v>121</v>
      </c>
      <c r="CY3" s="99" t="s">
        <v>119</v>
      </c>
      <c r="CZ3" s="84" t="s">
        <v>120</v>
      </c>
      <c r="DA3" s="99" t="s">
        <v>119</v>
      </c>
      <c r="DB3" s="115" t="s">
        <v>123</v>
      </c>
      <c r="DC3" s="85" t="s">
        <v>121</v>
      </c>
      <c r="DD3" s="99" t="s">
        <v>119</v>
      </c>
      <c r="DE3" s="84" t="s">
        <v>120</v>
      </c>
      <c r="DF3" s="99" t="s">
        <v>119</v>
      </c>
      <c r="DG3" s="115" t="s">
        <v>123</v>
      </c>
      <c r="DH3" s="85" t="s">
        <v>121</v>
      </c>
      <c r="DI3" s="99" t="s">
        <v>119</v>
      </c>
      <c r="DJ3" s="84" t="s">
        <v>120</v>
      </c>
      <c r="DK3" s="99" t="s">
        <v>119</v>
      </c>
      <c r="DL3" s="115" t="s">
        <v>123</v>
      </c>
      <c r="DM3" s="85" t="s">
        <v>121</v>
      </c>
      <c r="DN3" s="99" t="s">
        <v>119</v>
      </c>
      <c r="DO3" s="84" t="s">
        <v>120</v>
      </c>
      <c r="DP3" s="99" t="s">
        <v>119</v>
      </c>
      <c r="DQ3" s="115" t="s">
        <v>123</v>
      </c>
      <c r="DR3" s="85" t="s">
        <v>121</v>
      </c>
      <c r="DS3" s="99" t="s">
        <v>119</v>
      </c>
      <c r="DT3" s="84" t="s">
        <v>120</v>
      </c>
      <c r="DU3" s="99" t="s">
        <v>119</v>
      </c>
      <c r="DV3" s="115" t="s">
        <v>123</v>
      </c>
      <c r="DW3" s="85" t="s">
        <v>121</v>
      </c>
      <c r="DX3" s="99" t="s">
        <v>119</v>
      </c>
      <c r="DY3" s="84" t="s">
        <v>120</v>
      </c>
      <c r="DZ3" s="99" t="s">
        <v>119</v>
      </c>
      <c r="EA3" s="115" t="s">
        <v>123</v>
      </c>
      <c r="EB3" s="85" t="s">
        <v>121</v>
      </c>
      <c r="EC3" s="99" t="s">
        <v>119</v>
      </c>
      <c r="ED3" s="84" t="s">
        <v>120</v>
      </c>
      <c r="EE3" s="99" t="s">
        <v>119</v>
      </c>
      <c r="EF3" s="115" t="s">
        <v>123</v>
      </c>
      <c r="EG3" s="85" t="s">
        <v>121</v>
      </c>
      <c r="EH3" s="99" t="s">
        <v>119</v>
      </c>
      <c r="EI3" s="84" t="s">
        <v>120</v>
      </c>
      <c r="EJ3" s="99" t="s">
        <v>119</v>
      </c>
      <c r="EK3" s="115" t="s">
        <v>123</v>
      </c>
      <c r="EL3" s="85" t="s">
        <v>121</v>
      </c>
      <c r="EM3" s="99" t="s">
        <v>119</v>
      </c>
      <c r="EN3" s="84" t="s">
        <v>120</v>
      </c>
      <c r="EO3" s="99" t="s">
        <v>119</v>
      </c>
      <c r="EP3" s="115" t="s">
        <v>123</v>
      </c>
      <c r="EQ3" s="85" t="s">
        <v>121</v>
      </c>
      <c r="ER3" s="99" t="s">
        <v>119</v>
      </c>
      <c r="ES3" s="84" t="s">
        <v>120</v>
      </c>
      <c r="ET3" s="99" t="s">
        <v>119</v>
      </c>
      <c r="EU3" s="115" t="s">
        <v>123</v>
      </c>
      <c r="EV3" s="85" t="s">
        <v>121</v>
      </c>
      <c r="EW3" s="99" t="s">
        <v>119</v>
      </c>
      <c r="EX3" s="84" t="s">
        <v>120</v>
      </c>
      <c r="EY3" s="99" t="s">
        <v>119</v>
      </c>
      <c r="EZ3" s="115" t="s">
        <v>123</v>
      </c>
      <c r="FA3" s="85" t="s">
        <v>121</v>
      </c>
      <c r="FB3" s="99" t="s">
        <v>119</v>
      </c>
      <c r="FC3" s="84" t="s">
        <v>120</v>
      </c>
      <c r="FD3" s="99" t="s">
        <v>119</v>
      </c>
      <c r="FE3" s="115" t="s">
        <v>123</v>
      </c>
    </row>
    <row r="4" spans="1:161" ht="19.5" customHeight="1">
      <c r="A4" s="561" t="s">
        <v>48</v>
      </c>
      <c r="B4" s="563" t="s">
        <v>49</v>
      </c>
      <c r="C4" s="51" t="s">
        <v>76</v>
      </c>
      <c r="D4" s="48" t="s">
        <v>117</v>
      </c>
      <c r="E4" s="63" t="s">
        <v>46</v>
      </c>
      <c r="F4" s="108">
        <f>+K4</f>
        <v>0</v>
      </c>
      <c r="G4" s="116">
        <v>0</v>
      </c>
      <c r="H4" s="100"/>
      <c r="I4" s="87"/>
      <c r="J4" s="100"/>
      <c r="K4" s="117">
        <f>SUM(G4,I4)</f>
        <v>0</v>
      </c>
      <c r="L4" s="116"/>
      <c r="M4" s="100"/>
      <c r="N4" s="87"/>
      <c r="O4" s="100"/>
      <c r="P4" s="117">
        <f>SUM(L4,N4)</f>
        <v>0</v>
      </c>
      <c r="Q4" s="116"/>
      <c r="R4" s="100"/>
      <c r="S4" s="87"/>
      <c r="T4" s="100"/>
      <c r="U4" s="117">
        <f>SUM(Q4,S4)</f>
        <v>0</v>
      </c>
      <c r="V4" s="116"/>
      <c r="W4" s="100"/>
      <c r="X4" s="87"/>
      <c r="Y4" s="100"/>
      <c r="Z4" s="117">
        <f>SUM(V4,X4)</f>
        <v>0</v>
      </c>
      <c r="AA4" s="86"/>
      <c r="AB4" s="100"/>
      <c r="AC4" s="87"/>
      <c r="AD4" s="100"/>
      <c r="AE4" s="117">
        <f>SUM(AA4,AC4)</f>
        <v>0</v>
      </c>
      <c r="AF4" s="86"/>
      <c r="AG4" s="100"/>
      <c r="AH4" s="87"/>
      <c r="AI4" s="100"/>
      <c r="AJ4" s="117">
        <f>SUM(AF4,AH4)</f>
        <v>0</v>
      </c>
      <c r="AK4" s="86"/>
      <c r="AL4" s="100"/>
      <c r="AM4" s="87"/>
      <c r="AN4" s="100"/>
      <c r="AO4" s="117">
        <f>SUM(AK4,AM4)</f>
        <v>0</v>
      </c>
      <c r="AP4" s="86"/>
      <c r="AQ4" s="100"/>
      <c r="AR4" s="87"/>
      <c r="AS4" s="100"/>
      <c r="AT4" s="117">
        <f>SUM(AP4,AR4)</f>
        <v>0</v>
      </c>
      <c r="AU4" s="86"/>
      <c r="AV4" s="100"/>
      <c r="AW4" s="87"/>
      <c r="AX4" s="100"/>
      <c r="AY4" s="117">
        <f>SUM(AU4,AW4)</f>
        <v>0</v>
      </c>
      <c r="AZ4" s="86"/>
      <c r="BA4" s="100"/>
      <c r="BB4" s="87"/>
      <c r="BC4" s="100"/>
      <c r="BD4" s="117">
        <f>SUM(AZ4,BB4)</f>
        <v>0</v>
      </c>
      <c r="BE4" s="86"/>
      <c r="BF4" s="100"/>
      <c r="BG4" s="87"/>
      <c r="BH4" s="100"/>
      <c r="BI4" s="117">
        <f>SUM(BE4,BG4)</f>
        <v>0</v>
      </c>
      <c r="BJ4" s="86"/>
      <c r="BK4" s="100"/>
      <c r="BL4" s="87"/>
      <c r="BM4" s="100"/>
      <c r="BN4" s="117">
        <f>SUM(BJ4,BL4)</f>
        <v>0</v>
      </c>
      <c r="BO4" s="86"/>
      <c r="BP4" s="100"/>
      <c r="BQ4" s="87"/>
      <c r="BR4" s="100"/>
      <c r="BS4" s="117">
        <f>SUM(BO4,BQ4)</f>
        <v>0</v>
      </c>
      <c r="BT4" s="86"/>
      <c r="BU4" s="100"/>
      <c r="BV4" s="87"/>
      <c r="BW4" s="100"/>
      <c r="BX4" s="117">
        <f>SUM(BT4,BV4)</f>
        <v>0</v>
      </c>
      <c r="BY4" s="86"/>
      <c r="BZ4" s="100"/>
      <c r="CA4" s="87"/>
      <c r="CB4" s="100"/>
      <c r="CC4" s="117">
        <f>SUM(BY4,CA4)</f>
        <v>0</v>
      </c>
      <c r="CD4" s="86"/>
      <c r="CE4" s="100"/>
      <c r="CF4" s="87"/>
      <c r="CG4" s="100"/>
      <c r="CH4" s="117">
        <f>SUM(CD4,CF4)</f>
        <v>0</v>
      </c>
      <c r="CI4" s="86"/>
      <c r="CJ4" s="100"/>
      <c r="CK4" s="87"/>
      <c r="CL4" s="100"/>
      <c r="CM4" s="117">
        <f>SUM(CI4,CK4)</f>
        <v>0</v>
      </c>
      <c r="CN4" s="86"/>
      <c r="CO4" s="100"/>
      <c r="CP4" s="87"/>
      <c r="CQ4" s="100"/>
      <c r="CR4" s="117">
        <f>SUM(CN4,CP4)</f>
        <v>0</v>
      </c>
      <c r="CS4" s="86"/>
      <c r="CT4" s="100"/>
      <c r="CU4" s="87"/>
      <c r="CV4" s="100"/>
      <c r="CW4" s="117">
        <f>SUM(CS4,CU4)</f>
        <v>0</v>
      </c>
      <c r="CX4" s="86"/>
      <c r="CY4" s="100"/>
      <c r="CZ4" s="87"/>
      <c r="DA4" s="100"/>
      <c r="DB4" s="117">
        <f>SUM(CX4,CZ4)</f>
        <v>0</v>
      </c>
      <c r="DC4" s="86"/>
      <c r="DD4" s="100"/>
      <c r="DE4" s="87"/>
      <c r="DF4" s="100"/>
      <c r="DG4" s="117">
        <f>SUM(DC4,DE4)</f>
        <v>0</v>
      </c>
      <c r="DH4" s="86"/>
      <c r="DI4" s="100"/>
      <c r="DJ4" s="87"/>
      <c r="DK4" s="100"/>
      <c r="DL4" s="117">
        <f>SUM(DH4,DJ4)</f>
        <v>0</v>
      </c>
      <c r="DM4" s="86"/>
      <c r="DN4" s="100"/>
      <c r="DO4" s="87"/>
      <c r="DP4" s="100"/>
      <c r="DQ4" s="117">
        <f>SUM(DM4,DO4)</f>
        <v>0</v>
      </c>
      <c r="DR4" s="86"/>
      <c r="DS4" s="100"/>
      <c r="DT4" s="87"/>
      <c r="DU4" s="100"/>
      <c r="DV4" s="117">
        <f>SUM(DR4,DT4)</f>
        <v>0</v>
      </c>
      <c r="DW4" s="86"/>
      <c r="DX4" s="100"/>
      <c r="DY4" s="87"/>
      <c r="DZ4" s="100"/>
      <c r="EA4" s="117">
        <f>SUM(DW4,DY4)</f>
        <v>0</v>
      </c>
      <c r="EB4" s="86"/>
      <c r="EC4" s="100"/>
      <c r="ED4" s="87"/>
      <c r="EE4" s="100"/>
      <c r="EF4" s="117">
        <f>SUM(EB4,ED4)</f>
        <v>0</v>
      </c>
      <c r="EG4" s="86"/>
      <c r="EH4" s="100"/>
      <c r="EI4" s="87"/>
      <c r="EJ4" s="100"/>
      <c r="EK4" s="117">
        <f>SUM(EG4,EI4)</f>
        <v>0</v>
      </c>
      <c r="EL4" s="86"/>
      <c r="EM4" s="100"/>
      <c r="EN4" s="87"/>
      <c r="EO4" s="100"/>
      <c r="EP4" s="117">
        <f>SUM(EL4,EN4)</f>
        <v>0</v>
      </c>
      <c r="EQ4" s="86"/>
      <c r="ER4" s="100"/>
      <c r="ES4" s="87"/>
      <c r="ET4" s="100"/>
      <c r="EU4" s="117">
        <f>SUM(EQ4,ES4)</f>
        <v>0</v>
      </c>
      <c r="EV4" s="86"/>
      <c r="EW4" s="100"/>
      <c r="EX4" s="87"/>
      <c r="EY4" s="100"/>
      <c r="EZ4" s="117">
        <f>SUM(EV4,EX4)</f>
        <v>0</v>
      </c>
      <c r="FA4" s="86"/>
      <c r="FB4" s="100"/>
      <c r="FC4" s="87"/>
      <c r="FD4" s="100"/>
      <c r="FE4" s="117">
        <f>SUM(FA4,FC4)</f>
        <v>0</v>
      </c>
    </row>
    <row r="5" spans="1:161" ht="19.5" customHeight="1">
      <c r="A5" s="562"/>
      <c r="B5" s="564"/>
      <c r="C5" s="49" t="s">
        <v>76</v>
      </c>
      <c r="D5" s="44" t="s">
        <v>117</v>
      </c>
      <c r="E5" s="57" t="s">
        <v>47</v>
      </c>
      <c r="F5" s="109">
        <f t="shared" ref="F5:F36" si="3">+K5</f>
        <v>162</v>
      </c>
      <c r="G5" s="118">
        <v>162</v>
      </c>
      <c r="H5" s="101"/>
      <c r="I5" s="89"/>
      <c r="J5" s="101"/>
      <c r="K5" s="119">
        <f t="shared" ref="K5:K36" si="4">SUM(G5,I5)</f>
        <v>162</v>
      </c>
      <c r="L5" s="118"/>
      <c r="M5" s="101"/>
      <c r="N5" s="89"/>
      <c r="O5" s="101"/>
      <c r="P5" s="119">
        <f t="shared" ref="P5:P36" si="5">SUM(L5,N5)</f>
        <v>0</v>
      </c>
      <c r="Q5" s="118"/>
      <c r="R5" s="101"/>
      <c r="S5" s="89"/>
      <c r="T5" s="101"/>
      <c r="U5" s="119">
        <f t="shared" ref="U5:U36" si="6">SUM(Q5,S5)</f>
        <v>0</v>
      </c>
      <c r="V5" s="118"/>
      <c r="W5" s="101"/>
      <c r="X5" s="89"/>
      <c r="Y5" s="101"/>
      <c r="Z5" s="119">
        <f t="shared" ref="Z5:Z36" si="7">SUM(V5,X5)</f>
        <v>0</v>
      </c>
      <c r="AA5" s="88"/>
      <c r="AB5" s="101"/>
      <c r="AC5" s="89"/>
      <c r="AD5" s="101"/>
      <c r="AE5" s="119">
        <f t="shared" ref="AE5:AE36" si="8">SUM(AA5,AC5)</f>
        <v>0</v>
      </c>
      <c r="AF5" s="88"/>
      <c r="AG5" s="101"/>
      <c r="AH5" s="89"/>
      <c r="AI5" s="101"/>
      <c r="AJ5" s="119">
        <f t="shared" ref="AJ5:AJ36" si="9">SUM(AF5,AH5)</f>
        <v>0</v>
      </c>
      <c r="AK5" s="88"/>
      <c r="AL5" s="101"/>
      <c r="AM5" s="89"/>
      <c r="AN5" s="101"/>
      <c r="AO5" s="119">
        <f t="shared" ref="AO5:AO36" si="10">SUM(AK5,AM5)</f>
        <v>0</v>
      </c>
      <c r="AP5" s="88"/>
      <c r="AQ5" s="101"/>
      <c r="AR5" s="89"/>
      <c r="AS5" s="101"/>
      <c r="AT5" s="119">
        <f t="shared" ref="AT5:AT36" si="11">SUM(AP5,AR5)</f>
        <v>0</v>
      </c>
      <c r="AU5" s="88"/>
      <c r="AV5" s="101"/>
      <c r="AW5" s="89"/>
      <c r="AX5" s="101"/>
      <c r="AY5" s="119">
        <f t="shared" ref="AY5:AY36" si="12">SUM(AU5,AW5)</f>
        <v>0</v>
      </c>
      <c r="AZ5" s="88"/>
      <c r="BA5" s="101"/>
      <c r="BB5" s="89"/>
      <c r="BC5" s="101"/>
      <c r="BD5" s="119">
        <f t="shared" ref="BD5:BD36" si="13">SUM(AZ5,BB5)</f>
        <v>0</v>
      </c>
      <c r="BE5" s="88"/>
      <c r="BF5" s="101"/>
      <c r="BG5" s="89"/>
      <c r="BH5" s="101"/>
      <c r="BI5" s="119">
        <f t="shared" ref="BI5:BI36" si="14">SUM(BE5,BG5)</f>
        <v>0</v>
      </c>
      <c r="BJ5" s="88"/>
      <c r="BK5" s="101"/>
      <c r="BL5" s="89"/>
      <c r="BM5" s="101"/>
      <c r="BN5" s="119">
        <f t="shared" ref="BN5:BN36" si="15">SUM(BJ5,BL5)</f>
        <v>0</v>
      </c>
      <c r="BO5" s="88"/>
      <c r="BP5" s="101"/>
      <c r="BQ5" s="89"/>
      <c r="BR5" s="101"/>
      <c r="BS5" s="119">
        <f t="shared" ref="BS5:BS36" si="16">SUM(BO5,BQ5)</f>
        <v>0</v>
      </c>
      <c r="BT5" s="88"/>
      <c r="BU5" s="101"/>
      <c r="BV5" s="89"/>
      <c r="BW5" s="101"/>
      <c r="BX5" s="119">
        <f t="shared" ref="BX5:BX36" si="17">SUM(BT5,BV5)</f>
        <v>0</v>
      </c>
      <c r="BY5" s="88"/>
      <c r="BZ5" s="101"/>
      <c r="CA5" s="89"/>
      <c r="CB5" s="101"/>
      <c r="CC5" s="119">
        <f t="shared" ref="CC5:CC36" si="18">SUM(BY5,CA5)</f>
        <v>0</v>
      </c>
      <c r="CD5" s="88"/>
      <c r="CE5" s="101"/>
      <c r="CF5" s="89"/>
      <c r="CG5" s="101"/>
      <c r="CH5" s="119">
        <f t="shared" ref="CH5:CH36" si="19">SUM(CD5,CF5)</f>
        <v>0</v>
      </c>
      <c r="CI5" s="88"/>
      <c r="CJ5" s="101"/>
      <c r="CK5" s="89"/>
      <c r="CL5" s="101"/>
      <c r="CM5" s="119">
        <f t="shared" ref="CM5:CM36" si="20">SUM(CI5,CK5)</f>
        <v>0</v>
      </c>
      <c r="CN5" s="88"/>
      <c r="CO5" s="101"/>
      <c r="CP5" s="89"/>
      <c r="CQ5" s="101"/>
      <c r="CR5" s="119">
        <f t="shared" ref="CR5:CR36" si="21">SUM(CN5,CP5)</f>
        <v>0</v>
      </c>
      <c r="CS5" s="88"/>
      <c r="CT5" s="101"/>
      <c r="CU5" s="89"/>
      <c r="CV5" s="101"/>
      <c r="CW5" s="119">
        <f t="shared" ref="CW5:CW36" si="22">SUM(CS5,CU5)</f>
        <v>0</v>
      </c>
      <c r="CX5" s="88"/>
      <c r="CY5" s="101"/>
      <c r="CZ5" s="89"/>
      <c r="DA5" s="101"/>
      <c r="DB5" s="119">
        <f t="shared" ref="DB5:DB36" si="23">SUM(CX5,CZ5)</f>
        <v>0</v>
      </c>
      <c r="DC5" s="88"/>
      <c r="DD5" s="101"/>
      <c r="DE5" s="89"/>
      <c r="DF5" s="101"/>
      <c r="DG5" s="119">
        <f t="shared" ref="DG5:DG36" si="24">SUM(DC5,DE5)</f>
        <v>0</v>
      </c>
      <c r="DH5" s="88"/>
      <c r="DI5" s="101"/>
      <c r="DJ5" s="89"/>
      <c r="DK5" s="101"/>
      <c r="DL5" s="119">
        <f t="shared" ref="DL5:DL36" si="25">SUM(DH5,DJ5)</f>
        <v>0</v>
      </c>
      <c r="DM5" s="88"/>
      <c r="DN5" s="101"/>
      <c r="DO5" s="89"/>
      <c r="DP5" s="101"/>
      <c r="DQ5" s="119">
        <f t="shared" ref="DQ5:DQ36" si="26">SUM(DM5,DO5)</f>
        <v>0</v>
      </c>
      <c r="DR5" s="88"/>
      <c r="DS5" s="101"/>
      <c r="DT5" s="89"/>
      <c r="DU5" s="101"/>
      <c r="DV5" s="119">
        <f t="shared" ref="DV5:DV36" si="27">SUM(DR5,DT5)</f>
        <v>0</v>
      </c>
      <c r="DW5" s="88"/>
      <c r="DX5" s="101"/>
      <c r="DY5" s="89"/>
      <c r="DZ5" s="101"/>
      <c r="EA5" s="119">
        <f t="shared" ref="EA5:EA36" si="28">SUM(DW5,DY5)</f>
        <v>0</v>
      </c>
      <c r="EB5" s="88"/>
      <c r="EC5" s="101"/>
      <c r="ED5" s="89"/>
      <c r="EE5" s="101"/>
      <c r="EF5" s="119">
        <f t="shared" ref="EF5:EF36" si="29">SUM(EB5,ED5)</f>
        <v>0</v>
      </c>
      <c r="EG5" s="88"/>
      <c r="EH5" s="101"/>
      <c r="EI5" s="89"/>
      <c r="EJ5" s="101"/>
      <c r="EK5" s="119">
        <f t="shared" ref="EK5:EK36" si="30">SUM(EG5,EI5)</f>
        <v>0</v>
      </c>
      <c r="EL5" s="88"/>
      <c r="EM5" s="101"/>
      <c r="EN5" s="89"/>
      <c r="EO5" s="101"/>
      <c r="EP5" s="119">
        <f t="shared" ref="EP5:EP36" si="31">SUM(EL5,EN5)</f>
        <v>0</v>
      </c>
      <c r="EQ5" s="88"/>
      <c r="ER5" s="101"/>
      <c r="ES5" s="89"/>
      <c r="ET5" s="101"/>
      <c r="EU5" s="119">
        <f t="shared" ref="EU5:EU36" si="32">SUM(EQ5,ES5)</f>
        <v>0</v>
      </c>
      <c r="EV5" s="88"/>
      <c r="EW5" s="101"/>
      <c r="EX5" s="89"/>
      <c r="EY5" s="101"/>
      <c r="EZ5" s="119">
        <f t="shared" ref="EZ5:EZ36" si="33">SUM(EV5,EX5)</f>
        <v>0</v>
      </c>
      <c r="FA5" s="88"/>
      <c r="FB5" s="101"/>
      <c r="FC5" s="89"/>
      <c r="FD5" s="101"/>
      <c r="FE5" s="119">
        <f t="shared" ref="FE5:FE36" si="34">SUM(FA5,FC5)</f>
        <v>0</v>
      </c>
    </row>
    <row r="6" spans="1:161" ht="19.5" customHeight="1">
      <c r="A6" s="561" t="s">
        <v>71</v>
      </c>
      <c r="B6" s="563" t="s">
        <v>49</v>
      </c>
      <c r="C6" s="68" t="s">
        <v>77</v>
      </c>
      <c r="D6" s="48" t="s">
        <v>116</v>
      </c>
      <c r="E6" s="55" t="s">
        <v>47</v>
      </c>
      <c r="F6" s="110">
        <f t="shared" si="3"/>
        <v>600</v>
      </c>
      <c r="G6" s="120">
        <f>640-40-20</f>
        <v>580</v>
      </c>
      <c r="H6" s="102"/>
      <c r="I6" s="91">
        <v>20</v>
      </c>
      <c r="J6" s="102"/>
      <c r="K6" s="121">
        <f t="shared" si="4"/>
        <v>600</v>
      </c>
      <c r="L6" s="120"/>
      <c r="M6" s="102"/>
      <c r="N6" s="91"/>
      <c r="O6" s="102"/>
      <c r="P6" s="121">
        <f t="shared" si="5"/>
        <v>0</v>
      </c>
      <c r="Q6" s="120"/>
      <c r="R6" s="102"/>
      <c r="S6" s="91"/>
      <c r="T6" s="102"/>
      <c r="U6" s="121">
        <f t="shared" si="6"/>
        <v>0</v>
      </c>
      <c r="V6" s="120"/>
      <c r="W6" s="102"/>
      <c r="X6" s="91"/>
      <c r="Y6" s="102"/>
      <c r="Z6" s="121">
        <f t="shared" si="7"/>
        <v>0</v>
      </c>
      <c r="AA6" s="90"/>
      <c r="AB6" s="102"/>
      <c r="AC6" s="91"/>
      <c r="AD6" s="102"/>
      <c r="AE6" s="121">
        <f t="shared" si="8"/>
        <v>0</v>
      </c>
      <c r="AF6" s="90"/>
      <c r="AG6" s="102"/>
      <c r="AH6" s="91"/>
      <c r="AI6" s="102"/>
      <c r="AJ6" s="121">
        <f t="shared" si="9"/>
        <v>0</v>
      </c>
      <c r="AK6" s="90"/>
      <c r="AL6" s="102"/>
      <c r="AM6" s="91"/>
      <c r="AN6" s="102"/>
      <c r="AO6" s="121">
        <f t="shared" si="10"/>
        <v>0</v>
      </c>
      <c r="AP6" s="90"/>
      <c r="AQ6" s="102"/>
      <c r="AR6" s="91"/>
      <c r="AS6" s="102"/>
      <c r="AT6" s="121">
        <f t="shared" si="11"/>
        <v>0</v>
      </c>
      <c r="AU6" s="90"/>
      <c r="AV6" s="102"/>
      <c r="AW6" s="91"/>
      <c r="AX6" s="102"/>
      <c r="AY6" s="121">
        <f t="shared" si="12"/>
        <v>0</v>
      </c>
      <c r="AZ6" s="90"/>
      <c r="BA6" s="102"/>
      <c r="BB6" s="91"/>
      <c r="BC6" s="102"/>
      <c r="BD6" s="121">
        <f t="shared" si="13"/>
        <v>0</v>
      </c>
      <c r="BE6" s="90"/>
      <c r="BF6" s="102"/>
      <c r="BG6" s="91"/>
      <c r="BH6" s="102"/>
      <c r="BI6" s="121">
        <f t="shared" si="14"/>
        <v>0</v>
      </c>
      <c r="BJ6" s="90"/>
      <c r="BK6" s="102"/>
      <c r="BL6" s="91"/>
      <c r="BM6" s="102"/>
      <c r="BN6" s="121">
        <f t="shared" si="15"/>
        <v>0</v>
      </c>
      <c r="BO6" s="90"/>
      <c r="BP6" s="102"/>
      <c r="BQ6" s="91"/>
      <c r="BR6" s="102"/>
      <c r="BS6" s="121">
        <f t="shared" si="16"/>
        <v>0</v>
      </c>
      <c r="BT6" s="90"/>
      <c r="BU6" s="102"/>
      <c r="BV6" s="91"/>
      <c r="BW6" s="102"/>
      <c r="BX6" s="121">
        <f t="shared" si="17"/>
        <v>0</v>
      </c>
      <c r="BY6" s="90"/>
      <c r="BZ6" s="102"/>
      <c r="CA6" s="91"/>
      <c r="CB6" s="102"/>
      <c r="CC6" s="121">
        <f t="shared" si="18"/>
        <v>0</v>
      </c>
      <c r="CD6" s="90"/>
      <c r="CE6" s="102"/>
      <c r="CF6" s="91"/>
      <c r="CG6" s="102"/>
      <c r="CH6" s="121">
        <f t="shared" si="19"/>
        <v>0</v>
      </c>
      <c r="CI6" s="90"/>
      <c r="CJ6" s="102"/>
      <c r="CK6" s="91"/>
      <c r="CL6" s="102"/>
      <c r="CM6" s="121">
        <f t="shared" si="20"/>
        <v>0</v>
      </c>
      <c r="CN6" s="90"/>
      <c r="CO6" s="102"/>
      <c r="CP6" s="91"/>
      <c r="CQ6" s="102"/>
      <c r="CR6" s="121">
        <f t="shared" si="21"/>
        <v>0</v>
      </c>
      <c r="CS6" s="90"/>
      <c r="CT6" s="102"/>
      <c r="CU6" s="91"/>
      <c r="CV6" s="102"/>
      <c r="CW6" s="121">
        <f t="shared" si="22"/>
        <v>0</v>
      </c>
      <c r="CX6" s="90"/>
      <c r="CY6" s="102"/>
      <c r="CZ6" s="91"/>
      <c r="DA6" s="102"/>
      <c r="DB6" s="121">
        <f t="shared" si="23"/>
        <v>0</v>
      </c>
      <c r="DC6" s="90"/>
      <c r="DD6" s="102"/>
      <c r="DE6" s="91"/>
      <c r="DF6" s="102"/>
      <c r="DG6" s="121">
        <f t="shared" si="24"/>
        <v>0</v>
      </c>
      <c r="DH6" s="90"/>
      <c r="DI6" s="102"/>
      <c r="DJ6" s="91"/>
      <c r="DK6" s="102"/>
      <c r="DL6" s="121">
        <f t="shared" si="25"/>
        <v>0</v>
      </c>
      <c r="DM6" s="90"/>
      <c r="DN6" s="102"/>
      <c r="DO6" s="91"/>
      <c r="DP6" s="102"/>
      <c r="DQ6" s="121">
        <f t="shared" si="26"/>
        <v>0</v>
      </c>
      <c r="DR6" s="90"/>
      <c r="DS6" s="102"/>
      <c r="DT6" s="91"/>
      <c r="DU6" s="102"/>
      <c r="DV6" s="121">
        <f t="shared" si="27"/>
        <v>0</v>
      </c>
      <c r="DW6" s="90"/>
      <c r="DX6" s="102"/>
      <c r="DY6" s="91"/>
      <c r="DZ6" s="102"/>
      <c r="EA6" s="121">
        <f t="shared" si="28"/>
        <v>0</v>
      </c>
      <c r="EB6" s="90"/>
      <c r="EC6" s="102"/>
      <c r="ED6" s="91"/>
      <c r="EE6" s="102"/>
      <c r="EF6" s="121">
        <f t="shared" si="29"/>
        <v>0</v>
      </c>
      <c r="EG6" s="90"/>
      <c r="EH6" s="102"/>
      <c r="EI6" s="91"/>
      <c r="EJ6" s="102"/>
      <c r="EK6" s="121">
        <f t="shared" si="30"/>
        <v>0</v>
      </c>
      <c r="EL6" s="90"/>
      <c r="EM6" s="102"/>
      <c r="EN6" s="91"/>
      <c r="EO6" s="102"/>
      <c r="EP6" s="121">
        <f t="shared" si="31"/>
        <v>0</v>
      </c>
      <c r="EQ6" s="90"/>
      <c r="ER6" s="102"/>
      <c r="ES6" s="91"/>
      <c r="ET6" s="102"/>
      <c r="EU6" s="121">
        <f t="shared" si="32"/>
        <v>0</v>
      </c>
      <c r="EV6" s="90"/>
      <c r="EW6" s="102"/>
      <c r="EX6" s="91"/>
      <c r="EY6" s="102"/>
      <c r="EZ6" s="121">
        <f t="shared" si="33"/>
        <v>0</v>
      </c>
      <c r="FA6" s="90"/>
      <c r="FB6" s="102"/>
      <c r="FC6" s="91"/>
      <c r="FD6" s="102"/>
      <c r="FE6" s="121">
        <f t="shared" si="34"/>
        <v>0</v>
      </c>
    </row>
    <row r="7" spans="1:161" ht="19.5" customHeight="1">
      <c r="A7" s="561"/>
      <c r="B7" s="563"/>
      <c r="C7" s="69" t="s">
        <v>77</v>
      </c>
      <c r="D7" s="33" t="s">
        <v>116</v>
      </c>
      <c r="E7" s="63" t="s">
        <v>46</v>
      </c>
      <c r="F7" s="108">
        <f t="shared" si="3"/>
        <v>20</v>
      </c>
      <c r="G7" s="116">
        <v>20</v>
      </c>
      <c r="H7" s="100"/>
      <c r="I7" s="87"/>
      <c r="J7" s="100"/>
      <c r="K7" s="117">
        <f t="shared" si="4"/>
        <v>20</v>
      </c>
      <c r="L7" s="116"/>
      <c r="M7" s="100"/>
      <c r="N7" s="87"/>
      <c r="O7" s="100"/>
      <c r="P7" s="117">
        <f t="shared" si="5"/>
        <v>0</v>
      </c>
      <c r="Q7" s="116"/>
      <c r="R7" s="100"/>
      <c r="S7" s="87"/>
      <c r="T7" s="100"/>
      <c r="U7" s="117">
        <f t="shared" si="6"/>
        <v>0</v>
      </c>
      <c r="V7" s="116"/>
      <c r="W7" s="100"/>
      <c r="X7" s="87"/>
      <c r="Y7" s="100"/>
      <c r="Z7" s="117">
        <f t="shared" si="7"/>
        <v>0</v>
      </c>
      <c r="AA7" s="86"/>
      <c r="AB7" s="100"/>
      <c r="AC7" s="87"/>
      <c r="AD7" s="100"/>
      <c r="AE7" s="117">
        <f t="shared" si="8"/>
        <v>0</v>
      </c>
      <c r="AF7" s="86"/>
      <c r="AG7" s="100"/>
      <c r="AH7" s="87"/>
      <c r="AI7" s="100"/>
      <c r="AJ7" s="117">
        <f t="shared" si="9"/>
        <v>0</v>
      </c>
      <c r="AK7" s="86"/>
      <c r="AL7" s="100"/>
      <c r="AM7" s="87"/>
      <c r="AN7" s="100"/>
      <c r="AO7" s="117">
        <f t="shared" si="10"/>
        <v>0</v>
      </c>
      <c r="AP7" s="86"/>
      <c r="AQ7" s="100"/>
      <c r="AR7" s="87"/>
      <c r="AS7" s="100"/>
      <c r="AT7" s="117">
        <f t="shared" si="11"/>
        <v>0</v>
      </c>
      <c r="AU7" s="86"/>
      <c r="AV7" s="100"/>
      <c r="AW7" s="87"/>
      <c r="AX7" s="100"/>
      <c r="AY7" s="117">
        <f t="shared" si="12"/>
        <v>0</v>
      </c>
      <c r="AZ7" s="86"/>
      <c r="BA7" s="100"/>
      <c r="BB7" s="87"/>
      <c r="BC7" s="100"/>
      <c r="BD7" s="117">
        <f t="shared" si="13"/>
        <v>0</v>
      </c>
      <c r="BE7" s="86"/>
      <c r="BF7" s="100"/>
      <c r="BG7" s="87"/>
      <c r="BH7" s="100"/>
      <c r="BI7" s="117">
        <f t="shared" si="14"/>
        <v>0</v>
      </c>
      <c r="BJ7" s="86"/>
      <c r="BK7" s="100"/>
      <c r="BL7" s="87"/>
      <c r="BM7" s="100"/>
      <c r="BN7" s="117">
        <f t="shared" si="15"/>
        <v>0</v>
      </c>
      <c r="BO7" s="86"/>
      <c r="BP7" s="100"/>
      <c r="BQ7" s="87"/>
      <c r="BR7" s="100"/>
      <c r="BS7" s="117">
        <f t="shared" si="16"/>
        <v>0</v>
      </c>
      <c r="BT7" s="86"/>
      <c r="BU7" s="100"/>
      <c r="BV7" s="87"/>
      <c r="BW7" s="100"/>
      <c r="BX7" s="117">
        <f t="shared" si="17"/>
        <v>0</v>
      </c>
      <c r="BY7" s="86"/>
      <c r="BZ7" s="100"/>
      <c r="CA7" s="87"/>
      <c r="CB7" s="100"/>
      <c r="CC7" s="117">
        <f t="shared" si="18"/>
        <v>0</v>
      </c>
      <c r="CD7" s="86"/>
      <c r="CE7" s="100"/>
      <c r="CF7" s="87"/>
      <c r="CG7" s="100"/>
      <c r="CH7" s="117">
        <f t="shared" si="19"/>
        <v>0</v>
      </c>
      <c r="CI7" s="86"/>
      <c r="CJ7" s="100"/>
      <c r="CK7" s="87"/>
      <c r="CL7" s="100"/>
      <c r="CM7" s="117">
        <f t="shared" si="20"/>
        <v>0</v>
      </c>
      <c r="CN7" s="86"/>
      <c r="CO7" s="100"/>
      <c r="CP7" s="87"/>
      <c r="CQ7" s="100"/>
      <c r="CR7" s="117">
        <f t="shared" si="21"/>
        <v>0</v>
      </c>
      <c r="CS7" s="86"/>
      <c r="CT7" s="100"/>
      <c r="CU7" s="87"/>
      <c r="CV7" s="100"/>
      <c r="CW7" s="117">
        <f t="shared" si="22"/>
        <v>0</v>
      </c>
      <c r="CX7" s="86"/>
      <c r="CY7" s="100"/>
      <c r="CZ7" s="87"/>
      <c r="DA7" s="100"/>
      <c r="DB7" s="117">
        <f t="shared" si="23"/>
        <v>0</v>
      </c>
      <c r="DC7" s="86"/>
      <c r="DD7" s="100"/>
      <c r="DE7" s="87"/>
      <c r="DF7" s="100"/>
      <c r="DG7" s="117">
        <f t="shared" si="24"/>
        <v>0</v>
      </c>
      <c r="DH7" s="86"/>
      <c r="DI7" s="100"/>
      <c r="DJ7" s="87"/>
      <c r="DK7" s="100"/>
      <c r="DL7" s="117">
        <f t="shared" si="25"/>
        <v>0</v>
      </c>
      <c r="DM7" s="86"/>
      <c r="DN7" s="100"/>
      <c r="DO7" s="87"/>
      <c r="DP7" s="100"/>
      <c r="DQ7" s="117">
        <f t="shared" si="26"/>
        <v>0</v>
      </c>
      <c r="DR7" s="86"/>
      <c r="DS7" s="100"/>
      <c r="DT7" s="87"/>
      <c r="DU7" s="100"/>
      <c r="DV7" s="117">
        <f t="shared" si="27"/>
        <v>0</v>
      </c>
      <c r="DW7" s="86"/>
      <c r="DX7" s="100"/>
      <c r="DY7" s="87"/>
      <c r="DZ7" s="100"/>
      <c r="EA7" s="117">
        <f t="shared" si="28"/>
        <v>0</v>
      </c>
      <c r="EB7" s="86"/>
      <c r="EC7" s="100"/>
      <c r="ED7" s="87"/>
      <c r="EE7" s="100"/>
      <c r="EF7" s="117">
        <f t="shared" si="29"/>
        <v>0</v>
      </c>
      <c r="EG7" s="86"/>
      <c r="EH7" s="100"/>
      <c r="EI7" s="87"/>
      <c r="EJ7" s="100"/>
      <c r="EK7" s="117">
        <f t="shared" si="30"/>
        <v>0</v>
      </c>
      <c r="EL7" s="86"/>
      <c r="EM7" s="100"/>
      <c r="EN7" s="87"/>
      <c r="EO7" s="100"/>
      <c r="EP7" s="117">
        <f t="shared" si="31"/>
        <v>0</v>
      </c>
      <c r="EQ7" s="86"/>
      <c r="ER7" s="100"/>
      <c r="ES7" s="87"/>
      <c r="ET7" s="100"/>
      <c r="EU7" s="117">
        <f t="shared" si="32"/>
        <v>0</v>
      </c>
      <c r="EV7" s="86"/>
      <c r="EW7" s="100"/>
      <c r="EX7" s="87"/>
      <c r="EY7" s="100"/>
      <c r="EZ7" s="117">
        <f t="shared" si="33"/>
        <v>0</v>
      </c>
      <c r="FA7" s="86"/>
      <c r="FB7" s="100"/>
      <c r="FC7" s="87"/>
      <c r="FD7" s="100"/>
      <c r="FE7" s="117">
        <f t="shared" si="34"/>
        <v>0</v>
      </c>
    </row>
    <row r="8" spans="1:161" ht="19.5" customHeight="1">
      <c r="A8" s="561"/>
      <c r="B8" s="563"/>
      <c r="C8" s="69" t="s">
        <v>115</v>
      </c>
      <c r="D8" s="33" t="s">
        <v>114</v>
      </c>
      <c r="E8" s="55" t="s">
        <v>46</v>
      </c>
      <c r="F8" s="110">
        <f t="shared" si="3"/>
        <v>0</v>
      </c>
      <c r="G8" s="120">
        <v>0</v>
      </c>
      <c r="H8" s="102"/>
      <c r="I8" s="91"/>
      <c r="J8" s="102"/>
      <c r="K8" s="121">
        <f t="shared" si="4"/>
        <v>0</v>
      </c>
      <c r="L8" s="120"/>
      <c r="M8" s="102"/>
      <c r="N8" s="91"/>
      <c r="O8" s="102"/>
      <c r="P8" s="121">
        <f t="shared" si="5"/>
        <v>0</v>
      </c>
      <c r="Q8" s="120"/>
      <c r="R8" s="102"/>
      <c r="S8" s="91"/>
      <c r="T8" s="102"/>
      <c r="U8" s="121">
        <f t="shared" si="6"/>
        <v>0</v>
      </c>
      <c r="V8" s="120"/>
      <c r="W8" s="102"/>
      <c r="X8" s="91"/>
      <c r="Y8" s="102"/>
      <c r="Z8" s="121">
        <f t="shared" si="7"/>
        <v>0</v>
      </c>
      <c r="AA8" s="90"/>
      <c r="AB8" s="102"/>
      <c r="AC8" s="91"/>
      <c r="AD8" s="102"/>
      <c r="AE8" s="121">
        <f t="shared" si="8"/>
        <v>0</v>
      </c>
      <c r="AF8" s="90"/>
      <c r="AG8" s="102"/>
      <c r="AH8" s="91"/>
      <c r="AI8" s="102"/>
      <c r="AJ8" s="121">
        <f t="shared" si="9"/>
        <v>0</v>
      </c>
      <c r="AK8" s="90"/>
      <c r="AL8" s="102"/>
      <c r="AM8" s="91"/>
      <c r="AN8" s="102"/>
      <c r="AO8" s="121">
        <f t="shared" si="10"/>
        <v>0</v>
      </c>
      <c r="AP8" s="90"/>
      <c r="AQ8" s="102"/>
      <c r="AR8" s="91"/>
      <c r="AS8" s="102"/>
      <c r="AT8" s="121">
        <f t="shared" si="11"/>
        <v>0</v>
      </c>
      <c r="AU8" s="90"/>
      <c r="AV8" s="102"/>
      <c r="AW8" s="91"/>
      <c r="AX8" s="102"/>
      <c r="AY8" s="121">
        <f t="shared" si="12"/>
        <v>0</v>
      </c>
      <c r="AZ8" s="90"/>
      <c r="BA8" s="102"/>
      <c r="BB8" s="91"/>
      <c r="BC8" s="102"/>
      <c r="BD8" s="121">
        <f t="shared" si="13"/>
        <v>0</v>
      </c>
      <c r="BE8" s="90"/>
      <c r="BF8" s="102"/>
      <c r="BG8" s="91"/>
      <c r="BH8" s="102"/>
      <c r="BI8" s="121">
        <f t="shared" si="14"/>
        <v>0</v>
      </c>
      <c r="BJ8" s="90"/>
      <c r="BK8" s="102"/>
      <c r="BL8" s="91"/>
      <c r="BM8" s="102"/>
      <c r="BN8" s="121">
        <f t="shared" si="15"/>
        <v>0</v>
      </c>
      <c r="BO8" s="90"/>
      <c r="BP8" s="102"/>
      <c r="BQ8" s="91"/>
      <c r="BR8" s="102"/>
      <c r="BS8" s="121">
        <f t="shared" si="16"/>
        <v>0</v>
      </c>
      <c r="BT8" s="90"/>
      <c r="BU8" s="102"/>
      <c r="BV8" s="91"/>
      <c r="BW8" s="102"/>
      <c r="BX8" s="121">
        <f t="shared" si="17"/>
        <v>0</v>
      </c>
      <c r="BY8" s="90"/>
      <c r="BZ8" s="102"/>
      <c r="CA8" s="91"/>
      <c r="CB8" s="102"/>
      <c r="CC8" s="121">
        <f t="shared" si="18"/>
        <v>0</v>
      </c>
      <c r="CD8" s="90"/>
      <c r="CE8" s="102"/>
      <c r="CF8" s="91"/>
      <c r="CG8" s="102"/>
      <c r="CH8" s="121">
        <f t="shared" si="19"/>
        <v>0</v>
      </c>
      <c r="CI8" s="90"/>
      <c r="CJ8" s="102"/>
      <c r="CK8" s="91"/>
      <c r="CL8" s="102"/>
      <c r="CM8" s="121">
        <f t="shared" si="20"/>
        <v>0</v>
      </c>
      <c r="CN8" s="90"/>
      <c r="CO8" s="102"/>
      <c r="CP8" s="91"/>
      <c r="CQ8" s="102"/>
      <c r="CR8" s="121">
        <f t="shared" si="21"/>
        <v>0</v>
      </c>
      <c r="CS8" s="90"/>
      <c r="CT8" s="102"/>
      <c r="CU8" s="91"/>
      <c r="CV8" s="102"/>
      <c r="CW8" s="121">
        <f t="shared" si="22"/>
        <v>0</v>
      </c>
      <c r="CX8" s="90"/>
      <c r="CY8" s="102"/>
      <c r="CZ8" s="91"/>
      <c r="DA8" s="102"/>
      <c r="DB8" s="121">
        <f t="shared" si="23"/>
        <v>0</v>
      </c>
      <c r="DC8" s="90"/>
      <c r="DD8" s="102"/>
      <c r="DE8" s="91"/>
      <c r="DF8" s="102"/>
      <c r="DG8" s="121">
        <f t="shared" si="24"/>
        <v>0</v>
      </c>
      <c r="DH8" s="90"/>
      <c r="DI8" s="102"/>
      <c r="DJ8" s="91"/>
      <c r="DK8" s="102"/>
      <c r="DL8" s="121">
        <f t="shared" si="25"/>
        <v>0</v>
      </c>
      <c r="DM8" s="90"/>
      <c r="DN8" s="102"/>
      <c r="DO8" s="91"/>
      <c r="DP8" s="102"/>
      <c r="DQ8" s="121">
        <f t="shared" si="26"/>
        <v>0</v>
      </c>
      <c r="DR8" s="90"/>
      <c r="DS8" s="102"/>
      <c r="DT8" s="91"/>
      <c r="DU8" s="102"/>
      <c r="DV8" s="121">
        <f t="shared" si="27"/>
        <v>0</v>
      </c>
      <c r="DW8" s="90"/>
      <c r="DX8" s="102"/>
      <c r="DY8" s="91"/>
      <c r="DZ8" s="102"/>
      <c r="EA8" s="121">
        <f t="shared" si="28"/>
        <v>0</v>
      </c>
      <c r="EB8" s="90"/>
      <c r="EC8" s="102"/>
      <c r="ED8" s="91"/>
      <c r="EE8" s="102"/>
      <c r="EF8" s="121">
        <f t="shared" si="29"/>
        <v>0</v>
      </c>
      <c r="EG8" s="90"/>
      <c r="EH8" s="102"/>
      <c r="EI8" s="91"/>
      <c r="EJ8" s="102"/>
      <c r="EK8" s="121">
        <f t="shared" si="30"/>
        <v>0</v>
      </c>
      <c r="EL8" s="90"/>
      <c r="EM8" s="102"/>
      <c r="EN8" s="91"/>
      <c r="EO8" s="102"/>
      <c r="EP8" s="121">
        <f t="shared" si="31"/>
        <v>0</v>
      </c>
      <c r="EQ8" s="90"/>
      <c r="ER8" s="102"/>
      <c r="ES8" s="91"/>
      <c r="ET8" s="102"/>
      <c r="EU8" s="121">
        <f t="shared" si="32"/>
        <v>0</v>
      </c>
      <c r="EV8" s="90"/>
      <c r="EW8" s="102"/>
      <c r="EX8" s="91"/>
      <c r="EY8" s="102"/>
      <c r="EZ8" s="121">
        <f t="shared" si="33"/>
        <v>0</v>
      </c>
      <c r="FA8" s="90"/>
      <c r="FB8" s="102"/>
      <c r="FC8" s="91"/>
      <c r="FD8" s="102"/>
      <c r="FE8" s="121">
        <f t="shared" si="34"/>
        <v>0</v>
      </c>
    </row>
    <row r="9" spans="1:161" ht="19.5" customHeight="1">
      <c r="A9" s="561"/>
      <c r="B9" s="563"/>
      <c r="C9" s="69" t="s">
        <v>115</v>
      </c>
      <c r="D9" s="33" t="s">
        <v>114</v>
      </c>
      <c r="E9" s="55" t="s">
        <v>47</v>
      </c>
      <c r="F9" s="110">
        <f t="shared" si="3"/>
        <v>120</v>
      </c>
      <c r="G9" s="120">
        <v>100</v>
      </c>
      <c r="H9" s="102"/>
      <c r="I9" s="91">
        <v>20</v>
      </c>
      <c r="J9" s="102"/>
      <c r="K9" s="121">
        <f t="shared" si="4"/>
        <v>120</v>
      </c>
      <c r="L9" s="120"/>
      <c r="M9" s="102"/>
      <c r="N9" s="91"/>
      <c r="O9" s="102"/>
      <c r="P9" s="121">
        <f t="shared" si="5"/>
        <v>0</v>
      </c>
      <c r="Q9" s="120"/>
      <c r="R9" s="102"/>
      <c r="S9" s="91"/>
      <c r="T9" s="102"/>
      <c r="U9" s="121">
        <f t="shared" si="6"/>
        <v>0</v>
      </c>
      <c r="V9" s="120"/>
      <c r="W9" s="102"/>
      <c r="X9" s="91"/>
      <c r="Y9" s="102"/>
      <c r="Z9" s="121">
        <f t="shared" si="7"/>
        <v>0</v>
      </c>
      <c r="AA9" s="90"/>
      <c r="AB9" s="102"/>
      <c r="AC9" s="91"/>
      <c r="AD9" s="102"/>
      <c r="AE9" s="121">
        <f t="shared" si="8"/>
        <v>0</v>
      </c>
      <c r="AF9" s="90"/>
      <c r="AG9" s="102"/>
      <c r="AH9" s="91"/>
      <c r="AI9" s="102"/>
      <c r="AJ9" s="121">
        <f t="shared" si="9"/>
        <v>0</v>
      </c>
      <c r="AK9" s="90"/>
      <c r="AL9" s="102"/>
      <c r="AM9" s="91"/>
      <c r="AN9" s="102"/>
      <c r="AO9" s="121">
        <f t="shared" si="10"/>
        <v>0</v>
      </c>
      <c r="AP9" s="90"/>
      <c r="AQ9" s="102"/>
      <c r="AR9" s="91"/>
      <c r="AS9" s="102"/>
      <c r="AT9" s="121">
        <f t="shared" si="11"/>
        <v>0</v>
      </c>
      <c r="AU9" s="90"/>
      <c r="AV9" s="102"/>
      <c r="AW9" s="91"/>
      <c r="AX9" s="102"/>
      <c r="AY9" s="121">
        <f t="shared" si="12"/>
        <v>0</v>
      </c>
      <c r="AZ9" s="90"/>
      <c r="BA9" s="102"/>
      <c r="BB9" s="91"/>
      <c r="BC9" s="102"/>
      <c r="BD9" s="121">
        <f t="shared" si="13"/>
        <v>0</v>
      </c>
      <c r="BE9" s="90"/>
      <c r="BF9" s="102"/>
      <c r="BG9" s="91"/>
      <c r="BH9" s="102"/>
      <c r="BI9" s="121">
        <f t="shared" si="14"/>
        <v>0</v>
      </c>
      <c r="BJ9" s="90"/>
      <c r="BK9" s="102"/>
      <c r="BL9" s="91"/>
      <c r="BM9" s="102"/>
      <c r="BN9" s="121">
        <f t="shared" si="15"/>
        <v>0</v>
      </c>
      <c r="BO9" s="90"/>
      <c r="BP9" s="102"/>
      <c r="BQ9" s="91"/>
      <c r="BR9" s="102"/>
      <c r="BS9" s="121">
        <f t="shared" si="16"/>
        <v>0</v>
      </c>
      <c r="BT9" s="90"/>
      <c r="BU9" s="102"/>
      <c r="BV9" s="91"/>
      <c r="BW9" s="102"/>
      <c r="BX9" s="121">
        <f t="shared" si="17"/>
        <v>0</v>
      </c>
      <c r="BY9" s="90"/>
      <c r="BZ9" s="102"/>
      <c r="CA9" s="91"/>
      <c r="CB9" s="102"/>
      <c r="CC9" s="121">
        <f t="shared" si="18"/>
        <v>0</v>
      </c>
      <c r="CD9" s="90"/>
      <c r="CE9" s="102"/>
      <c r="CF9" s="91"/>
      <c r="CG9" s="102"/>
      <c r="CH9" s="121">
        <f t="shared" si="19"/>
        <v>0</v>
      </c>
      <c r="CI9" s="90"/>
      <c r="CJ9" s="102"/>
      <c r="CK9" s="91"/>
      <c r="CL9" s="102"/>
      <c r="CM9" s="121">
        <f t="shared" si="20"/>
        <v>0</v>
      </c>
      <c r="CN9" s="90"/>
      <c r="CO9" s="102"/>
      <c r="CP9" s="91"/>
      <c r="CQ9" s="102"/>
      <c r="CR9" s="121">
        <f t="shared" si="21"/>
        <v>0</v>
      </c>
      <c r="CS9" s="90"/>
      <c r="CT9" s="102"/>
      <c r="CU9" s="91"/>
      <c r="CV9" s="102"/>
      <c r="CW9" s="121">
        <f t="shared" si="22"/>
        <v>0</v>
      </c>
      <c r="CX9" s="90"/>
      <c r="CY9" s="102"/>
      <c r="CZ9" s="91"/>
      <c r="DA9" s="102"/>
      <c r="DB9" s="121">
        <f t="shared" si="23"/>
        <v>0</v>
      </c>
      <c r="DC9" s="90"/>
      <c r="DD9" s="102"/>
      <c r="DE9" s="91"/>
      <c r="DF9" s="102"/>
      <c r="DG9" s="121">
        <f t="shared" si="24"/>
        <v>0</v>
      </c>
      <c r="DH9" s="90"/>
      <c r="DI9" s="102"/>
      <c r="DJ9" s="91"/>
      <c r="DK9" s="102"/>
      <c r="DL9" s="121">
        <f t="shared" si="25"/>
        <v>0</v>
      </c>
      <c r="DM9" s="90"/>
      <c r="DN9" s="102"/>
      <c r="DO9" s="91"/>
      <c r="DP9" s="102"/>
      <c r="DQ9" s="121">
        <f t="shared" si="26"/>
        <v>0</v>
      </c>
      <c r="DR9" s="90"/>
      <c r="DS9" s="102"/>
      <c r="DT9" s="91"/>
      <c r="DU9" s="102"/>
      <c r="DV9" s="121">
        <f t="shared" si="27"/>
        <v>0</v>
      </c>
      <c r="DW9" s="90"/>
      <c r="DX9" s="102"/>
      <c r="DY9" s="91"/>
      <c r="DZ9" s="102"/>
      <c r="EA9" s="121">
        <f t="shared" si="28"/>
        <v>0</v>
      </c>
      <c r="EB9" s="90"/>
      <c r="EC9" s="102"/>
      <c r="ED9" s="91"/>
      <c r="EE9" s="102"/>
      <c r="EF9" s="121">
        <f t="shared" si="29"/>
        <v>0</v>
      </c>
      <c r="EG9" s="90"/>
      <c r="EH9" s="102"/>
      <c r="EI9" s="91"/>
      <c r="EJ9" s="102"/>
      <c r="EK9" s="121">
        <f t="shared" si="30"/>
        <v>0</v>
      </c>
      <c r="EL9" s="90"/>
      <c r="EM9" s="102"/>
      <c r="EN9" s="91"/>
      <c r="EO9" s="102"/>
      <c r="EP9" s="121">
        <f t="shared" si="31"/>
        <v>0</v>
      </c>
      <c r="EQ9" s="90"/>
      <c r="ER9" s="102"/>
      <c r="ES9" s="91"/>
      <c r="ET9" s="102"/>
      <c r="EU9" s="121">
        <f t="shared" si="32"/>
        <v>0</v>
      </c>
      <c r="EV9" s="90"/>
      <c r="EW9" s="102"/>
      <c r="EX9" s="91"/>
      <c r="EY9" s="102"/>
      <c r="EZ9" s="121">
        <f t="shared" si="33"/>
        <v>0</v>
      </c>
      <c r="FA9" s="90"/>
      <c r="FB9" s="102"/>
      <c r="FC9" s="91"/>
      <c r="FD9" s="102"/>
      <c r="FE9" s="121">
        <f t="shared" si="34"/>
        <v>0</v>
      </c>
    </row>
    <row r="10" spans="1:161" ht="19.5" customHeight="1">
      <c r="A10" s="561"/>
      <c r="B10" s="563"/>
      <c r="C10" s="69" t="s">
        <v>108</v>
      </c>
      <c r="D10" s="33" t="s">
        <v>113</v>
      </c>
      <c r="E10" s="55" t="s">
        <v>46</v>
      </c>
      <c r="F10" s="110">
        <f t="shared" si="3"/>
        <v>0</v>
      </c>
      <c r="G10" s="120">
        <v>0</v>
      </c>
      <c r="H10" s="102"/>
      <c r="I10" s="91"/>
      <c r="J10" s="102"/>
      <c r="K10" s="121">
        <f t="shared" si="4"/>
        <v>0</v>
      </c>
      <c r="L10" s="120"/>
      <c r="M10" s="102"/>
      <c r="N10" s="91"/>
      <c r="O10" s="102"/>
      <c r="P10" s="121">
        <f t="shared" si="5"/>
        <v>0</v>
      </c>
      <c r="Q10" s="120"/>
      <c r="R10" s="102"/>
      <c r="S10" s="91"/>
      <c r="T10" s="102"/>
      <c r="U10" s="121">
        <f t="shared" si="6"/>
        <v>0</v>
      </c>
      <c r="V10" s="120"/>
      <c r="W10" s="102"/>
      <c r="X10" s="91"/>
      <c r="Y10" s="102"/>
      <c r="Z10" s="121">
        <f t="shared" si="7"/>
        <v>0</v>
      </c>
      <c r="AA10" s="90"/>
      <c r="AB10" s="102"/>
      <c r="AC10" s="91"/>
      <c r="AD10" s="102"/>
      <c r="AE10" s="121">
        <f t="shared" si="8"/>
        <v>0</v>
      </c>
      <c r="AF10" s="90"/>
      <c r="AG10" s="102"/>
      <c r="AH10" s="91"/>
      <c r="AI10" s="102"/>
      <c r="AJ10" s="121">
        <f t="shared" si="9"/>
        <v>0</v>
      </c>
      <c r="AK10" s="90"/>
      <c r="AL10" s="102"/>
      <c r="AM10" s="91"/>
      <c r="AN10" s="102"/>
      <c r="AO10" s="121">
        <f t="shared" si="10"/>
        <v>0</v>
      </c>
      <c r="AP10" s="90"/>
      <c r="AQ10" s="102"/>
      <c r="AR10" s="91"/>
      <c r="AS10" s="102"/>
      <c r="AT10" s="121">
        <f t="shared" si="11"/>
        <v>0</v>
      </c>
      <c r="AU10" s="90"/>
      <c r="AV10" s="102"/>
      <c r="AW10" s="91"/>
      <c r="AX10" s="102"/>
      <c r="AY10" s="121">
        <f t="shared" si="12"/>
        <v>0</v>
      </c>
      <c r="AZ10" s="90"/>
      <c r="BA10" s="102"/>
      <c r="BB10" s="91"/>
      <c r="BC10" s="102"/>
      <c r="BD10" s="121">
        <f t="shared" si="13"/>
        <v>0</v>
      </c>
      <c r="BE10" s="90"/>
      <c r="BF10" s="102"/>
      <c r="BG10" s="91"/>
      <c r="BH10" s="102"/>
      <c r="BI10" s="121">
        <f t="shared" si="14"/>
        <v>0</v>
      </c>
      <c r="BJ10" s="90"/>
      <c r="BK10" s="102"/>
      <c r="BL10" s="91"/>
      <c r="BM10" s="102"/>
      <c r="BN10" s="121">
        <f t="shared" si="15"/>
        <v>0</v>
      </c>
      <c r="BO10" s="90"/>
      <c r="BP10" s="102"/>
      <c r="BQ10" s="91"/>
      <c r="BR10" s="102"/>
      <c r="BS10" s="121">
        <f t="shared" si="16"/>
        <v>0</v>
      </c>
      <c r="BT10" s="90"/>
      <c r="BU10" s="102"/>
      <c r="BV10" s="91"/>
      <c r="BW10" s="102"/>
      <c r="BX10" s="121">
        <f t="shared" si="17"/>
        <v>0</v>
      </c>
      <c r="BY10" s="90"/>
      <c r="BZ10" s="102"/>
      <c r="CA10" s="91"/>
      <c r="CB10" s="102"/>
      <c r="CC10" s="121">
        <f t="shared" si="18"/>
        <v>0</v>
      </c>
      <c r="CD10" s="90"/>
      <c r="CE10" s="102"/>
      <c r="CF10" s="91"/>
      <c r="CG10" s="102"/>
      <c r="CH10" s="121">
        <f t="shared" si="19"/>
        <v>0</v>
      </c>
      <c r="CI10" s="90"/>
      <c r="CJ10" s="102"/>
      <c r="CK10" s="91"/>
      <c r="CL10" s="102"/>
      <c r="CM10" s="121">
        <f t="shared" si="20"/>
        <v>0</v>
      </c>
      <c r="CN10" s="90"/>
      <c r="CO10" s="102"/>
      <c r="CP10" s="91"/>
      <c r="CQ10" s="102"/>
      <c r="CR10" s="121">
        <f t="shared" si="21"/>
        <v>0</v>
      </c>
      <c r="CS10" s="90"/>
      <c r="CT10" s="102"/>
      <c r="CU10" s="91"/>
      <c r="CV10" s="102"/>
      <c r="CW10" s="121">
        <f t="shared" si="22"/>
        <v>0</v>
      </c>
      <c r="CX10" s="90"/>
      <c r="CY10" s="102"/>
      <c r="CZ10" s="91"/>
      <c r="DA10" s="102"/>
      <c r="DB10" s="121">
        <f t="shared" si="23"/>
        <v>0</v>
      </c>
      <c r="DC10" s="90"/>
      <c r="DD10" s="102"/>
      <c r="DE10" s="91"/>
      <c r="DF10" s="102"/>
      <c r="DG10" s="121">
        <f t="shared" si="24"/>
        <v>0</v>
      </c>
      <c r="DH10" s="90"/>
      <c r="DI10" s="102"/>
      <c r="DJ10" s="91"/>
      <c r="DK10" s="102"/>
      <c r="DL10" s="121">
        <f t="shared" si="25"/>
        <v>0</v>
      </c>
      <c r="DM10" s="90"/>
      <c r="DN10" s="102"/>
      <c r="DO10" s="91"/>
      <c r="DP10" s="102"/>
      <c r="DQ10" s="121">
        <f t="shared" si="26"/>
        <v>0</v>
      </c>
      <c r="DR10" s="90"/>
      <c r="DS10" s="102"/>
      <c r="DT10" s="91"/>
      <c r="DU10" s="102"/>
      <c r="DV10" s="121">
        <f t="shared" si="27"/>
        <v>0</v>
      </c>
      <c r="DW10" s="90"/>
      <c r="DX10" s="102"/>
      <c r="DY10" s="91"/>
      <c r="DZ10" s="102"/>
      <c r="EA10" s="121">
        <f t="shared" si="28"/>
        <v>0</v>
      </c>
      <c r="EB10" s="90"/>
      <c r="EC10" s="102"/>
      <c r="ED10" s="91"/>
      <c r="EE10" s="102"/>
      <c r="EF10" s="121">
        <f t="shared" si="29"/>
        <v>0</v>
      </c>
      <c r="EG10" s="90"/>
      <c r="EH10" s="102"/>
      <c r="EI10" s="91"/>
      <c r="EJ10" s="102"/>
      <c r="EK10" s="121">
        <f t="shared" si="30"/>
        <v>0</v>
      </c>
      <c r="EL10" s="90"/>
      <c r="EM10" s="102"/>
      <c r="EN10" s="91"/>
      <c r="EO10" s="102"/>
      <c r="EP10" s="121">
        <f t="shared" si="31"/>
        <v>0</v>
      </c>
      <c r="EQ10" s="90"/>
      <c r="ER10" s="102"/>
      <c r="ES10" s="91"/>
      <c r="ET10" s="102"/>
      <c r="EU10" s="121">
        <f t="shared" si="32"/>
        <v>0</v>
      </c>
      <c r="EV10" s="90"/>
      <c r="EW10" s="102"/>
      <c r="EX10" s="91"/>
      <c r="EY10" s="102"/>
      <c r="EZ10" s="121">
        <f t="shared" si="33"/>
        <v>0</v>
      </c>
      <c r="FA10" s="90"/>
      <c r="FB10" s="102"/>
      <c r="FC10" s="91"/>
      <c r="FD10" s="102"/>
      <c r="FE10" s="121">
        <f t="shared" si="34"/>
        <v>0</v>
      </c>
    </row>
    <row r="11" spans="1:161" ht="19.5" customHeight="1">
      <c r="A11" s="561"/>
      <c r="B11" s="563"/>
      <c r="C11" s="69" t="s">
        <v>108</v>
      </c>
      <c r="D11" s="33" t="s">
        <v>113</v>
      </c>
      <c r="E11" s="55" t="s">
        <v>47</v>
      </c>
      <c r="F11" s="110">
        <f t="shared" si="3"/>
        <v>5</v>
      </c>
      <c r="G11" s="120">
        <v>5</v>
      </c>
      <c r="H11" s="102"/>
      <c r="I11" s="91"/>
      <c r="J11" s="102"/>
      <c r="K11" s="121">
        <f t="shared" si="4"/>
        <v>5</v>
      </c>
      <c r="L11" s="120"/>
      <c r="M11" s="102"/>
      <c r="N11" s="91"/>
      <c r="O11" s="102"/>
      <c r="P11" s="121">
        <f t="shared" si="5"/>
        <v>0</v>
      </c>
      <c r="Q11" s="120"/>
      <c r="R11" s="102"/>
      <c r="S11" s="91"/>
      <c r="T11" s="102"/>
      <c r="U11" s="121">
        <f t="shared" si="6"/>
        <v>0</v>
      </c>
      <c r="V11" s="120"/>
      <c r="W11" s="102"/>
      <c r="X11" s="91"/>
      <c r="Y11" s="102"/>
      <c r="Z11" s="121">
        <f t="shared" si="7"/>
        <v>0</v>
      </c>
      <c r="AA11" s="90"/>
      <c r="AB11" s="102"/>
      <c r="AC11" s="91"/>
      <c r="AD11" s="102"/>
      <c r="AE11" s="121">
        <f t="shared" si="8"/>
        <v>0</v>
      </c>
      <c r="AF11" s="90"/>
      <c r="AG11" s="102"/>
      <c r="AH11" s="91"/>
      <c r="AI11" s="102"/>
      <c r="AJ11" s="121">
        <f t="shared" si="9"/>
        <v>0</v>
      </c>
      <c r="AK11" s="90"/>
      <c r="AL11" s="102"/>
      <c r="AM11" s="91"/>
      <c r="AN11" s="102"/>
      <c r="AO11" s="121">
        <f t="shared" si="10"/>
        <v>0</v>
      </c>
      <c r="AP11" s="90"/>
      <c r="AQ11" s="102"/>
      <c r="AR11" s="91"/>
      <c r="AS11" s="102"/>
      <c r="AT11" s="121">
        <f t="shared" si="11"/>
        <v>0</v>
      </c>
      <c r="AU11" s="90"/>
      <c r="AV11" s="102"/>
      <c r="AW11" s="91"/>
      <c r="AX11" s="102"/>
      <c r="AY11" s="121">
        <f t="shared" si="12"/>
        <v>0</v>
      </c>
      <c r="AZ11" s="90"/>
      <c r="BA11" s="102"/>
      <c r="BB11" s="91"/>
      <c r="BC11" s="102"/>
      <c r="BD11" s="121">
        <f t="shared" si="13"/>
        <v>0</v>
      </c>
      <c r="BE11" s="90"/>
      <c r="BF11" s="102"/>
      <c r="BG11" s="91"/>
      <c r="BH11" s="102"/>
      <c r="BI11" s="121">
        <f t="shared" si="14"/>
        <v>0</v>
      </c>
      <c r="BJ11" s="90"/>
      <c r="BK11" s="102"/>
      <c r="BL11" s="91"/>
      <c r="BM11" s="102"/>
      <c r="BN11" s="121">
        <f t="shared" si="15"/>
        <v>0</v>
      </c>
      <c r="BO11" s="90"/>
      <c r="BP11" s="102"/>
      <c r="BQ11" s="91"/>
      <c r="BR11" s="102"/>
      <c r="BS11" s="121">
        <f t="shared" si="16"/>
        <v>0</v>
      </c>
      <c r="BT11" s="90"/>
      <c r="BU11" s="102"/>
      <c r="BV11" s="91"/>
      <c r="BW11" s="102"/>
      <c r="BX11" s="121">
        <f t="shared" si="17"/>
        <v>0</v>
      </c>
      <c r="BY11" s="90"/>
      <c r="BZ11" s="102"/>
      <c r="CA11" s="91"/>
      <c r="CB11" s="102"/>
      <c r="CC11" s="121">
        <f t="shared" si="18"/>
        <v>0</v>
      </c>
      <c r="CD11" s="90"/>
      <c r="CE11" s="102"/>
      <c r="CF11" s="91"/>
      <c r="CG11" s="102"/>
      <c r="CH11" s="121">
        <f t="shared" si="19"/>
        <v>0</v>
      </c>
      <c r="CI11" s="90"/>
      <c r="CJ11" s="102"/>
      <c r="CK11" s="91"/>
      <c r="CL11" s="102"/>
      <c r="CM11" s="121">
        <f t="shared" si="20"/>
        <v>0</v>
      </c>
      <c r="CN11" s="90"/>
      <c r="CO11" s="102"/>
      <c r="CP11" s="91"/>
      <c r="CQ11" s="102"/>
      <c r="CR11" s="121">
        <f t="shared" si="21"/>
        <v>0</v>
      </c>
      <c r="CS11" s="90"/>
      <c r="CT11" s="102"/>
      <c r="CU11" s="91"/>
      <c r="CV11" s="102"/>
      <c r="CW11" s="121">
        <f t="shared" si="22"/>
        <v>0</v>
      </c>
      <c r="CX11" s="90"/>
      <c r="CY11" s="102"/>
      <c r="CZ11" s="91"/>
      <c r="DA11" s="102"/>
      <c r="DB11" s="121">
        <f t="shared" si="23"/>
        <v>0</v>
      </c>
      <c r="DC11" s="90"/>
      <c r="DD11" s="102"/>
      <c r="DE11" s="91"/>
      <c r="DF11" s="102"/>
      <c r="DG11" s="121">
        <f t="shared" si="24"/>
        <v>0</v>
      </c>
      <c r="DH11" s="90"/>
      <c r="DI11" s="102"/>
      <c r="DJ11" s="91"/>
      <c r="DK11" s="102"/>
      <c r="DL11" s="121">
        <f t="shared" si="25"/>
        <v>0</v>
      </c>
      <c r="DM11" s="90"/>
      <c r="DN11" s="102"/>
      <c r="DO11" s="91"/>
      <c r="DP11" s="102"/>
      <c r="DQ11" s="121">
        <f t="shared" si="26"/>
        <v>0</v>
      </c>
      <c r="DR11" s="90"/>
      <c r="DS11" s="102"/>
      <c r="DT11" s="91"/>
      <c r="DU11" s="102"/>
      <c r="DV11" s="121">
        <f t="shared" si="27"/>
        <v>0</v>
      </c>
      <c r="DW11" s="90"/>
      <c r="DX11" s="102"/>
      <c r="DY11" s="91"/>
      <c r="DZ11" s="102"/>
      <c r="EA11" s="121">
        <f t="shared" si="28"/>
        <v>0</v>
      </c>
      <c r="EB11" s="90"/>
      <c r="EC11" s="102"/>
      <c r="ED11" s="91"/>
      <c r="EE11" s="102"/>
      <c r="EF11" s="121">
        <f t="shared" si="29"/>
        <v>0</v>
      </c>
      <c r="EG11" s="90"/>
      <c r="EH11" s="102"/>
      <c r="EI11" s="91"/>
      <c r="EJ11" s="102"/>
      <c r="EK11" s="121">
        <f t="shared" si="30"/>
        <v>0</v>
      </c>
      <c r="EL11" s="90"/>
      <c r="EM11" s="102"/>
      <c r="EN11" s="91"/>
      <c r="EO11" s="102"/>
      <c r="EP11" s="121">
        <f t="shared" si="31"/>
        <v>0</v>
      </c>
      <c r="EQ11" s="90"/>
      <c r="ER11" s="102"/>
      <c r="ES11" s="91"/>
      <c r="ET11" s="102"/>
      <c r="EU11" s="121">
        <f t="shared" si="32"/>
        <v>0</v>
      </c>
      <c r="EV11" s="90"/>
      <c r="EW11" s="102"/>
      <c r="EX11" s="91"/>
      <c r="EY11" s="102"/>
      <c r="EZ11" s="121">
        <f t="shared" si="33"/>
        <v>0</v>
      </c>
      <c r="FA11" s="90"/>
      <c r="FB11" s="102"/>
      <c r="FC11" s="91"/>
      <c r="FD11" s="102"/>
      <c r="FE11" s="121">
        <f t="shared" si="34"/>
        <v>0</v>
      </c>
    </row>
    <row r="12" spans="1:161" ht="19.5" customHeight="1">
      <c r="A12" s="561"/>
      <c r="B12" s="563"/>
      <c r="C12" s="69" t="s">
        <v>112</v>
      </c>
      <c r="D12" s="33" t="s">
        <v>111</v>
      </c>
      <c r="E12" s="55" t="s">
        <v>47</v>
      </c>
      <c r="F12" s="110">
        <f t="shared" si="3"/>
        <v>80</v>
      </c>
      <c r="G12" s="120">
        <v>60</v>
      </c>
      <c r="H12" s="102"/>
      <c r="I12" s="91">
        <v>20</v>
      </c>
      <c r="J12" s="102"/>
      <c r="K12" s="121">
        <f t="shared" si="4"/>
        <v>80</v>
      </c>
      <c r="L12" s="120"/>
      <c r="M12" s="102"/>
      <c r="N12" s="91"/>
      <c r="O12" s="102"/>
      <c r="P12" s="121">
        <f t="shared" si="5"/>
        <v>0</v>
      </c>
      <c r="Q12" s="120"/>
      <c r="R12" s="102"/>
      <c r="S12" s="91"/>
      <c r="T12" s="102"/>
      <c r="U12" s="121">
        <f t="shared" si="6"/>
        <v>0</v>
      </c>
      <c r="V12" s="120"/>
      <c r="W12" s="102"/>
      <c r="X12" s="91"/>
      <c r="Y12" s="102"/>
      <c r="Z12" s="121">
        <f t="shared" si="7"/>
        <v>0</v>
      </c>
      <c r="AA12" s="90"/>
      <c r="AB12" s="102"/>
      <c r="AC12" s="91"/>
      <c r="AD12" s="102"/>
      <c r="AE12" s="121">
        <f t="shared" si="8"/>
        <v>0</v>
      </c>
      <c r="AF12" s="90"/>
      <c r="AG12" s="102"/>
      <c r="AH12" s="91"/>
      <c r="AI12" s="102"/>
      <c r="AJ12" s="121">
        <f t="shared" si="9"/>
        <v>0</v>
      </c>
      <c r="AK12" s="90"/>
      <c r="AL12" s="102"/>
      <c r="AM12" s="91"/>
      <c r="AN12" s="102"/>
      <c r="AO12" s="121">
        <f t="shared" si="10"/>
        <v>0</v>
      </c>
      <c r="AP12" s="90"/>
      <c r="AQ12" s="102"/>
      <c r="AR12" s="91"/>
      <c r="AS12" s="102"/>
      <c r="AT12" s="121">
        <f t="shared" si="11"/>
        <v>0</v>
      </c>
      <c r="AU12" s="90"/>
      <c r="AV12" s="102"/>
      <c r="AW12" s="91"/>
      <c r="AX12" s="102"/>
      <c r="AY12" s="121">
        <f t="shared" si="12"/>
        <v>0</v>
      </c>
      <c r="AZ12" s="90"/>
      <c r="BA12" s="102"/>
      <c r="BB12" s="91"/>
      <c r="BC12" s="102"/>
      <c r="BD12" s="121">
        <f t="shared" si="13"/>
        <v>0</v>
      </c>
      <c r="BE12" s="90"/>
      <c r="BF12" s="102"/>
      <c r="BG12" s="91"/>
      <c r="BH12" s="102"/>
      <c r="BI12" s="121">
        <f t="shared" si="14"/>
        <v>0</v>
      </c>
      <c r="BJ12" s="90"/>
      <c r="BK12" s="102"/>
      <c r="BL12" s="91"/>
      <c r="BM12" s="102"/>
      <c r="BN12" s="121">
        <f t="shared" si="15"/>
        <v>0</v>
      </c>
      <c r="BO12" s="90"/>
      <c r="BP12" s="102"/>
      <c r="BQ12" s="91"/>
      <c r="BR12" s="102"/>
      <c r="BS12" s="121">
        <f t="shared" si="16"/>
        <v>0</v>
      </c>
      <c r="BT12" s="90"/>
      <c r="BU12" s="102"/>
      <c r="BV12" s="91"/>
      <c r="BW12" s="102"/>
      <c r="BX12" s="121">
        <f t="shared" si="17"/>
        <v>0</v>
      </c>
      <c r="BY12" s="90"/>
      <c r="BZ12" s="102"/>
      <c r="CA12" s="91"/>
      <c r="CB12" s="102"/>
      <c r="CC12" s="121">
        <f t="shared" si="18"/>
        <v>0</v>
      </c>
      <c r="CD12" s="90"/>
      <c r="CE12" s="102"/>
      <c r="CF12" s="91"/>
      <c r="CG12" s="102"/>
      <c r="CH12" s="121">
        <f t="shared" si="19"/>
        <v>0</v>
      </c>
      <c r="CI12" s="90"/>
      <c r="CJ12" s="102"/>
      <c r="CK12" s="91"/>
      <c r="CL12" s="102"/>
      <c r="CM12" s="121">
        <f t="shared" si="20"/>
        <v>0</v>
      </c>
      <c r="CN12" s="90"/>
      <c r="CO12" s="102"/>
      <c r="CP12" s="91"/>
      <c r="CQ12" s="102"/>
      <c r="CR12" s="121">
        <f t="shared" si="21"/>
        <v>0</v>
      </c>
      <c r="CS12" s="90"/>
      <c r="CT12" s="102"/>
      <c r="CU12" s="91"/>
      <c r="CV12" s="102"/>
      <c r="CW12" s="121">
        <f t="shared" si="22"/>
        <v>0</v>
      </c>
      <c r="CX12" s="90"/>
      <c r="CY12" s="102"/>
      <c r="CZ12" s="91"/>
      <c r="DA12" s="102"/>
      <c r="DB12" s="121">
        <f t="shared" si="23"/>
        <v>0</v>
      </c>
      <c r="DC12" s="90"/>
      <c r="DD12" s="102"/>
      <c r="DE12" s="91"/>
      <c r="DF12" s="102"/>
      <c r="DG12" s="121">
        <f t="shared" si="24"/>
        <v>0</v>
      </c>
      <c r="DH12" s="90"/>
      <c r="DI12" s="102"/>
      <c r="DJ12" s="91"/>
      <c r="DK12" s="102"/>
      <c r="DL12" s="121">
        <f t="shared" si="25"/>
        <v>0</v>
      </c>
      <c r="DM12" s="90"/>
      <c r="DN12" s="102"/>
      <c r="DO12" s="91"/>
      <c r="DP12" s="102"/>
      <c r="DQ12" s="121">
        <f t="shared" si="26"/>
        <v>0</v>
      </c>
      <c r="DR12" s="90"/>
      <c r="DS12" s="102"/>
      <c r="DT12" s="91"/>
      <c r="DU12" s="102"/>
      <c r="DV12" s="121">
        <f t="shared" si="27"/>
        <v>0</v>
      </c>
      <c r="DW12" s="90"/>
      <c r="DX12" s="102"/>
      <c r="DY12" s="91"/>
      <c r="DZ12" s="102"/>
      <c r="EA12" s="121">
        <f t="shared" si="28"/>
        <v>0</v>
      </c>
      <c r="EB12" s="90"/>
      <c r="EC12" s="102"/>
      <c r="ED12" s="91"/>
      <c r="EE12" s="102"/>
      <c r="EF12" s="121">
        <f t="shared" si="29"/>
        <v>0</v>
      </c>
      <c r="EG12" s="90"/>
      <c r="EH12" s="102"/>
      <c r="EI12" s="91"/>
      <c r="EJ12" s="102"/>
      <c r="EK12" s="121">
        <f t="shared" si="30"/>
        <v>0</v>
      </c>
      <c r="EL12" s="90"/>
      <c r="EM12" s="102"/>
      <c r="EN12" s="91"/>
      <c r="EO12" s="102"/>
      <c r="EP12" s="121">
        <f t="shared" si="31"/>
        <v>0</v>
      </c>
      <c r="EQ12" s="90"/>
      <c r="ER12" s="102"/>
      <c r="ES12" s="91"/>
      <c r="ET12" s="102"/>
      <c r="EU12" s="121">
        <f t="shared" si="32"/>
        <v>0</v>
      </c>
      <c r="EV12" s="90"/>
      <c r="EW12" s="102"/>
      <c r="EX12" s="91"/>
      <c r="EY12" s="102"/>
      <c r="EZ12" s="121">
        <f t="shared" si="33"/>
        <v>0</v>
      </c>
      <c r="FA12" s="90"/>
      <c r="FB12" s="102"/>
      <c r="FC12" s="91"/>
      <c r="FD12" s="102"/>
      <c r="FE12" s="121">
        <f t="shared" si="34"/>
        <v>0</v>
      </c>
    </row>
    <row r="13" spans="1:161" ht="19.5" customHeight="1">
      <c r="A13" s="561"/>
      <c r="B13" s="563"/>
      <c r="C13" s="69" t="s">
        <v>108</v>
      </c>
      <c r="D13" s="33" t="s">
        <v>110</v>
      </c>
      <c r="E13" s="55" t="s">
        <v>47</v>
      </c>
      <c r="F13" s="110">
        <f t="shared" si="3"/>
        <v>20</v>
      </c>
      <c r="G13" s="120">
        <v>0</v>
      </c>
      <c r="H13" s="102"/>
      <c r="I13" s="91">
        <v>20</v>
      </c>
      <c r="J13" s="102"/>
      <c r="K13" s="121">
        <f t="shared" si="4"/>
        <v>20</v>
      </c>
      <c r="L13" s="120"/>
      <c r="M13" s="102"/>
      <c r="N13" s="91"/>
      <c r="O13" s="102"/>
      <c r="P13" s="121">
        <f t="shared" si="5"/>
        <v>0</v>
      </c>
      <c r="Q13" s="120"/>
      <c r="R13" s="102"/>
      <c r="S13" s="91"/>
      <c r="T13" s="102"/>
      <c r="U13" s="121">
        <f t="shared" si="6"/>
        <v>0</v>
      </c>
      <c r="V13" s="120"/>
      <c r="W13" s="102"/>
      <c r="X13" s="91"/>
      <c r="Y13" s="102"/>
      <c r="Z13" s="121">
        <f t="shared" si="7"/>
        <v>0</v>
      </c>
      <c r="AA13" s="90"/>
      <c r="AB13" s="102"/>
      <c r="AC13" s="91"/>
      <c r="AD13" s="102"/>
      <c r="AE13" s="121">
        <f t="shared" si="8"/>
        <v>0</v>
      </c>
      <c r="AF13" s="90"/>
      <c r="AG13" s="102"/>
      <c r="AH13" s="91"/>
      <c r="AI13" s="102"/>
      <c r="AJ13" s="121">
        <f t="shared" si="9"/>
        <v>0</v>
      </c>
      <c r="AK13" s="90"/>
      <c r="AL13" s="102"/>
      <c r="AM13" s="91"/>
      <c r="AN13" s="102"/>
      <c r="AO13" s="121">
        <f t="shared" si="10"/>
        <v>0</v>
      </c>
      <c r="AP13" s="90"/>
      <c r="AQ13" s="102"/>
      <c r="AR13" s="91"/>
      <c r="AS13" s="102"/>
      <c r="AT13" s="121">
        <f t="shared" si="11"/>
        <v>0</v>
      </c>
      <c r="AU13" s="90"/>
      <c r="AV13" s="102"/>
      <c r="AW13" s="91"/>
      <c r="AX13" s="102"/>
      <c r="AY13" s="121">
        <f t="shared" si="12"/>
        <v>0</v>
      </c>
      <c r="AZ13" s="90"/>
      <c r="BA13" s="102"/>
      <c r="BB13" s="91"/>
      <c r="BC13" s="102"/>
      <c r="BD13" s="121">
        <f t="shared" si="13"/>
        <v>0</v>
      </c>
      <c r="BE13" s="90"/>
      <c r="BF13" s="102"/>
      <c r="BG13" s="91"/>
      <c r="BH13" s="102"/>
      <c r="BI13" s="121">
        <f t="shared" si="14"/>
        <v>0</v>
      </c>
      <c r="BJ13" s="90"/>
      <c r="BK13" s="102"/>
      <c r="BL13" s="91"/>
      <c r="BM13" s="102"/>
      <c r="BN13" s="121">
        <f t="shared" si="15"/>
        <v>0</v>
      </c>
      <c r="BO13" s="90"/>
      <c r="BP13" s="102"/>
      <c r="BQ13" s="91"/>
      <c r="BR13" s="102"/>
      <c r="BS13" s="121">
        <f t="shared" si="16"/>
        <v>0</v>
      </c>
      <c r="BT13" s="90"/>
      <c r="BU13" s="102"/>
      <c r="BV13" s="91"/>
      <c r="BW13" s="102"/>
      <c r="BX13" s="121">
        <f t="shared" si="17"/>
        <v>0</v>
      </c>
      <c r="BY13" s="90"/>
      <c r="BZ13" s="102"/>
      <c r="CA13" s="91"/>
      <c r="CB13" s="102"/>
      <c r="CC13" s="121">
        <f t="shared" si="18"/>
        <v>0</v>
      </c>
      <c r="CD13" s="90"/>
      <c r="CE13" s="102"/>
      <c r="CF13" s="91"/>
      <c r="CG13" s="102"/>
      <c r="CH13" s="121">
        <f t="shared" si="19"/>
        <v>0</v>
      </c>
      <c r="CI13" s="90"/>
      <c r="CJ13" s="102"/>
      <c r="CK13" s="91"/>
      <c r="CL13" s="102"/>
      <c r="CM13" s="121">
        <f t="shared" si="20"/>
        <v>0</v>
      </c>
      <c r="CN13" s="90"/>
      <c r="CO13" s="102"/>
      <c r="CP13" s="91"/>
      <c r="CQ13" s="102"/>
      <c r="CR13" s="121">
        <f t="shared" si="21"/>
        <v>0</v>
      </c>
      <c r="CS13" s="90"/>
      <c r="CT13" s="102"/>
      <c r="CU13" s="91"/>
      <c r="CV13" s="102"/>
      <c r="CW13" s="121">
        <f t="shared" si="22"/>
        <v>0</v>
      </c>
      <c r="CX13" s="90"/>
      <c r="CY13" s="102"/>
      <c r="CZ13" s="91"/>
      <c r="DA13" s="102"/>
      <c r="DB13" s="121">
        <f t="shared" si="23"/>
        <v>0</v>
      </c>
      <c r="DC13" s="90"/>
      <c r="DD13" s="102"/>
      <c r="DE13" s="91"/>
      <c r="DF13" s="102"/>
      <c r="DG13" s="121">
        <f t="shared" si="24"/>
        <v>0</v>
      </c>
      <c r="DH13" s="90"/>
      <c r="DI13" s="102"/>
      <c r="DJ13" s="91"/>
      <c r="DK13" s="102"/>
      <c r="DL13" s="121">
        <f t="shared" si="25"/>
        <v>0</v>
      </c>
      <c r="DM13" s="90"/>
      <c r="DN13" s="102"/>
      <c r="DO13" s="91"/>
      <c r="DP13" s="102"/>
      <c r="DQ13" s="121">
        <f t="shared" si="26"/>
        <v>0</v>
      </c>
      <c r="DR13" s="90"/>
      <c r="DS13" s="102"/>
      <c r="DT13" s="91"/>
      <c r="DU13" s="102"/>
      <c r="DV13" s="121">
        <f t="shared" si="27"/>
        <v>0</v>
      </c>
      <c r="DW13" s="90"/>
      <c r="DX13" s="102"/>
      <c r="DY13" s="91"/>
      <c r="DZ13" s="102"/>
      <c r="EA13" s="121">
        <f t="shared" si="28"/>
        <v>0</v>
      </c>
      <c r="EB13" s="90"/>
      <c r="EC13" s="102"/>
      <c r="ED13" s="91"/>
      <c r="EE13" s="102"/>
      <c r="EF13" s="121">
        <f t="shared" si="29"/>
        <v>0</v>
      </c>
      <c r="EG13" s="90"/>
      <c r="EH13" s="102"/>
      <c r="EI13" s="91"/>
      <c r="EJ13" s="102"/>
      <c r="EK13" s="121">
        <f t="shared" si="30"/>
        <v>0</v>
      </c>
      <c r="EL13" s="90"/>
      <c r="EM13" s="102"/>
      <c r="EN13" s="91"/>
      <c r="EO13" s="102"/>
      <c r="EP13" s="121">
        <f t="shared" si="31"/>
        <v>0</v>
      </c>
      <c r="EQ13" s="90"/>
      <c r="ER13" s="102"/>
      <c r="ES13" s="91"/>
      <c r="ET13" s="102"/>
      <c r="EU13" s="121">
        <f t="shared" si="32"/>
        <v>0</v>
      </c>
      <c r="EV13" s="90"/>
      <c r="EW13" s="102"/>
      <c r="EX13" s="91"/>
      <c r="EY13" s="102"/>
      <c r="EZ13" s="121">
        <f t="shared" si="33"/>
        <v>0</v>
      </c>
      <c r="FA13" s="90"/>
      <c r="FB13" s="102"/>
      <c r="FC13" s="91"/>
      <c r="FD13" s="102"/>
      <c r="FE13" s="121">
        <f t="shared" si="34"/>
        <v>0</v>
      </c>
    </row>
    <row r="14" spans="1:161" ht="19.5" customHeight="1">
      <c r="A14" s="561"/>
      <c r="B14" s="563"/>
      <c r="C14" s="50" t="s">
        <v>106</v>
      </c>
      <c r="D14" s="33" t="s">
        <v>109</v>
      </c>
      <c r="E14" s="55" t="s">
        <v>47</v>
      </c>
      <c r="F14" s="110">
        <f t="shared" si="3"/>
        <v>60</v>
      </c>
      <c r="G14" s="120">
        <v>60</v>
      </c>
      <c r="H14" s="102"/>
      <c r="I14" s="91"/>
      <c r="J14" s="102"/>
      <c r="K14" s="121">
        <f t="shared" si="4"/>
        <v>60</v>
      </c>
      <c r="L14" s="120"/>
      <c r="M14" s="102"/>
      <c r="N14" s="91"/>
      <c r="O14" s="102"/>
      <c r="P14" s="121">
        <f t="shared" si="5"/>
        <v>0</v>
      </c>
      <c r="Q14" s="120"/>
      <c r="R14" s="102"/>
      <c r="S14" s="91"/>
      <c r="T14" s="102"/>
      <c r="U14" s="121">
        <f t="shared" si="6"/>
        <v>0</v>
      </c>
      <c r="V14" s="120"/>
      <c r="W14" s="102"/>
      <c r="X14" s="91"/>
      <c r="Y14" s="102"/>
      <c r="Z14" s="121">
        <f t="shared" si="7"/>
        <v>0</v>
      </c>
      <c r="AA14" s="90"/>
      <c r="AB14" s="102"/>
      <c r="AC14" s="91"/>
      <c r="AD14" s="102"/>
      <c r="AE14" s="121">
        <f t="shared" si="8"/>
        <v>0</v>
      </c>
      <c r="AF14" s="90"/>
      <c r="AG14" s="102"/>
      <c r="AH14" s="91"/>
      <c r="AI14" s="102"/>
      <c r="AJ14" s="121">
        <f t="shared" si="9"/>
        <v>0</v>
      </c>
      <c r="AK14" s="90"/>
      <c r="AL14" s="102"/>
      <c r="AM14" s="91"/>
      <c r="AN14" s="102"/>
      <c r="AO14" s="121">
        <f t="shared" si="10"/>
        <v>0</v>
      </c>
      <c r="AP14" s="90"/>
      <c r="AQ14" s="102"/>
      <c r="AR14" s="91"/>
      <c r="AS14" s="102"/>
      <c r="AT14" s="121">
        <f t="shared" si="11"/>
        <v>0</v>
      </c>
      <c r="AU14" s="90"/>
      <c r="AV14" s="102"/>
      <c r="AW14" s="91"/>
      <c r="AX14" s="102"/>
      <c r="AY14" s="121">
        <f t="shared" si="12"/>
        <v>0</v>
      </c>
      <c r="AZ14" s="90"/>
      <c r="BA14" s="102"/>
      <c r="BB14" s="91"/>
      <c r="BC14" s="102"/>
      <c r="BD14" s="121">
        <f t="shared" si="13"/>
        <v>0</v>
      </c>
      <c r="BE14" s="90"/>
      <c r="BF14" s="102"/>
      <c r="BG14" s="91"/>
      <c r="BH14" s="102"/>
      <c r="BI14" s="121">
        <f t="shared" si="14"/>
        <v>0</v>
      </c>
      <c r="BJ14" s="90"/>
      <c r="BK14" s="102"/>
      <c r="BL14" s="91"/>
      <c r="BM14" s="102"/>
      <c r="BN14" s="121">
        <f t="shared" si="15"/>
        <v>0</v>
      </c>
      <c r="BO14" s="90"/>
      <c r="BP14" s="102"/>
      <c r="BQ14" s="91"/>
      <c r="BR14" s="102"/>
      <c r="BS14" s="121">
        <f t="shared" si="16"/>
        <v>0</v>
      </c>
      <c r="BT14" s="90"/>
      <c r="BU14" s="102"/>
      <c r="BV14" s="91"/>
      <c r="BW14" s="102"/>
      <c r="BX14" s="121">
        <f t="shared" si="17"/>
        <v>0</v>
      </c>
      <c r="BY14" s="90"/>
      <c r="BZ14" s="102"/>
      <c r="CA14" s="91"/>
      <c r="CB14" s="102"/>
      <c r="CC14" s="121">
        <f t="shared" si="18"/>
        <v>0</v>
      </c>
      <c r="CD14" s="90"/>
      <c r="CE14" s="102"/>
      <c r="CF14" s="91"/>
      <c r="CG14" s="102"/>
      <c r="CH14" s="121">
        <f t="shared" si="19"/>
        <v>0</v>
      </c>
      <c r="CI14" s="90"/>
      <c r="CJ14" s="102"/>
      <c r="CK14" s="91"/>
      <c r="CL14" s="102"/>
      <c r="CM14" s="121">
        <f t="shared" si="20"/>
        <v>0</v>
      </c>
      <c r="CN14" s="90"/>
      <c r="CO14" s="102"/>
      <c r="CP14" s="91"/>
      <c r="CQ14" s="102"/>
      <c r="CR14" s="121">
        <f t="shared" si="21"/>
        <v>0</v>
      </c>
      <c r="CS14" s="90"/>
      <c r="CT14" s="102"/>
      <c r="CU14" s="91"/>
      <c r="CV14" s="102"/>
      <c r="CW14" s="121">
        <f t="shared" si="22"/>
        <v>0</v>
      </c>
      <c r="CX14" s="90"/>
      <c r="CY14" s="102"/>
      <c r="CZ14" s="91"/>
      <c r="DA14" s="102"/>
      <c r="DB14" s="121">
        <f t="shared" si="23"/>
        <v>0</v>
      </c>
      <c r="DC14" s="90"/>
      <c r="DD14" s="102"/>
      <c r="DE14" s="91"/>
      <c r="DF14" s="102"/>
      <c r="DG14" s="121">
        <f t="shared" si="24"/>
        <v>0</v>
      </c>
      <c r="DH14" s="90"/>
      <c r="DI14" s="102"/>
      <c r="DJ14" s="91"/>
      <c r="DK14" s="102"/>
      <c r="DL14" s="121">
        <f t="shared" si="25"/>
        <v>0</v>
      </c>
      <c r="DM14" s="90"/>
      <c r="DN14" s="102"/>
      <c r="DO14" s="91"/>
      <c r="DP14" s="102"/>
      <c r="DQ14" s="121">
        <f t="shared" si="26"/>
        <v>0</v>
      </c>
      <c r="DR14" s="90"/>
      <c r="DS14" s="102"/>
      <c r="DT14" s="91"/>
      <c r="DU14" s="102"/>
      <c r="DV14" s="121">
        <f t="shared" si="27"/>
        <v>0</v>
      </c>
      <c r="DW14" s="90"/>
      <c r="DX14" s="102"/>
      <c r="DY14" s="91"/>
      <c r="DZ14" s="102"/>
      <c r="EA14" s="121">
        <f t="shared" si="28"/>
        <v>0</v>
      </c>
      <c r="EB14" s="90"/>
      <c r="EC14" s="102"/>
      <c r="ED14" s="91"/>
      <c r="EE14" s="102"/>
      <c r="EF14" s="121">
        <f t="shared" si="29"/>
        <v>0</v>
      </c>
      <c r="EG14" s="90"/>
      <c r="EH14" s="102"/>
      <c r="EI14" s="91"/>
      <c r="EJ14" s="102"/>
      <c r="EK14" s="121">
        <f t="shared" si="30"/>
        <v>0</v>
      </c>
      <c r="EL14" s="90"/>
      <c r="EM14" s="102"/>
      <c r="EN14" s="91"/>
      <c r="EO14" s="102"/>
      <c r="EP14" s="121">
        <f t="shared" si="31"/>
        <v>0</v>
      </c>
      <c r="EQ14" s="90"/>
      <c r="ER14" s="102"/>
      <c r="ES14" s="91"/>
      <c r="ET14" s="102"/>
      <c r="EU14" s="121">
        <f t="shared" si="32"/>
        <v>0</v>
      </c>
      <c r="EV14" s="90"/>
      <c r="EW14" s="102"/>
      <c r="EX14" s="91"/>
      <c r="EY14" s="102"/>
      <c r="EZ14" s="121">
        <f t="shared" si="33"/>
        <v>0</v>
      </c>
      <c r="FA14" s="90"/>
      <c r="FB14" s="102"/>
      <c r="FC14" s="91"/>
      <c r="FD14" s="102"/>
      <c r="FE14" s="121">
        <f t="shared" si="34"/>
        <v>0</v>
      </c>
    </row>
    <row r="15" spans="1:161" ht="19.5" customHeight="1">
      <c r="A15" s="561"/>
      <c r="B15" s="563"/>
      <c r="C15" s="69" t="s">
        <v>108</v>
      </c>
      <c r="D15" s="33" t="s">
        <v>107</v>
      </c>
      <c r="E15" s="55" t="s">
        <v>47</v>
      </c>
      <c r="F15" s="110">
        <f t="shared" si="3"/>
        <v>0</v>
      </c>
      <c r="G15" s="120"/>
      <c r="H15" s="102"/>
      <c r="I15" s="91"/>
      <c r="J15" s="102"/>
      <c r="K15" s="121">
        <f t="shared" si="4"/>
        <v>0</v>
      </c>
      <c r="L15" s="120"/>
      <c r="M15" s="102"/>
      <c r="N15" s="91"/>
      <c r="O15" s="102"/>
      <c r="P15" s="121">
        <f t="shared" si="5"/>
        <v>0</v>
      </c>
      <c r="Q15" s="120"/>
      <c r="R15" s="102"/>
      <c r="S15" s="91"/>
      <c r="T15" s="102"/>
      <c r="U15" s="121">
        <f t="shared" si="6"/>
        <v>0</v>
      </c>
      <c r="V15" s="120"/>
      <c r="W15" s="102"/>
      <c r="X15" s="91"/>
      <c r="Y15" s="102"/>
      <c r="Z15" s="121">
        <f t="shared" si="7"/>
        <v>0</v>
      </c>
      <c r="AA15" s="90"/>
      <c r="AB15" s="102"/>
      <c r="AC15" s="91"/>
      <c r="AD15" s="102"/>
      <c r="AE15" s="121">
        <f t="shared" si="8"/>
        <v>0</v>
      </c>
      <c r="AF15" s="90"/>
      <c r="AG15" s="102"/>
      <c r="AH15" s="91"/>
      <c r="AI15" s="102"/>
      <c r="AJ15" s="121">
        <f t="shared" si="9"/>
        <v>0</v>
      </c>
      <c r="AK15" s="90"/>
      <c r="AL15" s="102"/>
      <c r="AM15" s="91"/>
      <c r="AN15" s="102"/>
      <c r="AO15" s="121">
        <f t="shared" si="10"/>
        <v>0</v>
      </c>
      <c r="AP15" s="90"/>
      <c r="AQ15" s="102"/>
      <c r="AR15" s="91"/>
      <c r="AS15" s="102"/>
      <c r="AT15" s="121">
        <f t="shared" si="11"/>
        <v>0</v>
      </c>
      <c r="AU15" s="90"/>
      <c r="AV15" s="102"/>
      <c r="AW15" s="91"/>
      <c r="AX15" s="102"/>
      <c r="AY15" s="121">
        <f t="shared" si="12"/>
        <v>0</v>
      </c>
      <c r="AZ15" s="90"/>
      <c r="BA15" s="102"/>
      <c r="BB15" s="91"/>
      <c r="BC15" s="102"/>
      <c r="BD15" s="121">
        <f t="shared" si="13"/>
        <v>0</v>
      </c>
      <c r="BE15" s="90"/>
      <c r="BF15" s="102"/>
      <c r="BG15" s="91"/>
      <c r="BH15" s="102"/>
      <c r="BI15" s="121">
        <f t="shared" si="14"/>
        <v>0</v>
      </c>
      <c r="BJ15" s="90"/>
      <c r="BK15" s="102"/>
      <c r="BL15" s="91"/>
      <c r="BM15" s="102"/>
      <c r="BN15" s="121">
        <f t="shared" si="15"/>
        <v>0</v>
      </c>
      <c r="BO15" s="90"/>
      <c r="BP15" s="102"/>
      <c r="BQ15" s="91"/>
      <c r="BR15" s="102"/>
      <c r="BS15" s="121">
        <f t="shared" si="16"/>
        <v>0</v>
      </c>
      <c r="BT15" s="90"/>
      <c r="BU15" s="102"/>
      <c r="BV15" s="91"/>
      <c r="BW15" s="102"/>
      <c r="BX15" s="121">
        <f t="shared" si="17"/>
        <v>0</v>
      </c>
      <c r="BY15" s="90"/>
      <c r="BZ15" s="102"/>
      <c r="CA15" s="91"/>
      <c r="CB15" s="102"/>
      <c r="CC15" s="121">
        <f t="shared" si="18"/>
        <v>0</v>
      </c>
      <c r="CD15" s="90"/>
      <c r="CE15" s="102"/>
      <c r="CF15" s="91"/>
      <c r="CG15" s="102"/>
      <c r="CH15" s="121">
        <f t="shared" si="19"/>
        <v>0</v>
      </c>
      <c r="CI15" s="90"/>
      <c r="CJ15" s="102"/>
      <c r="CK15" s="91"/>
      <c r="CL15" s="102"/>
      <c r="CM15" s="121">
        <f t="shared" si="20"/>
        <v>0</v>
      </c>
      <c r="CN15" s="90"/>
      <c r="CO15" s="102"/>
      <c r="CP15" s="91"/>
      <c r="CQ15" s="102"/>
      <c r="CR15" s="121">
        <f t="shared" si="21"/>
        <v>0</v>
      </c>
      <c r="CS15" s="90"/>
      <c r="CT15" s="102"/>
      <c r="CU15" s="91"/>
      <c r="CV15" s="102"/>
      <c r="CW15" s="121">
        <f t="shared" si="22"/>
        <v>0</v>
      </c>
      <c r="CX15" s="90"/>
      <c r="CY15" s="102"/>
      <c r="CZ15" s="91"/>
      <c r="DA15" s="102"/>
      <c r="DB15" s="121">
        <f t="shared" si="23"/>
        <v>0</v>
      </c>
      <c r="DC15" s="90"/>
      <c r="DD15" s="102"/>
      <c r="DE15" s="91"/>
      <c r="DF15" s="102"/>
      <c r="DG15" s="121">
        <f t="shared" si="24"/>
        <v>0</v>
      </c>
      <c r="DH15" s="90"/>
      <c r="DI15" s="102"/>
      <c r="DJ15" s="91"/>
      <c r="DK15" s="102"/>
      <c r="DL15" s="121">
        <f t="shared" si="25"/>
        <v>0</v>
      </c>
      <c r="DM15" s="90"/>
      <c r="DN15" s="102"/>
      <c r="DO15" s="91"/>
      <c r="DP15" s="102"/>
      <c r="DQ15" s="121">
        <f t="shared" si="26"/>
        <v>0</v>
      </c>
      <c r="DR15" s="90"/>
      <c r="DS15" s="102"/>
      <c r="DT15" s="91"/>
      <c r="DU15" s="102"/>
      <c r="DV15" s="121">
        <f t="shared" si="27"/>
        <v>0</v>
      </c>
      <c r="DW15" s="90"/>
      <c r="DX15" s="102"/>
      <c r="DY15" s="91"/>
      <c r="DZ15" s="102"/>
      <c r="EA15" s="121">
        <f t="shared" si="28"/>
        <v>0</v>
      </c>
      <c r="EB15" s="90"/>
      <c r="EC15" s="102"/>
      <c r="ED15" s="91"/>
      <c r="EE15" s="102"/>
      <c r="EF15" s="121">
        <f t="shared" si="29"/>
        <v>0</v>
      </c>
      <c r="EG15" s="90"/>
      <c r="EH15" s="102"/>
      <c r="EI15" s="91"/>
      <c r="EJ15" s="102"/>
      <c r="EK15" s="121">
        <f t="shared" si="30"/>
        <v>0</v>
      </c>
      <c r="EL15" s="90"/>
      <c r="EM15" s="102"/>
      <c r="EN15" s="91"/>
      <c r="EO15" s="102"/>
      <c r="EP15" s="121">
        <f t="shared" si="31"/>
        <v>0</v>
      </c>
      <c r="EQ15" s="90"/>
      <c r="ER15" s="102"/>
      <c r="ES15" s="91"/>
      <c r="ET15" s="102"/>
      <c r="EU15" s="121">
        <f t="shared" si="32"/>
        <v>0</v>
      </c>
      <c r="EV15" s="90"/>
      <c r="EW15" s="102"/>
      <c r="EX15" s="91"/>
      <c r="EY15" s="102"/>
      <c r="EZ15" s="121">
        <f t="shared" si="33"/>
        <v>0</v>
      </c>
      <c r="FA15" s="90"/>
      <c r="FB15" s="102"/>
      <c r="FC15" s="91"/>
      <c r="FD15" s="102"/>
      <c r="FE15" s="121">
        <f t="shared" si="34"/>
        <v>0</v>
      </c>
    </row>
    <row r="16" spans="1:161" ht="19.5" customHeight="1">
      <c r="A16" s="561"/>
      <c r="B16" s="563"/>
      <c r="C16" s="50" t="s">
        <v>106</v>
      </c>
      <c r="D16" s="33" t="s">
        <v>105</v>
      </c>
      <c r="E16" s="55" t="s">
        <v>47</v>
      </c>
      <c r="F16" s="110">
        <f t="shared" si="3"/>
        <v>0</v>
      </c>
      <c r="G16" s="120"/>
      <c r="H16" s="102"/>
      <c r="I16" s="91"/>
      <c r="J16" s="102"/>
      <c r="K16" s="121">
        <f t="shared" si="4"/>
        <v>0</v>
      </c>
      <c r="L16" s="120"/>
      <c r="M16" s="102"/>
      <c r="N16" s="91"/>
      <c r="O16" s="102"/>
      <c r="P16" s="121">
        <f t="shared" si="5"/>
        <v>0</v>
      </c>
      <c r="Q16" s="120"/>
      <c r="R16" s="102"/>
      <c r="S16" s="91"/>
      <c r="T16" s="102"/>
      <c r="U16" s="121">
        <f t="shared" si="6"/>
        <v>0</v>
      </c>
      <c r="V16" s="120"/>
      <c r="W16" s="102"/>
      <c r="X16" s="91"/>
      <c r="Y16" s="102"/>
      <c r="Z16" s="121">
        <f t="shared" si="7"/>
        <v>0</v>
      </c>
      <c r="AA16" s="90"/>
      <c r="AB16" s="102"/>
      <c r="AC16" s="91"/>
      <c r="AD16" s="102"/>
      <c r="AE16" s="121">
        <f t="shared" si="8"/>
        <v>0</v>
      </c>
      <c r="AF16" s="90"/>
      <c r="AG16" s="102"/>
      <c r="AH16" s="91"/>
      <c r="AI16" s="102"/>
      <c r="AJ16" s="121">
        <f t="shared" si="9"/>
        <v>0</v>
      </c>
      <c r="AK16" s="90"/>
      <c r="AL16" s="102"/>
      <c r="AM16" s="91"/>
      <c r="AN16" s="102"/>
      <c r="AO16" s="121">
        <f t="shared" si="10"/>
        <v>0</v>
      </c>
      <c r="AP16" s="90"/>
      <c r="AQ16" s="102"/>
      <c r="AR16" s="91"/>
      <c r="AS16" s="102"/>
      <c r="AT16" s="121">
        <f t="shared" si="11"/>
        <v>0</v>
      </c>
      <c r="AU16" s="90"/>
      <c r="AV16" s="102"/>
      <c r="AW16" s="91"/>
      <c r="AX16" s="102"/>
      <c r="AY16" s="121">
        <f t="shared" si="12"/>
        <v>0</v>
      </c>
      <c r="AZ16" s="90"/>
      <c r="BA16" s="102"/>
      <c r="BB16" s="91"/>
      <c r="BC16" s="102"/>
      <c r="BD16" s="121">
        <f t="shared" si="13"/>
        <v>0</v>
      </c>
      <c r="BE16" s="90"/>
      <c r="BF16" s="102"/>
      <c r="BG16" s="91"/>
      <c r="BH16" s="102"/>
      <c r="BI16" s="121">
        <f t="shared" si="14"/>
        <v>0</v>
      </c>
      <c r="BJ16" s="90"/>
      <c r="BK16" s="102"/>
      <c r="BL16" s="91"/>
      <c r="BM16" s="102"/>
      <c r="BN16" s="121">
        <f t="shared" si="15"/>
        <v>0</v>
      </c>
      <c r="BO16" s="90"/>
      <c r="BP16" s="102"/>
      <c r="BQ16" s="91"/>
      <c r="BR16" s="102"/>
      <c r="BS16" s="121">
        <f t="shared" si="16"/>
        <v>0</v>
      </c>
      <c r="BT16" s="90"/>
      <c r="BU16" s="102"/>
      <c r="BV16" s="91"/>
      <c r="BW16" s="102"/>
      <c r="BX16" s="121">
        <f t="shared" si="17"/>
        <v>0</v>
      </c>
      <c r="BY16" s="90"/>
      <c r="BZ16" s="102"/>
      <c r="CA16" s="91"/>
      <c r="CB16" s="102"/>
      <c r="CC16" s="121">
        <f t="shared" si="18"/>
        <v>0</v>
      </c>
      <c r="CD16" s="90"/>
      <c r="CE16" s="102"/>
      <c r="CF16" s="91"/>
      <c r="CG16" s="102"/>
      <c r="CH16" s="121">
        <f t="shared" si="19"/>
        <v>0</v>
      </c>
      <c r="CI16" s="90"/>
      <c r="CJ16" s="102"/>
      <c r="CK16" s="91"/>
      <c r="CL16" s="102"/>
      <c r="CM16" s="121">
        <f t="shared" si="20"/>
        <v>0</v>
      </c>
      <c r="CN16" s="90"/>
      <c r="CO16" s="102"/>
      <c r="CP16" s="91"/>
      <c r="CQ16" s="102"/>
      <c r="CR16" s="121">
        <f t="shared" si="21"/>
        <v>0</v>
      </c>
      <c r="CS16" s="90"/>
      <c r="CT16" s="102"/>
      <c r="CU16" s="91"/>
      <c r="CV16" s="102"/>
      <c r="CW16" s="121">
        <f t="shared" si="22"/>
        <v>0</v>
      </c>
      <c r="CX16" s="90"/>
      <c r="CY16" s="102"/>
      <c r="CZ16" s="91"/>
      <c r="DA16" s="102"/>
      <c r="DB16" s="121">
        <f t="shared" si="23"/>
        <v>0</v>
      </c>
      <c r="DC16" s="90"/>
      <c r="DD16" s="102"/>
      <c r="DE16" s="91"/>
      <c r="DF16" s="102"/>
      <c r="DG16" s="121">
        <f t="shared" si="24"/>
        <v>0</v>
      </c>
      <c r="DH16" s="90"/>
      <c r="DI16" s="102"/>
      <c r="DJ16" s="91"/>
      <c r="DK16" s="102"/>
      <c r="DL16" s="121">
        <f t="shared" si="25"/>
        <v>0</v>
      </c>
      <c r="DM16" s="90"/>
      <c r="DN16" s="102"/>
      <c r="DO16" s="91"/>
      <c r="DP16" s="102"/>
      <c r="DQ16" s="121">
        <f t="shared" si="26"/>
        <v>0</v>
      </c>
      <c r="DR16" s="90"/>
      <c r="DS16" s="102"/>
      <c r="DT16" s="91"/>
      <c r="DU16" s="102"/>
      <c r="DV16" s="121">
        <f t="shared" si="27"/>
        <v>0</v>
      </c>
      <c r="DW16" s="90"/>
      <c r="DX16" s="102"/>
      <c r="DY16" s="91"/>
      <c r="DZ16" s="102"/>
      <c r="EA16" s="121">
        <f t="shared" si="28"/>
        <v>0</v>
      </c>
      <c r="EB16" s="90"/>
      <c r="EC16" s="102"/>
      <c r="ED16" s="91"/>
      <c r="EE16" s="102"/>
      <c r="EF16" s="121">
        <f t="shared" si="29"/>
        <v>0</v>
      </c>
      <c r="EG16" s="90"/>
      <c r="EH16" s="102"/>
      <c r="EI16" s="91"/>
      <c r="EJ16" s="102"/>
      <c r="EK16" s="121">
        <f t="shared" si="30"/>
        <v>0</v>
      </c>
      <c r="EL16" s="90"/>
      <c r="EM16" s="102"/>
      <c r="EN16" s="91"/>
      <c r="EO16" s="102"/>
      <c r="EP16" s="121">
        <f t="shared" si="31"/>
        <v>0</v>
      </c>
      <c r="EQ16" s="90"/>
      <c r="ER16" s="102"/>
      <c r="ES16" s="91"/>
      <c r="ET16" s="102"/>
      <c r="EU16" s="121">
        <f t="shared" si="32"/>
        <v>0</v>
      </c>
      <c r="EV16" s="90"/>
      <c r="EW16" s="102"/>
      <c r="EX16" s="91"/>
      <c r="EY16" s="102"/>
      <c r="EZ16" s="121">
        <f t="shared" si="33"/>
        <v>0</v>
      </c>
      <c r="FA16" s="90"/>
      <c r="FB16" s="102"/>
      <c r="FC16" s="91"/>
      <c r="FD16" s="102"/>
      <c r="FE16" s="121">
        <f t="shared" si="34"/>
        <v>0</v>
      </c>
    </row>
    <row r="17" spans="1:161" ht="19.5" customHeight="1">
      <c r="A17" s="561"/>
      <c r="B17" s="563"/>
      <c r="C17" s="76" t="s">
        <v>78</v>
      </c>
      <c r="D17" s="33" t="s">
        <v>104</v>
      </c>
      <c r="E17" s="55" t="s">
        <v>47</v>
      </c>
      <c r="F17" s="110">
        <f t="shared" si="3"/>
        <v>0</v>
      </c>
      <c r="G17" s="120">
        <v>0</v>
      </c>
      <c r="H17" s="102"/>
      <c r="I17" s="91"/>
      <c r="J17" s="102"/>
      <c r="K17" s="121">
        <f t="shared" si="4"/>
        <v>0</v>
      </c>
      <c r="L17" s="120"/>
      <c r="M17" s="102"/>
      <c r="N17" s="91"/>
      <c r="O17" s="102"/>
      <c r="P17" s="121">
        <f t="shared" si="5"/>
        <v>0</v>
      </c>
      <c r="Q17" s="120"/>
      <c r="R17" s="102"/>
      <c r="S17" s="91"/>
      <c r="T17" s="102"/>
      <c r="U17" s="121">
        <f t="shared" si="6"/>
        <v>0</v>
      </c>
      <c r="V17" s="120"/>
      <c r="W17" s="102"/>
      <c r="X17" s="91"/>
      <c r="Y17" s="102"/>
      <c r="Z17" s="121">
        <f t="shared" si="7"/>
        <v>0</v>
      </c>
      <c r="AA17" s="90"/>
      <c r="AB17" s="102"/>
      <c r="AC17" s="91"/>
      <c r="AD17" s="102"/>
      <c r="AE17" s="121">
        <f t="shared" si="8"/>
        <v>0</v>
      </c>
      <c r="AF17" s="90"/>
      <c r="AG17" s="102"/>
      <c r="AH17" s="91"/>
      <c r="AI17" s="102"/>
      <c r="AJ17" s="121">
        <f t="shared" si="9"/>
        <v>0</v>
      </c>
      <c r="AK17" s="90"/>
      <c r="AL17" s="102"/>
      <c r="AM17" s="91"/>
      <c r="AN17" s="102"/>
      <c r="AO17" s="121">
        <f t="shared" si="10"/>
        <v>0</v>
      </c>
      <c r="AP17" s="90"/>
      <c r="AQ17" s="102"/>
      <c r="AR17" s="91"/>
      <c r="AS17" s="102"/>
      <c r="AT17" s="121">
        <f t="shared" si="11"/>
        <v>0</v>
      </c>
      <c r="AU17" s="90"/>
      <c r="AV17" s="102"/>
      <c r="AW17" s="91"/>
      <c r="AX17" s="102"/>
      <c r="AY17" s="121">
        <f t="shared" si="12"/>
        <v>0</v>
      </c>
      <c r="AZ17" s="90"/>
      <c r="BA17" s="102"/>
      <c r="BB17" s="91"/>
      <c r="BC17" s="102"/>
      <c r="BD17" s="121">
        <f t="shared" si="13"/>
        <v>0</v>
      </c>
      <c r="BE17" s="90"/>
      <c r="BF17" s="102"/>
      <c r="BG17" s="91"/>
      <c r="BH17" s="102"/>
      <c r="BI17" s="121">
        <f t="shared" si="14"/>
        <v>0</v>
      </c>
      <c r="BJ17" s="90"/>
      <c r="BK17" s="102"/>
      <c r="BL17" s="91"/>
      <c r="BM17" s="102"/>
      <c r="BN17" s="121">
        <f t="shared" si="15"/>
        <v>0</v>
      </c>
      <c r="BO17" s="90"/>
      <c r="BP17" s="102"/>
      <c r="BQ17" s="91"/>
      <c r="BR17" s="102"/>
      <c r="BS17" s="121">
        <f t="shared" si="16"/>
        <v>0</v>
      </c>
      <c r="BT17" s="90"/>
      <c r="BU17" s="102"/>
      <c r="BV17" s="91"/>
      <c r="BW17" s="102"/>
      <c r="BX17" s="121">
        <f t="shared" si="17"/>
        <v>0</v>
      </c>
      <c r="BY17" s="90"/>
      <c r="BZ17" s="102"/>
      <c r="CA17" s="91"/>
      <c r="CB17" s="102"/>
      <c r="CC17" s="121">
        <f t="shared" si="18"/>
        <v>0</v>
      </c>
      <c r="CD17" s="90"/>
      <c r="CE17" s="102"/>
      <c r="CF17" s="91"/>
      <c r="CG17" s="102"/>
      <c r="CH17" s="121">
        <f t="shared" si="19"/>
        <v>0</v>
      </c>
      <c r="CI17" s="90"/>
      <c r="CJ17" s="102"/>
      <c r="CK17" s="91"/>
      <c r="CL17" s="102"/>
      <c r="CM17" s="121">
        <f t="shared" si="20"/>
        <v>0</v>
      </c>
      <c r="CN17" s="90"/>
      <c r="CO17" s="102"/>
      <c r="CP17" s="91"/>
      <c r="CQ17" s="102"/>
      <c r="CR17" s="121">
        <f t="shared" si="21"/>
        <v>0</v>
      </c>
      <c r="CS17" s="90"/>
      <c r="CT17" s="102"/>
      <c r="CU17" s="91"/>
      <c r="CV17" s="102"/>
      <c r="CW17" s="121">
        <f t="shared" si="22"/>
        <v>0</v>
      </c>
      <c r="CX17" s="90"/>
      <c r="CY17" s="102"/>
      <c r="CZ17" s="91"/>
      <c r="DA17" s="102"/>
      <c r="DB17" s="121">
        <f t="shared" si="23"/>
        <v>0</v>
      </c>
      <c r="DC17" s="90"/>
      <c r="DD17" s="102"/>
      <c r="DE17" s="91"/>
      <c r="DF17" s="102"/>
      <c r="DG17" s="121">
        <f t="shared" si="24"/>
        <v>0</v>
      </c>
      <c r="DH17" s="90"/>
      <c r="DI17" s="102"/>
      <c r="DJ17" s="91"/>
      <c r="DK17" s="102"/>
      <c r="DL17" s="121">
        <f t="shared" si="25"/>
        <v>0</v>
      </c>
      <c r="DM17" s="90"/>
      <c r="DN17" s="102"/>
      <c r="DO17" s="91"/>
      <c r="DP17" s="102"/>
      <c r="DQ17" s="121">
        <f t="shared" si="26"/>
        <v>0</v>
      </c>
      <c r="DR17" s="90"/>
      <c r="DS17" s="102"/>
      <c r="DT17" s="91"/>
      <c r="DU17" s="102"/>
      <c r="DV17" s="121">
        <f t="shared" si="27"/>
        <v>0</v>
      </c>
      <c r="DW17" s="90"/>
      <c r="DX17" s="102"/>
      <c r="DY17" s="91"/>
      <c r="DZ17" s="102"/>
      <c r="EA17" s="121">
        <f t="shared" si="28"/>
        <v>0</v>
      </c>
      <c r="EB17" s="90"/>
      <c r="EC17" s="102"/>
      <c r="ED17" s="91"/>
      <c r="EE17" s="102"/>
      <c r="EF17" s="121">
        <f t="shared" si="29"/>
        <v>0</v>
      </c>
      <c r="EG17" s="90"/>
      <c r="EH17" s="102"/>
      <c r="EI17" s="91"/>
      <c r="EJ17" s="102"/>
      <c r="EK17" s="121">
        <f t="shared" si="30"/>
        <v>0</v>
      </c>
      <c r="EL17" s="90"/>
      <c r="EM17" s="102"/>
      <c r="EN17" s="91"/>
      <c r="EO17" s="102"/>
      <c r="EP17" s="121">
        <f t="shared" si="31"/>
        <v>0</v>
      </c>
      <c r="EQ17" s="90"/>
      <c r="ER17" s="102"/>
      <c r="ES17" s="91"/>
      <c r="ET17" s="102"/>
      <c r="EU17" s="121">
        <f t="shared" si="32"/>
        <v>0</v>
      </c>
      <c r="EV17" s="90"/>
      <c r="EW17" s="102"/>
      <c r="EX17" s="91"/>
      <c r="EY17" s="102"/>
      <c r="EZ17" s="121">
        <f t="shared" si="33"/>
        <v>0</v>
      </c>
      <c r="FA17" s="90"/>
      <c r="FB17" s="102"/>
      <c r="FC17" s="91"/>
      <c r="FD17" s="102"/>
      <c r="FE17" s="121">
        <f t="shared" si="34"/>
        <v>0</v>
      </c>
    </row>
    <row r="18" spans="1:161" ht="19.5" customHeight="1">
      <c r="A18" s="561"/>
      <c r="B18" s="563"/>
      <c r="C18" s="74" t="s">
        <v>79</v>
      </c>
      <c r="D18" s="33" t="s">
        <v>103</v>
      </c>
      <c r="E18" s="55" t="s">
        <v>47</v>
      </c>
      <c r="F18" s="110">
        <f t="shared" si="3"/>
        <v>0</v>
      </c>
      <c r="G18" s="120">
        <v>0</v>
      </c>
      <c r="H18" s="102"/>
      <c r="I18" s="91"/>
      <c r="J18" s="102"/>
      <c r="K18" s="121">
        <f t="shared" si="4"/>
        <v>0</v>
      </c>
      <c r="L18" s="120"/>
      <c r="M18" s="102"/>
      <c r="N18" s="91"/>
      <c r="O18" s="102"/>
      <c r="P18" s="121">
        <f t="shared" si="5"/>
        <v>0</v>
      </c>
      <c r="Q18" s="120"/>
      <c r="R18" s="102"/>
      <c r="S18" s="91"/>
      <c r="T18" s="102"/>
      <c r="U18" s="121">
        <f t="shared" si="6"/>
        <v>0</v>
      </c>
      <c r="V18" s="120"/>
      <c r="W18" s="102"/>
      <c r="X18" s="91"/>
      <c r="Y18" s="102"/>
      <c r="Z18" s="121">
        <f t="shared" si="7"/>
        <v>0</v>
      </c>
      <c r="AA18" s="90"/>
      <c r="AB18" s="102"/>
      <c r="AC18" s="91"/>
      <c r="AD18" s="102"/>
      <c r="AE18" s="121">
        <f t="shared" si="8"/>
        <v>0</v>
      </c>
      <c r="AF18" s="90"/>
      <c r="AG18" s="102"/>
      <c r="AH18" s="91"/>
      <c r="AI18" s="102"/>
      <c r="AJ18" s="121">
        <f t="shared" si="9"/>
        <v>0</v>
      </c>
      <c r="AK18" s="90"/>
      <c r="AL18" s="102"/>
      <c r="AM18" s="91"/>
      <c r="AN18" s="102"/>
      <c r="AO18" s="121">
        <f t="shared" si="10"/>
        <v>0</v>
      </c>
      <c r="AP18" s="90"/>
      <c r="AQ18" s="102"/>
      <c r="AR18" s="91"/>
      <c r="AS18" s="102"/>
      <c r="AT18" s="121">
        <f t="shared" si="11"/>
        <v>0</v>
      </c>
      <c r="AU18" s="90"/>
      <c r="AV18" s="102"/>
      <c r="AW18" s="91"/>
      <c r="AX18" s="102"/>
      <c r="AY18" s="121">
        <f t="shared" si="12"/>
        <v>0</v>
      </c>
      <c r="AZ18" s="90"/>
      <c r="BA18" s="102"/>
      <c r="BB18" s="91"/>
      <c r="BC18" s="102"/>
      <c r="BD18" s="121">
        <f t="shared" si="13"/>
        <v>0</v>
      </c>
      <c r="BE18" s="90"/>
      <c r="BF18" s="102"/>
      <c r="BG18" s="91"/>
      <c r="BH18" s="102"/>
      <c r="BI18" s="121">
        <f t="shared" si="14"/>
        <v>0</v>
      </c>
      <c r="BJ18" s="90"/>
      <c r="BK18" s="102"/>
      <c r="BL18" s="91"/>
      <c r="BM18" s="102"/>
      <c r="BN18" s="121">
        <f t="shared" si="15"/>
        <v>0</v>
      </c>
      <c r="BO18" s="90"/>
      <c r="BP18" s="102"/>
      <c r="BQ18" s="91"/>
      <c r="BR18" s="102"/>
      <c r="BS18" s="121">
        <f t="shared" si="16"/>
        <v>0</v>
      </c>
      <c r="BT18" s="90"/>
      <c r="BU18" s="102"/>
      <c r="BV18" s="91"/>
      <c r="BW18" s="102"/>
      <c r="BX18" s="121">
        <f t="shared" si="17"/>
        <v>0</v>
      </c>
      <c r="BY18" s="90"/>
      <c r="BZ18" s="102"/>
      <c r="CA18" s="91"/>
      <c r="CB18" s="102"/>
      <c r="CC18" s="121">
        <f t="shared" si="18"/>
        <v>0</v>
      </c>
      <c r="CD18" s="90"/>
      <c r="CE18" s="102"/>
      <c r="CF18" s="91"/>
      <c r="CG18" s="102"/>
      <c r="CH18" s="121">
        <f t="shared" si="19"/>
        <v>0</v>
      </c>
      <c r="CI18" s="90"/>
      <c r="CJ18" s="102"/>
      <c r="CK18" s="91"/>
      <c r="CL18" s="102"/>
      <c r="CM18" s="121">
        <f t="shared" si="20"/>
        <v>0</v>
      </c>
      <c r="CN18" s="90"/>
      <c r="CO18" s="102"/>
      <c r="CP18" s="91"/>
      <c r="CQ18" s="102"/>
      <c r="CR18" s="121">
        <f t="shared" si="21"/>
        <v>0</v>
      </c>
      <c r="CS18" s="90"/>
      <c r="CT18" s="102"/>
      <c r="CU18" s="91"/>
      <c r="CV18" s="102"/>
      <c r="CW18" s="121">
        <f t="shared" si="22"/>
        <v>0</v>
      </c>
      <c r="CX18" s="90"/>
      <c r="CY18" s="102"/>
      <c r="CZ18" s="91"/>
      <c r="DA18" s="102"/>
      <c r="DB18" s="121">
        <f t="shared" si="23"/>
        <v>0</v>
      </c>
      <c r="DC18" s="90"/>
      <c r="DD18" s="102"/>
      <c r="DE18" s="91"/>
      <c r="DF18" s="102"/>
      <c r="DG18" s="121">
        <f t="shared" si="24"/>
        <v>0</v>
      </c>
      <c r="DH18" s="90"/>
      <c r="DI18" s="102"/>
      <c r="DJ18" s="91"/>
      <c r="DK18" s="102"/>
      <c r="DL18" s="121">
        <f t="shared" si="25"/>
        <v>0</v>
      </c>
      <c r="DM18" s="90"/>
      <c r="DN18" s="102"/>
      <c r="DO18" s="91"/>
      <c r="DP18" s="102"/>
      <c r="DQ18" s="121">
        <f t="shared" si="26"/>
        <v>0</v>
      </c>
      <c r="DR18" s="90"/>
      <c r="DS18" s="102"/>
      <c r="DT18" s="91"/>
      <c r="DU18" s="102"/>
      <c r="DV18" s="121">
        <f t="shared" si="27"/>
        <v>0</v>
      </c>
      <c r="DW18" s="90"/>
      <c r="DX18" s="102"/>
      <c r="DY18" s="91"/>
      <c r="DZ18" s="102"/>
      <c r="EA18" s="121">
        <f t="shared" si="28"/>
        <v>0</v>
      </c>
      <c r="EB18" s="90"/>
      <c r="EC18" s="102"/>
      <c r="ED18" s="91"/>
      <c r="EE18" s="102"/>
      <c r="EF18" s="121">
        <f t="shared" si="29"/>
        <v>0</v>
      </c>
      <c r="EG18" s="90"/>
      <c r="EH18" s="102"/>
      <c r="EI18" s="91"/>
      <c r="EJ18" s="102"/>
      <c r="EK18" s="121">
        <f t="shared" si="30"/>
        <v>0</v>
      </c>
      <c r="EL18" s="90"/>
      <c r="EM18" s="102"/>
      <c r="EN18" s="91"/>
      <c r="EO18" s="102"/>
      <c r="EP18" s="121">
        <f t="shared" si="31"/>
        <v>0</v>
      </c>
      <c r="EQ18" s="90"/>
      <c r="ER18" s="102"/>
      <c r="ES18" s="91"/>
      <c r="ET18" s="102"/>
      <c r="EU18" s="121">
        <f t="shared" si="32"/>
        <v>0</v>
      </c>
      <c r="EV18" s="90"/>
      <c r="EW18" s="102"/>
      <c r="EX18" s="91"/>
      <c r="EY18" s="102"/>
      <c r="EZ18" s="121">
        <f t="shared" si="33"/>
        <v>0</v>
      </c>
      <c r="FA18" s="90"/>
      <c r="FB18" s="102"/>
      <c r="FC18" s="91"/>
      <c r="FD18" s="102"/>
      <c r="FE18" s="121">
        <f t="shared" si="34"/>
        <v>0</v>
      </c>
    </row>
    <row r="19" spans="1:161" ht="19.5" customHeight="1">
      <c r="A19" s="562"/>
      <c r="B19" s="564"/>
      <c r="C19" s="73" t="s">
        <v>80</v>
      </c>
      <c r="D19" s="44" t="s">
        <v>102</v>
      </c>
      <c r="E19" s="57" t="s">
        <v>47</v>
      </c>
      <c r="F19" s="109">
        <f t="shared" si="3"/>
        <v>6</v>
      </c>
      <c r="G19" s="118">
        <v>6</v>
      </c>
      <c r="H19" s="101"/>
      <c r="I19" s="89"/>
      <c r="J19" s="101"/>
      <c r="K19" s="119">
        <f t="shared" si="4"/>
        <v>6</v>
      </c>
      <c r="L19" s="118"/>
      <c r="M19" s="101"/>
      <c r="N19" s="89"/>
      <c r="O19" s="101"/>
      <c r="P19" s="119">
        <f t="shared" si="5"/>
        <v>0</v>
      </c>
      <c r="Q19" s="118"/>
      <c r="R19" s="101"/>
      <c r="S19" s="89"/>
      <c r="T19" s="101"/>
      <c r="U19" s="119">
        <f t="shared" si="6"/>
        <v>0</v>
      </c>
      <c r="V19" s="118"/>
      <c r="W19" s="101"/>
      <c r="X19" s="89"/>
      <c r="Y19" s="101"/>
      <c r="Z19" s="119">
        <f t="shared" si="7"/>
        <v>0</v>
      </c>
      <c r="AA19" s="88"/>
      <c r="AB19" s="101"/>
      <c r="AC19" s="89"/>
      <c r="AD19" s="101"/>
      <c r="AE19" s="119">
        <f t="shared" si="8"/>
        <v>0</v>
      </c>
      <c r="AF19" s="88"/>
      <c r="AG19" s="101"/>
      <c r="AH19" s="89"/>
      <c r="AI19" s="101"/>
      <c r="AJ19" s="119">
        <f t="shared" si="9"/>
        <v>0</v>
      </c>
      <c r="AK19" s="88"/>
      <c r="AL19" s="101"/>
      <c r="AM19" s="89"/>
      <c r="AN19" s="101"/>
      <c r="AO19" s="119">
        <f t="shared" si="10"/>
        <v>0</v>
      </c>
      <c r="AP19" s="88"/>
      <c r="AQ19" s="101"/>
      <c r="AR19" s="89"/>
      <c r="AS19" s="101"/>
      <c r="AT19" s="119">
        <f t="shared" si="11"/>
        <v>0</v>
      </c>
      <c r="AU19" s="88"/>
      <c r="AV19" s="101"/>
      <c r="AW19" s="89"/>
      <c r="AX19" s="101"/>
      <c r="AY19" s="119">
        <f t="shared" si="12"/>
        <v>0</v>
      </c>
      <c r="AZ19" s="88"/>
      <c r="BA19" s="101"/>
      <c r="BB19" s="89"/>
      <c r="BC19" s="101"/>
      <c r="BD19" s="119">
        <f t="shared" si="13"/>
        <v>0</v>
      </c>
      <c r="BE19" s="88"/>
      <c r="BF19" s="101"/>
      <c r="BG19" s="89"/>
      <c r="BH19" s="101"/>
      <c r="BI19" s="119">
        <f t="shared" si="14"/>
        <v>0</v>
      </c>
      <c r="BJ19" s="88"/>
      <c r="BK19" s="101"/>
      <c r="BL19" s="89"/>
      <c r="BM19" s="101"/>
      <c r="BN19" s="119">
        <f t="shared" si="15"/>
        <v>0</v>
      </c>
      <c r="BO19" s="88"/>
      <c r="BP19" s="101"/>
      <c r="BQ19" s="89"/>
      <c r="BR19" s="101"/>
      <c r="BS19" s="119">
        <f t="shared" si="16"/>
        <v>0</v>
      </c>
      <c r="BT19" s="88"/>
      <c r="BU19" s="101"/>
      <c r="BV19" s="89"/>
      <c r="BW19" s="101"/>
      <c r="BX19" s="119">
        <f t="shared" si="17"/>
        <v>0</v>
      </c>
      <c r="BY19" s="88"/>
      <c r="BZ19" s="101"/>
      <c r="CA19" s="89"/>
      <c r="CB19" s="101"/>
      <c r="CC19" s="119">
        <f t="shared" si="18"/>
        <v>0</v>
      </c>
      <c r="CD19" s="88"/>
      <c r="CE19" s="101"/>
      <c r="CF19" s="89"/>
      <c r="CG19" s="101"/>
      <c r="CH19" s="119">
        <f t="shared" si="19"/>
        <v>0</v>
      </c>
      <c r="CI19" s="88"/>
      <c r="CJ19" s="101"/>
      <c r="CK19" s="89"/>
      <c r="CL19" s="101"/>
      <c r="CM19" s="119">
        <f t="shared" si="20"/>
        <v>0</v>
      </c>
      <c r="CN19" s="88"/>
      <c r="CO19" s="101"/>
      <c r="CP19" s="89"/>
      <c r="CQ19" s="101"/>
      <c r="CR19" s="119">
        <f t="shared" si="21"/>
        <v>0</v>
      </c>
      <c r="CS19" s="88"/>
      <c r="CT19" s="101"/>
      <c r="CU19" s="89"/>
      <c r="CV19" s="101"/>
      <c r="CW19" s="119">
        <f t="shared" si="22"/>
        <v>0</v>
      </c>
      <c r="CX19" s="88"/>
      <c r="CY19" s="101"/>
      <c r="CZ19" s="89"/>
      <c r="DA19" s="101"/>
      <c r="DB19" s="119">
        <f t="shared" si="23"/>
        <v>0</v>
      </c>
      <c r="DC19" s="88"/>
      <c r="DD19" s="101"/>
      <c r="DE19" s="89"/>
      <c r="DF19" s="101"/>
      <c r="DG19" s="119">
        <f t="shared" si="24"/>
        <v>0</v>
      </c>
      <c r="DH19" s="88"/>
      <c r="DI19" s="101"/>
      <c r="DJ19" s="89"/>
      <c r="DK19" s="101"/>
      <c r="DL19" s="119">
        <f t="shared" si="25"/>
        <v>0</v>
      </c>
      <c r="DM19" s="88"/>
      <c r="DN19" s="101"/>
      <c r="DO19" s="89"/>
      <c r="DP19" s="101"/>
      <c r="DQ19" s="119">
        <f t="shared" si="26"/>
        <v>0</v>
      </c>
      <c r="DR19" s="88"/>
      <c r="DS19" s="101"/>
      <c r="DT19" s="89"/>
      <c r="DU19" s="101"/>
      <c r="DV19" s="119">
        <f t="shared" si="27"/>
        <v>0</v>
      </c>
      <c r="DW19" s="88"/>
      <c r="DX19" s="101"/>
      <c r="DY19" s="89"/>
      <c r="DZ19" s="101"/>
      <c r="EA19" s="119">
        <f t="shared" si="28"/>
        <v>0</v>
      </c>
      <c r="EB19" s="88"/>
      <c r="EC19" s="101"/>
      <c r="ED19" s="89"/>
      <c r="EE19" s="101"/>
      <c r="EF19" s="119">
        <f t="shared" si="29"/>
        <v>0</v>
      </c>
      <c r="EG19" s="88"/>
      <c r="EH19" s="101"/>
      <c r="EI19" s="89"/>
      <c r="EJ19" s="101"/>
      <c r="EK19" s="119">
        <f t="shared" si="30"/>
        <v>0</v>
      </c>
      <c r="EL19" s="88"/>
      <c r="EM19" s="101"/>
      <c r="EN19" s="89"/>
      <c r="EO19" s="101"/>
      <c r="EP19" s="119">
        <f t="shared" si="31"/>
        <v>0</v>
      </c>
      <c r="EQ19" s="88"/>
      <c r="ER19" s="101"/>
      <c r="ES19" s="89"/>
      <c r="ET19" s="101"/>
      <c r="EU19" s="119">
        <f t="shared" si="32"/>
        <v>0</v>
      </c>
      <c r="EV19" s="88"/>
      <c r="EW19" s="101"/>
      <c r="EX19" s="89"/>
      <c r="EY19" s="101"/>
      <c r="EZ19" s="119">
        <f t="shared" si="33"/>
        <v>0</v>
      </c>
      <c r="FA19" s="88"/>
      <c r="FB19" s="101"/>
      <c r="FC19" s="89"/>
      <c r="FD19" s="101"/>
      <c r="FE19" s="119">
        <f t="shared" si="34"/>
        <v>0</v>
      </c>
    </row>
    <row r="20" spans="1:161" ht="19.5" customHeight="1">
      <c r="A20" s="565" t="s">
        <v>55</v>
      </c>
      <c r="B20" s="567" t="s">
        <v>45</v>
      </c>
      <c r="C20" s="71" t="s">
        <v>81</v>
      </c>
      <c r="D20" s="48" t="s">
        <v>101</v>
      </c>
      <c r="E20" s="63" t="s">
        <v>47</v>
      </c>
      <c r="F20" s="108">
        <f t="shared" si="3"/>
        <v>540</v>
      </c>
      <c r="G20" s="116">
        <v>540</v>
      </c>
      <c r="H20" s="100"/>
      <c r="I20" s="87"/>
      <c r="J20" s="100"/>
      <c r="K20" s="117">
        <f t="shared" si="4"/>
        <v>540</v>
      </c>
      <c r="L20" s="116"/>
      <c r="M20" s="100"/>
      <c r="N20" s="87"/>
      <c r="O20" s="100"/>
      <c r="P20" s="117">
        <f t="shared" si="5"/>
        <v>0</v>
      </c>
      <c r="Q20" s="116"/>
      <c r="R20" s="100"/>
      <c r="S20" s="87"/>
      <c r="T20" s="100"/>
      <c r="U20" s="117">
        <f t="shared" si="6"/>
        <v>0</v>
      </c>
      <c r="V20" s="116"/>
      <c r="W20" s="100"/>
      <c r="X20" s="87"/>
      <c r="Y20" s="100"/>
      <c r="Z20" s="117">
        <f t="shared" si="7"/>
        <v>0</v>
      </c>
      <c r="AA20" s="86"/>
      <c r="AB20" s="100"/>
      <c r="AC20" s="87"/>
      <c r="AD20" s="100"/>
      <c r="AE20" s="117">
        <f t="shared" si="8"/>
        <v>0</v>
      </c>
      <c r="AF20" s="86"/>
      <c r="AG20" s="100"/>
      <c r="AH20" s="87"/>
      <c r="AI20" s="100"/>
      <c r="AJ20" s="117">
        <f t="shared" si="9"/>
        <v>0</v>
      </c>
      <c r="AK20" s="86"/>
      <c r="AL20" s="100"/>
      <c r="AM20" s="87"/>
      <c r="AN20" s="100"/>
      <c r="AO20" s="117">
        <f t="shared" si="10"/>
        <v>0</v>
      </c>
      <c r="AP20" s="86"/>
      <c r="AQ20" s="100"/>
      <c r="AR20" s="87"/>
      <c r="AS20" s="100"/>
      <c r="AT20" s="117">
        <f t="shared" si="11"/>
        <v>0</v>
      </c>
      <c r="AU20" s="86"/>
      <c r="AV20" s="100"/>
      <c r="AW20" s="87"/>
      <c r="AX20" s="100"/>
      <c r="AY20" s="117">
        <f t="shared" si="12"/>
        <v>0</v>
      </c>
      <c r="AZ20" s="86"/>
      <c r="BA20" s="100"/>
      <c r="BB20" s="87"/>
      <c r="BC20" s="100"/>
      <c r="BD20" s="117">
        <f t="shared" si="13"/>
        <v>0</v>
      </c>
      <c r="BE20" s="86"/>
      <c r="BF20" s="100"/>
      <c r="BG20" s="87"/>
      <c r="BH20" s="100"/>
      <c r="BI20" s="117">
        <f t="shared" si="14"/>
        <v>0</v>
      </c>
      <c r="BJ20" s="86"/>
      <c r="BK20" s="100"/>
      <c r="BL20" s="87"/>
      <c r="BM20" s="100"/>
      <c r="BN20" s="117">
        <f t="shared" si="15"/>
        <v>0</v>
      </c>
      <c r="BO20" s="86"/>
      <c r="BP20" s="100"/>
      <c r="BQ20" s="87"/>
      <c r="BR20" s="100"/>
      <c r="BS20" s="117">
        <f t="shared" si="16"/>
        <v>0</v>
      </c>
      <c r="BT20" s="86"/>
      <c r="BU20" s="100"/>
      <c r="BV20" s="87"/>
      <c r="BW20" s="100"/>
      <c r="BX20" s="117">
        <f t="shared" si="17"/>
        <v>0</v>
      </c>
      <c r="BY20" s="86"/>
      <c r="BZ20" s="100"/>
      <c r="CA20" s="87"/>
      <c r="CB20" s="100"/>
      <c r="CC20" s="117">
        <f t="shared" si="18"/>
        <v>0</v>
      </c>
      <c r="CD20" s="86"/>
      <c r="CE20" s="100"/>
      <c r="CF20" s="87"/>
      <c r="CG20" s="100"/>
      <c r="CH20" s="117">
        <f t="shared" si="19"/>
        <v>0</v>
      </c>
      <c r="CI20" s="86"/>
      <c r="CJ20" s="100"/>
      <c r="CK20" s="87"/>
      <c r="CL20" s="100"/>
      <c r="CM20" s="117">
        <f t="shared" si="20"/>
        <v>0</v>
      </c>
      <c r="CN20" s="86"/>
      <c r="CO20" s="100"/>
      <c r="CP20" s="87"/>
      <c r="CQ20" s="100"/>
      <c r="CR20" s="117">
        <f t="shared" si="21"/>
        <v>0</v>
      </c>
      <c r="CS20" s="86"/>
      <c r="CT20" s="100"/>
      <c r="CU20" s="87"/>
      <c r="CV20" s="100"/>
      <c r="CW20" s="117">
        <f t="shared" si="22"/>
        <v>0</v>
      </c>
      <c r="CX20" s="86"/>
      <c r="CY20" s="100"/>
      <c r="CZ20" s="87"/>
      <c r="DA20" s="100"/>
      <c r="DB20" s="117">
        <f t="shared" si="23"/>
        <v>0</v>
      </c>
      <c r="DC20" s="86"/>
      <c r="DD20" s="100"/>
      <c r="DE20" s="87"/>
      <c r="DF20" s="100"/>
      <c r="DG20" s="117">
        <f t="shared" si="24"/>
        <v>0</v>
      </c>
      <c r="DH20" s="86"/>
      <c r="DI20" s="100"/>
      <c r="DJ20" s="87"/>
      <c r="DK20" s="100"/>
      <c r="DL20" s="117">
        <f t="shared" si="25"/>
        <v>0</v>
      </c>
      <c r="DM20" s="86"/>
      <c r="DN20" s="100"/>
      <c r="DO20" s="87"/>
      <c r="DP20" s="100"/>
      <c r="DQ20" s="117">
        <f t="shared" si="26"/>
        <v>0</v>
      </c>
      <c r="DR20" s="86"/>
      <c r="DS20" s="100"/>
      <c r="DT20" s="87"/>
      <c r="DU20" s="100"/>
      <c r="DV20" s="117">
        <f t="shared" si="27"/>
        <v>0</v>
      </c>
      <c r="DW20" s="86"/>
      <c r="DX20" s="100"/>
      <c r="DY20" s="87"/>
      <c r="DZ20" s="100"/>
      <c r="EA20" s="117">
        <f t="shared" si="28"/>
        <v>0</v>
      </c>
      <c r="EB20" s="86"/>
      <c r="EC20" s="100"/>
      <c r="ED20" s="87"/>
      <c r="EE20" s="100"/>
      <c r="EF20" s="117">
        <f t="shared" si="29"/>
        <v>0</v>
      </c>
      <c r="EG20" s="86"/>
      <c r="EH20" s="100"/>
      <c r="EI20" s="87"/>
      <c r="EJ20" s="100"/>
      <c r="EK20" s="117">
        <f t="shared" si="30"/>
        <v>0</v>
      </c>
      <c r="EL20" s="86"/>
      <c r="EM20" s="100"/>
      <c r="EN20" s="87"/>
      <c r="EO20" s="100"/>
      <c r="EP20" s="117">
        <f t="shared" si="31"/>
        <v>0</v>
      </c>
      <c r="EQ20" s="86"/>
      <c r="ER20" s="100"/>
      <c r="ES20" s="87"/>
      <c r="ET20" s="100"/>
      <c r="EU20" s="117">
        <f t="shared" si="32"/>
        <v>0</v>
      </c>
      <c r="EV20" s="86"/>
      <c r="EW20" s="100"/>
      <c r="EX20" s="87"/>
      <c r="EY20" s="100"/>
      <c r="EZ20" s="117">
        <f t="shared" si="33"/>
        <v>0</v>
      </c>
      <c r="FA20" s="86"/>
      <c r="FB20" s="100"/>
      <c r="FC20" s="87"/>
      <c r="FD20" s="100"/>
      <c r="FE20" s="117">
        <f t="shared" si="34"/>
        <v>0</v>
      </c>
    </row>
    <row r="21" spans="1:161" ht="19.5" customHeight="1">
      <c r="A21" s="566"/>
      <c r="B21" s="568"/>
      <c r="C21" s="76" t="s">
        <v>56</v>
      </c>
      <c r="D21" s="44" t="s">
        <v>68</v>
      </c>
      <c r="E21" s="57" t="s">
        <v>47</v>
      </c>
      <c r="F21" s="109">
        <f t="shared" si="3"/>
        <v>75</v>
      </c>
      <c r="G21" s="118">
        <v>75</v>
      </c>
      <c r="H21" s="101"/>
      <c r="I21" s="89"/>
      <c r="J21" s="101"/>
      <c r="K21" s="119">
        <f t="shared" si="4"/>
        <v>75</v>
      </c>
      <c r="L21" s="118"/>
      <c r="M21" s="101"/>
      <c r="N21" s="89"/>
      <c r="O21" s="101"/>
      <c r="P21" s="119">
        <f t="shared" si="5"/>
        <v>0</v>
      </c>
      <c r="Q21" s="118"/>
      <c r="R21" s="101"/>
      <c r="S21" s="89"/>
      <c r="T21" s="101"/>
      <c r="U21" s="119">
        <f t="shared" si="6"/>
        <v>0</v>
      </c>
      <c r="V21" s="118"/>
      <c r="W21" s="101"/>
      <c r="X21" s="89"/>
      <c r="Y21" s="101"/>
      <c r="Z21" s="119">
        <f t="shared" si="7"/>
        <v>0</v>
      </c>
      <c r="AA21" s="88"/>
      <c r="AB21" s="101"/>
      <c r="AC21" s="89"/>
      <c r="AD21" s="101"/>
      <c r="AE21" s="119">
        <f t="shared" si="8"/>
        <v>0</v>
      </c>
      <c r="AF21" s="88"/>
      <c r="AG21" s="101"/>
      <c r="AH21" s="89"/>
      <c r="AI21" s="101"/>
      <c r="AJ21" s="119">
        <f t="shared" si="9"/>
        <v>0</v>
      </c>
      <c r="AK21" s="88"/>
      <c r="AL21" s="101"/>
      <c r="AM21" s="89"/>
      <c r="AN21" s="101"/>
      <c r="AO21" s="119">
        <f t="shared" si="10"/>
        <v>0</v>
      </c>
      <c r="AP21" s="88"/>
      <c r="AQ21" s="101"/>
      <c r="AR21" s="89"/>
      <c r="AS21" s="101"/>
      <c r="AT21" s="119">
        <f t="shared" si="11"/>
        <v>0</v>
      </c>
      <c r="AU21" s="88"/>
      <c r="AV21" s="101"/>
      <c r="AW21" s="89"/>
      <c r="AX21" s="101"/>
      <c r="AY21" s="119">
        <f t="shared" si="12"/>
        <v>0</v>
      </c>
      <c r="AZ21" s="88"/>
      <c r="BA21" s="101"/>
      <c r="BB21" s="89"/>
      <c r="BC21" s="101"/>
      <c r="BD21" s="119">
        <f t="shared" si="13"/>
        <v>0</v>
      </c>
      <c r="BE21" s="88"/>
      <c r="BF21" s="101"/>
      <c r="BG21" s="89"/>
      <c r="BH21" s="101"/>
      <c r="BI21" s="119">
        <f t="shared" si="14"/>
        <v>0</v>
      </c>
      <c r="BJ21" s="88"/>
      <c r="BK21" s="101"/>
      <c r="BL21" s="89"/>
      <c r="BM21" s="101"/>
      <c r="BN21" s="119">
        <f t="shared" si="15"/>
        <v>0</v>
      </c>
      <c r="BO21" s="88"/>
      <c r="BP21" s="101"/>
      <c r="BQ21" s="89"/>
      <c r="BR21" s="101"/>
      <c r="BS21" s="119">
        <f t="shared" si="16"/>
        <v>0</v>
      </c>
      <c r="BT21" s="88"/>
      <c r="BU21" s="101"/>
      <c r="BV21" s="89"/>
      <c r="BW21" s="101"/>
      <c r="BX21" s="119">
        <f t="shared" si="17"/>
        <v>0</v>
      </c>
      <c r="BY21" s="88"/>
      <c r="BZ21" s="101"/>
      <c r="CA21" s="89"/>
      <c r="CB21" s="101"/>
      <c r="CC21" s="119">
        <f t="shared" si="18"/>
        <v>0</v>
      </c>
      <c r="CD21" s="88"/>
      <c r="CE21" s="101"/>
      <c r="CF21" s="89"/>
      <c r="CG21" s="101"/>
      <c r="CH21" s="119">
        <f t="shared" si="19"/>
        <v>0</v>
      </c>
      <c r="CI21" s="88"/>
      <c r="CJ21" s="101"/>
      <c r="CK21" s="89"/>
      <c r="CL21" s="101"/>
      <c r="CM21" s="119">
        <f t="shared" si="20"/>
        <v>0</v>
      </c>
      <c r="CN21" s="88"/>
      <c r="CO21" s="101"/>
      <c r="CP21" s="89"/>
      <c r="CQ21" s="101"/>
      <c r="CR21" s="119">
        <f t="shared" si="21"/>
        <v>0</v>
      </c>
      <c r="CS21" s="88"/>
      <c r="CT21" s="101"/>
      <c r="CU21" s="89"/>
      <c r="CV21" s="101"/>
      <c r="CW21" s="119">
        <f t="shared" si="22"/>
        <v>0</v>
      </c>
      <c r="CX21" s="88"/>
      <c r="CY21" s="101"/>
      <c r="CZ21" s="89"/>
      <c r="DA21" s="101"/>
      <c r="DB21" s="119">
        <f t="shared" si="23"/>
        <v>0</v>
      </c>
      <c r="DC21" s="88"/>
      <c r="DD21" s="101"/>
      <c r="DE21" s="89"/>
      <c r="DF21" s="101"/>
      <c r="DG21" s="119">
        <f t="shared" si="24"/>
        <v>0</v>
      </c>
      <c r="DH21" s="88"/>
      <c r="DI21" s="101"/>
      <c r="DJ21" s="89"/>
      <c r="DK21" s="101"/>
      <c r="DL21" s="119">
        <f t="shared" si="25"/>
        <v>0</v>
      </c>
      <c r="DM21" s="88"/>
      <c r="DN21" s="101"/>
      <c r="DO21" s="89"/>
      <c r="DP21" s="101"/>
      <c r="DQ21" s="119">
        <f t="shared" si="26"/>
        <v>0</v>
      </c>
      <c r="DR21" s="88"/>
      <c r="DS21" s="101"/>
      <c r="DT21" s="89"/>
      <c r="DU21" s="101"/>
      <c r="DV21" s="119">
        <f t="shared" si="27"/>
        <v>0</v>
      </c>
      <c r="DW21" s="88"/>
      <c r="DX21" s="101"/>
      <c r="DY21" s="89"/>
      <c r="DZ21" s="101"/>
      <c r="EA21" s="119">
        <f t="shared" si="28"/>
        <v>0</v>
      </c>
      <c r="EB21" s="88"/>
      <c r="EC21" s="101"/>
      <c r="ED21" s="89"/>
      <c r="EE21" s="101"/>
      <c r="EF21" s="119">
        <f t="shared" si="29"/>
        <v>0</v>
      </c>
      <c r="EG21" s="88"/>
      <c r="EH21" s="101"/>
      <c r="EI21" s="89"/>
      <c r="EJ21" s="101"/>
      <c r="EK21" s="119">
        <f t="shared" si="30"/>
        <v>0</v>
      </c>
      <c r="EL21" s="88"/>
      <c r="EM21" s="101"/>
      <c r="EN21" s="89"/>
      <c r="EO21" s="101"/>
      <c r="EP21" s="119">
        <f t="shared" si="31"/>
        <v>0</v>
      </c>
      <c r="EQ21" s="88"/>
      <c r="ER21" s="101"/>
      <c r="ES21" s="89"/>
      <c r="ET21" s="101"/>
      <c r="EU21" s="119">
        <f t="shared" si="32"/>
        <v>0</v>
      </c>
      <c r="EV21" s="88"/>
      <c r="EW21" s="101"/>
      <c r="EX21" s="89"/>
      <c r="EY21" s="101"/>
      <c r="EZ21" s="119">
        <f t="shared" si="33"/>
        <v>0</v>
      </c>
      <c r="FA21" s="88"/>
      <c r="FB21" s="101"/>
      <c r="FC21" s="89"/>
      <c r="FD21" s="101"/>
      <c r="FE21" s="119">
        <f t="shared" si="34"/>
        <v>0</v>
      </c>
    </row>
    <row r="22" spans="1:161" ht="19.5" customHeight="1">
      <c r="A22" s="569" t="s">
        <v>57</v>
      </c>
      <c r="B22" s="567" t="s">
        <v>49</v>
      </c>
      <c r="C22" s="71" t="s">
        <v>82</v>
      </c>
      <c r="D22" s="48" t="s">
        <v>100</v>
      </c>
      <c r="E22" s="63" t="s">
        <v>47</v>
      </c>
      <c r="F22" s="108">
        <f t="shared" si="3"/>
        <v>514</v>
      </c>
      <c r="G22" s="122">
        <v>514</v>
      </c>
      <c r="H22" s="103"/>
      <c r="I22" s="93"/>
      <c r="J22" s="103"/>
      <c r="K22" s="123">
        <f t="shared" si="4"/>
        <v>514</v>
      </c>
      <c r="L22" s="122"/>
      <c r="M22" s="103"/>
      <c r="N22" s="93"/>
      <c r="O22" s="103"/>
      <c r="P22" s="123">
        <f t="shared" si="5"/>
        <v>0</v>
      </c>
      <c r="Q22" s="122"/>
      <c r="R22" s="103"/>
      <c r="S22" s="93"/>
      <c r="T22" s="103"/>
      <c r="U22" s="123">
        <f t="shared" si="6"/>
        <v>0</v>
      </c>
      <c r="V22" s="122"/>
      <c r="W22" s="103"/>
      <c r="X22" s="93"/>
      <c r="Y22" s="103"/>
      <c r="Z22" s="123">
        <f t="shared" si="7"/>
        <v>0</v>
      </c>
      <c r="AA22" s="92"/>
      <c r="AB22" s="103"/>
      <c r="AC22" s="93"/>
      <c r="AD22" s="103"/>
      <c r="AE22" s="123">
        <f t="shared" si="8"/>
        <v>0</v>
      </c>
      <c r="AF22" s="92"/>
      <c r="AG22" s="103"/>
      <c r="AH22" s="93"/>
      <c r="AI22" s="103"/>
      <c r="AJ22" s="123">
        <f t="shared" si="9"/>
        <v>0</v>
      </c>
      <c r="AK22" s="92"/>
      <c r="AL22" s="103"/>
      <c r="AM22" s="93"/>
      <c r="AN22" s="103"/>
      <c r="AO22" s="123">
        <f t="shared" si="10"/>
        <v>0</v>
      </c>
      <c r="AP22" s="92"/>
      <c r="AQ22" s="103"/>
      <c r="AR22" s="93"/>
      <c r="AS22" s="103"/>
      <c r="AT22" s="123">
        <f t="shared" si="11"/>
        <v>0</v>
      </c>
      <c r="AU22" s="92"/>
      <c r="AV22" s="103"/>
      <c r="AW22" s="93"/>
      <c r="AX22" s="103"/>
      <c r="AY22" s="123">
        <f t="shared" si="12"/>
        <v>0</v>
      </c>
      <c r="AZ22" s="92"/>
      <c r="BA22" s="103"/>
      <c r="BB22" s="93"/>
      <c r="BC22" s="103"/>
      <c r="BD22" s="123">
        <f t="shared" si="13"/>
        <v>0</v>
      </c>
      <c r="BE22" s="92"/>
      <c r="BF22" s="103"/>
      <c r="BG22" s="93"/>
      <c r="BH22" s="103"/>
      <c r="BI22" s="123">
        <f t="shared" si="14"/>
        <v>0</v>
      </c>
      <c r="BJ22" s="92"/>
      <c r="BK22" s="103"/>
      <c r="BL22" s="93"/>
      <c r="BM22" s="103"/>
      <c r="BN22" s="123">
        <f t="shared" si="15"/>
        <v>0</v>
      </c>
      <c r="BO22" s="92"/>
      <c r="BP22" s="103"/>
      <c r="BQ22" s="93"/>
      <c r="BR22" s="103"/>
      <c r="BS22" s="123">
        <f t="shared" si="16"/>
        <v>0</v>
      </c>
      <c r="BT22" s="92"/>
      <c r="BU22" s="103"/>
      <c r="BV22" s="93"/>
      <c r="BW22" s="103"/>
      <c r="BX22" s="123">
        <f t="shared" si="17"/>
        <v>0</v>
      </c>
      <c r="BY22" s="92"/>
      <c r="BZ22" s="103"/>
      <c r="CA22" s="93"/>
      <c r="CB22" s="103"/>
      <c r="CC22" s="123">
        <f t="shared" si="18"/>
        <v>0</v>
      </c>
      <c r="CD22" s="92"/>
      <c r="CE22" s="103"/>
      <c r="CF22" s="93"/>
      <c r="CG22" s="103"/>
      <c r="CH22" s="123">
        <f t="shared" si="19"/>
        <v>0</v>
      </c>
      <c r="CI22" s="92"/>
      <c r="CJ22" s="103"/>
      <c r="CK22" s="93"/>
      <c r="CL22" s="103"/>
      <c r="CM22" s="123">
        <f t="shared" si="20"/>
        <v>0</v>
      </c>
      <c r="CN22" s="92"/>
      <c r="CO22" s="103"/>
      <c r="CP22" s="93"/>
      <c r="CQ22" s="103"/>
      <c r="CR22" s="123">
        <f t="shared" si="21"/>
        <v>0</v>
      </c>
      <c r="CS22" s="92"/>
      <c r="CT22" s="103"/>
      <c r="CU22" s="93"/>
      <c r="CV22" s="103"/>
      <c r="CW22" s="123">
        <f t="shared" si="22"/>
        <v>0</v>
      </c>
      <c r="CX22" s="92"/>
      <c r="CY22" s="103"/>
      <c r="CZ22" s="93"/>
      <c r="DA22" s="103"/>
      <c r="DB22" s="123">
        <f t="shared" si="23"/>
        <v>0</v>
      </c>
      <c r="DC22" s="92"/>
      <c r="DD22" s="103"/>
      <c r="DE22" s="93"/>
      <c r="DF22" s="103"/>
      <c r="DG22" s="123">
        <f t="shared" si="24"/>
        <v>0</v>
      </c>
      <c r="DH22" s="92"/>
      <c r="DI22" s="103"/>
      <c r="DJ22" s="93"/>
      <c r="DK22" s="103"/>
      <c r="DL22" s="123">
        <f t="shared" si="25"/>
        <v>0</v>
      </c>
      <c r="DM22" s="92"/>
      <c r="DN22" s="103"/>
      <c r="DO22" s="93"/>
      <c r="DP22" s="103"/>
      <c r="DQ22" s="123">
        <f t="shared" si="26"/>
        <v>0</v>
      </c>
      <c r="DR22" s="92"/>
      <c r="DS22" s="103"/>
      <c r="DT22" s="93"/>
      <c r="DU22" s="103"/>
      <c r="DV22" s="123">
        <f t="shared" si="27"/>
        <v>0</v>
      </c>
      <c r="DW22" s="92"/>
      <c r="DX22" s="103"/>
      <c r="DY22" s="93"/>
      <c r="DZ22" s="103"/>
      <c r="EA22" s="123">
        <f t="shared" si="28"/>
        <v>0</v>
      </c>
      <c r="EB22" s="92"/>
      <c r="EC22" s="103"/>
      <c r="ED22" s="93"/>
      <c r="EE22" s="103"/>
      <c r="EF22" s="123">
        <f t="shared" si="29"/>
        <v>0</v>
      </c>
      <c r="EG22" s="92"/>
      <c r="EH22" s="103"/>
      <c r="EI22" s="93"/>
      <c r="EJ22" s="103"/>
      <c r="EK22" s="123">
        <f t="shared" si="30"/>
        <v>0</v>
      </c>
      <c r="EL22" s="92"/>
      <c r="EM22" s="103"/>
      <c r="EN22" s="93"/>
      <c r="EO22" s="103"/>
      <c r="EP22" s="123">
        <f t="shared" si="31"/>
        <v>0</v>
      </c>
      <c r="EQ22" s="92"/>
      <c r="ER22" s="103"/>
      <c r="ES22" s="93"/>
      <c r="ET22" s="103"/>
      <c r="EU22" s="123">
        <f t="shared" si="32"/>
        <v>0</v>
      </c>
      <c r="EV22" s="92"/>
      <c r="EW22" s="103"/>
      <c r="EX22" s="93"/>
      <c r="EY22" s="103"/>
      <c r="EZ22" s="123">
        <f t="shared" si="33"/>
        <v>0</v>
      </c>
      <c r="FA22" s="92"/>
      <c r="FB22" s="103"/>
      <c r="FC22" s="93"/>
      <c r="FD22" s="103"/>
      <c r="FE22" s="123">
        <f t="shared" si="34"/>
        <v>0</v>
      </c>
    </row>
    <row r="23" spans="1:161" ht="19.5" customHeight="1">
      <c r="A23" s="570"/>
      <c r="B23" s="568"/>
      <c r="C23" s="76" t="s">
        <v>58</v>
      </c>
      <c r="D23" s="44" t="s">
        <v>69</v>
      </c>
      <c r="E23" s="57" t="s">
        <v>47</v>
      </c>
      <c r="F23" s="109">
        <f t="shared" si="3"/>
        <v>57</v>
      </c>
      <c r="G23" s="118">
        <v>57</v>
      </c>
      <c r="H23" s="101"/>
      <c r="I23" s="89"/>
      <c r="J23" s="101"/>
      <c r="K23" s="119">
        <f t="shared" si="4"/>
        <v>57</v>
      </c>
      <c r="L23" s="118"/>
      <c r="M23" s="101"/>
      <c r="N23" s="89"/>
      <c r="O23" s="101"/>
      <c r="P23" s="119">
        <f t="shared" si="5"/>
        <v>0</v>
      </c>
      <c r="Q23" s="118"/>
      <c r="R23" s="101"/>
      <c r="S23" s="89"/>
      <c r="T23" s="101"/>
      <c r="U23" s="119">
        <f t="shared" si="6"/>
        <v>0</v>
      </c>
      <c r="V23" s="118"/>
      <c r="W23" s="101"/>
      <c r="X23" s="89"/>
      <c r="Y23" s="101"/>
      <c r="Z23" s="119">
        <f t="shared" si="7"/>
        <v>0</v>
      </c>
      <c r="AA23" s="88"/>
      <c r="AB23" s="101"/>
      <c r="AC23" s="89"/>
      <c r="AD23" s="101"/>
      <c r="AE23" s="119">
        <f t="shared" si="8"/>
        <v>0</v>
      </c>
      <c r="AF23" s="88"/>
      <c r="AG23" s="101"/>
      <c r="AH23" s="89"/>
      <c r="AI23" s="101"/>
      <c r="AJ23" s="119">
        <f t="shared" si="9"/>
        <v>0</v>
      </c>
      <c r="AK23" s="88"/>
      <c r="AL23" s="101"/>
      <c r="AM23" s="89"/>
      <c r="AN23" s="101"/>
      <c r="AO23" s="119">
        <f t="shared" si="10"/>
        <v>0</v>
      </c>
      <c r="AP23" s="88"/>
      <c r="AQ23" s="101"/>
      <c r="AR23" s="89"/>
      <c r="AS23" s="101"/>
      <c r="AT23" s="119">
        <f t="shared" si="11"/>
        <v>0</v>
      </c>
      <c r="AU23" s="88"/>
      <c r="AV23" s="101"/>
      <c r="AW23" s="89"/>
      <c r="AX23" s="101"/>
      <c r="AY23" s="119">
        <f t="shared" si="12"/>
        <v>0</v>
      </c>
      <c r="AZ23" s="88"/>
      <c r="BA23" s="101"/>
      <c r="BB23" s="89"/>
      <c r="BC23" s="101"/>
      <c r="BD23" s="119">
        <f t="shared" si="13"/>
        <v>0</v>
      </c>
      <c r="BE23" s="88"/>
      <c r="BF23" s="101"/>
      <c r="BG23" s="89"/>
      <c r="BH23" s="101"/>
      <c r="BI23" s="119">
        <f t="shared" si="14"/>
        <v>0</v>
      </c>
      <c r="BJ23" s="88"/>
      <c r="BK23" s="101"/>
      <c r="BL23" s="89"/>
      <c r="BM23" s="101"/>
      <c r="BN23" s="119">
        <f t="shared" si="15"/>
        <v>0</v>
      </c>
      <c r="BO23" s="88"/>
      <c r="BP23" s="101"/>
      <c r="BQ23" s="89"/>
      <c r="BR23" s="101"/>
      <c r="BS23" s="119">
        <f t="shared" si="16"/>
        <v>0</v>
      </c>
      <c r="BT23" s="88"/>
      <c r="BU23" s="101"/>
      <c r="BV23" s="89"/>
      <c r="BW23" s="101"/>
      <c r="BX23" s="119">
        <f t="shared" si="17"/>
        <v>0</v>
      </c>
      <c r="BY23" s="88"/>
      <c r="BZ23" s="101"/>
      <c r="CA23" s="89"/>
      <c r="CB23" s="101"/>
      <c r="CC23" s="119">
        <f t="shared" si="18"/>
        <v>0</v>
      </c>
      <c r="CD23" s="88"/>
      <c r="CE23" s="101"/>
      <c r="CF23" s="89"/>
      <c r="CG23" s="101"/>
      <c r="CH23" s="119">
        <f t="shared" si="19"/>
        <v>0</v>
      </c>
      <c r="CI23" s="88"/>
      <c r="CJ23" s="101"/>
      <c r="CK23" s="89"/>
      <c r="CL23" s="101"/>
      <c r="CM23" s="119">
        <f t="shared" si="20"/>
        <v>0</v>
      </c>
      <c r="CN23" s="88"/>
      <c r="CO23" s="101"/>
      <c r="CP23" s="89"/>
      <c r="CQ23" s="101"/>
      <c r="CR23" s="119">
        <f t="shared" si="21"/>
        <v>0</v>
      </c>
      <c r="CS23" s="88"/>
      <c r="CT23" s="101"/>
      <c r="CU23" s="89"/>
      <c r="CV23" s="101"/>
      <c r="CW23" s="119">
        <f t="shared" si="22"/>
        <v>0</v>
      </c>
      <c r="CX23" s="88"/>
      <c r="CY23" s="101"/>
      <c r="CZ23" s="89"/>
      <c r="DA23" s="101"/>
      <c r="DB23" s="119">
        <f t="shared" si="23"/>
        <v>0</v>
      </c>
      <c r="DC23" s="88"/>
      <c r="DD23" s="101"/>
      <c r="DE23" s="89"/>
      <c r="DF23" s="101"/>
      <c r="DG23" s="119">
        <f t="shared" si="24"/>
        <v>0</v>
      </c>
      <c r="DH23" s="88"/>
      <c r="DI23" s="101"/>
      <c r="DJ23" s="89"/>
      <c r="DK23" s="101"/>
      <c r="DL23" s="119">
        <f t="shared" si="25"/>
        <v>0</v>
      </c>
      <c r="DM23" s="88"/>
      <c r="DN23" s="101"/>
      <c r="DO23" s="89"/>
      <c r="DP23" s="101"/>
      <c r="DQ23" s="119">
        <f t="shared" si="26"/>
        <v>0</v>
      </c>
      <c r="DR23" s="88"/>
      <c r="DS23" s="101"/>
      <c r="DT23" s="89"/>
      <c r="DU23" s="101"/>
      <c r="DV23" s="119">
        <f t="shared" si="27"/>
        <v>0</v>
      </c>
      <c r="DW23" s="88"/>
      <c r="DX23" s="101"/>
      <c r="DY23" s="89"/>
      <c r="DZ23" s="101"/>
      <c r="EA23" s="119">
        <f t="shared" si="28"/>
        <v>0</v>
      </c>
      <c r="EB23" s="88"/>
      <c r="EC23" s="101"/>
      <c r="ED23" s="89"/>
      <c r="EE23" s="101"/>
      <c r="EF23" s="119">
        <f t="shared" si="29"/>
        <v>0</v>
      </c>
      <c r="EG23" s="88"/>
      <c r="EH23" s="101"/>
      <c r="EI23" s="89"/>
      <c r="EJ23" s="101"/>
      <c r="EK23" s="119">
        <f t="shared" si="30"/>
        <v>0</v>
      </c>
      <c r="EL23" s="88"/>
      <c r="EM23" s="101"/>
      <c r="EN23" s="89"/>
      <c r="EO23" s="101"/>
      <c r="EP23" s="119">
        <f t="shared" si="31"/>
        <v>0</v>
      </c>
      <c r="EQ23" s="88"/>
      <c r="ER23" s="101"/>
      <c r="ES23" s="89"/>
      <c r="ET23" s="101"/>
      <c r="EU23" s="119">
        <f t="shared" si="32"/>
        <v>0</v>
      </c>
      <c r="EV23" s="88"/>
      <c r="EW23" s="101"/>
      <c r="EX23" s="89"/>
      <c r="EY23" s="101"/>
      <c r="EZ23" s="119">
        <f t="shared" si="33"/>
        <v>0</v>
      </c>
      <c r="FA23" s="88"/>
      <c r="FB23" s="101"/>
      <c r="FC23" s="89"/>
      <c r="FD23" s="101"/>
      <c r="FE23" s="119">
        <f t="shared" si="34"/>
        <v>0</v>
      </c>
    </row>
    <row r="24" spans="1:161" ht="19.5" customHeight="1">
      <c r="A24" s="571" t="s">
        <v>59</v>
      </c>
      <c r="B24" s="574" t="s">
        <v>49</v>
      </c>
      <c r="C24" s="72" t="s">
        <v>83</v>
      </c>
      <c r="D24" s="37" t="s">
        <v>99</v>
      </c>
      <c r="E24" s="61" t="s">
        <v>47</v>
      </c>
      <c r="F24" s="111">
        <f t="shared" si="3"/>
        <v>273</v>
      </c>
      <c r="G24" s="122">
        <v>273</v>
      </c>
      <c r="H24" s="103"/>
      <c r="I24" s="93"/>
      <c r="J24" s="103"/>
      <c r="K24" s="123">
        <f t="shared" si="4"/>
        <v>273</v>
      </c>
      <c r="L24" s="122"/>
      <c r="M24" s="103"/>
      <c r="N24" s="93"/>
      <c r="O24" s="103"/>
      <c r="P24" s="123">
        <f t="shared" si="5"/>
        <v>0</v>
      </c>
      <c r="Q24" s="122"/>
      <c r="R24" s="103"/>
      <c r="S24" s="93"/>
      <c r="T24" s="103"/>
      <c r="U24" s="123">
        <f t="shared" si="6"/>
        <v>0</v>
      </c>
      <c r="V24" s="122"/>
      <c r="W24" s="103"/>
      <c r="X24" s="93"/>
      <c r="Y24" s="103"/>
      <c r="Z24" s="123">
        <f t="shared" si="7"/>
        <v>0</v>
      </c>
      <c r="AA24" s="92"/>
      <c r="AB24" s="103"/>
      <c r="AC24" s="93"/>
      <c r="AD24" s="103"/>
      <c r="AE24" s="123">
        <f t="shared" si="8"/>
        <v>0</v>
      </c>
      <c r="AF24" s="92"/>
      <c r="AG24" s="103"/>
      <c r="AH24" s="93"/>
      <c r="AI24" s="103"/>
      <c r="AJ24" s="123">
        <f t="shared" si="9"/>
        <v>0</v>
      </c>
      <c r="AK24" s="92"/>
      <c r="AL24" s="103"/>
      <c r="AM24" s="93"/>
      <c r="AN24" s="103"/>
      <c r="AO24" s="123">
        <f t="shared" si="10"/>
        <v>0</v>
      </c>
      <c r="AP24" s="92"/>
      <c r="AQ24" s="103"/>
      <c r="AR24" s="93"/>
      <c r="AS24" s="103"/>
      <c r="AT24" s="123">
        <f t="shared" si="11"/>
        <v>0</v>
      </c>
      <c r="AU24" s="92"/>
      <c r="AV24" s="103"/>
      <c r="AW24" s="93"/>
      <c r="AX24" s="103"/>
      <c r="AY24" s="123">
        <f t="shared" si="12"/>
        <v>0</v>
      </c>
      <c r="AZ24" s="92"/>
      <c r="BA24" s="103"/>
      <c r="BB24" s="93"/>
      <c r="BC24" s="103"/>
      <c r="BD24" s="123">
        <f t="shared" si="13"/>
        <v>0</v>
      </c>
      <c r="BE24" s="92"/>
      <c r="BF24" s="103"/>
      <c r="BG24" s="93"/>
      <c r="BH24" s="103"/>
      <c r="BI24" s="123">
        <f t="shared" si="14"/>
        <v>0</v>
      </c>
      <c r="BJ24" s="92"/>
      <c r="BK24" s="103"/>
      <c r="BL24" s="93"/>
      <c r="BM24" s="103"/>
      <c r="BN24" s="123">
        <f t="shared" si="15"/>
        <v>0</v>
      </c>
      <c r="BO24" s="92"/>
      <c r="BP24" s="103"/>
      <c r="BQ24" s="93"/>
      <c r="BR24" s="103"/>
      <c r="BS24" s="123">
        <f t="shared" si="16"/>
        <v>0</v>
      </c>
      <c r="BT24" s="92"/>
      <c r="BU24" s="103"/>
      <c r="BV24" s="93"/>
      <c r="BW24" s="103"/>
      <c r="BX24" s="123">
        <f t="shared" si="17"/>
        <v>0</v>
      </c>
      <c r="BY24" s="92"/>
      <c r="BZ24" s="103"/>
      <c r="CA24" s="93"/>
      <c r="CB24" s="103"/>
      <c r="CC24" s="123">
        <f t="shared" si="18"/>
        <v>0</v>
      </c>
      <c r="CD24" s="92"/>
      <c r="CE24" s="103"/>
      <c r="CF24" s="93"/>
      <c r="CG24" s="103"/>
      <c r="CH24" s="123">
        <f t="shared" si="19"/>
        <v>0</v>
      </c>
      <c r="CI24" s="92"/>
      <c r="CJ24" s="103"/>
      <c r="CK24" s="93"/>
      <c r="CL24" s="103"/>
      <c r="CM24" s="123">
        <f t="shared" si="20"/>
        <v>0</v>
      </c>
      <c r="CN24" s="92"/>
      <c r="CO24" s="103"/>
      <c r="CP24" s="93"/>
      <c r="CQ24" s="103"/>
      <c r="CR24" s="123">
        <f t="shared" si="21"/>
        <v>0</v>
      </c>
      <c r="CS24" s="92"/>
      <c r="CT24" s="103"/>
      <c r="CU24" s="93"/>
      <c r="CV24" s="103"/>
      <c r="CW24" s="123">
        <f t="shared" si="22"/>
        <v>0</v>
      </c>
      <c r="CX24" s="92"/>
      <c r="CY24" s="103"/>
      <c r="CZ24" s="93"/>
      <c r="DA24" s="103"/>
      <c r="DB24" s="123">
        <f t="shared" si="23"/>
        <v>0</v>
      </c>
      <c r="DC24" s="92"/>
      <c r="DD24" s="103"/>
      <c r="DE24" s="93"/>
      <c r="DF24" s="103"/>
      <c r="DG24" s="123">
        <f t="shared" si="24"/>
        <v>0</v>
      </c>
      <c r="DH24" s="92"/>
      <c r="DI24" s="103"/>
      <c r="DJ24" s="93"/>
      <c r="DK24" s="103"/>
      <c r="DL24" s="123">
        <f t="shared" si="25"/>
        <v>0</v>
      </c>
      <c r="DM24" s="92"/>
      <c r="DN24" s="103"/>
      <c r="DO24" s="93"/>
      <c r="DP24" s="103"/>
      <c r="DQ24" s="123">
        <f t="shared" si="26"/>
        <v>0</v>
      </c>
      <c r="DR24" s="92"/>
      <c r="DS24" s="103"/>
      <c r="DT24" s="93"/>
      <c r="DU24" s="103"/>
      <c r="DV24" s="123">
        <f t="shared" si="27"/>
        <v>0</v>
      </c>
      <c r="DW24" s="92"/>
      <c r="DX24" s="103"/>
      <c r="DY24" s="93"/>
      <c r="DZ24" s="103"/>
      <c r="EA24" s="123">
        <f t="shared" si="28"/>
        <v>0</v>
      </c>
      <c r="EB24" s="92"/>
      <c r="EC24" s="103"/>
      <c r="ED24" s="93"/>
      <c r="EE24" s="103"/>
      <c r="EF24" s="123">
        <f t="shared" si="29"/>
        <v>0</v>
      </c>
      <c r="EG24" s="92"/>
      <c r="EH24" s="103"/>
      <c r="EI24" s="93"/>
      <c r="EJ24" s="103"/>
      <c r="EK24" s="123">
        <f t="shared" si="30"/>
        <v>0</v>
      </c>
      <c r="EL24" s="92"/>
      <c r="EM24" s="103"/>
      <c r="EN24" s="93"/>
      <c r="EO24" s="103"/>
      <c r="EP24" s="123">
        <f t="shared" si="31"/>
        <v>0</v>
      </c>
      <c r="EQ24" s="92"/>
      <c r="ER24" s="103"/>
      <c r="ES24" s="93"/>
      <c r="ET24" s="103"/>
      <c r="EU24" s="123">
        <f t="shared" si="32"/>
        <v>0</v>
      </c>
      <c r="EV24" s="92"/>
      <c r="EW24" s="103"/>
      <c r="EX24" s="93"/>
      <c r="EY24" s="103"/>
      <c r="EZ24" s="123">
        <f t="shared" si="33"/>
        <v>0</v>
      </c>
      <c r="FA24" s="92"/>
      <c r="FB24" s="103"/>
      <c r="FC24" s="93"/>
      <c r="FD24" s="103"/>
      <c r="FE24" s="123">
        <f t="shared" si="34"/>
        <v>0</v>
      </c>
    </row>
    <row r="25" spans="1:161" ht="19.5" customHeight="1">
      <c r="A25" s="572"/>
      <c r="B25" s="575"/>
      <c r="C25" s="70" t="s">
        <v>83</v>
      </c>
      <c r="D25" s="33" t="s">
        <v>99</v>
      </c>
      <c r="E25" s="55" t="s">
        <v>46</v>
      </c>
      <c r="F25" s="110">
        <f t="shared" si="3"/>
        <v>500</v>
      </c>
      <c r="G25" s="120">
        <v>500</v>
      </c>
      <c r="H25" s="102"/>
      <c r="I25" s="91"/>
      <c r="J25" s="102"/>
      <c r="K25" s="121">
        <f t="shared" si="4"/>
        <v>500</v>
      </c>
      <c r="L25" s="120"/>
      <c r="M25" s="102"/>
      <c r="N25" s="91"/>
      <c r="O25" s="102"/>
      <c r="P25" s="121">
        <f t="shared" si="5"/>
        <v>0</v>
      </c>
      <c r="Q25" s="120"/>
      <c r="R25" s="102"/>
      <c r="S25" s="91"/>
      <c r="T25" s="102"/>
      <c r="U25" s="121">
        <f t="shared" si="6"/>
        <v>0</v>
      </c>
      <c r="V25" s="120"/>
      <c r="W25" s="102"/>
      <c r="X25" s="91"/>
      <c r="Y25" s="102"/>
      <c r="Z25" s="121">
        <f t="shared" si="7"/>
        <v>0</v>
      </c>
      <c r="AA25" s="90"/>
      <c r="AB25" s="102"/>
      <c r="AC25" s="91"/>
      <c r="AD25" s="102"/>
      <c r="AE25" s="121">
        <f t="shared" si="8"/>
        <v>0</v>
      </c>
      <c r="AF25" s="90"/>
      <c r="AG25" s="102"/>
      <c r="AH25" s="91"/>
      <c r="AI25" s="102"/>
      <c r="AJ25" s="121">
        <f t="shared" si="9"/>
        <v>0</v>
      </c>
      <c r="AK25" s="90"/>
      <c r="AL25" s="102"/>
      <c r="AM25" s="91"/>
      <c r="AN25" s="102"/>
      <c r="AO25" s="121">
        <f t="shared" si="10"/>
        <v>0</v>
      </c>
      <c r="AP25" s="90"/>
      <c r="AQ25" s="102"/>
      <c r="AR25" s="91"/>
      <c r="AS25" s="102"/>
      <c r="AT25" s="121">
        <f t="shared" si="11"/>
        <v>0</v>
      </c>
      <c r="AU25" s="90"/>
      <c r="AV25" s="102"/>
      <c r="AW25" s="91"/>
      <c r="AX25" s="102"/>
      <c r="AY25" s="121">
        <f t="shared" si="12"/>
        <v>0</v>
      </c>
      <c r="AZ25" s="90"/>
      <c r="BA25" s="102"/>
      <c r="BB25" s="91"/>
      <c r="BC25" s="102"/>
      <c r="BD25" s="121">
        <f t="shared" si="13"/>
        <v>0</v>
      </c>
      <c r="BE25" s="90"/>
      <c r="BF25" s="102"/>
      <c r="BG25" s="91"/>
      <c r="BH25" s="102"/>
      <c r="BI25" s="121">
        <f t="shared" si="14"/>
        <v>0</v>
      </c>
      <c r="BJ25" s="90"/>
      <c r="BK25" s="102"/>
      <c r="BL25" s="91"/>
      <c r="BM25" s="102"/>
      <c r="BN25" s="121">
        <f t="shared" si="15"/>
        <v>0</v>
      </c>
      <c r="BO25" s="90"/>
      <c r="BP25" s="102"/>
      <c r="BQ25" s="91"/>
      <c r="BR25" s="102"/>
      <c r="BS25" s="121">
        <f t="shared" si="16"/>
        <v>0</v>
      </c>
      <c r="BT25" s="90"/>
      <c r="BU25" s="102"/>
      <c r="BV25" s="91"/>
      <c r="BW25" s="102"/>
      <c r="BX25" s="121">
        <f t="shared" si="17"/>
        <v>0</v>
      </c>
      <c r="BY25" s="90"/>
      <c r="BZ25" s="102"/>
      <c r="CA25" s="91"/>
      <c r="CB25" s="102"/>
      <c r="CC25" s="121">
        <f t="shared" si="18"/>
        <v>0</v>
      </c>
      <c r="CD25" s="90"/>
      <c r="CE25" s="102"/>
      <c r="CF25" s="91"/>
      <c r="CG25" s="102"/>
      <c r="CH25" s="121">
        <f t="shared" si="19"/>
        <v>0</v>
      </c>
      <c r="CI25" s="90"/>
      <c r="CJ25" s="102"/>
      <c r="CK25" s="91"/>
      <c r="CL25" s="102"/>
      <c r="CM25" s="121">
        <f t="shared" si="20"/>
        <v>0</v>
      </c>
      <c r="CN25" s="90"/>
      <c r="CO25" s="102"/>
      <c r="CP25" s="91"/>
      <c r="CQ25" s="102"/>
      <c r="CR25" s="121">
        <f t="shared" si="21"/>
        <v>0</v>
      </c>
      <c r="CS25" s="90"/>
      <c r="CT25" s="102"/>
      <c r="CU25" s="91"/>
      <c r="CV25" s="102"/>
      <c r="CW25" s="121">
        <f t="shared" si="22"/>
        <v>0</v>
      </c>
      <c r="CX25" s="90"/>
      <c r="CY25" s="102"/>
      <c r="CZ25" s="91"/>
      <c r="DA25" s="102"/>
      <c r="DB25" s="121">
        <f t="shared" si="23"/>
        <v>0</v>
      </c>
      <c r="DC25" s="90"/>
      <c r="DD25" s="102"/>
      <c r="DE25" s="91"/>
      <c r="DF25" s="102"/>
      <c r="DG25" s="121">
        <f t="shared" si="24"/>
        <v>0</v>
      </c>
      <c r="DH25" s="90"/>
      <c r="DI25" s="102"/>
      <c r="DJ25" s="91"/>
      <c r="DK25" s="102"/>
      <c r="DL25" s="121">
        <f t="shared" si="25"/>
        <v>0</v>
      </c>
      <c r="DM25" s="90"/>
      <c r="DN25" s="102"/>
      <c r="DO25" s="91"/>
      <c r="DP25" s="102"/>
      <c r="DQ25" s="121">
        <f t="shared" si="26"/>
        <v>0</v>
      </c>
      <c r="DR25" s="90"/>
      <c r="DS25" s="102"/>
      <c r="DT25" s="91"/>
      <c r="DU25" s="102"/>
      <c r="DV25" s="121">
        <f t="shared" si="27"/>
        <v>0</v>
      </c>
      <c r="DW25" s="90"/>
      <c r="DX25" s="102"/>
      <c r="DY25" s="91"/>
      <c r="DZ25" s="102"/>
      <c r="EA25" s="121">
        <f t="shared" si="28"/>
        <v>0</v>
      </c>
      <c r="EB25" s="90"/>
      <c r="EC25" s="102"/>
      <c r="ED25" s="91"/>
      <c r="EE25" s="102"/>
      <c r="EF25" s="121">
        <f t="shared" si="29"/>
        <v>0</v>
      </c>
      <c r="EG25" s="90"/>
      <c r="EH25" s="102"/>
      <c r="EI25" s="91"/>
      <c r="EJ25" s="102"/>
      <c r="EK25" s="121">
        <f t="shared" si="30"/>
        <v>0</v>
      </c>
      <c r="EL25" s="90"/>
      <c r="EM25" s="102"/>
      <c r="EN25" s="91"/>
      <c r="EO25" s="102"/>
      <c r="EP25" s="121">
        <f t="shared" si="31"/>
        <v>0</v>
      </c>
      <c r="EQ25" s="90"/>
      <c r="ER25" s="102"/>
      <c r="ES25" s="91"/>
      <c r="ET25" s="102"/>
      <c r="EU25" s="121">
        <f t="shared" si="32"/>
        <v>0</v>
      </c>
      <c r="EV25" s="90"/>
      <c r="EW25" s="102"/>
      <c r="EX25" s="91"/>
      <c r="EY25" s="102"/>
      <c r="EZ25" s="121">
        <f t="shared" si="33"/>
        <v>0</v>
      </c>
      <c r="FA25" s="90"/>
      <c r="FB25" s="102"/>
      <c r="FC25" s="91"/>
      <c r="FD25" s="102"/>
      <c r="FE25" s="121">
        <f t="shared" si="34"/>
        <v>0</v>
      </c>
    </row>
    <row r="26" spans="1:161" ht="19.5" customHeight="1">
      <c r="A26" s="572"/>
      <c r="B26" s="575"/>
      <c r="C26" s="69" t="s">
        <v>93</v>
      </c>
      <c r="D26" s="33" t="s">
        <v>98</v>
      </c>
      <c r="E26" s="55" t="s">
        <v>47</v>
      </c>
      <c r="F26" s="110">
        <f t="shared" si="3"/>
        <v>20</v>
      </c>
      <c r="G26" s="120">
        <v>20</v>
      </c>
      <c r="H26" s="102"/>
      <c r="I26" s="91"/>
      <c r="J26" s="102"/>
      <c r="K26" s="121">
        <f t="shared" si="4"/>
        <v>20</v>
      </c>
      <c r="L26" s="120"/>
      <c r="M26" s="102"/>
      <c r="N26" s="91"/>
      <c r="O26" s="102"/>
      <c r="P26" s="121">
        <f t="shared" si="5"/>
        <v>0</v>
      </c>
      <c r="Q26" s="120"/>
      <c r="R26" s="102"/>
      <c r="S26" s="91"/>
      <c r="T26" s="102"/>
      <c r="U26" s="121">
        <f t="shared" si="6"/>
        <v>0</v>
      </c>
      <c r="V26" s="120"/>
      <c r="W26" s="102"/>
      <c r="X26" s="91"/>
      <c r="Y26" s="102"/>
      <c r="Z26" s="121">
        <f t="shared" si="7"/>
        <v>0</v>
      </c>
      <c r="AA26" s="90"/>
      <c r="AB26" s="102"/>
      <c r="AC26" s="91"/>
      <c r="AD26" s="102"/>
      <c r="AE26" s="121">
        <f t="shared" si="8"/>
        <v>0</v>
      </c>
      <c r="AF26" s="90"/>
      <c r="AG26" s="102"/>
      <c r="AH26" s="91"/>
      <c r="AI26" s="102"/>
      <c r="AJ26" s="121">
        <f t="shared" si="9"/>
        <v>0</v>
      </c>
      <c r="AK26" s="90"/>
      <c r="AL26" s="102"/>
      <c r="AM26" s="91"/>
      <c r="AN26" s="102"/>
      <c r="AO26" s="121">
        <f t="shared" si="10"/>
        <v>0</v>
      </c>
      <c r="AP26" s="90"/>
      <c r="AQ26" s="102"/>
      <c r="AR26" s="91"/>
      <c r="AS26" s="102"/>
      <c r="AT26" s="121">
        <f t="shared" si="11"/>
        <v>0</v>
      </c>
      <c r="AU26" s="90"/>
      <c r="AV26" s="102"/>
      <c r="AW26" s="91"/>
      <c r="AX26" s="102"/>
      <c r="AY26" s="121">
        <f t="shared" si="12"/>
        <v>0</v>
      </c>
      <c r="AZ26" s="90"/>
      <c r="BA26" s="102"/>
      <c r="BB26" s="91"/>
      <c r="BC26" s="102"/>
      <c r="BD26" s="121">
        <f t="shared" si="13"/>
        <v>0</v>
      </c>
      <c r="BE26" s="90"/>
      <c r="BF26" s="102"/>
      <c r="BG26" s="91"/>
      <c r="BH26" s="102"/>
      <c r="BI26" s="121">
        <f t="shared" si="14"/>
        <v>0</v>
      </c>
      <c r="BJ26" s="90"/>
      <c r="BK26" s="102"/>
      <c r="BL26" s="91"/>
      <c r="BM26" s="102"/>
      <c r="BN26" s="121">
        <f t="shared" si="15"/>
        <v>0</v>
      </c>
      <c r="BO26" s="90"/>
      <c r="BP26" s="102"/>
      <c r="BQ26" s="91"/>
      <c r="BR26" s="102"/>
      <c r="BS26" s="121">
        <f t="shared" si="16"/>
        <v>0</v>
      </c>
      <c r="BT26" s="90"/>
      <c r="BU26" s="102"/>
      <c r="BV26" s="91"/>
      <c r="BW26" s="102"/>
      <c r="BX26" s="121">
        <f t="shared" si="17"/>
        <v>0</v>
      </c>
      <c r="BY26" s="90"/>
      <c r="BZ26" s="102"/>
      <c r="CA26" s="91"/>
      <c r="CB26" s="102"/>
      <c r="CC26" s="121">
        <f t="shared" si="18"/>
        <v>0</v>
      </c>
      <c r="CD26" s="90"/>
      <c r="CE26" s="102"/>
      <c r="CF26" s="91"/>
      <c r="CG26" s="102"/>
      <c r="CH26" s="121">
        <f t="shared" si="19"/>
        <v>0</v>
      </c>
      <c r="CI26" s="90"/>
      <c r="CJ26" s="102"/>
      <c r="CK26" s="91"/>
      <c r="CL26" s="102"/>
      <c r="CM26" s="121">
        <f t="shared" si="20"/>
        <v>0</v>
      </c>
      <c r="CN26" s="90"/>
      <c r="CO26" s="102"/>
      <c r="CP26" s="91"/>
      <c r="CQ26" s="102"/>
      <c r="CR26" s="121">
        <f t="shared" si="21"/>
        <v>0</v>
      </c>
      <c r="CS26" s="90"/>
      <c r="CT26" s="102"/>
      <c r="CU26" s="91"/>
      <c r="CV26" s="102"/>
      <c r="CW26" s="121">
        <f t="shared" si="22"/>
        <v>0</v>
      </c>
      <c r="CX26" s="90"/>
      <c r="CY26" s="102"/>
      <c r="CZ26" s="91"/>
      <c r="DA26" s="102"/>
      <c r="DB26" s="121">
        <f t="shared" si="23"/>
        <v>0</v>
      </c>
      <c r="DC26" s="90"/>
      <c r="DD26" s="102"/>
      <c r="DE26" s="91"/>
      <c r="DF26" s="102"/>
      <c r="DG26" s="121">
        <f t="shared" si="24"/>
        <v>0</v>
      </c>
      <c r="DH26" s="90"/>
      <c r="DI26" s="102"/>
      <c r="DJ26" s="91"/>
      <c r="DK26" s="102"/>
      <c r="DL26" s="121">
        <f t="shared" si="25"/>
        <v>0</v>
      </c>
      <c r="DM26" s="90"/>
      <c r="DN26" s="102"/>
      <c r="DO26" s="91"/>
      <c r="DP26" s="102"/>
      <c r="DQ26" s="121">
        <f t="shared" si="26"/>
        <v>0</v>
      </c>
      <c r="DR26" s="90"/>
      <c r="DS26" s="102"/>
      <c r="DT26" s="91"/>
      <c r="DU26" s="102"/>
      <c r="DV26" s="121">
        <f t="shared" si="27"/>
        <v>0</v>
      </c>
      <c r="DW26" s="90"/>
      <c r="DX26" s="102"/>
      <c r="DY26" s="91"/>
      <c r="DZ26" s="102"/>
      <c r="EA26" s="121">
        <f t="shared" si="28"/>
        <v>0</v>
      </c>
      <c r="EB26" s="90"/>
      <c r="EC26" s="102"/>
      <c r="ED26" s="91"/>
      <c r="EE26" s="102"/>
      <c r="EF26" s="121">
        <f t="shared" si="29"/>
        <v>0</v>
      </c>
      <c r="EG26" s="90"/>
      <c r="EH26" s="102"/>
      <c r="EI26" s="91"/>
      <c r="EJ26" s="102"/>
      <c r="EK26" s="121">
        <f t="shared" si="30"/>
        <v>0</v>
      </c>
      <c r="EL26" s="90"/>
      <c r="EM26" s="102"/>
      <c r="EN26" s="91"/>
      <c r="EO26" s="102"/>
      <c r="EP26" s="121">
        <f t="shared" si="31"/>
        <v>0</v>
      </c>
      <c r="EQ26" s="90"/>
      <c r="ER26" s="102"/>
      <c r="ES26" s="91"/>
      <c r="ET26" s="102"/>
      <c r="EU26" s="121">
        <f t="shared" si="32"/>
        <v>0</v>
      </c>
      <c r="EV26" s="90"/>
      <c r="EW26" s="102"/>
      <c r="EX26" s="91"/>
      <c r="EY26" s="102"/>
      <c r="EZ26" s="121">
        <f t="shared" si="33"/>
        <v>0</v>
      </c>
      <c r="FA26" s="90"/>
      <c r="FB26" s="102"/>
      <c r="FC26" s="91"/>
      <c r="FD26" s="102"/>
      <c r="FE26" s="121">
        <f t="shared" si="34"/>
        <v>0</v>
      </c>
    </row>
    <row r="27" spans="1:161" ht="19.5" customHeight="1">
      <c r="A27" s="572"/>
      <c r="B27" s="575"/>
      <c r="C27" s="69" t="s">
        <v>93</v>
      </c>
      <c r="D27" s="33" t="s">
        <v>98</v>
      </c>
      <c r="E27" s="55" t="s">
        <v>46</v>
      </c>
      <c r="F27" s="110">
        <f t="shared" si="3"/>
        <v>30</v>
      </c>
      <c r="G27" s="120">
        <v>30</v>
      </c>
      <c r="H27" s="102"/>
      <c r="I27" s="91"/>
      <c r="J27" s="102"/>
      <c r="K27" s="121">
        <f t="shared" si="4"/>
        <v>30</v>
      </c>
      <c r="L27" s="120"/>
      <c r="M27" s="102"/>
      <c r="N27" s="91"/>
      <c r="O27" s="102"/>
      <c r="P27" s="121">
        <f t="shared" si="5"/>
        <v>0</v>
      </c>
      <c r="Q27" s="120"/>
      <c r="R27" s="102"/>
      <c r="S27" s="91"/>
      <c r="T27" s="102"/>
      <c r="U27" s="121">
        <f t="shared" si="6"/>
        <v>0</v>
      </c>
      <c r="V27" s="120"/>
      <c r="W27" s="102"/>
      <c r="X27" s="91"/>
      <c r="Y27" s="102"/>
      <c r="Z27" s="121">
        <f t="shared" si="7"/>
        <v>0</v>
      </c>
      <c r="AA27" s="90"/>
      <c r="AB27" s="102"/>
      <c r="AC27" s="91"/>
      <c r="AD27" s="102"/>
      <c r="AE27" s="121">
        <f t="shared" si="8"/>
        <v>0</v>
      </c>
      <c r="AF27" s="90"/>
      <c r="AG27" s="102"/>
      <c r="AH27" s="91"/>
      <c r="AI27" s="102"/>
      <c r="AJ27" s="121">
        <f t="shared" si="9"/>
        <v>0</v>
      </c>
      <c r="AK27" s="90"/>
      <c r="AL27" s="102"/>
      <c r="AM27" s="91"/>
      <c r="AN27" s="102"/>
      <c r="AO27" s="121">
        <f t="shared" si="10"/>
        <v>0</v>
      </c>
      <c r="AP27" s="90"/>
      <c r="AQ27" s="102"/>
      <c r="AR27" s="91"/>
      <c r="AS27" s="102"/>
      <c r="AT27" s="121">
        <f t="shared" si="11"/>
        <v>0</v>
      </c>
      <c r="AU27" s="90"/>
      <c r="AV27" s="102"/>
      <c r="AW27" s="91"/>
      <c r="AX27" s="102"/>
      <c r="AY27" s="121">
        <f t="shared" si="12"/>
        <v>0</v>
      </c>
      <c r="AZ27" s="90"/>
      <c r="BA27" s="102"/>
      <c r="BB27" s="91"/>
      <c r="BC27" s="102"/>
      <c r="BD27" s="121">
        <f t="shared" si="13"/>
        <v>0</v>
      </c>
      <c r="BE27" s="90"/>
      <c r="BF27" s="102"/>
      <c r="BG27" s="91"/>
      <c r="BH27" s="102"/>
      <c r="BI27" s="121">
        <f t="shared" si="14"/>
        <v>0</v>
      </c>
      <c r="BJ27" s="90"/>
      <c r="BK27" s="102"/>
      <c r="BL27" s="91"/>
      <c r="BM27" s="102"/>
      <c r="BN27" s="121">
        <f t="shared" si="15"/>
        <v>0</v>
      </c>
      <c r="BO27" s="90"/>
      <c r="BP27" s="102"/>
      <c r="BQ27" s="91"/>
      <c r="BR27" s="102"/>
      <c r="BS27" s="121">
        <f t="shared" si="16"/>
        <v>0</v>
      </c>
      <c r="BT27" s="90"/>
      <c r="BU27" s="102"/>
      <c r="BV27" s="91"/>
      <c r="BW27" s="102"/>
      <c r="BX27" s="121">
        <f t="shared" si="17"/>
        <v>0</v>
      </c>
      <c r="BY27" s="90"/>
      <c r="BZ27" s="102"/>
      <c r="CA27" s="91"/>
      <c r="CB27" s="102"/>
      <c r="CC27" s="121">
        <f t="shared" si="18"/>
        <v>0</v>
      </c>
      <c r="CD27" s="90"/>
      <c r="CE27" s="102"/>
      <c r="CF27" s="91"/>
      <c r="CG27" s="102"/>
      <c r="CH27" s="121">
        <f t="shared" si="19"/>
        <v>0</v>
      </c>
      <c r="CI27" s="90"/>
      <c r="CJ27" s="102"/>
      <c r="CK27" s="91"/>
      <c r="CL27" s="102"/>
      <c r="CM27" s="121">
        <f t="shared" si="20"/>
        <v>0</v>
      </c>
      <c r="CN27" s="90"/>
      <c r="CO27" s="102"/>
      <c r="CP27" s="91"/>
      <c r="CQ27" s="102"/>
      <c r="CR27" s="121">
        <f t="shared" si="21"/>
        <v>0</v>
      </c>
      <c r="CS27" s="90"/>
      <c r="CT27" s="102"/>
      <c r="CU27" s="91"/>
      <c r="CV27" s="102"/>
      <c r="CW27" s="121">
        <f t="shared" si="22"/>
        <v>0</v>
      </c>
      <c r="CX27" s="90"/>
      <c r="CY27" s="102"/>
      <c r="CZ27" s="91"/>
      <c r="DA27" s="102"/>
      <c r="DB27" s="121">
        <f t="shared" si="23"/>
        <v>0</v>
      </c>
      <c r="DC27" s="90"/>
      <c r="DD27" s="102"/>
      <c r="DE27" s="91"/>
      <c r="DF27" s="102"/>
      <c r="DG27" s="121">
        <f t="shared" si="24"/>
        <v>0</v>
      </c>
      <c r="DH27" s="90"/>
      <c r="DI27" s="102"/>
      <c r="DJ27" s="91"/>
      <c r="DK27" s="102"/>
      <c r="DL27" s="121">
        <f t="shared" si="25"/>
        <v>0</v>
      </c>
      <c r="DM27" s="90"/>
      <c r="DN27" s="102"/>
      <c r="DO27" s="91"/>
      <c r="DP27" s="102"/>
      <c r="DQ27" s="121">
        <f t="shared" si="26"/>
        <v>0</v>
      </c>
      <c r="DR27" s="90"/>
      <c r="DS27" s="102"/>
      <c r="DT27" s="91"/>
      <c r="DU27" s="102"/>
      <c r="DV27" s="121">
        <f t="shared" si="27"/>
        <v>0</v>
      </c>
      <c r="DW27" s="90"/>
      <c r="DX27" s="102"/>
      <c r="DY27" s="91"/>
      <c r="DZ27" s="102"/>
      <c r="EA27" s="121">
        <f t="shared" si="28"/>
        <v>0</v>
      </c>
      <c r="EB27" s="90"/>
      <c r="EC27" s="102"/>
      <c r="ED27" s="91"/>
      <c r="EE27" s="102"/>
      <c r="EF27" s="121">
        <f t="shared" si="29"/>
        <v>0</v>
      </c>
      <c r="EG27" s="90"/>
      <c r="EH27" s="102"/>
      <c r="EI27" s="91"/>
      <c r="EJ27" s="102"/>
      <c r="EK27" s="121">
        <f t="shared" si="30"/>
        <v>0</v>
      </c>
      <c r="EL27" s="90"/>
      <c r="EM27" s="102"/>
      <c r="EN27" s="91"/>
      <c r="EO27" s="102"/>
      <c r="EP27" s="121">
        <f t="shared" si="31"/>
        <v>0</v>
      </c>
      <c r="EQ27" s="90"/>
      <c r="ER27" s="102"/>
      <c r="ES27" s="91"/>
      <c r="ET27" s="102"/>
      <c r="EU27" s="121">
        <f t="shared" si="32"/>
        <v>0</v>
      </c>
      <c r="EV27" s="90"/>
      <c r="EW27" s="102"/>
      <c r="EX27" s="91"/>
      <c r="EY27" s="102"/>
      <c r="EZ27" s="121">
        <f t="shared" si="33"/>
        <v>0</v>
      </c>
      <c r="FA27" s="90"/>
      <c r="FB27" s="102"/>
      <c r="FC27" s="91"/>
      <c r="FD27" s="102"/>
      <c r="FE27" s="121">
        <f t="shared" si="34"/>
        <v>0</v>
      </c>
    </row>
    <row r="28" spans="1:161" ht="19.5" customHeight="1">
      <c r="A28" s="572"/>
      <c r="B28" s="575"/>
      <c r="C28" s="70" t="s">
        <v>97</v>
      </c>
      <c r="D28" s="33" t="s">
        <v>96</v>
      </c>
      <c r="E28" s="55" t="s">
        <v>47</v>
      </c>
      <c r="F28" s="110">
        <f t="shared" si="3"/>
        <v>40</v>
      </c>
      <c r="G28" s="120">
        <v>40</v>
      </c>
      <c r="H28" s="102"/>
      <c r="I28" s="91"/>
      <c r="J28" s="102"/>
      <c r="K28" s="121">
        <f t="shared" si="4"/>
        <v>40</v>
      </c>
      <c r="L28" s="120"/>
      <c r="M28" s="102"/>
      <c r="N28" s="91"/>
      <c r="O28" s="102"/>
      <c r="P28" s="121">
        <f t="shared" si="5"/>
        <v>0</v>
      </c>
      <c r="Q28" s="120"/>
      <c r="R28" s="102"/>
      <c r="S28" s="91"/>
      <c r="T28" s="102"/>
      <c r="U28" s="121">
        <f t="shared" si="6"/>
        <v>0</v>
      </c>
      <c r="V28" s="120"/>
      <c r="W28" s="102"/>
      <c r="X28" s="91"/>
      <c r="Y28" s="102"/>
      <c r="Z28" s="121">
        <f t="shared" si="7"/>
        <v>0</v>
      </c>
      <c r="AA28" s="90"/>
      <c r="AB28" s="102"/>
      <c r="AC28" s="91"/>
      <c r="AD28" s="102"/>
      <c r="AE28" s="121">
        <f t="shared" si="8"/>
        <v>0</v>
      </c>
      <c r="AF28" s="90"/>
      <c r="AG28" s="102"/>
      <c r="AH28" s="91"/>
      <c r="AI28" s="102"/>
      <c r="AJ28" s="121">
        <f t="shared" si="9"/>
        <v>0</v>
      </c>
      <c r="AK28" s="90"/>
      <c r="AL28" s="102"/>
      <c r="AM28" s="91"/>
      <c r="AN28" s="102"/>
      <c r="AO28" s="121">
        <f t="shared" si="10"/>
        <v>0</v>
      </c>
      <c r="AP28" s="90"/>
      <c r="AQ28" s="102"/>
      <c r="AR28" s="91"/>
      <c r="AS28" s="102"/>
      <c r="AT28" s="121">
        <f t="shared" si="11"/>
        <v>0</v>
      </c>
      <c r="AU28" s="90"/>
      <c r="AV28" s="102"/>
      <c r="AW28" s="91"/>
      <c r="AX28" s="102"/>
      <c r="AY28" s="121">
        <f t="shared" si="12"/>
        <v>0</v>
      </c>
      <c r="AZ28" s="90"/>
      <c r="BA28" s="102"/>
      <c r="BB28" s="91"/>
      <c r="BC28" s="102"/>
      <c r="BD28" s="121">
        <f t="shared" si="13"/>
        <v>0</v>
      </c>
      <c r="BE28" s="90"/>
      <c r="BF28" s="102"/>
      <c r="BG28" s="91"/>
      <c r="BH28" s="102"/>
      <c r="BI28" s="121">
        <f t="shared" si="14"/>
        <v>0</v>
      </c>
      <c r="BJ28" s="90"/>
      <c r="BK28" s="102"/>
      <c r="BL28" s="91"/>
      <c r="BM28" s="102"/>
      <c r="BN28" s="121">
        <f t="shared" si="15"/>
        <v>0</v>
      </c>
      <c r="BO28" s="90"/>
      <c r="BP28" s="102"/>
      <c r="BQ28" s="91"/>
      <c r="BR28" s="102"/>
      <c r="BS28" s="121">
        <f t="shared" si="16"/>
        <v>0</v>
      </c>
      <c r="BT28" s="90"/>
      <c r="BU28" s="102"/>
      <c r="BV28" s="91"/>
      <c r="BW28" s="102"/>
      <c r="BX28" s="121">
        <f t="shared" si="17"/>
        <v>0</v>
      </c>
      <c r="BY28" s="90"/>
      <c r="BZ28" s="102"/>
      <c r="CA28" s="91"/>
      <c r="CB28" s="102"/>
      <c r="CC28" s="121">
        <f t="shared" si="18"/>
        <v>0</v>
      </c>
      <c r="CD28" s="90"/>
      <c r="CE28" s="102"/>
      <c r="CF28" s="91"/>
      <c r="CG28" s="102"/>
      <c r="CH28" s="121">
        <f t="shared" si="19"/>
        <v>0</v>
      </c>
      <c r="CI28" s="90"/>
      <c r="CJ28" s="102"/>
      <c r="CK28" s="91"/>
      <c r="CL28" s="102"/>
      <c r="CM28" s="121">
        <f t="shared" si="20"/>
        <v>0</v>
      </c>
      <c r="CN28" s="90"/>
      <c r="CO28" s="102"/>
      <c r="CP28" s="91"/>
      <c r="CQ28" s="102"/>
      <c r="CR28" s="121">
        <f t="shared" si="21"/>
        <v>0</v>
      </c>
      <c r="CS28" s="90"/>
      <c r="CT28" s="102"/>
      <c r="CU28" s="91"/>
      <c r="CV28" s="102"/>
      <c r="CW28" s="121">
        <f t="shared" si="22"/>
        <v>0</v>
      </c>
      <c r="CX28" s="90"/>
      <c r="CY28" s="102"/>
      <c r="CZ28" s="91"/>
      <c r="DA28" s="102"/>
      <c r="DB28" s="121">
        <f t="shared" si="23"/>
        <v>0</v>
      </c>
      <c r="DC28" s="90"/>
      <c r="DD28" s="102"/>
      <c r="DE28" s="91"/>
      <c r="DF28" s="102"/>
      <c r="DG28" s="121">
        <f t="shared" si="24"/>
        <v>0</v>
      </c>
      <c r="DH28" s="90"/>
      <c r="DI28" s="102"/>
      <c r="DJ28" s="91"/>
      <c r="DK28" s="102"/>
      <c r="DL28" s="121">
        <f t="shared" si="25"/>
        <v>0</v>
      </c>
      <c r="DM28" s="90"/>
      <c r="DN28" s="102"/>
      <c r="DO28" s="91"/>
      <c r="DP28" s="102"/>
      <c r="DQ28" s="121">
        <f t="shared" si="26"/>
        <v>0</v>
      </c>
      <c r="DR28" s="90"/>
      <c r="DS28" s="102"/>
      <c r="DT28" s="91"/>
      <c r="DU28" s="102"/>
      <c r="DV28" s="121">
        <f t="shared" si="27"/>
        <v>0</v>
      </c>
      <c r="DW28" s="90"/>
      <c r="DX28" s="102"/>
      <c r="DY28" s="91"/>
      <c r="DZ28" s="102"/>
      <c r="EA28" s="121">
        <f t="shared" si="28"/>
        <v>0</v>
      </c>
      <c r="EB28" s="90"/>
      <c r="EC28" s="102"/>
      <c r="ED28" s="91"/>
      <c r="EE28" s="102"/>
      <c r="EF28" s="121">
        <f t="shared" si="29"/>
        <v>0</v>
      </c>
      <c r="EG28" s="90"/>
      <c r="EH28" s="102"/>
      <c r="EI28" s="91"/>
      <c r="EJ28" s="102"/>
      <c r="EK28" s="121">
        <f t="shared" si="30"/>
        <v>0</v>
      </c>
      <c r="EL28" s="90"/>
      <c r="EM28" s="102"/>
      <c r="EN28" s="91"/>
      <c r="EO28" s="102"/>
      <c r="EP28" s="121">
        <f t="shared" si="31"/>
        <v>0</v>
      </c>
      <c r="EQ28" s="90"/>
      <c r="ER28" s="102"/>
      <c r="ES28" s="91"/>
      <c r="ET28" s="102"/>
      <c r="EU28" s="121">
        <f t="shared" si="32"/>
        <v>0</v>
      </c>
      <c r="EV28" s="90"/>
      <c r="EW28" s="102"/>
      <c r="EX28" s="91"/>
      <c r="EY28" s="102"/>
      <c r="EZ28" s="121">
        <f t="shared" si="33"/>
        <v>0</v>
      </c>
      <c r="FA28" s="90"/>
      <c r="FB28" s="102"/>
      <c r="FC28" s="91"/>
      <c r="FD28" s="102"/>
      <c r="FE28" s="121">
        <f t="shared" si="34"/>
        <v>0</v>
      </c>
    </row>
    <row r="29" spans="1:161" ht="19.5" customHeight="1">
      <c r="A29" s="572"/>
      <c r="B29" s="575"/>
      <c r="C29" s="70" t="s">
        <v>97</v>
      </c>
      <c r="D29" s="33" t="s">
        <v>96</v>
      </c>
      <c r="E29" s="55" t="s">
        <v>46</v>
      </c>
      <c r="F29" s="110">
        <f t="shared" si="3"/>
        <v>20</v>
      </c>
      <c r="G29" s="120">
        <v>20</v>
      </c>
      <c r="H29" s="102"/>
      <c r="I29" s="91"/>
      <c r="J29" s="102"/>
      <c r="K29" s="121">
        <f t="shared" si="4"/>
        <v>20</v>
      </c>
      <c r="L29" s="120"/>
      <c r="M29" s="102"/>
      <c r="N29" s="91"/>
      <c r="O29" s="102"/>
      <c r="P29" s="121">
        <f t="shared" si="5"/>
        <v>0</v>
      </c>
      <c r="Q29" s="120"/>
      <c r="R29" s="102"/>
      <c r="S29" s="91"/>
      <c r="T29" s="102"/>
      <c r="U29" s="121">
        <f t="shared" si="6"/>
        <v>0</v>
      </c>
      <c r="V29" s="120"/>
      <c r="W29" s="102"/>
      <c r="X29" s="91"/>
      <c r="Y29" s="102"/>
      <c r="Z29" s="121">
        <f t="shared" si="7"/>
        <v>0</v>
      </c>
      <c r="AA29" s="90"/>
      <c r="AB29" s="102"/>
      <c r="AC29" s="91"/>
      <c r="AD29" s="102"/>
      <c r="AE29" s="121">
        <f t="shared" si="8"/>
        <v>0</v>
      </c>
      <c r="AF29" s="90"/>
      <c r="AG29" s="102"/>
      <c r="AH29" s="91"/>
      <c r="AI29" s="102"/>
      <c r="AJ29" s="121">
        <f t="shared" si="9"/>
        <v>0</v>
      </c>
      <c r="AK29" s="90"/>
      <c r="AL29" s="102"/>
      <c r="AM29" s="91"/>
      <c r="AN29" s="102"/>
      <c r="AO29" s="121">
        <f t="shared" si="10"/>
        <v>0</v>
      </c>
      <c r="AP29" s="90"/>
      <c r="AQ29" s="102"/>
      <c r="AR29" s="91"/>
      <c r="AS29" s="102"/>
      <c r="AT29" s="121">
        <f t="shared" si="11"/>
        <v>0</v>
      </c>
      <c r="AU29" s="90"/>
      <c r="AV29" s="102"/>
      <c r="AW29" s="91"/>
      <c r="AX29" s="102"/>
      <c r="AY29" s="121">
        <f t="shared" si="12"/>
        <v>0</v>
      </c>
      <c r="AZ29" s="90"/>
      <c r="BA29" s="102"/>
      <c r="BB29" s="91"/>
      <c r="BC29" s="102"/>
      <c r="BD29" s="121">
        <f t="shared" si="13"/>
        <v>0</v>
      </c>
      <c r="BE29" s="90"/>
      <c r="BF29" s="102"/>
      <c r="BG29" s="91"/>
      <c r="BH29" s="102"/>
      <c r="BI29" s="121">
        <f t="shared" si="14"/>
        <v>0</v>
      </c>
      <c r="BJ29" s="90"/>
      <c r="BK29" s="102"/>
      <c r="BL29" s="91"/>
      <c r="BM29" s="102"/>
      <c r="BN29" s="121">
        <f t="shared" si="15"/>
        <v>0</v>
      </c>
      <c r="BO29" s="90"/>
      <c r="BP29" s="102"/>
      <c r="BQ29" s="91"/>
      <c r="BR29" s="102"/>
      <c r="BS29" s="121">
        <f t="shared" si="16"/>
        <v>0</v>
      </c>
      <c r="BT29" s="90"/>
      <c r="BU29" s="102"/>
      <c r="BV29" s="91"/>
      <c r="BW29" s="102"/>
      <c r="BX29" s="121">
        <f t="shared" si="17"/>
        <v>0</v>
      </c>
      <c r="BY29" s="90"/>
      <c r="BZ29" s="102"/>
      <c r="CA29" s="91"/>
      <c r="CB29" s="102"/>
      <c r="CC29" s="121">
        <f t="shared" si="18"/>
        <v>0</v>
      </c>
      <c r="CD29" s="90"/>
      <c r="CE29" s="102"/>
      <c r="CF29" s="91"/>
      <c r="CG29" s="102"/>
      <c r="CH29" s="121">
        <f t="shared" si="19"/>
        <v>0</v>
      </c>
      <c r="CI29" s="90"/>
      <c r="CJ29" s="102"/>
      <c r="CK29" s="91"/>
      <c r="CL29" s="102"/>
      <c r="CM29" s="121">
        <f t="shared" si="20"/>
        <v>0</v>
      </c>
      <c r="CN29" s="90"/>
      <c r="CO29" s="102"/>
      <c r="CP29" s="91"/>
      <c r="CQ29" s="102"/>
      <c r="CR29" s="121">
        <f t="shared" si="21"/>
        <v>0</v>
      </c>
      <c r="CS29" s="90"/>
      <c r="CT29" s="102"/>
      <c r="CU29" s="91"/>
      <c r="CV29" s="102"/>
      <c r="CW29" s="121">
        <f t="shared" si="22"/>
        <v>0</v>
      </c>
      <c r="CX29" s="90"/>
      <c r="CY29" s="102"/>
      <c r="CZ29" s="91"/>
      <c r="DA29" s="102"/>
      <c r="DB29" s="121">
        <f t="shared" si="23"/>
        <v>0</v>
      </c>
      <c r="DC29" s="90"/>
      <c r="DD29" s="102"/>
      <c r="DE29" s="91"/>
      <c r="DF29" s="102"/>
      <c r="DG29" s="121">
        <f t="shared" si="24"/>
        <v>0</v>
      </c>
      <c r="DH29" s="90"/>
      <c r="DI29" s="102"/>
      <c r="DJ29" s="91"/>
      <c r="DK29" s="102"/>
      <c r="DL29" s="121">
        <f t="shared" si="25"/>
        <v>0</v>
      </c>
      <c r="DM29" s="90"/>
      <c r="DN29" s="102"/>
      <c r="DO29" s="91"/>
      <c r="DP29" s="102"/>
      <c r="DQ29" s="121">
        <f t="shared" si="26"/>
        <v>0</v>
      </c>
      <c r="DR29" s="90"/>
      <c r="DS29" s="102"/>
      <c r="DT29" s="91"/>
      <c r="DU29" s="102"/>
      <c r="DV29" s="121">
        <f t="shared" si="27"/>
        <v>0</v>
      </c>
      <c r="DW29" s="90"/>
      <c r="DX29" s="102"/>
      <c r="DY29" s="91"/>
      <c r="DZ29" s="102"/>
      <c r="EA29" s="121">
        <f t="shared" si="28"/>
        <v>0</v>
      </c>
      <c r="EB29" s="90"/>
      <c r="EC29" s="102"/>
      <c r="ED29" s="91"/>
      <c r="EE29" s="102"/>
      <c r="EF29" s="121">
        <f t="shared" si="29"/>
        <v>0</v>
      </c>
      <c r="EG29" s="90"/>
      <c r="EH29" s="102"/>
      <c r="EI29" s="91"/>
      <c r="EJ29" s="102"/>
      <c r="EK29" s="121">
        <f t="shared" si="30"/>
        <v>0</v>
      </c>
      <c r="EL29" s="90"/>
      <c r="EM29" s="102"/>
      <c r="EN29" s="91"/>
      <c r="EO29" s="102"/>
      <c r="EP29" s="121">
        <f t="shared" si="31"/>
        <v>0</v>
      </c>
      <c r="EQ29" s="90"/>
      <c r="ER29" s="102"/>
      <c r="ES29" s="91"/>
      <c r="ET29" s="102"/>
      <c r="EU29" s="121">
        <f t="shared" si="32"/>
        <v>0</v>
      </c>
      <c r="EV29" s="90"/>
      <c r="EW29" s="102"/>
      <c r="EX29" s="91"/>
      <c r="EY29" s="102"/>
      <c r="EZ29" s="121">
        <f t="shared" si="33"/>
        <v>0</v>
      </c>
      <c r="FA29" s="90"/>
      <c r="FB29" s="102"/>
      <c r="FC29" s="91"/>
      <c r="FD29" s="102"/>
      <c r="FE29" s="121">
        <f t="shared" si="34"/>
        <v>0</v>
      </c>
    </row>
    <row r="30" spans="1:161" ht="19.5" customHeight="1">
      <c r="A30" s="572"/>
      <c r="B30" s="575"/>
      <c r="C30" s="50" t="s">
        <v>95</v>
      </c>
      <c r="D30" s="33" t="s">
        <v>94</v>
      </c>
      <c r="E30" s="55" t="s">
        <v>47</v>
      </c>
      <c r="F30" s="110">
        <f t="shared" si="3"/>
        <v>30</v>
      </c>
      <c r="G30" s="120">
        <v>30</v>
      </c>
      <c r="H30" s="102"/>
      <c r="I30" s="91"/>
      <c r="J30" s="102"/>
      <c r="K30" s="121">
        <f t="shared" si="4"/>
        <v>30</v>
      </c>
      <c r="L30" s="120"/>
      <c r="M30" s="102"/>
      <c r="N30" s="91"/>
      <c r="O30" s="102"/>
      <c r="P30" s="121">
        <f t="shared" si="5"/>
        <v>0</v>
      </c>
      <c r="Q30" s="120"/>
      <c r="R30" s="102"/>
      <c r="S30" s="91"/>
      <c r="T30" s="102"/>
      <c r="U30" s="121">
        <f t="shared" si="6"/>
        <v>0</v>
      </c>
      <c r="V30" s="120"/>
      <c r="W30" s="102"/>
      <c r="X30" s="91"/>
      <c r="Y30" s="102"/>
      <c r="Z30" s="121">
        <f t="shared" si="7"/>
        <v>0</v>
      </c>
      <c r="AA30" s="90"/>
      <c r="AB30" s="102"/>
      <c r="AC30" s="91"/>
      <c r="AD30" s="102"/>
      <c r="AE30" s="121">
        <f t="shared" si="8"/>
        <v>0</v>
      </c>
      <c r="AF30" s="90"/>
      <c r="AG30" s="102"/>
      <c r="AH30" s="91"/>
      <c r="AI30" s="102"/>
      <c r="AJ30" s="121">
        <f t="shared" si="9"/>
        <v>0</v>
      </c>
      <c r="AK30" s="90"/>
      <c r="AL30" s="102"/>
      <c r="AM30" s="91"/>
      <c r="AN30" s="102"/>
      <c r="AO30" s="121">
        <f t="shared" si="10"/>
        <v>0</v>
      </c>
      <c r="AP30" s="90"/>
      <c r="AQ30" s="102"/>
      <c r="AR30" s="91"/>
      <c r="AS30" s="102"/>
      <c r="AT30" s="121">
        <f t="shared" si="11"/>
        <v>0</v>
      </c>
      <c r="AU30" s="90"/>
      <c r="AV30" s="102"/>
      <c r="AW30" s="91"/>
      <c r="AX30" s="102"/>
      <c r="AY30" s="121">
        <f t="shared" si="12"/>
        <v>0</v>
      </c>
      <c r="AZ30" s="90"/>
      <c r="BA30" s="102"/>
      <c r="BB30" s="91"/>
      <c r="BC30" s="102"/>
      <c r="BD30" s="121">
        <f t="shared" si="13"/>
        <v>0</v>
      </c>
      <c r="BE30" s="90"/>
      <c r="BF30" s="102"/>
      <c r="BG30" s="91"/>
      <c r="BH30" s="102"/>
      <c r="BI30" s="121">
        <f t="shared" si="14"/>
        <v>0</v>
      </c>
      <c r="BJ30" s="90"/>
      <c r="BK30" s="102"/>
      <c r="BL30" s="91"/>
      <c r="BM30" s="102"/>
      <c r="BN30" s="121">
        <f t="shared" si="15"/>
        <v>0</v>
      </c>
      <c r="BO30" s="90"/>
      <c r="BP30" s="102"/>
      <c r="BQ30" s="91"/>
      <c r="BR30" s="102"/>
      <c r="BS30" s="121">
        <f t="shared" si="16"/>
        <v>0</v>
      </c>
      <c r="BT30" s="90"/>
      <c r="BU30" s="102"/>
      <c r="BV30" s="91"/>
      <c r="BW30" s="102"/>
      <c r="BX30" s="121">
        <f t="shared" si="17"/>
        <v>0</v>
      </c>
      <c r="BY30" s="90"/>
      <c r="BZ30" s="102"/>
      <c r="CA30" s="91"/>
      <c r="CB30" s="102"/>
      <c r="CC30" s="121">
        <f t="shared" si="18"/>
        <v>0</v>
      </c>
      <c r="CD30" s="90"/>
      <c r="CE30" s="102"/>
      <c r="CF30" s="91"/>
      <c r="CG30" s="102"/>
      <c r="CH30" s="121">
        <f t="shared" si="19"/>
        <v>0</v>
      </c>
      <c r="CI30" s="90"/>
      <c r="CJ30" s="102"/>
      <c r="CK30" s="91"/>
      <c r="CL30" s="102"/>
      <c r="CM30" s="121">
        <f t="shared" si="20"/>
        <v>0</v>
      </c>
      <c r="CN30" s="90"/>
      <c r="CO30" s="102"/>
      <c r="CP30" s="91"/>
      <c r="CQ30" s="102"/>
      <c r="CR30" s="121">
        <f t="shared" si="21"/>
        <v>0</v>
      </c>
      <c r="CS30" s="90"/>
      <c r="CT30" s="102"/>
      <c r="CU30" s="91"/>
      <c r="CV30" s="102"/>
      <c r="CW30" s="121">
        <f t="shared" si="22"/>
        <v>0</v>
      </c>
      <c r="CX30" s="90"/>
      <c r="CY30" s="102"/>
      <c r="CZ30" s="91"/>
      <c r="DA30" s="102"/>
      <c r="DB30" s="121">
        <f t="shared" si="23"/>
        <v>0</v>
      </c>
      <c r="DC30" s="90"/>
      <c r="DD30" s="102"/>
      <c r="DE30" s="91"/>
      <c r="DF30" s="102"/>
      <c r="DG30" s="121">
        <f t="shared" si="24"/>
        <v>0</v>
      </c>
      <c r="DH30" s="90"/>
      <c r="DI30" s="102"/>
      <c r="DJ30" s="91"/>
      <c r="DK30" s="102"/>
      <c r="DL30" s="121">
        <f t="shared" si="25"/>
        <v>0</v>
      </c>
      <c r="DM30" s="90"/>
      <c r="DN30" s="102"/>
      <c r="DO30" s="91"/>
      <c r="DP30" s="102"/>
      <c r="DQ30" s="121">
        <f t="shared" si="26"/>
        <v>0</v>
      </c>
      <c r="DR30" s="90"/>
      <c r="DS30" s="102"/>
      <c r="DT30" s="91"/>
      <c r="DU30" s="102"/>
      <c r="DV30" s="121">
        <f t="shared" si="27"/>
        <v>0</v>
      </c>
      <c r="DW30" s="90"/>
      <c r="DX30" s="102"/>
      <c r="DY30" s="91"/>
      <c r="DZ30" s="102"/>
      <c r="EA30" s="121">
        <f t="shared" si="28"/>
        <v>0</v>
      </c>
      <c r="EB30" s="90"/>
      <c r="EC30" s="102"/>
      <c r="ED30" s="91"/>
      <c r="EE30" s="102"/>
      <c r="EF30" s="121">
        <f t="shared" si="29"/>
        <v>0</v>
      </c>
      <c r="EG30" s="90"/>
      <c r="EH30" s="102"/>
      <c r="EI30" s="91"/>
      <c r="EJ30" s="102"/>
      <c r="EK30" s="121">
        <f t="shared" si="30"/>
        <v>0</v>
      </c>
      <c r="EL30" s="90"/>
      <c r="EM30" s="102"/>
      <c r="EN30" s="91"/>
      <c r="EO30" s="102"/>
      <c r="EP30" s="121">
        <f t="shared" si="31"/>
        <v>0</v>
      </c>
      <c r="EQ30" s="90"/>
      <c r="ER30" s="102"/>
      <c r="ES30" s="91"/>
      <c r="ET30" s="102"/>
      <c r="EU30" s="121">
        <f t="shared" si="32"/>
        <v>0</v>
      </c>
      <c r="EV30" s="90"/>
      <c r="EW30" s="102"/>
      <c r="EX30" s="91"/>
      <c r="EY30" s="102"/>
      <c r="EZ30" s="121">
        <f t="shared" si="33"/>
        <v>0</v>
      </c>
      <c r="FA30" s="90"/>
      <c r="FB30" s="102"/>
      <c r="FC30" s="91"/>
      <c r="FD30" s="102"/>
      <c r="FE30" s="121">
        <f t="shared" si="34"/>
        <v>0</v>
      </c>
    </row>
    <row r="31" spans="1:161" ht="19.5" customHeight="1">
      <c r="A31" s="572"/>
      <c r="B31" s="575"/>
      <c r="C31" s="50" t="s">
        <v>95</v>
      </c>
      <c r="D31" s="33" t="s">
        <v>94</v>
      </c>
      <c r="E31" s="55" t="s">
        <v>46</v>
      </c>
      <c r="F31" s="110">
        <f t="shared" si="3"/>
        <v>30</v>
      </c>
      <c r="G31" s="120">
        <v>30</v>
      </c>
      <c r="H31" s="102"/>
      <c r="I31" s="91"/>
      <c r="J31" s="102"/>
      <c r="K31" s="121">
        <f t="shared" si="4"/>
        <v>30</v>
      </c>
      <c r="L31" s="120"/>
      <c r="M31" s="102"/>
      <c r="N31" s="91"/>
      <c r="O31" s="102"/>
      <c r="P31" s="121">
        <f t="shared" si="5"/>
        <v>0</v>
      </c>
      <c r="Q31" s="120"/>
      <c r="R31" s="102"/>
      <c r="S31" s="91"/>
      <c r="T31" s="102"/>
      <c r="U31" s="121">
        <f t="shared" si="6"/>
        <v>0</v>
      </c>
      <c r="V31" s="120"/>
      <c r="W31" s="102"/>
      <c r="X31" s="91"/>
      <c r="Y31" s="102"/>
      <c r="Z31" s="121">
        <f t="shared" si="7"/>
        <v>0</v>
      </c>
      <c r="AA31" s="90"/>
      <c r="AB31" s="102"/>
      <c r="AC31" s="91"/>
      <c r="AD31" s="102"/>
      <c r="AE31" s="121">
        <f t="shared" si="8"/>
        <v>0</v>
      </c>
      <c r="AF31" s="90"/>
      <c r="AG31" s="102"/>
      <c r="AH31" s="91"/>
      <c r="AI31" s="102"/>
      <c r="AJ31" s="121">
        <f t="shared" si="9"/>
        <v>0</v>
      </c>
      <c r="AK31" s="90"/>
      <c r="AL31" s="102"/>
      <c r="AM31" s="91"/>
      <c r="AN31" s="102"/>
      <c r="AO31" s="121">
        <f t="shared" si="10"/>
        <v>0</v>
      </c>
      <c r="AP31" s="90"/>
      <c r="AQ31" s="102"/>
      <c r="AR31" s="91"/>
      <c r="AS31" s="102"/>
      <c r="AT31" s="121">
        <f t="shared" si="11"/>
        <v>0</v>
      </c>
      <c r="AU31" s="90"/>
      <c r="AV31" s="102"/>
      <c r="AW31" s="91"/>
      <c r="AX31" s="102"/>
      <c r="AY31" s="121">
        <f t="shared" si="12"/>
        <v>0</v>
      </c>
      <c r="AZ31" s="90"/>
      <c r="BA31" s="102"/>
      <c r="BB31" s="91"/>
      <c r="BC31" s="102"/>
      <c r="BD31" s="121">
        <f t="shared" si="13"/>
        <v>0</v>
      </c>
      <c r="BE31" s="90"/>
      <c r="BF31" s="102"/>
      <c r="BG31" s="91"/>
      <c r="BH31" s="102"/>
      <c r="BI31" s="121">
        <f t="shared" si="14"/>
        <v>0</v>
      </c>
      <c r="BJ31" s="90"/>
      <c r="BK31" s="102"/>
      <c r="BL31" s="91"/>
      <c r="BM31" s="102"/>
      <c r="BN31" s="121">
        <f t="shared" si="15"/>
        <v>0</v>
      </c>
      <c r="BO31" s="90"/>
      <c r="BP31" s="102"/>
      <c r="BQ31" s="91"/>
      <c r="BR31" s="102"/>
      <c r="BS31" s="121">
        <f t="shared" si="16"/>
        <v>0</v>
      </c>
      <c r="BT31" s="90"/>
      <c r="BU31" s="102"/>
      <c r="BV31" s="91"/>
      <c r="BW31" s="102"/>
      <c r="BX31" s="121">
        <f t="shared" si="17"/>
        <v>0</v>
      </c>
      <c r="BY31" s="90"/>
      <c r="BZ31" s="102"/>
      <c r="CA31" s="91"/>
      <c r="CB31" s="102"/>
      <c r="CC31" s="121">
        <f t="shared" si="18"/>
        <v>0</v>
      </c>
      <c r="CD31" s="90"/>
      <c r="CE31" s="102"/>
      <c r="CF31" s="91"/>
      <c r="CG31" s="102"/>
      <c r="CH31" s="121">
        <f t="shared" si="19"/>
        <v>0</v>
      </c>
      <c r="CI31" s="90"/>
      <c r="CJ31" s="102"/>
      <c r="CK31" s="91"/>
      <c r="CL31" s="102"/>
      <c r="CM31" s="121">
        <f t="shared" si="20"/>
        <v>0</v>
      </c>
      <c r="CN31" s="90"/>
      <c r="CO31" s="102"/>
      <c r="CP31" s="91"/>
      <c r="CQ31" s="102"/>
      <c r="CR31" s="121">
        <f t="shared" si="21"/>
        <v>0</v>
      </c>
      <c r="CS31" s="90"/>
      <c r="CT31" s="102"/>
      <c r="CU31" s="91"/>
      <c r="CV31" s="102"/>
      <c r="CW31" s="121">
        <f t="shared" si="22"/>
        <v>0</v>
      </c>
      <c r="CX31" s="90"/>
      <c r="CY31" s="102"/>
      <c r="CZ31" s="91"/>
      <c r="DA31" s="102"/>
      <c r="DB31" s="121">
        <f t="shared" si="23"/>
        <v>0</v>
      </c>
      <c r="DC31" s="90"/>
      <c r="DD31" s="102"/>
      <c r="DE31" s="91"/>
      <c r="DF31" s="102"/>
      <c r="DG31" s="121">
        <f t="shared" si="24"/>
        <v>0</v>
      </c>
      <c r="DH31" s="90"/>
      <c r="DI31" s="102"/>
      <c r="DJ31" s="91"/>
      <c r="DK31" s="102"/>
      <c r="DL31" s="121">
        <f t="shared" si="25"/>
        <v>0</v>
      </c>
      <c r="DM31" s="90"/>
      <c r="DN31" s="102"/>
      <c r="DO31" s="91"/>
      <c r="DP31" s="102"/>
      <c r="DQ31" s="121">
        <f t="shared" si="26"/>
        <v>0</v>
      </c>
      <c r="DR31" s="90"/>
      <c r="DS31" s="102"/>
      <c r="DT31" s="91"/>
      <c r="DU31" s="102"/>
      <c r="DV31" s="121">
        <f t="shared" si="27"/>
        <v>0</v>
      </c>
      <c r="DW31" s="90"/>
      <c r="DX31" s="102"/>
      <c r="DY31" s="91"/>
      <c r="DZ31" s="102"/>
      <c r="EA31" s="121">
        <f t="shared" si="28"/>
        <v>0</v>
      </c>
      <c r="EB31" s="90"/>
      <c r="EC31" s="102"/>
      <c r="ED31" s="91"/>
      <c r="EE31" s="102"/>
      <c r="EF31" s="121">
        <f t="shared" si="29"/>
        <v>0</v>
      </c>
      <c r="EG31" s="90"/>
      <c r="EH31" s="102"/>
      <c r="EI31" s="91"/>
      <c r="EJ31" s="102"/>
      <c r="EK31" s="121">
        <f t="shared" si="30"/>
        <v>0</v>
      </c>
      <c r="EL31" s="90"/>
      <c r="EM31" s="102"/>
      <c r="EN31" s="91"/>
      <c r="EO31" s="102"/>
      <c r="EP31" s="121">
        <f t="shared" si="31"/>
        <v>0</v>
      </c>
      <c r="EQ31" s="90"/>
      <c r="ER31" s="102"/>
      <c r="ES31" s="91"/>
      <c r="ET31" s="102"/>
      <c r="EU31" s="121">
        <f t="shared" si="32"/>
        <v>0</v>
      </c>
      <c r="EV31" s="90"/>
      <c r="EW31" s="102"/>
      <c r="EX31" s="91"/>
      <c r="EY31" s="102"/>
      <c r="EZ31" s="121">
        <f t="shared" si="33"/>
        <v>0</v>
      </c>
      <c r="FA31" s="90"/>
      <c r="FB31" s="102"/>
      <c r="FC31" s="91"/>
      <c r="FD31" s="102"/>
      <c r="FE31" s="121">
        <f t="shared" si="34"/>
        <v>0</v>
      </c>
    </row>
    <row r="32" spans="1:161" ht="19.5" customHeight="1">
      <c r="A32" s="572"/>
      <c r="B32" s="575"/>
      <c r="C32" s="68" t="s">
        <v>93</v>
      </c>
      <c r="D32" s="48" t="s">
        <v>92</v>
      </c>
      <c r="E32" s="63" t="s">
        <v>47</v>
      </c>
      <c r="F32" s="108">
        <f t="shared" si="3"/>
        <v>30</v>
      </c>
      <c r="G32" s="120">
        <v>30</v>
      </c>
      <c r="H32" s="102"/>
      <c r="I32" s="91"/>
      <c r="J32" s="102"/>
      <c r="K32" s="121">
        <f t="shared" si="4"/>
        <v>30</v>
      </c>
      <c r="L32" s="120"/>
      <c r="M32" s="102"/>
      <c r="N32" s="91"/>
      <c r="O32" s="102"/>
      <c r="P32" s="121">
        <f t="shared" si="5"/>
        <v>0</v>
      </c>
      <c r="Q32" s="120"/>
      <c r="R32" s="102"/>
      <c r="S32" s="91"/>
      <c r="T32" s="102"/>
      <c r="U32" s="121">
        <f t="shared" si="6"/>
        <v>0</v>
      </c>
      <c r="V32" s="120"/>
      <c r="W32" s="102"/>
      <c r="X32" s="91"/>
      <c r="Y32" s="102"/>
      <c r="Z32" s="121">
        <f t="shared" si="7"/>
        <v>0</v>
      </c>
      <c r="AA32" s="90"/>
      <c r="AB32" s="102"/>
      <c r="AC32" s="91"/>
      <c r="AD32" s="102"/>
      <c r="AE32" s="121">
        <f t="shared" si="8"/>
        <v>0</v>
      </c>
      <c r="AF32" s="90"/>
      <c r="AG32" s="102"/>
      <c r="AH32" s="91"/>
      <c r="AI32" s="102"/>
      <c r="AJ32" s="121">
        <f t="shared" si="9"/>
        <v>0</v>
      </c>
      <c r="AK32" s="90"/>
      <c r="AL32" s="102"/>
      <c r="AM32" s="91"/>
      <c r="AN32" s="102"/>
      <c r="AO32" s="121">
        <f t="shared" si="10"/>
        <v>0</v>
      </c>
      <c r="AP32" s="90"/>
      <c r="AQ32" s="102"/>
      <c r="AR32" s="91"/>
      <c r="AS32" s="102"/>
      <c r="AT32" s="121">
        <f t="shared" si="11"/>
        <v>0</v>
      </c>
      <c r="AU32" s="90"/>
      <c r="AV32" s="102"/>
      <c r="AW32" s="91"/>
      <c r="AX32" s="102"/>
      <c r="AY32" s="121">
        <f t="shared" si="12"/>
        <v>0</v>
      </c>
      <c r="AZ32" s="90"/>
      <c r="BA32" s="102"/>
      <c r="BB32" s="91"/>
      <c r="BC32" s="102"/>
      <c r="BD32" s="121">
        <f t="shared" si="13"/>
        <v>0</v>
      </c>
      <c r="BE32" s="90"/>
      <c r="BF32" s="102"/>
      <c r="BG32" s="91"/>
      <c r="BH32" s="102"/>
      <c r="BI32" s="121">
        <f t="shared" si="14"/>
        <v>0</v>
      </c>
      <c r="BJ32" s="90"/>
      <c r="BK32" s="102"/>
      <c r="BL32" s="91"/>
      <c r="BM32" s="102"/>
      <c r="BN32" s="121">
        <f t="shared" si="15"/>
        <v>0</v>
      </c>
      <c r="BO32" s="90"/>
      <c r="BP32" s="102"/>
      <c r="BQ32" s="91"/>
      <c r="BR32" s="102"/>
      <c r="BS32" s="121">
        <f t="shared" si="16"/>
        <v>0</v>
      </c>
      <c r="BT32" s="90"/>
      <c r="BU32" s="102"/>
      <c r="BV32" s="91"/>
      <c r="BW32" s="102"/>
      <c r="BX32" s="121">
        <f t="shared" si="17"/>
        <v>0</v>
      </c>
      <c r="BY32" s="90"/>
      <c r="BZ32" s="102"/>
      <c r="CA32" s="91"/>
      <c r="CB32" s="102"/>
      <c r="CC32" s="121">
        <f t="shared" si="18"/>
        <v>0</v>
      </c>
      <c r="CD32" s="90"/>
      <c r="CE32" s="102"/>
      <c r="CF32" s="91"/>
      <c r="CG32" s="102"/>
      <c r="CH32" s="121">
        <f t="shared" si="19"/>
        <v>0</v>
      </c>
      <c r="CI32" s="90"/>
      <c r="CJ32" s="102"/>
      <c r="CK32" s="91"/>
      <c r="CL32" s="102"/>
      <c r="CM32" s="121">
        <f t="shared" si="20"/>
        <v>0</v>
      </c>
      <c r="CN32" s="90"/>
      <c r="CO32" s="102"/>
      <c r="CP32" s="91"/>
      <c r="CQ32" s="102"/>
      <c r="CR32" s="121">
        <f t="shared" si="21"/>
        <v>0</v>
      </c>
      <c r="CS32" s="90"/>
      <c r="CT32" s="102"/>
      <c r="CU32" s="91"/>
      <c r="CV32" s="102"/>
      <c r="CW32" s="121">
        <f t="shared" si="22"/>
        <v>0</v>
      </c>
      <c r="CX32" s="90"/>
      <c r="CY32" s="102"/>
      <c r="CZ32" s="91"/>
      <c r="DA32" s="102"/>
      <c r="DB32" s="121">
        <f t="shared" si="23"/>
        <v>0</v>
      </c>
      <c r="DC32" s="90"/>
      <c r="DD32" s="102"/>
      <c r="DE32" s="91"/>
      <c r="DF32" s="102"/>
      <c r="DG32" s="121">
        <f t="shared" si="24"/>
        <v>0</v>
      </c>
      <c r="DH32" s="90"/>
      <c r="DI32" s="102"/>
      <c r="DJ32" s="91"/>
      <c r="DK32" s="102"/>
      <c r="DL32" s="121">
        <f t="shared" si="25"/>
        <v>0</v>
      </c>
      <c r="DM32" s="90"/>
      <c r="DN32" s="102"/>
      <c r="DO32" s="91"/>
      <c r="DP32" s="102"/>
      <c r="DQ32" s="121">
        <f t="shared" si="26"/>
        <v>0</v>
      </c>
      <c r="DR32" s="90"/>
      <c r="DS32" s="102"/>
      <c r="DT32" s="91"/>
      <c r="DU32" s="102"/>
      <c r="DV32" s="121">
        <f t="shared" si="27"/>
        <v>0</v>
      </c>
      <c r="DW32" s="90"/>
      <c r="DX32" s="102"/>
      <c r="DY32" s="91"/>
      <c r="DZ32" s="102"/>
      <c r="EA32" s="121">
        <f t="shared" si="28"/>
        <v>0</v>
      </c>
      <c r="EB32" s="90"/>
      <c r="EC32" s="102"/>
      <c r="ED32" s="91"/>
      <c r="EE32" s="102"/>
      <c r="EF32" s="121">
        <f t="shared" si="29"/>
        <v>0</v>
      </c>
      <c r="EG32" s="90"/>
      <c r="EH32" s="102"/>
      <c r="EI32" s="91"/>
      <c r="EJ32" s="102"/>
      <c r="EK32" s="121">
        <f t="shared" si="30"/>
        <v>0</v>
      </c>
      <c r="EL32" s="90"/>
      <c r="EM32" s="102"/>
      <c r="EN32" s="91"/>
      <c r="EO32" s="102"/>
      <c r="EP32" s="121">
        <f t="shared" si="31"/>
        <v>0</v>
      </c>
      <c r="EQ32" s="90"/>
      <c r="ER32" s="102"/>
      <c r="ES32" s="91"/>
      <c r="ET32" s="102"/>
      <c r="EU32" s="121">
        <f t="shared" si="32"/>
        <v>0</v>
      </c>
      <c r="EV32" s="90"/>
      <c r="EW32" s="102"/>
      <c r="EX32" s="91"/>
      <c r="EY32" s="102"/>
      <c r="EZ32" s="121">
        <f t="shared" si="33"/>
        <v>0</v>
      </c>
      <c r="FA32" s="90"/>
      <c r="FB32" s="102"/>
      <c r="FC32" s="91"/>
      <c r="FD32" s="102"/>
      <c r="FE32" s="121">
        <f t="shared" si="34"/>
        <v>0</v>
      </c>
    </row>
    <row r="33" spans="1:161" ht="19.5" customHeight="1">
      <c r="A33" s="573"/>
      <c r="B33" s="576"/>
      <c r="C33" s="70" t="s">
        <v>91</v>
      </c>
      <c r="D33" s="33" t="s">
        <v>90</v>
      </c>
      <c r="E33" s="55" t="s">
        <v>47</v>
      </c>
      <c r="F33" s="110">
        <f t="shared" si="3"/>
        <v>0</v>
      </c>
      <c r="G33" s="120">
        <v>0</v>
      </c>
      <c r="H33" s="102"/>
      <c r="I33" s="91"/>
      <c r="J33" s="102"/>
      <c r="K33" s="121">
        <f t="shared" si="4"/>
        <v>0</v>
      </c>
      <c r="L33" s="120"/>
      <c r="M33" s="102"/>
      <c r="N33" s="91"/>
      <c r="O33" s="102"/>
      <c r="P33" s="121">
        <f t="shared" si="5"/>
        <v>0</v>
      </c>
      <c r="Q33" s="120"/>
      <c r="R33" s="102"/>
      <c r="S33" s="91"/>
      <c r="T33" s="102"/>
      <c r="U33" s="121">
        <f t="shared" si="6"/>
        <v>0</v>
      </c>
      <c r="V33" s="120"/>
      <c r="W33" s="102"/>
      <c r="X33" s="91"/>
      <c r="Y33" s="102"/>
      <c r="Z33" s="121">
        <f t="shared" si="7"/>
        <v>0</v>
      </c>
      <c r="AA33" s="90"/>
      <c r="AB33" s="102"/>
      <c r="AC33" s="91"/>
      <c r="AD33" s="102"/>
      <c r="AE33" s="121">
        <f t="shared" si="8"/>
        <v>0</v>
      </c>
      <c r="AF33" s="90"/>
      <c r="AG33" s="102"/>
      <c r="AH33" s="91"/>
      <c r="AI33" s="102"/>
      <c r="AJ33" s="121">
        <f t="shared" si="9"/>
        <v>0</v>
      </c>
      <c r="AK33" s="90"/>
      <c r="AL33" s="102"/>
      <c r="AM33" s="91"/>
      <c r="AN33" s="102"/>
      <c r="AO33" s="121">
        <f t="shared" si="10"/>
        <v>0</v>
      </c>
      <c r="AP33" s="90"/>
      <c r="AQ33" s="102"/>
      <c r="AR33" s="91"/>
      <c r="AS33" s="102"/>
      <c r="AT33" s="121">
        <f t="shared" si="11"/>
        <v>0</v>
      </c>
      <c r="AU33" s="90"/>
      <c r="AV33" s="102"/>
      <c r="AW33" s="91"/>
      <c r="AX33" s="102"/>
      <c r="AY33" s="121">
        <f t="shared" si="12"/>
        <v>0</v>
      </c>
      <c r="AZ33" s="90"/>
      <c r="BA33" s="102"/>
      <c r="BB33" s="91"/>
      <c r="BC33" s="102"/>
      <c r="BD33" s="121">
        <f t="shared" si="13"/>
        <v>0</v>
      </c>
      <c r="BE33" s="90"/>
      <c r="BF33" s="102"/>
      <c r="BG33" s="91"/>
      <c r="BH33" s="102"/>
      <c r="BI33" s="121">
        <f t="shared" si="14"/>
        <v>0</v>
      </c>
      <c r="BJ33" s="90"/>
      <c r="BK33" s="102"/>
      <c r="BL33" s="91"/>
      <c r="BM33" s="102"/>
      <c r="BN33" s="121">
        <f t="shared" si="15"/>
        <v>0</v>
      </c>
      <c r="BO33" s="90"/>
      <c r="BP33" s="102"/>
      <c r="BQ33" s="91"/>
      <c r="BR33" s="102"/>
      <c r="BS33" s="121">
        <f t="shared" si="16"/>
        <v>0</v>
      </c>
      <c r="BT33" s="90"/>
      <c r="BU33" s="102"/>
      <c r="BV33" s="91"/>
      <c r="BW33" s="102"/>
      <c r="BX33" s="121">
        <f t="shared" si="17"/>
        <v>0</v>
      </c>
      <c r="BY33" s="90"/>
      <c r="BZ33" s="102"/>
      <c r="CA33" s="91"/>
      <c r="CB33" s="102"/>
      <c r="CC33" s="121">
        <f t="shared" si="18"/>
        <v>0</v>
      </c>
      <c r="CD33" s="90"/>
      <c r="CE33" s="102"/>
      <c r="CF33" s="91"/>
      <c r="CG33" s="102"/>
      <c r="CH33" s="121">
        <f t="shared" si="19"/>
        <v>0</v>
      </c>
      <c r="CI33" s="90"/>
      <c r="CJ33" s="102"/>
      <c r="CK33" s="91"/>
      <c r="CL33" s="102"/>
      <c r="CM33" s="121">
        <f t="shared" si="20"/>
        <v>0</v>
      </c>
      <c r="CN33" s="90"/>
      <c r="CO33" s="102"/>
      <c r="CP33" s="91"/>
      <c r="CQ33" s="102"/>
      <c r="CR33" s="121">
        <f t="shared" si="21"/>
        <v>0</v>
      </c>
      <c r="CS33" s="90"/>
      <c r="CT33" s="102"/>
      <c r="CU33" s="91"/>
      <c r="CV33" s="102"/>
      <c r="CW33" s="121">
        <f t="shared" si="22"/>
        <v>0</v>
      </c>
      <c r="CX33" s="90"/>
      <c r="CY33" s="102"/>
      <c r="CZ33" s="91"/>
      <c r="DA33" s="102"/>
      <c r="DB33" s="121">
        <f t="shared" si="23"/>
        <v>0</v>
      </c>
      <c r="DC33" s="90"/>
      <c r="DD33" s="102"/>
      <c r="DE33" s="91"/>
      <c r="DF33" s="102"/>
      <c r="DG33" s="121">
        <f t="shared" si="24"/>
        <v>0</v>
      </c>
      <c r="DH33" s="90"/>
      <c r="DI33" s="102"/>
      <c r="DJ33" s="91"/>
      <c r="DK33" s="102"/>
      <c r="DL33" s="121">
        <f t="shared" si="25"/>
        <v>0</v>
      </c>
      <c r="DM33" s="90"/>
      <c r="DN33" s="102"/>
      <c r="DO33" s="91"/>
      <c r="DP33" s="102"/>
      <c r="DQ33" s="121">
        <f t="shared" si="26"/>
        <v>0</v>
      </c>
      <c r="DR33" s="90"/>
      <c r="DS33" s="102"/>
      <c r="DT33" s="91"/>
      <c r="DU33" s="102"/>
      <c r="DV33" s="121">
        <f t="shared" si="27"/>
        <v>0</v>
      </c>
      <c r="DW33" s="90"/>
      <c r="DX33" s="102"/>
      <c r="DY33" s="91"/>
      <c r="DZ33" s="102"/>
      <c r="EA33" s="121">
        <f t="shared" si="28"/>
        <v>0</v>
      </c>
      <c r="EB33" s="90"/>
      <c r="EC33" s="102"/>
      <c r="ED33" s="91"/>
      <c r="EE33" s="102"/>
      <c r="EF33" s="121">
        <f t="shared" si="29"/>
        <v>0</v>
      </c>
      <c r="EG33" s="90"/>
      <c r="EH33" s="102"/>
      <c r="EI33" s="91"/>
      <c r="EJ33" s="102"/>
      <c r="EK33" s="121">
        <f t="shared" si="30"/>
        <v>0</v>
      </c>
      <c r="EL33" s="90"/>
      <c r="EM33" s="102"/>
      <c r="EN33" s="91"/>
      <c r="EO33" s="102"/>
      <c r="EP33" s="121">
        <f t="shared" si="31"/>
        <v>0</v>
      </c>
      <c r="EQ33" s="90"/>
      <c r="ER33" s="102"/>
      <c r="ES33" s="91"/>
      <c r="ET33" s="102"/>
      <c r="EU33" s="121">
        <f t="shared" si="32"/>
        <v>0</v>
      </c>
      <c r="EV33" s="90"/>
      <c r="EW33" s="102"/>
      <c r="EX33" s="91"/>
      <c r="EY33" s="102"/>
      <c r="EZ33" s="121">
        <f t="shared" si="33"/>
        <v>0</v>
      </c>
      <c r="FA33" s="90"/>
      <c r="FB33" s="102"/>
      <c r="FC33" s="91"/>
      <c r="FD33" s="102"/>
      <c r="FE33" s="121">
        <f t="shared" si="34"/>
        <v>0</v>
      </c>
    </row>
    <row r="34" spans="1:161" ht="19.5" customHeight="1">
      <c r="A34" s="566"/>
      <c r="B34" s="568"/>
      <c r="C34" s="71" t="s">
        <v>89</v>
      </c>
      <c r="D34" s="29" t="s">
        <v>88</v>
      </c>
      <c r="E34" s="53" t="s">
        <v>47</v>
      </c>
      <c r="F34" s="112">
        <f t="shared" si="3"/>
        <v>0</v>
      </c>
      <c r="G34" s="124">
        <v>0</v>
      </c>
      <c r="H34" s="104"/>
      <c r="I34" s="95"/>
      <c r="J34" s="104"/>
      <c r="K34" s="125">
        <f t="shared" si="4"/>
        <v>0</v>
      </c>
      <c r="L34" s="124"/>
      <c r="M34" s="104"/>
      <c r="N34" s="95"/>
      <c r="O34" s="104"/>
      <c r="P34" s="125">
        <f t="shared" si="5"/>
        <v>0</v>
      </c>
      <c r="Q34" s="124"/>
      <c r="R34" s="104"/>
      <c r="S34" s="95"/>
      <c r="T34" s="104"/>
      <c r="U34" s="125">
        <f t="shared" si="6"/>
        <v>0</v>
      </c>
      <c r="V34" s="124"/>
      <c r="W34" s="104"/>
      <c r="X34" s="95"/>
      <c r="Y34" s="104"/>
      <c r="Z34" s="125">
        <f t="shared" si="7"/>
        <v>0</v>
      </c>
      <c r="AA34" s="94"/>
      <c r="AB34" s="104"/>
      <c r="AC34" s="95"/>
      <c r="AD34" s="104"/>
      <c r="AE34" s="125">
        <f t="shared" si="8"/>
        <v>0</v>
      </c>
      <c r="AF34" s="94"/>
      <c r="AG34" s="104"/>
      <c r="AH34" s="95"/>
      <c r="AI34" s="104"/>
      <c r="AJ34" s="125">
        <f t="shared" si="9"/>
        <v>0</v>
      </c>
      <c r="AK34" s="94"/>
      <c r="AL34" s="104"/>
      <c r="AM34" s="95"/>
      <c r="AN34" s="104"/>
      <c r="AO34" s="125">
        <f t="shared" si="10"/>
        <v>0</v>
      </c>
      <c r="AP34" s="94"/>
      <c r="AQ34" s="104"/>
      <c r="AR34" s="95"/>
      <c r="AS34" s="104"/>
      <c r="AT34" s="125">
        <f t="shared" si="11"/>
        <v>0</v>
      </c>
      <c r="AU34" s="94"/>
      <c r="AV34" s="104"/>
      <c r="AW34" s="95"/>
      <c r="AX34" s="104"/>
      <c r="AY34" s="125">
        <f t="shared" si="12"/>
        <v>0</v>
      </c>
      <c r="AZ34" s="94"/>
      <c r="BA34" s="104"/>
      <c r="BB34" s="95"/>
      <c r="BC34" s="104"/>
      <c r="BD34" s="125">
        <f t="shared" si="13"/>
        <v>0</v>
      </c>
      <c r="BE34" s="94"/>
      <c r="BF34" s="104"/>
      <c r="BG34" s="95"/>
      <c r="BH34" s="104"/>
      <c r="BI34" s="125">
        <f t="shared" si="14"/>
        <v>0</v>
      </c>
      <c r="BJ34" s="94"/>
      <c r="BK34" s="104"/>
      <c r="BL34" s="95"/>
      <c r="BM34" s="104"/>
      <c r="BN34" s="125">
        <f t="shared" si="15"/>
        <v>0</v>
      </c>
      <c r="BO34" s="94"/>
      <c r="BP34" s="104"/>
      <c r="BQ34" s="95"/>
      <c r="BR34" s="104"/>
      <c r="BS34" s="125">
        <f t="shared" si="16"/>
        <v>0</v>
      </c>
      <c r="BT34" s="94"/>
      <c r="BU34" s="104"/>
      <c r="BV34" s="95"/>
      <c r="BW34" s="104"/>
      <c r="BX34" s="125">
        <f t="shared" si="17"/>
        <v>0</v>
      </c>
      <c r="BY34" s="94"/>
      <c r="BZ34" s="104"/>
      <c r="CA34" s="95"/>
      <c r="CB34" s="104"/>
      <c r="CC34" s="125">
        <f t="shared" si="18"/>
        <v>0</v>
      </c>
      <c r="CD34" s="94"/>
      <c r="CE34" s="104"/>
      <c r="CF34" s="95"/>
      <c r="CG34" s="104"/>
      <c r="CH34" s="125">
        <f t="shared" si="19"/>
        <v>0</v>
      </c>
      <c r="CI34" s="94"/>
      <c r="CJ34" s="104"/>
      <c r="CK34" s="95"/>
      <c r="CL34" s="104"/>
      <c r="CM34" s="125">
        <f t="shared" si="20"/>
        <v>0</v>
      </c>
      <c r="CN34" s="94"/>
      <c r="CO34" s="104"/>
      <c r="CP34" s="95"/>
      <c r="CQ34" s="104"/>
      <c r="CR34" s="125">
        <f t="shared" si="21"/>
        <v>0</v>
      </c>
      <c r="CS34" s="94"/>
      <c r="CT34" s="104"/>
      <c r="CU34" s="95"/>
      <c r="CV34" s="104"/>
      <c r="CW34" s="125">
        <f t="shared" si="22"/>
        <v>0</v>
      </c>
      <c r="CX34" s="94"/>
      <c r="CY34" s="104"/>
      <c r="CZ34" s="95"/>
      <c r="DA34" s="104"/>
      <c r="DB34" s="125">
        <f t="shared" si="23"/>
        <v>0</v>
      </c>
      <c r="DC34" s="94"/>
      <c r="DD34" s="104"/>
      <c r="DE34" s="95"/>
      <c r="DF34" s="104"/>
      <c r="DG34" s="125">
        <f t="shared" si="24"/>
        <v>0</v>
      </c>
      <c r="DH34" s="94"/>
      <c r="DI34" s="104"/>
      <c r="DJ34" s="95"/>
      <c r="DK34" s="104"/>
      <c r="DL34" s="125">
        <f t="shared" si="25"/>
        <v>0</v>
      </c>
      <c r="DM34" s="94"/>
      <c r="DN34" s="104"/>
      <c r="DO34" s="95"/>
      <c r="DP34" s="104"/>
      <c r="DQ34" s="125">
        <f t="shared" si="26"/>
        <v>0</v>
      </c>
      <c r="DR34" s="94"/>
      <c r="DS34" s="104"/>
      <c r="DT34" s="95"/>
      <c r="DU34" s="104"/>
      <c r="DV34" s="125">
        <f t="shared" si="27"/>
        <v>0</v>
      </c>
      <c r="DW34" s="94"/>
      <c r="DX34" s="104"/>
      <c r="DY34" s="95"/>
      <c r="DZ34" s="104"/>
      <c r="EA34" s="125">
        <f t="shared" si="28"/>
        <v>0</v>
      </c>
      <c r="EB34" s="94"/>
      <c r="EC34" s="104"/>
      <c r="ED34" s="95"/>
      <c r="EE34" s="104"/>
      <c r="EF34" s="125">
        <f t="shared" si="29"/>
        <v>0</v>
      </c>
      <c r="EG34" s="94"/>
      <c r="EH34" s="104"/>
      <c r="EI34" s="95"/>
      <c r="EJ34" s="104"/>
      <c r="EK34" s="125">
        <f t="shared" si="30"/>
        <v>0</v>
      </c>
      <c r="EL34" s="94"/>
      <c r="EM34" s="104"/>
      <c r="EN34" s="95"/>
      <c r="EO34" s="104"/>
      <c r="EP34" s="125">
        <f t="shared" si="31"/>
        <v>0</v>
      </c>
      <c r="EQ34" s="94"/>
      <c r="ER34" s="104"/>
      <c r="ES34" s="95"/>
      <c r="ET34" s="104"/>
      <c r="EU34" s="125">
        <f t="shared" si="32"/>
        <v>0</v>
      </c>
      <c r="EV34" s="94"/>
      <c r="EW34" s="104"/>
      <c r="EX34" s="95"/>
      <c r="EY34" s="104"/>
      <c r="EZ34" s="125">
        <f t="shared" si="33"/>
        <v>0</v>
      </c>
      <c r="FA34" s="94"/>
      <c r="FB34" s="104"/>
      <c r="FC34" s="95"/>
      <c r="FD34" s="104"/>
      <c r="FE34" s="125">
        <f t="shared" si="34"/>
        <v>0</v>
      </c>
    </row>
    <row r="35" spans="1:161" ht="19.5" customHeight="1">
      <c r="A35" s="4" t="s">
        <v>60</v>
      </c>
      <c r="B35" s="26" t="s">
        <v>45</v>
      </c>
      <c r="C35" s="75" t="s">
        <v>84</v>
      </c>
      <c r="D35" s="59" t="s">
        <v>87</v>
      </c>
      <c r="E35" s="58" t="s">
        <v>47</v>
      </c>
      <c r="F35" s="113">
        <f t="shared" si="3"/>
        <v>17</v>
      </c>
      <c r="G35" s="126">
        <v>17</v>
      </c>
      <c r="H35" s="105"/>
      <c r="I35" s="97"/>
      <c r="J35" s="105"/>
      <c r="K35" s="127">
        <f t="shared" si="4"/>
        <v>17</v>
      </c>
      <c r="L35" s="126"/>
      <c r="M35" s="105"/>
      <c r="N35" s="97"/>
      <c r="O35" s="105"/>
      <c r="P35" s="127">
        <f t="shared" si="5"/>
        <v>0</v>
      </c>
      <c r="Q35" s="126"/>
      <c r="R35" s="105"/>
      <c r="S35" s="97"/>
      <c r="T35" s="105"/>
      <c r="U35" s="127">
        <f t="shared" si="6"/>
        <v>0</v>
      </c>
      <c r="V35" s="126"/>
      <c r="W35" s="105"/>
      <c r="X35" s="97"/>
      <c r="Y35" s="105"/>
      <c r="Z35" s="127">
        <f t="shared" si="7"/>
        <v>0</v>
      </c>
      <c r="AA35" s="96"/>
      <c r="AB35" s="105"/>
      <c r="AC35" s="97"/>
      <c r="AD35" s="105"/>
      <c r="AE35" s="127">
        <f t="shared" si="8"/>
        <v>0</v>
      </c>
      <c r="AF35" s="96"/>
      <c r="AG35" s="105"/>
      <c r="AH35" s="97"/>
      <c r="AI35" s="105"/>
      <c r="AJ35" s="127">
        <f t="shared" si="9"/>
        <v>0</v>
      </c>
      <c r="AK35" s="96"/>
      <c r="AL35" s="105"/>
      <c r="AM35" s="97"/>
      <c r="AN35" s="105"/>
      <c r="AO35" s="127">
        <f t="shared" si="10"/>
        <v>0</v>
      </c>
      <c r="AP35" s="96"/>
      <c r="AQ35" s="105"/>
      <c r="AR35" s="97"/>
      <c r="AS35" s="105"/>
      <c r="AT35" s="127">
        <f t="shared" si="11"/>
        <v>0</v>
      </c>
      <c r="AU35" s="96"/>
      <c r="AV35" s="105"/>
      <c r="AW35" s="97"/>
      <c r="AX35" s="105"/>
      <c r="AY35" s="127">
        <f t="shared" si="12"/>
        <v>0</v>
      </c>
      <c r="AZ35" s="96"/>
      <c r="BA35" s="105"/>
      <c r="BB35" s="97"/>
      <c r="BC35" s="105"/>
      <c r="BD35" s="127">
        <f t="shared" si="13"/>
        <v>0</v>
      </c>
      <c r="BE35" s="96"/>
      <c r="BF35" s="105"/>
      <c r="BG35" s="97"/>
      <c r="BH35" s="105"/>
      <c r="BI35" s="127">
        <f t="shared" si="14"/>
        <v>0</v>
      </c>
      <c r="BJ35" s="96"/>
      <c r="BK35" s="105"/>
      <c r="BL35" s="97"/>
      <c r="BM35" s="105"/>
      <c r="BN35" s="127">
        <f t="shared" si="15"/>
        <v>0</v>
      </c>
      <c r="BO35" s="96"/>
      <c r="BP35" s="105"/>
      <c r="BQ35" s="97"/>
      <c r="BR35" s="105"/>
      <c r="BS35" s="127">
        <f t="shared" si="16"/>
        <v>0</v>
      </c>
      <c r="BT35" s="96"/>
      <c r="BU35" s="105"/>
      <c r="BV35" s="97"/>
      <c r="BW35" s="105"/>
      <c r="BX35" s="127">
        <f t="shared" si="17"/>
        <v>0</v>
      </c>
      <c r="BY35" s="96"/>
      <c r="BZ35" s="105"/>
      <c r="CA35" s="97"/>
      <c r="CB35" s="105"/>
      <c r="CC35" s="127">
        <f t="shared" si="18"/>
        <v>0</v>
      </c>
      <c r="CD35" s="96"/>
      <c r="CE35" s="105"/>
      <c r="CF35" s="97"/>
      <c r="CG35" s="105"/>
      <c r="CH35" s="127">
        <f t="shared" si="19"/>
        <v>0</v>
      </c>
      <c r="CI35" s="96"/>
      <c r="CJ35" s="105"/>
      <c r="CK35" s="97"/>
      <c r="CL35" s="105"/>
      <c r="CM35" s="127">
        <f t="shared" si="20"/>
        <v>0</v>
      </c>
      <c r="CN35" s="96"/>
      <c r="CO35" s="105"/>
      <c r="CP35" s="97"/>
      <c r="CQ35" s="105"/>
      <c r="CR35" s="127">
        <f t="shared" si="21"/>
        <v>0</v>
      </c>
      <c r="CS35" s="96"/>
      <c r="CT35" s="105"/>
      <c r="CU35" s="97"/>
      <c r="CV35" s="105"/>
      <c r="CW35" s="127">
        <f t="shared" si="22"/>
        <v>0</v>
      </c>
      <c r="CX35" s="96"/>
      <c r="CY35" s="105"/>
      <c r="CZ35" s="97"/>
      <c r="DA35" s="105"/>
      <c r="DB35" s="127">
        <f t="shared" si="23"/>
        <v>0</v>
      </c>
      <c r="DC35" s="96"/>
      <c r="DD35" s="105"/>
      <c r="DE35" s="97"/>
      <c r="DF35" s="105"/>
      <c r="DG35" s="127">
        <f t="shared" si="24"/>
        <v>0</v>
      </c>
      <c r="DH35" s="96"/>
      <c r="DI35" s="105"/>
      <c r="DJ35" s="97"/>
      <c r="DK35" s="105"/>
      <c r="DL35" s="127">
        <f t="shared" si="25"/>
        <v>0</v>
      </c>
      <c r="DM35" s="96"/>
      <c r="DN35" s="105"/>
      <c r="DO35" s="97"/>
      <c r="DP35" s="105"/>
      <c r="DQ35" s="127">
        <f t="shared" si="26"/>
        <v>0</v>
      </c>
      <c r="DR35" s="96"/>
      <c r="DS35" s="105"/>
      <c r="DT35" s="97"/>
      <c r="DU35" s="105"/>
      <c r="DV35" s="127">
        <f t="shared" si="27"/>
        <v>0</v>
      </c>
      <c r="DW35" s="96"/>
      <c r="DX35" s="105"/>
      <c r="DY35" s="97"/>
      <c r="DZ35" s="105"/>
      <c r="EA35" s="127">
        <f t="shared" si="28"/>
        <v>0</v>
      </c>
      <c r="EB35" s="96"/>
      <c r="EC35" s="105"/>
      <c r="ED35" s="97"/>
      <c r="EE35" s="105"/>
      <c r="EF35" s="127">
        <f t="shared" si="29"/>
        <v>0</v>
      </c>
      <c r="EG35" s="96"/>
      <c r="EH35" s="105"/>
      <c r="EI35" s="97"/>
      <c r="EJ35" s="105"/>
      <c r="EK35" s="127">
        <f t="shared" si="30"/>
        <v>0</v>
      </c>
      <c r="EL35" s="96"/>
      <c r="EM35" s="105"/>
      <c r="EN35" s="97"/>
      <c r="EO35" s="105"/>
      <c r="EP35" s="127">
        <f t="shared" si="31"/>
        <v>0</v>
      </c>
      <c r="EQ35" s="96"/>
      <c r="ER35" s="105"/>
      <c r="ES35" s="97"/>
      <c r="ET35" s="105"/>
      <c r="EU35" s="127">
        <f t="shared" si="32"/>
        <v>0</v>
      </c>
      <c r="EV35" s="96"/>
      <c r="EW35" s="105"/>
      <c r="EX35" s="97"/>
      <c r="EY35" s="105"/>
      <c r="EZ35" s="127">
        <f t="shared" si="33"/>
        <v>0</v>
      </c>
      <c r="FA35" s="96"/>
      <c r="FB35" s="105"/>
      <c r="FC35" s="97"/>
      <c r="FD35" s="105"/>
      <c r="FE35" s="127">
        <f t="shared" si="34"/>
        <v>0</v>
      </c>
    </row>
    <row r="36" spans="1:161" ht="19.5" customHeight="1">
      <c r="A36" s="4" t="s">
        <v>61</v>
      </c>
      <c r="B36" s="26" t="s">
        <v>49</v>
      </c>
      <c r="C36" s="75" t="s">
        <v>85</v>
      </c>
      <c r="D36" s="59" t="s">
        <v>86</v>
      </c>
      <c r="E36" s="58" t="s">
        <v>47</v>
      </c>
      <c r="F36" s="113">
        <f t="shared" si="3"/>
        <v>159</v>
      </c>
      <c r="G36" s="126">
        <v>159</v>
      </c>
      <c r="H36" s="105"/>
      <c r="I36" s="97"/>
      <c r="J36" s="105"/>
      <c r="K36" s="127">
        <f t="shared" si="4"/>
        <v>159</v>
      </c>
      <c r="L36" s="126"/>
      <c r="M36" s="105"/>
      <c r="N36" s="97"/>
      <c r="O36" s="105"/>
      <c r="P36" s="127">
        <f t="shared" si="5"/>
        <v>0</v>
      </c>
      <c r="Q36" s="126"/>
      <c r="R36" s="105"/>
      <c r="S36" s="97"/>
      <c r="T36" s="105"/>
      <c r="U36" s="127">
        <f t="shared" si="6"/>
        <v>0</v>
      </c>
      <c r="V36" s="126"/>
      <c r="W36" s="105"/>
      <c r="X36" s="97"/>
      <c r="Y36" s="105"/>
      <c r="Z36" s="127">
        <f t="shared" si="7"/>
        <v>0</v>
      </c>
      <c r="AA36" s="96"/>
      <c r="AB36" s="105"/>
      <c r="AC36" s="97"/>
      <c r="AD36" s="105"/>
      <c r="AE36" s="127">
        <f t="shared" si="8"/>
        <v>0</v>
      </c>
      <c r="AF36" s="96"/>
      <c r="AG36" s="105"/>
      <c r="AH36" s="97"/>
      <c r="AI36" s="105"/>
      <c r="AJ36" s="127">
        <f t="shared" si="9"/>
        <v>0</v>
      </c>
      <c r="AK36" s="96"/>
      <c r="AL36" s="105"/>
      <c r="AM36" s="97"/>
      <c r="AN36" s="105"/>
      <c r="AO36" s="127">
        <f t="shared" si="10"/>
        <v>0</v>
      </c>
      <c r="AP36" s="96"/>
      <c r="AQ36" s="105"/>
      <c r="AR36" s="97"/>
      <c r="AS36" s="105"/>
      <c r="AT36" s="127">
        <f t="shared" si="11"/>
        <v>0</v>
      </c>
      <c r="AU36" s="96"/>
      <c r="AV36" s="105"/>
      <c r="AW36" s="97"/>
      <c r="AX36" s="105"/>
      <c r="AY36" s="127">
        <f t="shared" si="12"/>
        <v>0</v>
      </c>
      <c r="AZ36" s="96"/>
      <c r="BA36" s="105"/>
      <c r="BB36" s="97"/>
      <c r="BC36" s="105"/>
      <c r="BD36" s="127">
        <f t="shared" si="13"/>
        <v>0</v>
      </c>
      <c r="BE36" s="96"/>
      <c r="BF36" s="105"/>
      <c r="BG36" s="97"/>
      <c r="BH36" s="105"/>
      <c r="BI36" s="127">
        <f t="shared" si="14"/>
        <v>0</v>
      </c>
      <c r="BJ36" s="96"/>
      <c r="BK36" s="105"/>
      <c r="BL36" s="97"/>
      <c r="BM36" s="105"/>
      <c r="BN36" s="127">
        <f t="shared" si="15"/>
        <v>0</v>
      </c>
      <c r="BO36" s="96"/>
      <c r="BP36" s="105"/>
      <c r="BQ36" s="97"/>
      <c r="BR36" s="105"/>
      <c r="BS36" s="127">
        <f t="shared" si="16"/>
        <v>0</v>
      </c>
      <c r="BT36" s="96"/>
      <c r="BU36" s="105"/>
      <c r="BV36" s="97"/>
      <c r="BW36" s="105"/>
      <c r="BX36" s="127">
        <f t="shared" si="17"/>
        <v>0</v>
      </c>
      <c r="BY36" s="96"/>
      <c r="BZ36" s="105"/>
      <c r="CA36" s="97"/>
      <c r="CB36" s="105"/>
      <c r="CC36" s="127">
        <f t="shared" si="18"/>
        <v>0</v>
      </c>
      <c r="CD36" s="96"/>
      <c r="CE36" s="105"/>
      <c r="CF36" s="97"/>
      <c r="CG36" s="105"/>
      <c r="CH36" s="127">
        <f t="shared" si="19"/>
        <v>0</v>
      </c>
      <c r="CI36" s="96"/>
      <c r="CJ36" s="105"/>
      <c r="CK36" s="97"/>
      <c r="CL36" s="105"/>
      <c r="CM36" s="127">
        <f t="shared" si="20"/>
        <v>0</v>
      </c>
      <c r="CN36" s="96"/>
      <c r="CO36" s="105"/>
      <c r="CP36" s="97"/>
      <c r="CQ36" s="105"/>
      <c r="CR36" s="127">
        <f t="shared" si="21"/>
        <v>0</v>
      </c>
      <c r="CS36" s="96"/>
      <c r="CT36" s="105"/>
      <c r="CU36" s="97"/>
      <c r="CV36" s="105"/>
      <c r="CW36" s="127">
        <f t="shared" si="22"/>
        <v>0</v>
      </c>
      <c r="CX36" s="96"/>
      <c r="CY36" s="105"/>
      <c r="CZ36" s="97"/>
      <c r="DA36" s="105"/>
      <c r="DB36" s="127">
        <f t="shared" si="23"/>
        <v>0</v>
      </c>
      <c r="DC36" s="96"/>
      <c r="DD36" s="105"/>
      <c r="DE36" s="97"/>
      <c r="DF36" s="105"/>
      <c r="DG36" s="127">
        <f t="shared" si="24"/>
        <v>0</v>
      </c>
      <c r="DH36" s="96"/>
      <c r="DI36" s="105"/>
      <c r="DJ36" s="97"/>
      <c r="DK36" s="105"/>
      <c r="DL36" s="127">
        <f t="shared" si="25"/>
        <v>0</v>
      </c>
      <c r="DM36" s="96"/>
      <c r="DN36" s="105"/>
      <c r="DO36" s="97"/>
      <c r="DP36" s="105"/>
      <c r="DQ36" s="127">
        <f t="shared" si="26"/>
        <v>0</v>
      </c>
      <c r="DR36" s="96"/>
      <c r="DS36" s="105"/>
      <c r="DT36" s="97"/>
      <c r="DU36" s="105"/>
      <c r="DV36" s="127">
        <f t="shared" si="27"/>
        <v>0</v>
      </c>
      <c r="DW36" s="96"/>
      <c r="DX36" s="105"/>
      <c r="DY36" s="97"/>
      <c r="DZ36" s="105"/>
      <c r="EA36" s="127">
        <f t="shared" si="28"/>
        <v>0</v>
      </c>
      <c r="EB36" s="96"/>
      <c r="EC36" s="105"/>
      <c r="ED36" s="97"/>
      <c r="EE36" s="105"/>
      <c r="EF36" s="127">
        <f t="shared" si="29"/>
        <v>0</v>
      </c>
      <c r="EG36" s="96"/>
      <c r="EH36" s="105"/>
      <c r="EI36" s="97"/>
      <c r="EJ36" s="105"/>
      <c r="EK36" s="127">
        <f t="shared" si="30"/>
        <v>0</v>
      </c>
      <c r="EL36" s="96"/>
      <c r="EM36" s="105"/>
      <c r="EN36" s="97"/>
      <c r="EO36" s="105"/>
      <c r="EP36" s="127">
        <f t="shared" si="31"/>
        <v>0</v>
      </c>
      <c r="EQ36" s="96"/>
      <c r="ER36" s="105"/>
      <c r="ES36" s="97"/>
      <c r="ET36" s="105"/>
      <c r="EU36" s="127">
        <f t="shared" si="32"/>
        <v>0</v>
      </c>
      <c r="EV36" s="96"/>
      <c r="EW36" s="105"/>
      <c r="EX36" s="97"/>
      <c r="EY36" s="105"/>
      <c r="EZ36" s="127">
        <f t="shared" si="33"/>
        <v>0</v>
      </c>
      <c r="FA36" s="96"/>
      <c r="FB36" s="105"/>
      <c r="FC36" s="97"/>
      <c r="FD36" s="105"/>
      <c r="FE36" s="127">
        <f t="shared" si="34"/>
        <v>0</v>
      </c>
    </row>
    <row r="37" spans="1:161" ht="18">
      <c r="A37" s="9"/>
      <c r="B37" s="11"/>
      <c r="F37" s="376">
        <f>SUM(F4:F36)</f>
        <v>3408</v>
      </c>
      <c r="G37" s="98">
        <f>SUM(G4:G36)</f>
        <v>3328</v>
      </c>
      <c r="H37" s="98">
        <f>SUM(H4:H36)</f>
        <v>0</v>
      </c>
      <c r="I37" s="98">
        <f>SUM(I4:I36)</f>
        <v>80</v>
      </c>
      <c r="J37" s="98">
        <f>SUM(J4:J36)</f>
        <v>0</v>
      </c>
      <c r="K37" s="98">
        <f>SUM(K4:K36)</f>
        <v>3408</v>
      </c>
      <c r="L37" s="98">
        <f>SUM(L4:L36)</f>
        <v>0</v>
      </c>
      <c r="M37" s="98">
        <f>SUM(M4:M36)</f>
        <v>0</v>
      </c>
      <c r="N37" s="98">
        <f>SUM(N4:N36)</f>
        <v>0</v>
      </c>
      <c r="O37" s="98">
        <f>SUM(O4:O36)</f>
        <v>0</v>
      </c>
      <c r="P37" s="98">
        <f>SUM(P4:P36)</f>
        <v>0</v>
      </c>
      <c r="Q37" s="98">
        <f>SUM(Q4:Q36)</f>
        <v>0</v>
      </c>
      <c r="R37" s="98">
        <f>SUM(R4:R36)</f>
        <v>0</v>
      </c>
      <c r="S37" s="98">
        <f>SUM(S4:S36)</f>
        <v>0</v>
      </c>
      <c r="T37" s="98">
        <f>SUM(T4:T36)</f>
        <v>0</v>
      </c>
      <c r="U37" s="98">
        <f>SUM(U4:U36)</f>
        <v>0</v>
      </c>
      <c r="V37" s="98">
        <f>SUM(V4:V36)</f>
        <v>0</v>
      </c>
      <c r="W37" s="98">
        <f>SUM(W4:W36)</f>
        <v>0</v>
      </c>
      <c r="X37" s="98">
        <f>SUM(X4:X36)</f>
        <v>0</v>
      </c>
      <c r="Y37" s="98">
        <f>SUM(Y4:Y36)</f>
        <v>0</v>
      </c>
      <c r="Z37" s="98">
        <f>SUM(Z4:Z36)</f>
        <v>0</v>
      </c>
      <c r="AA37" s="98">
        <f>SUM(AA4:AA36)</f>
        <v>0</v>
      </c>
      <c r="AB37" s="98">
        <f>SUM(AB4:AB36)</f>
        <v>0</v>
      </c>
      <c r="AC37" s="98">
        <f>SUM(AC4:AC36)</f>
        <v>0</v>
      </c>
      <c r="AD37" s="98">
        <f>SUM(AD4:AD36)</f>
        <v>0</v>
      </c>
      <c r="AE37" s="98">
        <f>SUM(AE4:AE36)</f>
        <v>0</v>
      </c>
      <c r="AF37" s="98">
        <f>SUM(AF4:AF36)</f>
        <v>0</v>
      </c>
      <c r="AG37" s="98">
        <f>SUM(AG4:AG36)</f>
        <v>0</v>
      </c>
      <c r="AH37" s="98">
        <f>SUM(AH4:AH36)</f>
        <v>0</v>
      </c>
      <c r="AI37" s="98">
        <f>SUM(AI4:AI36)</f>
        <v>0</v>
      </c>
      <c r="AJ37" s="98">
        <f>SUM(AJ4:AJ36)</f>
        <v>0</v>
      </c>
      <c r="AK37" s="98">
        <f>SUM(AK4:AK36)</f>
        <v>0</v>
      </c>
      <c r="AL37" s="98">
        <f>SUM(AL4:AL36)</f>
        <v>0</v>
      </c>
      <c r="AM37" s="98">
        <f>SUM(AM4:AM36)</f>
        <v>0</v>
      </c>
      <c r="AN37" s="98">
        <f>SUM(AN4:AN36)</f>
        <v>0</v>
      </c>
      <c r="AO37" s="98">
        <f>SUM(AO4:AO36)</f>
        <v>0</v>
      </c>
      <c r="AP37" s="98">
        <f>SUM(AP4:AP36)</f>
        <v>0</v>
      </c>
      <c r="AQ37" s="98">
        <f>SUM(AQ4:AQ36)</f>
        <v>0</v>
      </c>
      <c r="AR37" s="98">
        <f>SUM(AR4:AR36)</f>
        <v>0</v>
      </c>
      <c r="AS37" s="98">
        <f>SUM(AS4:AS36)</f>
        <v>0</v>
      </c>
      <c r="AT37" s="98">
        <f>SUM(AT4:AT36)</f>
        <v>0</v>
      </c>
      <c r="AU37" s="98">
        <f>SUM(AU4:AU36)</f>
        <v>0</v>
      </c>
      <c r="AV37" s="98">
        <f>SUM(AV4:AV36)</f>
        <v>0</v>
      </c>
      <c r="AW37" s="98">
        <f>SUM(AW4:AW36)</f>
        <v>0</v>
      </c>
      <c r="AX37" s="98">
        <f>SUM(AX4:AX36)</f>
        <v>0</v>
      </c>
      <c r="AY37" s="98">
        <f>SUM(AY4:AY36)</f>
        <v>0</v>
      </c>
      <c r="AZ37" s="98">
        <f>SUM(AZ4:AZ36)</f>
        <v>0</v>
      </c>
      <c r="BA37" s="98">
        <f>SUM(BA4:BA36)</f>
        <v>0</v>
      </c>
      <c r="BB37" s="98">
        <f>SUM(BB4:BB36)</f>
        <v>0</v>
      </c>
      <c r="BC37" s="98">
        <f>SUM(BC4:BC36)</f>
        <v>0</v>
      </c>
      <c r="BD37" s="98">
        <f>SUM(BD4:BD36)</f>
        <v>0</v>
      </c>
      <c r="BE37" s="98">
        <f>SUM(BE4:BE36)</f>
        <v>0</v>
      </c>
      <c r="BF37" s="98">
        <f>SUM(BF4:BF36)</f>
        <v>0</v>
      </c>
      <c r="BG37" s="98">
        <f>SUM(BG4:BG36)</f>
        <v>0</v>
      </c>
      <c r="BH37" s="98">
        <f>SUM(BH4:BH36)</f>
        <v>0</v>
      </c>
      <c r="BI37" s="98">
        <f>SUM(BI4:BI36)</f>
        <v>0</v>
      </c>
      <c r="BJ37" s="98">
        <f>SUM(BJ4:BJ36)</f>
        <v>0</v>
      </c>
      <c r="BK37" s="98">
        <f>SUM(BK4:BK36)</f>
        <v>0</v>
      </c>
      <c r="BL37" s="98">
        <f>SUM(BL4:BL36)</f>
        <v>0</v>
      </c>
      <c r="BM37" s="98">
        <f>SUM(BM4:BM36)</f>
        <v>0</v>
      </c>
      <c r="BN37" s="98">
        <f>SUM(BN4:BN36)</f>
        <v>0</v>
      </c>
      <c r="BO37" s="98">
        <f>SUM(BO4:BO36)</f>
        <v>0</v>
      </c>
      <c r="BP37" s="98">
        <f>SUM(BP4:BP36)</f>
        <v>0</v>
      </c>
      <c r="BQ37" s="98">
        <f>SUM(BQ4:BQ36)</f>
        <v>0</v>
      </c>
      <c r="BR37" s="98">
        <f>SUM(BR4:BR36)</f>
        <v>0</v>
      </c>
      <c r="BS37" s="98">
        <f>SUM(BS4:BS36)</f>
        <v>0</v>
      </c>
      <c r="BT37" s="98">
        <f>SUM(BT4:BT36)</f>
        <v>0</v>
      </c>
      <c r="BU37" s="98">
        <f>SUM(BU4:BU36)</f>
        <v>0</v>
      </c>
      <c r="BV37" s="98">
        <f>SUM(BV4:BV36)</f>
        <v>0</v>
      </c>
      <c r="BW37" s="98">
        <f>SUM(BW4:BW36)</f>
        <v>0</v>
      </c>
      <c r="BX37" s="98">
        <f>SUM(BX4:BX36)</f>
        <v>0</v>
      </c>
      <c r="BY37" s="98">
        <f>SUM(BY4:BY36)</f>
        <v>0</v>
      </c>
      <c r="BZ37" s="98">
        <f>SUM(BZ4:BZ36)</f>
        <v>0</v>
      </c>
      <c r="CA37" s="98">
        <f>SUM(CA4:CA36)</f>
        <v>0</v>
      </c>
      <c r="CB37" s="98">
        <f>SUM(CB4:CB36)</f>
        <v>0</v>
      </c>
      <c r="CC37" s="98">
        <f>SUM(CC4:CC36)</f>
        <v>0</v>
      </c>
      <c r="CD37" s="98">
        <f>SUM(CD4:CD36)</f>
        <v>0</v>
      </c>
      <c r="CE37" s="98">
        <f>SUM(CE4:CE36)</f>
        <v>0</v>
      </c>
      <c r="CF37" s="98">
        <f>SUM(CF4:CF36)</f>
        <v>0</v>
      </c>
      <c r="CG37" s="98">
        <f>SUM(CG4:CG36)</f>
        <v>0</v>
      </c>
      <c r="CH37" s="98">
        <f>SUM(CH4:CH36)</f>
        <v>0</v>
      </c>
      <c r="CI37" s="98">
        <f>SUM(CI4:CI36)</f>
        <v>0</v>
      </c>
      <c r="CJ37" s="98">
        <f>SUM(CJ4:CJ36)</f>
        <v>0</v>
      </c>
      <c r="CK37" s="98">
        <f>SUM(CK4:CK36)</f>
        <v>0</v>
      </c>
      <c r="CL37" s="98">
        <f>SUM(CL4:CL36)</f>
        <v>0</v>
      </c>
      <c r="CM37" s="98">
        <f>SUM(CM4:CM36)</f>
        <v>0</v>
      </c>
      <c r="CN37" s="98">
        <f>SUM(CN4:CN36)</f>
        <v>0</v>
      </c>
      <c r="CO37" s="98">
        <f>SUM(CO4:CO36)</f>
        <v>0</v>
      </c>
      <c r="CP37" s="98">
        <f>SUM(CP4:CP36)</f>
        <v>0</v>
      </c>
      <c r="CQ37" s="98">
        <f>SUM(CQ4:CQ36)</f>
        <v>0</v>
      </c>
      <c r="CR37" s="98">
        <f>SUM(CR4:CR36)</f>
        <v>0</v>
      </c>
      <c r="CS37" s="98">
        <f>SUM(CS4:CS36)</f>
        <v>0</v>
      </c>
      <c r="CT37" s="98">
        <f>SUM(CT4:CT36)</f>
        <v>0</v>
      </c>
      <c r="CU37" s="98">
        <f>SUM(CU4:CU36)</f>
        <v>0</v>
      </c>
      <c r="CV37" s="98">
        <f>SUM(CV4:CV36)</f>
        <v>0</v>
      </c>
      <c r="CW37" s="98">
        <f>SUM(CW4:CW36)</f>
        <v>0</v>
      </c>
      <c r="CX37" s="98">
        <f>SUM(CX4:CX36)</f>
        <v>0</v>
      </c>
      <c r="CY37" s="98">
        <f>SUM(CY4:CY36)</f>
        <v>0</v>
      </c>
      <c r="CZ37" s="98">
        <f>SUM(CZ4:CZ36)</f>
        <v>0</v>
      </c>
      <c r="DA37" s="98">
        <f>SUM(DA4:DA36)</f>
        <v>0</v>
      </c>
      <c r="DB37" s="98">
        <f>SUM(DB4:DB36)</f>
        <v>0</v>
      </c>
      <c r="DC37" s="98">
        <f>SUM(DC4:DC36)</f>
        <v>0</v>
      </c>
      <c r="DD37" s="98">
        <f>SUM(DD4:DD36)</f>
        <v>0</v>
      </c>
      <c r="DE37" s="98">
        <f>SUM(DE4:DE36)</f>
        <v>0</v>
      </c>
      <c r="DF37" s="98">
        <f>SUM(DF4:DF36)</f>
        <v>0</v>
      </c>
      <c r="DG37" s="98">
        <f>SUM(DG4:DG36)</f>
        <v>0</v>
      </c>
      <c r="DH37" s="98">
        <f>SUM(DH4:DH36)</f>
        <v>0</v>
      </c>
      <c r="DI37" s="98">
        <f>SUM(DI4:DI36)</f>
        <v>0</v>
      </c>
      <c r="DJ37" s="98">
        <f>SUM(DJ4:DJ36)</f>
        <v>0</v>
      </c>
      <c r="DK37" s="98">
        <f>SUM(DK4:DK36)</f>
        <v>0</v>
      </c>
      <c r="DL37" s="98">
        <f>SUM(DL4:DL36)</f>
        <v>0</v>
      </c>
      <c r="DM37" s="98">
        <f>SUM(DM4:DM36)</f>
        <v>0</v>
      </c>
      <c r="DN37" s="98">
        <f>SUM(DN4:DN36)</f>
        <v>0</v>
      </c>
      <c r="DO37" s="98">
        <f>SUM(DO4:DO36)</f>
        <v>0</v>
      </c>
      <c r="DP37" s="98">
        <f>SUM(DP4:DP36)</f>
        <v>0</v>
      </c>
      <c r="DQ37" s="98">
        <f>SUM(DQ4:DQ36)</f>
        <v>0</v>
      </c>
      <c r="DR37" s="98">
        <f>SUM(DR4:DR36)</f>
        <v>0</v>
      </c>
      <c r="DS37" s="98">
        <f>SUM(DS4:DS36)</f>
        <v>0</v>
      </c>
      <c r="DT37" s="98">
        <f>SUM(DT4:DT36)</f>
        <v>0</v>
      </c>
      <c r="DU37" s="98">
        <f>SUM(DU4:DU36)</f>
        <v>0</v>
      </c>
      <c r="DV37" s="98">
        <f>SUM(DV4:DV36)</f>
        <v>0</v>
      </c>
      <c r="DW37" s="98">
        <f>SUM(DW4:DW36)</f>
        <v>0</v>
      </c>
      <c r="DX37" s="98">
        <f>SUM(DX4:DX36)</f>
        <v>0</v>
      </c>
      <c r="DY37" s="98">
        <f>SUM(DY4:DY36)</f>
        <v>0</v>
      </c>
      <c r="DZ37" s="98">
        <f>SUM(DZ4:DZ36)</f>
        <v>0</v>
      </c>
      <c r="EA37" s="98">
        <f>SUM(EA4:EA36)</f>
        <v>0</v>
      </c>
      <c r="EB37" s="98">
        <f>SUM(EB4:EB36)</f>
        <v>0</v>
      </c>
      <c r="EC37" s="98">
        <f>SUM(EC4:EC36)</f>
        <v>0</v>
      </c>
      <c r="ED37" s="98">
        <f>SUM(ED4:ED36)</f>
        <v>0</v>
      </c>
      <c r="EE37" s="98">
        <f>SUM(EE4:EE36)</f>
        <v>0</v>
      </c>
      <c r="EF37" s="98">
        <f>SUM(EF4:EF36)</f>
        <v>0</v>
      </c>
      <c r="EG37" s="98">
        <f>SUM(EG4:EG36)</f>
        <v>0</v>
      </c>
      <c r="EH37" s="98">
        <f>SUM(EH4:EH36)</f>
        <v>0</v>
      </c>
      <c r="EI37" s="98">
        <f>SUM(EI4:EI36)</f>
        <v>0</v>
      </c>
      <c r="EJ37" s="98">
        <f>SUM(EJ4:EJ36)</f>
        <v>0</v>
      </c>
      <c r="EK37" s="98">
        <f>SUM(EK4:EK36)</f>
        <v>0</v>
      </c>
      <c r="EL37" s="98">
        <f>SUM(EL4:EL36)</f>
        <v>0</v>
      </c>
      <c r="EM37" s="98">
        <f>SUM(EM4:EM36)</f>
        <v>0</v>
      </c>
      <c r="EN37" s="98">
        <f>SUM(EN4:EN36)</f>
        <v>0</v>
      </c>
      <c r="EO37" s="98">
        <f>SUM(EO4:EO36)</f>
        <v>0</v>
      </c>
      <c r="EP37" s="98">
        <f>SUM(EP4:EP36)</f>
        <v>0</v>
      </c>
      <c r="EQ37" s="98">
        <f>SUM(EQ4:EQ36)</f>
        <v>0</v>
      </c>
      <c r="ER37" s="98">
        <f>SUM(ER4:ER36)</f>
        <v>0</v>
      </c>
      <c r="ES37" s="98">
        <f>SUM(ES4:ES36)</f>
        <v>0</v>
      </c>
      <c r="ET37" s="98">
        <f>SUM(ET4:ET36)</f>
        <v>0</v>
      </c>
      <c r="EU37" s="98">
        <f>SUM(EU4:EU36)</f>
        <v>0</v>
      </c>
      <c r="EV37" s="98">
        <f>SUM(EV4:EV36)</f>
        <v>0</v>
      </c>
      <c r="EW37" s="98">
        <f>SUM(EW4:EW36)</f>
        <v>0</v>
      </c>
      <c r="EX37" s="98">
        <f>SUM(EX4:EX36)</f>
        <v>0</v>
      </c>
      <c r="EY37" s="98">
        <f>SUM(EY4:EY36)</f>
        <v>0</v>
      </c>
      <c r="EZ37" s="98">
        <f>SUM(EZ4:EZ36)</f>
        <v>0</v>
      </c>
      <c r="FA37" s="98">
        <f>SUM(FA4:FA36)</f>
        <v>0</v>
      </c>
      <c r="FB37" s="98">
        <f>SUM(FB4:FB36)</f>
        <v>0</v>
      </c>
      <c r="FC37" s="98">
        <f>SUM(FC4:FC36)</f>
        <v>0</v>
      </c>
      <c r="FD37" s="98">
        <f>SUM(FD4:FD36)</f>
        <v>0</v>
      </c>
      <c r="FE37" s="98">
        <f>SUM(FE4:FE36)</f>
        <v>0</v>
      </c>
    </row>
  </sheetData>
  <mergeCells count="41">
    <mergeCell ref="EB2:EF2"/>
    <mergeCell ref="EG2:EK2"/>
    <mergeCell ref="EL2:EP2"/>
    <mergeCell ref="EQ2:EU2"/>
    <mergeCell ref="EV2:EZ2"/>
    <mergeCell ref="FA2:FE2"/>
    <mergeCell ref="CX2:DB2"/>
    <mergeCell ref="DC2:DG2"/>
    <mergeCell ref="DH2:DL2"/>
    <mergeCell ref="DM2:DQ2"/>
    <mergeCell ref="DR2:DV2"/>
    <mergeCell ref="DW2:EA2"/>
    <mergeCell ref="BT2:BX2"/>
    <mergeCell ref="BY2:CC2"/>
    <mergeCell ref="CD2:CH2"/>
    <mergeCell ref="CI2:CM2"/>
    <mergeCell ref="CN2:CR2"/>
    <mergeCell ref="CS2:CW2"/>
    <mergeCell ref="L2:P2"/>
    <mergeCell ref="Q2:U2"/>
    <mergeCell ref="V2:Z2"/>
    <mergeCell ref="AA2:AE2"/>
    <mergeCell ref="AF2:AJ2"/>
    <mergeCell ref="AK2:AO2"/>
    <mergeCell ref="AP2:AT2"/>
    <mergeCell ref="AU2:AY2"/>
    <mergeCell ref="AZ2:BD2"/>
    <mergeCell ref="BE2:BI2"/>
    <mergeCell ref="BJ2:BN2"/>
    <mergeCell ref="BO2:BS2"/>
    <mergeCell ref="G2:K2"/>
    <mergeCell ref="A4:A5"/>
    <mergeCell ref="B4:B5"/>
    <mergeCell ref="A6:A19"/>
    <mergeCell ref="B6:B19"/>
    <mergeCell ref="A20:A21"/>
    <mergeCell ref="B20:B21"/>
    <mergeCell ref="A22:A23"/>
    <mergeCell ref="B22:B23"/>
    <mergeCell ref="A24:A34"/>
    <mergeCell ref="B24:B34"/>
  </mergeCells>
  <conditionalFormatting sqref="G3:I3 K3:N3 Q3:S3 V3:X3 AA3:AC3 AP3:AR3 BE3:BG3 BT3:BV3 CI3:CK3 CX3:CZ3 DM3:DO3 AF3:AH3 AU3:AW3 BJ3:BL3 BY3:CA3 CN3:CP3 DC3:DE3 DR3:DT3 AK3:AM3 AZ3:BB3 BO3:BQ3 CD3:CF3 CS3:CU3 DH3:DJ3 DW3:DY3 EB3:ED3 EG3:EI3 EL3:EN3 EQ3:ES3 EV3:EX3 FA3:FC3">
    <cfRule type="containsText" dxfId="14" priority="46" operator="containsText" text="Day">
      <formula>NOT(ISERROR(SEARCH("Day",G3)))</formula>
    </cfRule>
    <cfRule type="containsText" dxfId="13" priority="47" operator="containsText" text="nigth">
      <formula>NOT(ISERROR(SEARCH("nigth",G3)))</formula>
    </cfRule>
  </conditionalFormatting>
  <conditionalFormatting sqref="G2:FE2">
    <cfRule type="expression" dxfId="12" priority="39">
      <formula>CHOOSE(WEEKDAY(G2),"sun","mon","tue","wed","thu","fri","sat")="Mon"</formula>
    </cfRule>
    <cfRule type="expression" dxfId="11" priority="40">
      <formula>CHOOSE(WEEKDAY(G2),"sun","mon","tue","wed","thu","fri","sat")="wed"</formula>
    </cfRule>
    <cfRule type="expression" dxfId="10" priority="41">
      <formula>CHOOSE(WEEKDAY(G2),"sun","mon","tue","wed","thu","fri","sat")="tue"</formula>
    </cfRule>
    <cfRule type="expression" dxfId="9" priority="42">
      <formula>CHOOSE(WEEKDAY(G2),"sun","mon","tue","wed","thu","fri","sat")="fri"</formula>
    </cfRule>
    <cfRule type="expression" dxfId="8" priority="43">
      <formula>CHOOSE(WEEKDAY(G2),"sun","mon","tue","wed","thu","fri","sat")="sat"</formula>
    </cfRule>
    <cfRule type="expression" dxfId="7" priority="44">
      <formula>CHOOSE(WEEKDAY(G2),"sun","mon","tue","wed","thu","fri","sat")="sun"</formula>
    </cfRule>
    <cfRule type="expression" dxfId="6" priority="45">
      <formula>CHOOSE(WEEKDAY(G2),"sun","mon","tue","wed","thu","fri","sat")="thu"</formula>
    </cfRule>
  </conditionalFormatting>
  <conditionalFormatting sqref="J3 O3 T3 Y3 AN3 BC3 BR3 CG3 CV3 DK3 AD3 AS3 BH3 BW3 CL3 DA3 DP3 AI3 AX3 BM3 CB3 CQ3 DF3 DU3 DZ3 EE3 EJ3 EO3 FD3 ET3 EY3">
    <cfRule type="containsText" dxfId="5" priority="37" operator="containsText" text="Day">
      <formula>NOT(ISERROR(SEARCH("Day",J3)))</formula>
    </cfRule>
    <cfRule type="containsText" dxfId="4" priority="38" operator="containsText" text="nigth">
      <formula>NOT(ISERROR(SEARCH("nigth",J3)))</formula>
    </cfRule>
  </conditionalFormatting>
  <conditionalFormatting sqref="FE3 EZ3 EU3 EP3 EK3 EF3 EA3 DV3 DQ3 DL3 DG3 DB3 CW3 CR3 CM3 CH3 CC3 BX3 BS3 BN3 BI3 BD3 AY3 AT3 AO3 AJ3 AE3 Z3 U3 P3">
    <cfRule type="containsText" dxfId="3" priority="1" operator="containsText" text="Day">
      <formula>NOT(ISERROR(SEARCH("Day",P3)))</formula>
    </cfRule>
    <cfRule type="containsText" dxfId="2" priority="2" operator="containsText" text="nigth">
      <formula>NOT(ISERROR(SEARCH("nigth",P3)))</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FF"/>
  </sheetPr>
  <dimension ref="A2:AK37"/>
  <sheetViews>
    <sheetView workbookViewId="0">
      <pane xSplit="6" ySplit="3" topLeftCell="G19" activePane="bottomRight" state="frozen"/>
      <selection activeCell="G392" sqref="G392"/>
      <selection pane="topRight" activeCell="G392" sqref="G392"/>
      <selection pane="bottomLeft" activeCell="G392" sqref="G392"/>
      <selection pane="bottomRight" activeCell="C27" sqref="A27:XFD27"/>
    </sheetView>
  </sheetViews>
  <sheetFormatPr defaultRowHeight="15.75"/>
  <cols>
    <col min="1" max="1" width="10.5703125" style="131" customWidth="1"/>
    <col min="2" max="2" width="5" style="5" customWidth="1"/>
    <col min="3" max="3" width="22.42578125" style="5" customWidth="1"/>
    <col min="4" max="4" width="21" style="5" customWidth="1"/>
    <col min="5" max="5" width="12.140625" style="5" customWidth="1"/>
    <col min="6" max="6" width="9" style="5" customWidth="1"/>
    <col min="7" max="16384" width="9.140625" style="5"/>
  </cols>
  <sheetData>
    <row r="2" spans="1:37" ht="16.5" thickBot="1">
      <c r="A2" s="5"/>
    </row>
    <row r="3" spans="1:37" ht="31.5" customHeight="1" thickBot="1">
      <c r="A3" s="350" t="s">
        <v>10</v>
      </c>
      <c r="B3" s="351" t="s">
        <v>11</v>
      </c>
      <c r="C3" s="128" t="s">
        <v>10</v>
      </c>
      <c r="D3" s="129" t="s">
        <v>40</v>
      </c>
      <c r="E3" s="130" t="s">
        <v>41</v>
      </c>
      <c r="F3" s="357" t="s">
        <v>191</v>
      </c>
      <c r="G3" s="352">
        <v>42186</v>
      </c>
      <c r="H3" s="353">
        <v>42187</v>
      </c>
      <c r="I3" s="353">
        <v>42188</v>
      </c>
      <c r="J3" s="353">
        <v>42189</v>
      </c>
      <c r="K3" s="353">
        <v>42190</v>
      </c>
      <c r="L3" s="353">
        <v>42191</v>
      </c>
      <c r="M3" s="353">
        <v>42192</v>
      </c>
      <c r="N3" s="353">
        <v>42193</v>
      </c>
      <c r="O3" s="353">
        <v>42194</v>
      </c>
      <c r="P3" s="353">
        <v>42195</v>
      </c>
      <c r="Q3" s="353">
        <v>42196</v>
      </c>
      <c r="R3" s="353">
        <v>42197</v>
      </c>
      <c r="S3" s="353">
        <v>42198</v>
      </c>
      <c r="T3" s="353">
        <v>42199</v>
      </c>
      <c r="U3" s="353">
        <v>42200</v>
      </c>
      <c r="V3" s="353">
        <v>42201</v>
      </c>
      <c r="W3" s="353">
        <v>42202</v>
      </c>
      <c r="X3" s="353">
        <v>42203</v>
      </c>
      <c r="Y3" s="353">
        <v>42204</v>
      </c>
      <c r="Z3" s="353">
        <v>42205</v>
      </c>
      <c r="AA3" s="353">
        <v>42206</v>
      </c>
      <c r="AB3" s="353">
        <v>42207</v>
      </c>
      <c r="AC3" s="353">
        <v>42208</v>
      </c>
      <c r="AD3" s="353">
        <v>42209</v>
      </c>
      <c r="AE3" s="353">
        <v>42210</v>
      </c>
      <c r="AF3" s="353">
        <v>42211</v>
      </c>
      <c r="AG3" s="353">
        <v>42212</v>
      </c>
      <c r="AH3" s="353">
        <v>42213</v>
      </c>
      <c r="AI3" s="353">
        <v>42214</v>
      </c>
      <c r="AJ3" s="353">
        <v>42215</v>
      </c>
      <c r="AK3" s="354">
        <v>42216</v>
      </c>
    </row>
    <row r="4" spans="1:37" ht="19.5" customHeight="1">
      <c r="A4" s="582" t="s">
        <v>48</v>
      </c>
      <c r="B4" s="584" t="s">
        <v>49</v>
      </c>
      <c r="C4" s="132" t="s">
        <v>76</v>
      </c>
      <c r="D4" s="20" t="s">
        <v>125</v>
      </c>
      <c r="E4" s="133" t="s">
        <v>46</v>
      </c>
      <c r="F4" s="370">
        <f>+FG!F4</f>
        <v>0</v>
      </c>
      <c r="G4" s="358">
        <f>+FG!K4-Sale!G4</f>
        <v>0</v>
      </c>
      <c r="H4" s="359">
        <f>G4+FG!$P4-Sale!H4</f>
        <v>0</v>
      </c>
      <c r="I4" s="359">
        <f>H4+FG!$U4-Sale!I4</f>
        <v>0</v>
      </c>
      <c r="J4" s="359">
        <f>I4+FG!$Z4-Sale!J4</f>
        <v>0</v>
      </c>
      <c r="K4" s="359">
        <f>J4+FG!$AE4-Sale!K4</f>
        <v>0</v>
      </c>
      <c r="L4" s="359">
        <f>K4+FG!$AJ4-Sale!L4</f>
        <v>0</v>
      </c>
      <c r="M4" s="359">
        <f>L4+FG!$AO4-Sale!M4</f>
        <v>0</v>
      </c>
      <c r="N4" s="359">
        <f>M4+FG!$AT4-Sale!N4</f>
        <v>0</v>
      </c>
      <c r="O4" s="359">
        <f>N4+FG!$AY4-Sale!O4</f>
        <v>0</v>
      </c>
      <c r="P4" s="359">
        <f>O4+FG!$BD4-Sale!P4</f>
        <v>0</v>
      </c>
      <c r="Q4" s="359">
        <f>P4+FG!$BI4-Sale!Q4</f>
        <v>0</v>
      </c>
      <c r="R4" s="359">
        <f>Q4+FG!$BN4-Sale!R4</f>
        <v>0</v>
      </c>
      <c r="S4" s="359">
        <f>R4+FG!$BS4-Sale!S4</f>
        <v>0</v>
      </c>
      <c r="T4" s="359">
        <f>S4+FG!$BX4-Sale!T4</f>
        <v>0</v>
      </c>
      <c r="U4" s="359">
        <f>T4+FG!$CC4-Sale!U4</f>
        <v>0</v>
      </c>
      <c r="V4" s="359">
        <f>U4+FG!$CH4-Sale!V4</f>
        <v>0</v>
      </c>
      <c r="W4" s="359">
        <f>V4+FG!$CM4-Sale!W4</f>
        <v>0</v>
      </c>
      <c r="X4" s="359">
        <f>W4+FG!$CR4-Sale!X4</f>
        <v>0</v>
      </c>
      <c r="Y4" s="359">
        <f>X4+FG!$CW4-Sale!Y4</f>
        <v>0</v>
      </c>
      <c r="Z4" s="359">
        <f>Y4+FG!$CD4-Sale!Z4</f>
        <v>0</v>
      </c>
      <c r="AA4" s="359">
        <f>Z4+FG!$DG4-Sale!AA4</f>
        <v>0</v>
      </c>
      <c r="AB4" s="359">
        <f>AA4+FG!$DK4-Sale!AB4</f>
        <v>0</v>
      </c>
      <c r="AC4" s="359">
        <f>AB4+FG!$DQ4-Sale!AC4</f>
        <v>0</v>
      </c>
      <c r="AD4" s="359">
        <f>AC4+FG!$DV4-Sale!AD4</f>
        <v>0</v>
      </c>
      <c r="AE4" s="359">
        <f>AD4+FG!$EA4-Sale!AE4</f>
        <v>0</v>
      </c>
      <c r="AF4" s="359">
        <f>AE4+FG!$EF4-Sale!AF4</f>
        <v>0</v>
      </c>
      <c r="AG4" s="359">
        <f>AF4+FG!$EK4-Sale!AG4</f>
        <v>0</v>
      </c>
      <c r="AH4" s="359">
        <f>AG4+FG!$EP4-Sale!AH4</f>
        <v>0</v>
      </c>
      <c r="AI4" s="359">
        <f>AH4+FG!$EU4-Sale!AI4</f>
        <v>0</v>
      </c>
      <c r="AJ4" s="359">
        <f>AI4+FG!$EZ4-Sale!AJ4</f>
        <v>0</v>
      </c>
      <c r="AK4" s="359">
        <f>AJ4+FG!$FE4-Sale!AK4</f>
        <v>0</v>
      </c>
    </row>
    <row r="5" spans="1:37" ht="19.5" customHeight="1">
      <c r="A5" s="583"/>
      <c r="B5" s="585"/>
      <c r="C5" s="134" t="s">
        <v>76</v>
      </c>
      <c r="D5" s="23" t="s">
        <v>125</v>
      </c>
      <c r="E5" s="135" t="s">
        <v>47</v>
      </c>
      <c r="F5" s="370">
        <f>+FG!F5</f>
        <v>162</v>
      </c>
      <c r="G5" s="360">
        <f>+FG!K5-Sale!G5</f>
        <v>162</v>
      </c>
      <c r="H5" s="361">
        <f>G5+FG!$P5-Sale!H5</f>
        <v>162</v>
      </c>
      <c r="I5" s="361">
        <f>H5+FG!$U5-Sale!I5</f>
        <v>162</v>
      </c>
      <c r="J5" s="361">
        <f>I5+FG!$Z5-Sale!J5</f>
        <v>162</v>
      </c>
      <c r="K5" s="361">
        <f>J5+FG!$AE5-Sale!K5</f>
        <v>162</v>
      </c>
      <c r="L5" s="361">
        <f>K5+FG!$AJ5-Sale!L5</f>
        <v>162</v>
      </c>
      <c r="M5" s="361">
        <f>L5+FG!$AO5-Sale!M5</f>
        <v>162</v>
      </c>
      <c r="N5" s="361">
        <f>M5+FG!$AT5-Sale!N5</f>
        <v>162</v>
      </c>
      <c r="O5" s="361">
        <f>N5+FG!$AY5-Sale!O5</f>
        <v>162</v>
      </c>
      <c r="P5" s="361">
        <f>O5+FG!$BD5-Sale!P5</f>
        <v>162</v>
      </c>
      <c r="Q5" s="361">
        <f>P5+FG!$BI5-Sale!Q5</f>
        <v>162</v>
      </c>
      <c r="R5" s="361">
        <f>Q5+FG!$BN5-Sale!R5</f>
        <v>162</v>
      </c>
      <c r="S5" s="361">
        <f>R5+FG!$BS5-Sale!S5</f>
        <v>162</v>
      </c>
      <c r="T5" s="361">
        <f>S5+FG!$BX5-Sale!T5</f>
        <v>162</v>
      </c>
      <c r="U5" s="361">
        <f>T5+FG!$CC5-Sale!U5</f>
        <v>162</v>
      </c>
      <c r="V5" s="361">
        <f>U5+FG!$CH5-Sale!V5</f>
        <v>162</v>
      </c>
      <c r="W5" s="361">
        <f>V5+FG!$CM5-Sale!W5</f>
        <v>162</v>
      </c>
      <c r="X5" s="361">
        <f>W5+FG!$CR5-Sale!X5</f>
        <v>162</v>
      </c>
      <c r="Y5" s="361">
        <f>X5+FG!$CW5-Sale!Y5</f>
        <v>162</v>
      </c>
      <c r="Z5" s="361">
        <f>Y5+FG!$CD5-Sale!Z5</f>
        <v>162</v>
      </c>
      <c r="AA5" s="361">
        <f>Z5+FG!$DG5-Sale!AA5</f>
        <v>162</v>
      </c>
      <c r="AB5" s="361">
        <f>AA5+FG!$DK5-Sale!AB5</f>
        <v>162</v>
      </c>
      <c r="AC5" s="361">
        <f>AB5+FG!$DQ5-Sale!AC5</f>
        <v>162</v>
      </c>
      <c r="AD5" s="361">
        <f>AC5+FG!$DV5-Sale!AD5</f>
        <v>162</v>
      </c>
      <c r="AE5" s="361">
        <f>AD5+FG!$EA5-Sale!AE5</f>
        <v>162</v>
      </c>
      <c r="AF5" s="361">
        <f>AE5+FG!$EF5-Sale!AF5</f>
        <v>162</v>
      </c>
      <c r="AG5" s="361">
        <f>AF5+FG!$EK5-Sale!AG5</f>
        <v>162</v>
      </c>
      <c r="AH5" s="361">
        <f>AG5+FG!$EP5-Sale!AH5</f>
        <v>162</v>
      </c>
      <c r="AI5" s="361">
        <f>AH5+FG!$EU5-Sale!AI5</f>
        <v>162</v>
      </c>
      <c r="AJ5" s="361">
        <f>AI5+FG!$EZ5-Sale!AJ5</f>
        <v>162</v>
      </c>
      <c r="AK5" s="361">
        <f>AJ5+FG!$FE5-Sale!AK5</f>
        <v>162</v>
      </c>
    </row>
    <row r="6" spans="1:37" ht="19.5" customHeight="1">
      <c r="A6" s="582" t="s">
        <v>71</v>
      </c>
      <c r="B6" s="584" t="s">
        <v>49</v>
      </c>
      <c r="C6" s="136" t="s">
        <v>77</v>
      </c>
      <c r="D6" s="20" t="s">
        <v>126</v>
      </c>
      <c r="E6" s="138" t="s">
        <v>47</v>
      </c>
      <c r="F6" s="371">
        <f>+FG!F6</f>
        <v>600</v>
      </c>
      <c r="G6" s="362">
        <f>+FG!K6-Sale!G6</f>
        <v>560</v>
      </c>
      <c r="H6" s="363">
        <f>G6+FG!$P6-Sale!H6</f>
        <v>480</v>
      </c>
      <c r="I6" s="363">
        <f>H6+FG!$U6-Sale!I6</f>
        <v>420</v>
      </c>
      <c r="J6" s="363">
        <f>I6+FG!$Z6-Sale!J6</f>
        <v>420</v>
      </c>
      <c r="K6" s="363">
        <f>J6+FG!$AE6-Sale!K6</f>
        <v>420</v>
      </c>
      <c r="L6" s="363">
        <f>K6+FG!$AJ6-Sale!L6</f>
        <v>360</v>
      </c>
      <c r="M6" s="363">
        <f>L6+FG!$AO6-Sale!M6</f>
        <v>300</v>
      </c>
      <c r="N6" s="363">
        <f>M6+FG!$AT6-Sale!N6</f>
        <v>260</v>
      </c>
      <c r="O6" s="363">
        <f>N6+FG!$AY6-Sale!O6</f>
        <v>220</v>
      </c>
      <c r="P6" s="363">
        <f>O6+FG!$BD6-Sale!P6</f>
        <v>180</v>
      </c>
      <c r="Q6" s="363">
        <f>P6+FG!$BI6-Sale!Q6</f>
        <v>180</v>
      </c>
      <c r="R6" s="363">
        <f>Q6+FG!$BN6-Sale!R6</f>
        <v>180</v>
      </c>
      <c r="S6" s="363">
        <f>R6+FG!$BS6-Sale!S6</f>
        <v>140</v>
      </c>
      <c r="T6" s="363">
        <f>S6+FG!$BX6-Sale!T6</f>
        <v>100</v>
      </c>
      <c r="U6" s="363">
        <f>T6+FG!$CC6-Sale!U6</f>
        <v>60</v>
      </c>
      <c r="V6" s="363">
        <f>U6+FG!$CH6-Sale!V6</f>
        <v>0</v>
      </c>
      <c r="W6" s="363">
        <f>V6+FG!$CM6-Sale!W6</f>
        <v>-60</v>
      </c>
      <c r="X6" s="363">
        <f>W6+FG!$CR6-Sale!X6</f>
        <v>-60</v>
      </c>
      <c r="Y6" s="363">
        <f>X6+FG!$CW6-Sale!Y6</f>
        <v>-60</v>
      </c>
      <c r="Z6" s="363">
        <f>Y6+FG!$CD6-Sale!Z6</f>
        <v>-100</v>
      </c>
      <c r="AA6" s="363">
        <f>Z6+FG!$DG6-Sale!AA6</f>
        <v>-140</v>
      </c>
      <c r="AB6" s="363">
        <f>AA6+FG!$DK6-Sale!AB6</f>
        <v>-200</v>
      </c>
      <c r="AC6" s="363">
        <f>AB6+FG!$DQ6-Sale!AC6</f>
        <v>-280</v>
      </c>
      <c r="AD6" s="363">
        <f>AC6+FG!$DV6-Sale!AD6</f>
        <v>-320</v>
      </c>
      <c r="AE6" s="363">
        <f>AD6+FG!$EA6-Sale!AE6</f>
        <v>-320</v>
      </c>
      <c r="AF6" s="363">
        <f>AE6+FG!$EF6-Sale!AF6</f>
        <v>-320</v>
      </c>
      <c r="AG6" s="363">
        <f>AF6+FG!$EK6-Sale!AG6</f>
        <v>-380</v>
      </c>
      <c r="AH6" s="363">
        <f>AG6+FG!$EP6-Sale!AH6</f>
        <v>-460</v>
      </c>
      <c r="AI6" s="363">
        <f>AH6+FG!$EU6-Sale!AI6</f>
        <v>-460</v>
      </c>
      <c r="AJ6" s="363">
        <f>AI6+FG!$EZ6-Sale!AJ6</f>
        <v>-460</v>
      </c>
      <c r="AK6" s="363">
        <f>AJ6+FG!$FE6-Sale!AK6</f>
        <v>-460</v>
      </c>
    </row>
    <row r="7" spans="1:37" ht="19.5" customHeight="1">
      <c r="A7" s="582"/>
      <c r="B7" s="584"/>
      <c r="C7" s="137" t="s">
        <v>77</v>
      </c>
      <c r="D7" s="21" t="s">
        <v>126</v>
      </c>
      <c r="E7" s="133" t="s">
        <v>46</v>
      </c>
      <c r="F7" s="372">
        <f>+FG!F7</f>
        <v>20</v>
      </c>
      <c r="G7" s="358">
        <f>+FG!K7-Sale!G7</f>
        <v>20</v>
      </c>
      <c r="H7" s="359">
        <f>G7+FG!$P7-Sale!H7</f>
        <v>0</v>
      </c>
      <c r="I7" s="359">
        <f>H7+FG!$U7-Sale!I7</f>
        <v>0</v>
      </c>
      <c r="J7" s="359">
        <f>I7+FG!$Z7-Sale!J7</f>
        <v>0</v>
      </c>
      <c r="K7" s="359">
        <f>J7+FG!$AE7-Sale!K7</f>
        <v>0</v>
      </c>
      <c r="L7" s="359">
        <f>K7+FG!$AJ7-Sale!L7</f>
        <v>0</v>
      </c>
      <c r="M7" s="359">
        <f>L7+FG!$AO7-Sale!M7</f>
        <v>-20</v>
      </c>
      <c r="N7" s="359">
        <f>M7+FG!$AT7-Sale!N7</f>
        <v>-20</v>
      </c>
      <c r="O7" s="359">
        <f>N7+FG!$AY7-Sale!O7</f>
        <v>-20</v>
      </c>
      <c r="P7" s="359">
        <f>O7+FG!$BD7-Sale!P7</f>
        <v>-20</v>
      </c>
      <c r="Q7" s="359">
        <f>P7+FG!$BI7-Sale!Q7</f>
        <v>-20</v>
      </c>
      <c r="R7" s="359">
        <f>Q7+FG!$BN7-Sale!R7</f>
        <v>-20</v>
      </c>
      <c r="S7" s="359">
        <f>R7+FG!$BS7-Sale!S7</f>
        <v>-20</v>
      </c>
      <c r="T7" s="359">
        <f>S7+FG!$BX7-Sale!T7</f>
        <v>-20</v>
      </c>
      <c r="U7" s="359">
        <f>T7+FG!$CC7-Sale!U7</f>
        <v>-20</v>
      </c>
      <c r="V7" s="359">
        <f>U7+FG!$CH7-Sale!V7</f>
        <v>-20</v>
      </c>
      <c r="W7" s="359">
        <f>V7+FG!$CM7-Sale!W7</f>
        <v>-20</v>
      </c>
      <c r="X7" s="359">
        <f>W7+FG!$CR7-Sale!X7</f>
        <v>-20</v>
      </c>
      <c r="Y7" s="359">
        <f>X7+FG!$CW7-Sale!Y7</f>
        <v>-20</v>
      </c>
      <c r="Z7" s="359">
        <f>Y7+FG!$CD7-Sale!Z7</f>
        <v>-20</v>
      </c>
      <c r="AA7" s="359">
        <f>Z7+FG!$DG7-Sale!AA7</f>
        <v>-20</v>
      </c>
      <c r="AB7" s="359">
        <f>AA7+FG!$DK7-Sale!AB7</f>
        <v>-20</v>
      </c>
      <c r="AC7" s="359">
        <f>AB7+FG!$DQ7-Sale!AC7</f>
        <v>-20</v>
      </c>
      <c r="AD7" s="359">
        <f>AC7+FG!$DV7-Sale!AD7</f>
        <v>-20</v>
      </c>
      <c r="AE7" s="359">
        <f>AD7+FG!$EA7-Sale!AE7</f>
        <v>-20</v>
      </c>
      <c r="AF7" s="359">
        <f>AE7+FG!$EF7-Sale!AF7</f>
        <v>-20</v>
      </c>
      <c r="AG7" s="359">
        <f>AF7+FG!$EK7-Sale!AG7</f>
        <v>-20</v>
      </c>
      <c r="AH7" s="359">
        <f>AG7+FG!$EP7-Sale!AH7</f>
        <v>-20</v>
      </c>
      <c r="AI7" s="359">
        <f>AH7+FG!$EU7-Sale!AI7</f>
        <v>-20</v>
      </c>
      <c r="AJ7" s="359">
        <f>AI7+FG!$EZ7-Sale!AJ7</f>
        <v>-20</v>
      </c>
      <c r="AK7" s="359">
        <f>AJ7+FG!$FE7-Sale!AK7</f>
        <v>-20</v>
      </c>
    </row>
    <row r="8" spans="1:37" ht="19.5" customHeight="1">
      <c r="A8" s="582"/>
      <c r="B8" s="584"/>
      <c r="C8" s="137" t="s">
        <v>180</v>
      </c>
      <c r="D8" s="21" t="s">
        <v>127</v>
      </c>
      <c r="E8" s="138" t="s">
        <v>46</v>
      </c>
      <c r="F8" s="371">
        <f>+FG!F8</f>
        <v>0</v>
      </c>
      <c r="G8" s="362">
        <f>+FG!K8-Sale!G8</f>
        <v>0</v>
      </c>
      <c r="H8" s="363">
        <f>G8+FG!$P8-Sale!H8</f>
        <v>0</v>
      </c>
      <c r="I8" s="363">
        <f>H8+FG!$U8-Sale!I8</f>
        <v>0</v>
      </c>
      <c r="J8" s="363">
        <f>I8+FG!$Z8-Sale!J8</f>
        <v>0</v>
      </c>
      <c r="K8" s="363">
        <f>J8+FG!$AE8-Sale!K8</f>
        <v>0</v>
      </c>
      <c r="L8" s="363">
        <f>K8+FG!$AJ8-Sale!L8</f>
        <v>0</v>
      </c>
      <c r="M8" s="363">
        <f>L8+FG!$AO8-Sale!M8</f>
        <v>0</v>
      </c>
      <c r="N8" s="363">
        <f>M8+FG!$AT8-Sale!N8</f>
        <v>0</v>
      </c>
      <c r="O8" s="363">
        <f>N8+FG!$AY8-Sale!O8</f>
        <v>0</v>
      </c>
      <c r="P8" s="363">
        <f>O8+FG!$BD8-Sale!P8</f>
        <v>0</v>
      </c>
      <c r="Q8" s="363">
        <f>P8+FG!$BI8-Sale!Q8</f>
        <v>0</v>
      </c>
      <c r="R8" s="363">
        <f>Q8+FG!$BN8-Sale!R8</f>
        <v>0</v>
      </c>
      <c r="S8" s="363">
        <f>R8+FG!$BS8-Sale!S8</f>
        <v>0</v>
      </c>
      <c r="T8" s="363">
        <f>S8+FG!$BX8-Sale!T8</f>
        <v>0</v>
      </c>
      <c r="U8" s="363">
        <f>T8+FG!$CC8-Sale!U8</f>
        <v>0</v>
      </c>
      <c r="V8" s="363">
        <f>U8+FG!$CH8-Sale!V8</f>
        <v>0</v>
      </c>
      <c r="W8" s="363">
        <f>V8+FG!$CM8-Sale!W8</f>
        <v>0</v>
      </c>
      <c r="X8" s="363">
        <f>W8+FG!$CR8-Sale!X8</f>
        <v>0</v>
      </c>
      <c r="Y8" s="363">
        <f>X8+FG!$CW8-Sale!Y8</f>
        <v>0</v>
      </c>
      <c r="Z8" s="363">
        <f>Y8+FG!$CD8-Sale!Z8</f>
        <v>0</v>
      </c>
      <c r="AA8" s="363">
        <f>Z8+FG!$DG8-Sale!AA8</f>
        <v>0</v>
      </c>
      <c r="AB8" s="363">
        <f>AA8+FG!$DK8-Sale!AB8</f>
        <v>0</v>
      </c>
      <c r="AC8" s="363">
        <f>AB8+FG!$DQ8-Sale!AC8</f>
        <v>0</v>
      </c>
      <c r="AD8" s="363">
        <f>AC8+FG!$DV8-Sale!AD8</f>
        <v>0</v>
      </c>
      <c r="AE8" s="363">
        <f>AD8+FG!$EA8-Sale!AE8</f>
        <v>0</v>
      </c>
      <c r="AF8" s="363">
        <f>AE8+FG!$EF8-Sale!AF8</f>
        <v>0</v>
      </c>
      <c r="AG8" s="363">
        <f>AF8+FG!$EK8-Sale!AG8</f>
        <v>0</v>
      </c>
      <c r="AH8" s="363">
        <f>AG8+FG!$EP8-Sale!AH8</f>
        <v>0</v>
      </c>
      <c r="AI8" s="363">
        <f>AH8+FG!$EU8-Sale!AI8</f>
        <v>0</v>
      </c>
      <c r="AJ8" s="363">
        <f>AI8+FG!$EZ8-Sale!AJ8</f>
        <v>0</v>
      </c>
      <c r="AK8" s="363">
        <f>AJ8+FG!$FE8-Sale!AK8</f>
        <v>0</v>
      </c>
    </row>
    <row r="9" spans="1:37" ht="19.5" customHeight="1">
      <c r="A9" s="582"/>
      <c r="B9" s="584"/>
      <c r="C9" s="137" t="s">
        <v>180</v>
      </c>
      <c r="D9" s="21" t="s">
        <v>127</v>
      </c>
      <c r="E9" s="138" t="s">
        <v>47</v>
      </c>
      <c r="F9" s="371">
        <f>+FG!F9</f>
        <v>120</v>
      </c>
      <c r="G9" s="362">
        <f>+FG!K9-Sale!G9</f>
        <v>80</v>
      </c>
      <c r="H9" s="363">
        <f>G9+FG!$P9-Sale!H9</f>
        <v>60</v>
      </c>
      <c r="I9" s="363">
        <f>H9+FG!$U9-Sale!I9</f>
        <v>40</v>
      </c>
      <c r="J9" s="363">
        <f>I9+FG!$Z9-Sale!J9</f>
        <v>40</v>
      </c>
      <c r="K9" s="363">
        <f>J9+FG!$AE9-Sale!K9</f>
        <v>40</v>
      </c>
      <c r="L9" s="363">
        <f>K9+FG!$AJ9-Sale!L9</f>
        <v>20</v>
      </c>
      <c r="M9" s="363">
        <f>L9+FG!$AO9-Sale!M9</f>
        <v>0</v>
      </c>
      <c r="N9" s="363">
        <f>M9+FG!$AT9-Sale!N9</f>
        <v>0</v>
      </c>
      <c r="O9" s="363">
        <f>N9+FG!$AY9-Sale!O9</f>
        <v>-20</v>
      </c>
      <c r="P9" s="363">
        <f>O9+FG!$BD9-Sale!P9</f>
        <v>-20</v>
      </c>
      <c r="Q9" s="363">
        <f>P9+FG!$BI9-Sale!Q9</f>
        <v>-20</v>
      </c>
      <c r="R9" s="363">
        <f>Q9+FG!$BN9-Sale!R9</f>
        <v>-20</v>
      </c>
      <c r="S9" s="363">
        <f>R9+FG!$BS9-Sale!S9</f>
        <v>-60</v>
      </c>
      <c r="T9" s="363">
        <f>S9+FG!$BX9-Sale!T9</f>
        <v>-60</v>
      </c>
      <c r="U9" s="363">
        <f>T9+FG!$CC9-Sale!U9</f>
        <v>-80</v>
      </c>
      <c r="V9" s="363">
        <f>U9+FG!$CH9-Sale!V9</f>
        <v>-100</v>
      </c>
      <c r="W9" s="363">
        <f>V9+FG!$CM9-Sale!W9</f>
        <v>-100</v>
      </c>
      <c r="X9" s="363">
        <f>W9+FG!$CR9-Sale!X9</f>
        <v>-100</v>
      </c>
      <c r="Y9" s="363">
        <f>X9+FG!$CW9-Sale!Y9</f>
        <v>-100</v>
      </c>
      <c r="Z9" s="363">
        <f>Y9+FG!$CD9-Sale!Z9</f>
        <v>-120</v>
      </c>
      <c r="AA9" s="363">
        <f>Z9+FG!$DG9-Sale!AA9</f>
        <v>-140</v>
      </c>
      <c r="AB9" s="363">
        <f>AA9+FG!$DK9-Sale!AB9</f>
        <v>-160</v>
      </c>
      <c r="AC9" s="363">
        <f>AB9+FG!$DQ9-Sale!AC9</f>
        <v>-160</v>
      </c>
      <c r="AD9" s="363">
        <f>AC9+FG!$DV9-Sale!AD9</f>
        <v>-180</v>
      </c>
      <c r="AE9" s="363">
        <f>AD9+FG!$EA9-Sale!AE9</f>
        <v>-180</v>
      </c>
      <c r="AF9" s="363">
        <f>AE9+FG!$EF9-Sale!AF9</f>
        <v>-180</v>
      </c>
      <c r="AG9" s="363">
        <f>AF9+FG!$EK9-Sale!AG9</f>
        <v>-180</v>
      </c>
      <c r="AH9" s="363">
        <f>AG9+FG!$EP9-Sale!AH9</f>
        <v>-200</v>
      </c>
      <c r="AI9" s="363">
        <f>AH9+FG!$EU9-Sale!AI9</f>
        <v>-200</v>
      </c>
      <c r="AJ9" s="363">
        <f>AI9+FG!$EZ9-Sale!AJ9</f>
        <v>-200</v>
      </c>
      <c r="AK9" s="363">
        <f>AJ9+FG!$FE9-Sale!AK9</f>
        <v>-200</v>
      </c>
    </row>
    <row r="10" spans="1:37" ht="19.5" customHeight="1">
      <c r="A10" s="582"/>
      <c r="B10" s="584"/>
      <c r="C10" s="137" t="s">
        <v>181</v>
      </c>
      <c r="D10" s="21" t="s">
        <v>128</v>
      </c>
      <c r="E10" s="138" t="s">
        <v>46</v>
      </c>
      <c r="F10" s="371">
        <f>+FG!F10</f>
        <v>0</v>
      </c>
      <c r="G10" s="362">
        <f>+FG!K10-Sale!G10</f>
        <v>0</v>
      </c>
      <c r="H10" s="363">
        <f>G10+FG!$P10-Sale!H10</f>
        <v>0</v>
      </c>
      <c r="I10" s="363">
        <f>H10+FG!$U10-Sale!I10</f>
        <v>0</v>
      </c>
      <c r="J10" s="363">
        <f>I10+FG!$Z10-Sale!J10</f>
        <v>0</v>
      </c>
      <c r="K10" s="363">
        <f>J10+FG!$AE10-Sale!K10</f>
        <v>0</v>
      </c>
      <c r="L10" s="363">
        <f>K10+FG!$AJ10-Sale!L10</f>
        <v>0</v>
      </c>
      <c r="M10" s="363">
        <f>L10+FG!$AO10-Sale!M10</f>
        <v>0</v>
      </c>
      <c r="N10" s="363">
        <f>M10+FG!$AT10-Sale!N10</f>
        <v>0</v>
      </c>
      <c r="O10" s="363">
        <f>N10+FG!$AY10-Sale!O10</f>
        <v>0</v>
      </c>
      <c r="P10" s="363">
        <f>O10+FG!$BD10-Sale!P10</f>
        <v>0</v>
      </c>
      <c r="Q10" s="363">
        <f>P10+FG!$BI10-Sale!Q10</f>
        <v>0</v>
      </c>
      <c r="R10" s="363">
        <f>Q10+FG!$BN10-Sale!R10</f>
        <v>0</v>
      </c>
      <c r="S10" s="363">
        <f>R10+FG!$BS10-Sale!S10</f>
        <v>0</v>
      </c>
      <c r="T10" s="363">
        <f>S10+FG!$BX10-Sale!T10</f>
        <v>0</v>
      </c>
      <c r="U10" s="363">
        <f>T10+FG!$CC10-Sale!U10</f>
        <v>0</v>
      </c>
      <c r="V10" s="363">
        <f>U10+FG!$CH10-Sale!V10</f>
        <v>0</v>
      </c>
      <c r="W10" s="363">
        <f>V10+FG!$CM10-Sale!W10</f>
        <v>0</v>
      </c>
      <c r="X10" s="363">
        <f>W10+FG!$CR10-Sale!X10</f>
        <v>0</v>
      </c>
      <c r="Y10" s="363">
        <f>X10+FG!$CW10-Sale!Y10</f>
        <v>0</v>
      </c>
      <c r="Z10" s="363">
        <f>Y10+FG!$CD10-Sale!Z10</f>
        <v>0</v>
      </c>
      <c r="AA10" s="363">
        <f>Z10+FG!$DG10-Sale!AA10</f>
        <v>0</v>
      </c>
      <c r="AB10" s="363">
        <f>AA10+FG!$DK10-Sale!AB10</f>
        <v>0</v>
      </c>
      <c r="AC10" s="363">
        <f>AB10+FG!$DQ10-Sale!AC10</f>
        <v>0</v>
      </c>
      <c r="AD10" s="363">
        <f>AC10+FG!$DV10-Sale!AD10</f>
        <v>0</v>
      </c>
      <c r="AE10" s="363">
        <f>AD10+FG!$EA10-Sale!AE10</f>
        <v>0</v>
      </c>
      <c r="AF10" s="363">
        <f>AE10+FG!$EF10-Sale!AF10</f>
        <v>0</v>
      </c>
      <c r="AG10" s="363">
        <f>AF10+FG!$EK10-Sale!AG10</f>
        <v>0</v>
      </c>
      <c r="AH10" s="363">
        <f>AG10+FG!$EP10-Sale!AH10</f>
        <v>0</v>
      </c>
      <c r="AI10" s="363">
        <f>AH10+FG!$EU10-Sale!AI10</f>
        <v>0</v>
      </c>
      <c r="AJ10" s="363">
        <f>AI10+FG!$EZ10-Sale!AJ10</f>
        <v>0</v>
      </c>
      <c r="AK10" s="363">
        <f>AJ10+FG!$FE10-Sale!AK10</f>
        <v>0</v>
      </c>
    </row>
    <row r="11" spans="1:37" ht="19.5" customHeight="1">
      <c r="A11" s="582"/>
      <c r="B11" s="584"/>
      <c r="C11" s="137" t="s">
        <v>181</v>
      </c>
      <c r="D11" s="21" t="s">
        <v>128</v>
      </c>
      <c r="E11" s="138" t="s">
        <v>47</v>
      </c>
      <c r="F11" s="371">
        <f>+FG!F11</f>
        <v>5</v>
      </c>
      <c r="G11" s="362">
        <f>+FG!K11-Sale!G11</f>
        <v>5</v>
      </c>
      <c r="H11" s="363">
        <f>G11+FG!$P11-Sale!H11</f>
        <v>5</v>
      </c>
      <c r="I11" s="363">
        <f>H11+FG!$U11-Sale!I11</f>
        <v>5</v>
      </c>
      <c r="J11" s="363">
        <f>I11+FG!$Z11-Sale!J11</f>
        <v>5</v>
      </c>
      <c r="K11" s="363">
        <f>J11+FG!$AE11-Sale!K11</f>
        <v>5</v>
      </c>
      <c r="L11" s="363">
        <f>K11+FG!$AJ11-Sale!L11</f>
        <v>5</v>
      </c>
      <c r="M11" s="363">
        <f>L11+FG!$AO11-Sale!M11</f>
        <v>5</v>
      </c>
      <c r="N11" s="363">
        <f>M11+FG!$AT11-Sale!N11</f>
        <v>5</v>
      </c>
      <c r="O11" s="363">
        <f>N11+FG!$AY11-Sale!O11</f>
        <v>5</v>
      </c>
      <c r="P11" s="363">
        <f>O11+FG!$BD11-Sale!P11</f>
        <v>5</v>
      </c>
      <c r="Q11" s="363">
        <f>P11+FG!$BI11-Sale!Q11</f>
        <v>5</v>
      </c>
      <c r="R11" s="363">
        <f>Q11+FG!$BN11-Sale!R11</f>
        <v>5</v>
      </c>
      <c r="S11" s="363">
        <f>R11+FG!$BS11-Sale!S11</f>
        <v>5</v>
      </c>
      <c r="T11" s="363">
        <f>S11+FG!$BX11-Sale!T11</f>
        <v>5</v>
      </c>
      <c r="U11" s="363">
        <f>T11+FG!$CC11-Sale!U11</f>
        <v>5</v>
      </c>
      <c r="V11" s="363">
        <f>U11+FG!$CH11-Sale!V11</f>
        <v>5</v>
      </c>
      <c r="W11" s="363">
        <f>V11+FG!$CM11-Sale!W11</f>
        <v>5</v>
      </c>
      <c r="X11" s="363">
        <f>W11+FG!$CR11-Sale!X11</f>
        <v>5</v>
      </c>
      <c r="Y11" s="363">
        <f>X11+FG!$CW11-Sale!Y11</f>
        <v>5</v>
      </c>
      <c r="Z11" s="363">
        <f>Y11+FG!$CD11-Sale!Z11</f>
        <v>5</v>
      </c>
      <c r="AA11" s="363">
        <f>Z11+FG!$DG11-Sale!AA11</f>
        <v>5</v>
      </c>
      <c r="AB11" s="363">
        <f>AA11+FG!$DK11-Sale!AB11</f>
        <v>5</v>
      </c>
      <c r="AC11" s="363">
        <f>AB11+FG!$DQ11-Sale!AC11</f>
        <v>5</v>
      </c>
      <c r="AD11" s="363">
        <f>AC11+FG!$DV11-Sale!AD11</f>
        <v>5</v>
      </c>
      <c r="AE11" s="363">
        <f>AD11+FG!$EA11-Sale!AE11</f>
        <v>5</v>
      </c>
      <c r="AF11" s="363">
        <f>AE11+FG!$EF11-Sale!AF11</f>
        <v>5</v>
      </c>
      <c r="AG11" s="363">
        <f>AF11+FG!$EK11-Sale!AG11</f>
        <v>5</v>
      </c>
      <c r="AH11" s="363">
        <f>AG11+FG!$EP11-Sale!AH11</f>
        <v>5</v>
      </c>
      <c r="AI11" s="363">
        <f>AH11+FG!$EU11-Sale!AI11</f>
        <v>5</v>
      </c>
      <c r="AJ11" s="363">
        <f>AI11+FG!$EZ11-Sale!AJ11</f>
        <v>5</v>
      </c>
      <c r="AK11" s="363">
        <f>AJ11+FG!$FE11-Sale!AK11</f>
        <v>5</v>
      </c>
    </row>
    <row r="12" spans="1:37" ht="19.5" customHeight="1">
      <c r="A12" s="582"/>
      <c r="B12" s="584"/>
      <c r="C12" s="137" t="s">
        <v>182</v>
      </c>
      <c r="D12" s="21" t="s">
        <v>129</v>
      </c>
      <c r="E12" s="138" t="s">
        <v>47</v>
      </c>
      <c r="F12" s="371">
        <f>+FG!F12</f>
        <v>80</v>
      </c>
      <c r="G12" s="362">
        <f>+FG!K12-Sale!G12</f>
        <v>60</v>
      </c>
      <c r="H12" s="363">
        <f>G12+FG!$P12-Sale!H12</f>
        <v>40</v>
      </c>
      <c r="I12" s="363">
        <f>H12+FG!$U12-Sale!I12</f>
        <v>20</v>
      </c>
      <c r="J12" s="363">
        <f>I12+FG!$Z12-Sale!J12</f>
        <v>20</v>
      </c>
      <c r="K12" s="363">
        <f>J12+FG!$AE12-Sale!K12</f>
        <v>20</v>
      </c>
      <c r="L12" s="363">
        <f>K12+FG!$AJ12-Sale!L12</f>
        <v>0</v>
      </c>
      <c r="M12" s="363">
        <f>L12+FG!$AO12-Sale!M12</f>
        <v>0</v>
      </c>
      <c r="N12" s="363">
        <f>M12+FG!$AT12-Sale!N12</f>
        <v>-60</v>
      </c>
      <c r="O12" s="363">
        <f>N12+FG!$AY12-Sale!O12</f>
        <v>-100</v>
      </c>
      <c r="P12" s="363">
        <f>O12+FG!$BD12-Sale!P12</f>
        <v>-140</v>
      </c>
      <c r="Q12" s="363">
        <f>P12+FG!$BI12-Sale!Q12</f>
        <v>-140</v>
      </c>
      <c r="R12" s="363">
        <f>Q12+FG!$BN12-Sale!R12</f>
        <v>-140</v>
      </c>
      <c r="S12" s="363">
        <f>R12+FG!$BS12-Sale!S12</f>
        <v>-180</v>
      </c>
      <c r="T12" s="363">
        <f>S12+FG!$BX12-Sale!T12</f>
        <v>-200</v>
      </c>
      <c r="U12" s="363">
        <f>T12+FG!$CC12-Sale!U12</f>
        <v>-220</v>
      </c>
      <c r="V12" s="363">
        <f>U12+FG!$CH12-Sale!V12</f>
        <v>-240</v>
      </c>
      <c r="W12" s="363">
        <f>V12+FG!$CM12-Sale!W12</f>
        <v>-260</v>
      </c>
      <c r="X12" s="363">
        <f>W12+FG!$CR12-Sale!X12</f>
        <v>-260</v>
      </c>
      <c r="Y12" s="363">
        <f>X12+FG!$CW12-Sale!Y12</f>
        <v>-260</v>
      </c>
      <c r="Z12" s="363">
        <f>Y12+FG!$CD12-Sale!Z12</f>
        <v>-280</v>
      </c>
      <c r="AA12" s="363">
        <f>Z12+FG!$DG12-Sale!AA12</f>
        <v>-320</v>
      </c>
      <c r="AB12" s="363">
        <f>AA12+FG!$DK12-Sale!AB12</f>
        <v>-360</v>
      </c>
      <c r="AC12" s="363">
        <f>AB12+FG!$DQ12-Sale!AC12</f>
        <v>-380</v>
      </c>
      <c r="AD12" s="363">
        <f>AC12+FG!$DV12-Sale!AD12</f>
        <v>-400</v>
      </c>
      <c r="AE12" s="363">
        <f>AD12+FG!$EA12-Sale!AE12</f>
        <v>-400</v>
      </c>
      <c r="AF12" s="363">
        <f>AE12+FG!$EF12-Sale!AF12</f>
        <v>-400</v>
      </c>
      <c r="AG12" s="363">
        <f>AF12+FG!$EK12-Sale!AG12</f>
        <v>-440</v>
      </c>
      <c r="AH12" s="363">
        <f>AG12+FG!$EP12-Sale!AH12</f>
        <v>-460</v>
      </c>
      <c r="AI12" s="363">
        <f>AH12+FG!$EU12-Sale!AI12</f>
        <v>-460</v>
      </c>
      <c r="AJ12" s="363">
        <f>AI12+FG!$EZ12-Sale!AJ12</f>
        <v>-460</v>
      </c>
      <c r="AK12" s="363">
        <f>AJ12+FG!$FE12-Sale!AK12</f>
        <v>-460</v>
      </c>
    </row>
    <row r="13" spans="1:37" ht="19.5" customHeight="1">
      <c r="A13" s="582"/>
      <c r="B13" s="584"/>
      <c r="C13" s="137" t="s">
        <v>181</v>
      </c>
      <c r="D13" s="21" t="s">
        <v>130</v>
      </c>
      <c r="E13" s="138" t="s">
        <v>47</v>
      </c>
      <c r="F13" s="371">
        <f>+FG!F13</f>
        <v>20</v>
      </c>
      <c r="G13" s="362">
        <f>+FG!K13-Sale!G13</f>
        <v>20</v>
      </c>
      <c r="H13" s="363">
        <f>G13+FG!$P13-Sale!H13</f>
        <v>20</v>
      </c>
      <c r="I13" s="363">
        <f>H13+FG!$U13-Sale!I13</f>
        <v>20</v>
      </c>
      <c r="J13" s="363">
        <f>I13+FG!$Z13-Sale!J13</f>
        <v>20</v>
      </c>
      <c r="K13" s="363">
        <f>J13+FG!$AE13-Sale!K13</f>
        <v>20</v>
      </c>
      <c r="L13" s="363">
        <f>K13+FG!$AJ13-Sale!L13</f>
        <v>20</v>
      </c>
      <c r="M13" s="363">
        <f>L13+FG!$AO13-Sale!M13</f>
        <v>0</v>
      </c>
      <c r="N13" s="363">
        <f>M13+FG!$AT13-Sale!N13</f>
        <v>0</v>
      </c>
      <c r="O13" s="363">
        <f>N13+FG!$AY13-Sale!O13</f>
        <v>0</v>
      </c>
      <c r="P13" s="363">
        <f>O13+FG!$BD13-Sale!P13</f>
        <v>0</v>
      </c>
      <c r="Q13" s="363">
        <f>P13+FG!$BI13-Sale!Q13</f>
        <v>0</v>
      </c>
      <c r="R13" s="363">
        <f>Q13+FG!$BN13-Sale!R13</f>
        <v>0</v>
      </c>
      <c r="S13" s="363">
        <f>R13+FG!$BS13-Sale!S13</f>
        <v>0</v>
      </c>
      <c r="T13" s="363">
        <f>S13+FG!$BX13-Sale!T13</f>
        <v>-20</v>
      </c>
      <c r="U13" s="363">
        <f>T13+FG!$CC13-Sale!U13</f>
        <v>-40</v>
      </c>
      <c r="V13" s="363">
        <f>U13+FG!$CH13-Sale!V13</f>
        <v>-40</v>
      </c>
      <c r="W13" s="363">
        <f>V13+FG!$CM13-Sale!W13</f>
        <v>-40</v>
      </c>
      <c r="X13" s="363">
        <f>W13+FG!$CR13-Sale!X13</f>
        <v>-40</v>
      </c>
      <c r="Y13" s="363">
        <f>X13+FG!$CW13-Sale!Y13</f>
        <v>-40</v>
      </c>
      <c r="Z13" s="363">
        <f>Y13+FG!$CD13-Sale!Z13</f>
        <v>-40</v>
      </c>
      <c r="AA13" s="363">
        <f>Z13+FG!$DG13-Sale!AA13</f>
        <v>-60</v>
      </c>
      <c r="AB13" s="363">
        <f>AA13+FG!$DK13-Sale!AB13</f>
        <v>-60</v>
      </c>
      <c r="AC13" s="363">
        <f>AB13+FG!$DQ13-Sale!AC13</f>
        <v>-80</v>
      </c>
      <c r="AD13" s="363">
        <f>AC13+FG!$DV13-Sale!AD13</f>
        <v>-80</v>
      </c>
      <c r="AE13" s="363">
        <f>AD13+FG!$EA13-Sale!AE13</f>
        <v>-80</v>
      </c>
      <c r="AF13" s="363">
        <f>AE13+FG!$EF13-Sale!AF13</f>
        <v>-80</v>
      </c>
      <c r="AG13" s="363">
        <f>AF13+FG!$EK13-Sale!AG13</f>
        <v>-80</v>
      </c>
      <c r="AH13" s="363">
        <f>AG13+FG!$EP13-Sale!AH13</f>
        <v>-80</v>
      </c>
      <c r="AI13" s="363">
        <f>AH13+FG!$EU13-Sale!AI13</f>
        <v>-80</v>
      </c>
      <c r="AJ13" s="363">
        <f>AI13+FG!$EZ13-Sale!AJ13</f>
        <v>-80</v>
      </c>
      <c r="AK13" s="363">
        <f>AJ13+FG!$FE13-Sale!AK13</f>
        <v>-80</v>
      </c>
    </row>
    <row r="14" spans="1:37" ht="19.5" customHeight="1">
      <c r="A14" s="582"/>
      <c r="B14" s="584"/>
      <c r="C14" s="139" t="s">
        <v>183</v>
      </c>
      <c r="D14" s="21" t="s">
        <v>131</v>
      </c>
      <c r="E14" s="138" t="s">
        <v>47</v>
      </c>
      <c r="F14" s="371">
        <f>+FG!F14</f>
        <v>60</v>
      </c>
      <c r="G14" s="362">
        <f>+FG!K14-Sale!G14</f>
        <v>40</v>
      </c>
      <c r="H14" s="363">
        <f>G14+FG!$P14-Sale!H14</f>
        <v>20</v>
      </c>
      <c r="I14" s="363">
        <f>H14+FG!$U14-Sale!I14</f>
        <v>0</v>
      </c>
      <c r="J14" s="363">
        <f>I14+FG!$Z14-Sale!J14</f>
        <v>0</v>
      </c>
      <c r="K14" s="363">
        <f>J14+FG!$AE14-Sale!K14</f>
        <v>0</v>
      </c>
      <c r="L14" s="363">
        <f>K14+FG!$AJ14-Sale!L14</f>
        <v>0</v>
      </c>
      <c r="M14" s="363">
        <f>L14+FG!$AO14-Sale!M14</f>
        <v>0</v>
      </c>
      <c r="N14" s="363">
        <f>M14+FG!$AT14-Sale!N14</f>
        <v>-40</v>
      </c>
      <c r="O14" s="363">
        <f>N14+FG!$AY14-Sale!O14</f>
        <v>-40</v>
      </c>
      <c r="P14" s="363">
        <f>O14+FG!$BD14-Sale!P14</f>
        <v>-40</v>
      </c>
      <c r="Q14" s="363">
        <f>P14+FG!$BI14-Sale!Q14</f>
        <v>-40</v>
      </c>
      <c r="R14" s="363">
        <f>Q14+FG!$BN14-Sale!R14</f>
        <v>-40</v>
      </c>
      <c r="S14" s="363">
        <f>R14+FG!$BS14-Sale!S14</f>
        <v>-60</v>
      </c>
      <c r="T14" s="363">
        <f>S14+FG!$BX14-Sale!T14</f>
        <v>-60</v>
      </c>
      <c r="U14" s="363">
        <f>T14+FG!$CC14-Sale!U14</f>
        <v>-100</v>
      </c>
      <c r="V14" s="363">
        <f>U14+FG!$CH14-Sale!V14</f>
        <v>-100</v>
      </c>
      <c r="W14" s="363">
        <f>V14+FG!$CM14-Sale!W14</f>
        <v>-120</v>
      </c>
      <c r="X14" s="363">
        <f>W14+FG!$CR14-Sale!X14</f>
        <v>-120</v>
      </c>
      <c r="Y14" s="363">
        <f>X14+FG!$CW14-Sale!Y14</f>
        <v>-120</v>
      </c>
      <c r="Z14" s="363">
        <f>Y14+FG!$CD14-Sale!Z14</f>
        <v>-160</v>
      </c>
      <c r="AA14" s="363">
        <f>Z14+FG!$DG14-Sale!AA14</f>
        <v>-160</v>
      </c>
      <c r="AB14" s="363">
        <f>AA14+FG!$DK14-Sale!AB14</f>
        <v>-160</v>
      </c>
      <c r="AC14" s="363">
        <f>AB14+FG!$DQ14-Sale!AC14</f>
        <v>-180</v>
      </c>
      <c r="AD14" s="363">
        <f>AC14+FG!$DV14-Sale!AD14</f>
        <v>-200</v>
      </c>
      <c r="AE14" s="363">
        <f>AD14+FG!$EA14-Sale!AE14</f>
        <v>-200</v>
      </c>
      <c r="AF14" s="363">
        <f>AE14+FG!$EF14-Sale!AF14</f>
        <v>-200</v>
      </c>
      <c r="AG14" s="363">
        <f>AF14+FG!$EK14-Sale!AG14</f>
        <v>-220</v>
      </c>
      <c r="AH14" s="363">
        <f>AG14+FG!$EP14-Sale!AH14</f>
        <v>-220</v>
      </c>
      <c r="AI14" s="363">
        <f>AH14+FG!$EU14-Sale!AI14</f>
        <v>-220</v>
      </c>
      <c r="AJ14" s="363">
        <f>AI14+FG!$EZ14-Sale!AJ14</f>
        <v>-220</v>
      </c>
      <c r="AK14" s="363">
        <f>AJ14+FG!$FE14-Sale!AK14</f>
        <v>-220</v>
      </c>
    </row>
    <row r="15" spans="1:37" ht="19.5" customHeight="1">
      <c r="A15" s="582"/>
      <c r="B15" s="584"/>
      <c r="C15" s="137" t="s">
        <v>181</v>
      </c>
      <c r="D15" s="21" t="s">
        <v>184</v>
      </c>
      <c r="E15" s="138" t="s">
        <v>47</v>
      </c>
      <c r="F15" s="371">
        <f>+FG!F15</f>
        <v>0</v>
      </c>
      <c r="G15" s="362">
        <f>+FG!K15-Sale!G15</f>
        <v>0</v>
      </c>
      <c r="H15" s="363">
        <f>G15+FG!$P15-Sale!H15</f>
        <v>0</v>
      </c>
      <c r="I15" s="363">
        <f>H15+FG!$U15-Sale!I15</f>
        <v>0</v>
      </c>
      <c r="J15" s="363">
        <f>I15+FG!$Z15-Sale!J15</f>
        <v>0</v>
      </c>
      <c r="K15" s="363">
        <f>J15+FG!$AE15-Sale!K15</f>
        <v>0</v>
      </c>
      <c r="L15" s="363">
        <f>K15+FG!$AJ15-Sale!L15</f>
        <v>0</v>
      </c>
      <c r="M15" s="363">
        <f>L15+FG!$AO15-Sale!M15</f>
        <v>0</v>
      </c>
      <c r="N15" s="363">
        <f>M15+FG!$AT15-Sale!N15</f>
        <v>0</v>
      </c>
      <c r="O15" s="363">
        <f>N15+FG!$AY15-Sale!O15</f>
        <v>0</v>
      </c>
      <c r="P15" s="363">
        <f>O15+FG!$BD15-Sale!P15</f>
        <v>0</v>
      </c>
      <c r="Q15" s="363">
        <f>P15+FG!$BI15-Sale!Q15</f>
        <v>0</v>
      </c>
      <c r="R15" s="363">
        <f>Q15+FG!$BN15-Sale!R15</f>
        <v>0</v>
      </c>
      <c r="S15" s="363">
        <f>R15+FG!$BS15-Sale!S15</f>
        <v>0</v>
      </c>
      <c r="T15" s="363">
        <f>S15+FG!$BX15-Sale!T15</f>
        <v>0</v>
      </c>
      <c r="U15" s="363">
        <f>T15+FG!$CC15-Sale!U15</f>
        <v>0</v>
      </c>
      <c r="V15" s="363">
        <f>U15+FG!$CH15-Sale!V15</f>
        <v>0</v>
      </c>
      <c r="W15" s="363">
        <f>V15+FG!$CM15-Sale!W15</f>
        <v>0</v>
      </c>
      <c r="X15" s="363">
        <f>W15+FG!$CR15-Sale!X15</f>
        <v>0</v>
      </c>
      <c r="Y15" s="363">
        <f>X15+FG!$CW15-Sale!Y15</f>
        <v>0</v>
      </c>
      <c r="Z15" s="363">
        <f>Y15+FG!$CD15-Sale!Z15</f>
        <v>0</v>
      </c>
      <c r="AA15" s="363">
        <f>Z15+FG!$DG15-Sale!AA15</f>
        <v>0</v>
      </c>
      <c r="AB15" s="363">
        <f>AA15+FG!$DK15-Sale!AB15</f>
        <v>0</v>
      </c>
      <c r="AC15" s="363">
        <f>AB15+FG!$DQ15-Sale!AC15</f>
        <v>0</v>
      </c>
      <c r="AD15" s="363">
        <f>AC15+FG!$DV15-Sale!AD15</f>
        <v>-1</v>
      </c>
      <c r="AE15" s="363">
        <f>AD15+FG!$EA15-Sale!AE15</f>
        <v>-1</v>
      </c>
      <c r="AF15" s="363">
        <f>AE15+FG!$EF15-Sale!AF15</f>
        <v>-1</v>
      </c>
      <c r="AG15" s="363">
        <f>AF15+FG!$EK15-Sale!AG15</f>
        <v>-1</v>
      </c>
      <c r="AH15" s="363">
        <f>AG15+FG!$EP15-Sale!AH15</f>
        <v>-1</v>
      </c>
      <c r="AI15" s="363">
        <f>AH15+FG!$EU15-Sale!AI15</f>
        <v>-1</v>
      </c>
      <c r="AJ15" s="363">
        <f>AI15+FG!$EZ15-Sale!AJ15</f>
        <v>-1</v>
      </c>
      <c r="AK15" s="363">
        <f>AJ15+FG!$FE15-Sale!AK15</f>
        <v>-1</v>
      </c>
    </row>
    <row r="16" spans="1:37" ht="19.5" customHeight="1">
      <c r="A16" s="582"/>
      <c r="B16" s="584"/>
      <c r="C16" s="139" t="s">
        <v>183</v>
      </c>
      <c r="D16" s="21" t="s">
        <v>185</v>
      </c>
      <c r="E16" s="138" t="s">
        <v>47</v>
      </c>
      <c r="F16" s="371">
        <f>+FG!F16</f>
        <v>0</v>
      </c>
      <c r="G16" s="362">
        <f>+FG!K16-Sale!G16</f>
        <v>0</v>
      </c>
      <c r="H16" s="363">
        <f>G16+FG!$P16-Sale!H16</f>
        <v>0</v>
      </c>
      <c r="I16" s="363">
        <f>H16+FG!$U16-Sale!I16</f>
        <v>0</v>
      </c>
      <c r="J16" s="363">
        <f>I16+FG!$Z16-Sale!J16</f>
        <v>0</v>
      </c>
      <c r="K16" s="363">
        <f>J16+FG!$AE16-Sale!K16</f>
        <v>0</v>
      </c>
      <c r="L16" s="363">
        <f>K16+FG!$AJ16-Sale!L16</f>
        <v>0</v>
      </c>
      <c r="M16" s="363">
        <f>L16+FG!$AO16-Sale!M16</f>
        <v>0</v>
      </c>
      <c r="N16" s="363">
        <f>M16+FG!$AT16-Sale!N16</f>
        <v>0</v>
      </c>
      <c r="O16" s="363">
        <f>N16+FG!$AY16-Sale!O16</f>
        <v>0</v>
      </c>
      <c r="P16" s="363">
        <f>O16+FG!$BD16-Sale!P16</f>
        <v>0</v>
      </c>
      <c r="Q16" s="363">
        <f>P16+FG!$BI16-Sale!Q16</f>
        <v>0</v>
      </c>
      <c r="R16" s="363">
        <f>Q16+FG!$BN16-Sale!R16</f>
        <v>0</v>
      </c>
      <c r="S16" s="363">
        <f>R16+FG!$BS16-Sale!S16</f>
        <v>0</v>
      </c>
      <c r="T16" s="363">
        <f>S16+FG!$BX16-Sale!T16</f>
        <v>0</v>
      </c>
      <c r="U16" s="363">
        <f>T16+FG!$CC16-Sale!U16</f>
        <v>0</v>
      </c>
      <c r="V16" s="363">
        <f>U16+FG!$CH16-Sale!V16</f>
        <v>0</v>
      </c>
      <c r="W16" s="363">
        <f>V16+FG!$CM16-Sale!W16</f>
        <v>0</v>
      </c>
      <c r="X16" s="363">
        <f>W16+FG!$CR16-Sale!X16</f>
        <v>0</v>
      </c>
      <c r="Y16" s="363">
        <f>X16+FG!$CW16-Sale!Y16</f>
        <v>0</v>
      </c>
      <c r="Z16" s="363">
        <f>Y16+FG!$CD16-Sale!Z16</f>
        <v>0</v>
      </c>
      <c r="AA16" s="363">
        <f>Z16+FG!$DG16-Sale!AA16</f>
        <v>0</v>
      </c>
      <c r="AB16" s="363">
        <f>AA16+FG!$DK16-Sale!AB16</f>
        <v>0</v>
      </c>
      <c r="AC16" s="363">
        <f>AB16+FG!$DQ16-Sale!AC16</f>
        <v>0</v>
      </c>
      <c r="AD16" s="363">
        <f>AC16+FG!$DV16-Sale!AD16</f>
        <v>-1</v>
      </c>
      <c r="AE16" s="363">
        <f>AD16+FG!$EA16-Sale!AE16</f>
        <v>-1</v>
      </c>
      <c r="AF16" s="363">
        <f>AE16+FG!$EF16-Sale!AF16</f>
        <v>-1</v>
      </c>
      <c r="AG16" s="363">
        <f>AF16+FG!$EK16-Sale!AG16</f>
        <v>-1</v>
      </c>
      <c r="AH16" s="363">
        <f>AG16+FG!$EP16-Sale!AH16</f>
        <v>-1</v>
      </c>
      <c r="AI16" s="363">
        <f>AH16+FG!$EU16-Sale!AI16</f>
        <v>-1</v>
      </c>
      <c r="AJ16" s="363">
        <f>AI16+FG!$EZ16-Sale!AJ16</f>
        <v>-1</v>
      </c>
      <c r="AK16" s="363">
        <f>AJ16+FG!$FE16-Sale!AK16</f>
        <v>-1</v>
      </c>
    </row>
    <row r="17" spans="1:37" ht="19.5" customHeight="1">
      <c r="A17" s="582"/>
      <c r="B17" s="584"/>
      <c r="C17" s="140" t="s">
        <v>78</v>
      </c>
      <c r="D17" s="21" t="s">
        <v>133</v>
      </c>
      <c r="E17" s="138" t="s">
        <v>47</v>
      </c>
      <c r="F17" s="371">
        <f>+FG!F17</f>
        <v>0</v>
      </c>
      <c r="G17" s="362">
        <f>+FG!K17-Sale!G17</f>
        <v>0</v>
      </c>
      <c r="H17" s="363">
        <f>G17+FG!$P17-Sale!H17</f>
        <v>0</v>
      </c>
      <c r="I17" s="363">
        <f>H17+FG!$U17-Sale!I17</f>
        <v>0</v>
      </c>
      <c r="J17" s="363">
        <f>I17+FG!$Z17-Sale!J17</f>
        <v>0</v>
      </c>
      <c r="K17" s="363">
        <f>J17+FG!$AE17-Sale!K17</f>
        <v>0</v>
      </c>
      <c r="L17" s="363">
        <f>K17+FG!$AJ17-Sale!L17</f>
        <v>0</v>
      </c>
      <c r="M17" s="363">
        <f>L17+FG!$AO17-Sale!M17</f>
        <v>0</v>
      </c>
      <c r="N17" s="363">
        <f>M17+FG!$AT17-Sale!N17</f>
        <v>0</v>
      </c>
      <c r="O17" s="363">
        <f>N17+FG!$AY17-Sale!O17</f>
        <v>0</v>
      </c>
      <c r="P17" s="363">
        <f>O17+FG!$BD17-Sale!P17</f>
        <v>0</v>
      </c>
      <c r="Q17" s="363">
        <f>P17+FG!$BI17-Sale!Q17</f>
        <v>0</v>
      </c>
      <c r="R17" s="363">
        <f>Q17+FG!$BN17-Sale!R17</f>
        <v>0</v>
      </c>
      <c r="S17" s="363">
        <f>R17+FG!$BS17-Sale!S17</f>
        <v>0</v>
      </c>
      <c r="T17" s="363">
        <f>S17+FG!$BX17-Sale!T17</f>
        <v>0</v>
      </c>
      <c r="U17" s="363">
        <f>T17+FG!$CC17-Sale!U17</f>
        <v>0</v>
      </c>
      <c r="V17" s="363">
        <f>U17+FG!$CH17-Sale!V17</f>
        <v>0</v>
      </c>
      <c r="W17" s="363">
        <f>V17+FG!$CM17-Sale!W17</f>
        <v>0</v>
      </c>
      <c r="X17" s="363">
        <f>W17+FG!$CR17-Sale!X17</f>
        <v>0</v>
      </c>
      <c r="Y17" s="363">
        <f>X17+FG!$CW17-Sale!Y17</f>
        <v>0</v>
      </c>
      <c r="Z17" s="363">
        <f>Y17+FG!$CD17-Sale!Z17</f>
        <v>0</v>
      </c>
      <c r="AA17" s="363">
        <f>Z17+FG!$DG17-Sale!AA17</f>
        <v>0</v>
      </c>
      <c r="AB17" s="363">
        <f>AA17+FG!$DK17-Sale!AB17</f>
        <v>0</v>
      </c>
      <c r="AC17" s="363">
        <f>AB17+FG!$DQ17-Sale!AC17</f>
        <v>0</v>
      </c>
      <c r="AD17" s="363">
        <f>AC17+FG!$DV17-Sale!AD17</f>
        <v>0</v>
      </c>
      <c r="AE17" s="363">
        <f>AD17+FG!$EA17-Sale!AE17</f>
        <v>0</v>
      </c>
      <c r="AF17" s="363">
        <f>AE17+FG!$EF17-Sale!AF17</f>
        <v>0</v>
      </c>
      <c r="AG17" s="363">
        <f>AF17+FG!$EK17-Sale!AG17</f>
        <v>0</v>
      </c>
      <c r="AH17" s="363">
        <f>AG17+FG!$EP17-Sale!AH17</f>
        <v>0</v>
      </c>
      <c r="AI17" s="363">
        <f>AH17+FG!$EU17-Sale!AI17</f>
        <v>0</v>
      </c>
      <c r="AJ17" s="363">
        <f>AI17+FG!$EZ17-Sale!AJ17</f>
        <v>0</v>
      </c>
      <c r="AK17" s="363">
        <f>AJ17+FG!$FE17-Sale!AK17</f>
        <v>0</v>
      </c>
    </row>
    <row r="18" spans="1:37" ht="19.5" customHeight="1">
      <c r="A18" s="582"/>
      <c r="B18" s="584"/>
      <c r="C18" s="141" t="s">
        <v>79</v>
      </c>
      <c r="D18" s="21" t="s">
        <v>134</v>
      </c>
      <c r="E18" s="138" t="s">
        <v>47</v>
      </c>
      <c r="F18" s="371">
        <f>+FG!F18</f>
        <v>0</v>
      </c>
      <c r="G18" s="362">
        <f>+FG!K18-Sale!G18</f>
        <v>0</v>
      </c>
      <c r="H18" s="363">
        <f>G18+FG!$P18-Sale!H18</f>
        <v>0</v>
      </c>
      <c r="I18" s="363">
        <f>H18+FG!$U18-Sale!I18</f>
        <v>0</v>
      </c>
      <c r="J18" s="363">
        <f>I18+FG!$Z18-Sale!J18</f>
        <v>0</v>
      </c>
      <c r="K18" s="363">
        <f>J18+FG!$AE18-Sale!K18</f>
        <v>0</v>
      </c>
      <c r="L18" s="363">
        <f>K18+FG!$AJ18-Sale!L18</f>
        <v>0</v>
      </c>
      <c r="M18" s="363">
        <f>L18+FG!$AO18-Sale!M18</f>
        <v>0</v>
      </c>
      <c r="N18" s="363">
        <f>M18+FG!$AT18-Sale!N18</f>
        <v>0</v>
      </c>
      <c r="O18" s="363">
        <f>N18+FG!$AY18-Sale!O18</f>
        <v>0</v>
      </c>
      <c r="P18" s="363">
        <f>O18+FG!$BD18-Sale!P18</f>
        <v>0</v>
      </c>
      <c r="Q18" s="363">
        <f>P18+FG!$BI18-Sale!Q18</f>
        <v>0</v>
      </c>
      <c r="R18" s="363">
        <f>Q18+FG!$BN18-Sale!R18</f>
        <v>0</v>
      </c>
      <c r="S18" s="363">
        <f>R18+FG!$BS18-Sale!S18</f>
        <v>0</v>
      </c>
      <c r="T18" s="363">
        <f>S18+FG!$BX18-Sale!T18</f>
        <v>0</v>
      </c>
      <c r="U18" s="363">
        <f>T18+FG!$CC18-Sale!U18</f>
        <v>0</v>
      </c>
      <c r="V18" s="363">
        <f>U18+FG!$CH18-Sale!V18</f>
        <v>0</v>
      </c>
      <c r="W18" s="363">
        <f>V18+FG!$CM18-Sale!W18</f>
        <v>0</v>
      </c>
      <c r="X18" s="363">
        <f>W18+FG!$CR18-Sale!X18</f>
        <v>0</v>
      </c>
      <c r="Y18" s="363">
        <f>X18+FG!$CW18-Sale!Y18</f>
        <v>0</v>
      </c>
      <c r="Z18" s="363">
        <f>Y18+FG!$CD18-Sale!Z18</f>
        <v>0</v>
      </c>
      <c r="AA18" s="363">
        <f>Z18+FG!$DG18-Sale!AA18</f>
        <v>0</v>
      </c>
      <c r="AB18" s="363">
        <f>AA18+FG!$DK18-Sale!AB18</f>
        <v>0</v>
      </c>
      <c r="AC18" s="363">
        <f>AB18+FG!$DQ18-Sale!AC18</f>
        <v>0</v>
      </c>
      <c r="AD18" s="363">
        <f>AC18+FG!$DV18-Sale!AD18</f>
        <v>0</v>
      </c>
      <c r="AE18" s="363">
        <f>AD18+FG!$EA18-Sale!AE18</f>
        <v>0</v>
      </c>
      <c r="AF18" s="363">
        <f>AE18+FG!$EF18-Sale!AF18</f>
        <v>0</v>
      </c>
      <c r="AG18" s="363">
        <f>AF18+FG!$EK18-Sale!AG18</f>
        <v>0</v>
      </c>
      <c r="AH18" s="363">
        <f>AG18+FG!$EP18-Sale!AH18</f>
        <v>0</v>
      </c>
      <c r="AI18" s="363">
        <f>AH18+FG!$EU18-Sale!AI18</f>
        <v>0</v>
      </c>
      <c r="AJ18" s="363">
        <f>AI18+FG!$EZ18-Sale!AJ18</f>
        <v>0</v>
      </c>
      <c r="AK18" s="363">
        <f>AJ18+FG!$FE18-Sale!AK18</f>
        <v>0</v>
      </c>
    </row>
    <row r="19" spans="1:37" ht="19.5" customHeight="1">
      <c r="A19" s="583"/>
      <c r="B19" s="585"/>
      <c r="C19" s="142" t="s">
        <v>80</v>
      </c>
      <c r="D19" s="23" t="s">
        <v>135</v>
      </c>
      <c r="E19" s="135" t="s">
        <v>47</v>
      </c>
      <c r="F19" s="370">
        <f>+FG!F19</f>
        <v>6</v>
      </c>
      <c r="G19" s="360">
        <f>+FG!K19-Sale!G19</f>
        <v>6</v>
      </c>
      <c r="H19" s="361">
        <f>G19+FG!$P19-Sale!H19</f>
        <v>6</v>
      </c>
      <c r="I19" s="361">
        <f>H19+FG!$U19-Sale!I19</f>
        <v>6</v>
      </c>
      <c r="J19" s="361">
        <f>I19+FG!$Z19-Sale!J19</f>
        <v>6</v>
      </c>
      <c r="K19" s="361">
        <f>J19+FG!$AE19-Sale!K19</f>
        <v>6</v>
      </c>
      <c r="L19" s="361">
        <f>K19+FG!$AJ19-Sale!L19</f>
        <v>6</v>
      </c>
      <c r="M19" s="361">
        <f>L19+FG!$AO19-Sale!M19</f>
        <v>6</v>
      </c>
      <c r="N19" s="361">
        <f>M19+FG!$AT19-Sale!N19</f>
        <v>6</v>
      </c>
      <c r="O19" s="361">
        <f>N19+FG!$AY19-Sale!O19</f>
        <v>6</v>
      </c>
      <c r="P19" s="361">
        <f>O19+FG!$BD19-Sale!P19</f>
        <v>6</v>
      </c>
      <c r="Q19" s="361">
        <f>P19+FG!$BI19-Sale!Q19</f>
        <v>6</v>
      </c>
      <c r="R19" s="361">
        <f>Q19+FG!$BN19-Sale!R19</f>
        <v>6</v>
      </c>
      <c r="S19" s="361">
        <f>R19+FG!$BS19-Sale!S19</f>
        <v>6</v>
      </c>
      <c r="T19" s="361">
        <f>S19+FG!$BX19-Sale!T19</f>
        <v>6</v>
      </c>
      <c r="U19" s="361">
        <f>T19+FG!$CC19-Sale!U19</f>
        <v>6</v>
      </c>
      <c r="V19" s="361">
        <f>U19+FG!$CH19-Sale!V19</f>
        <v>6</v>
      </c>
      <c r="W19" s="361">
        <f>V19+FG!$CM19-Sale!W19</f>
        <v>6</v>
      </c>
      <c r="X19" s="361">
        <f>W19+FG!$CR19-Sale!X19</f>
        <v>6</v>
      </c>
      <c r="Y19" s="361">
        <f>X19+FG!$CW19-Sale!Y19</f>
        <v>6</v>
      </c>
      <c r="Z19" s="361">
        <f>Y19+FG!$CD19-Sale!Z19</f>
        <v>6</v>
      </c>
      <c r="AA19" s="361">
        <f>Z19+FG!$DG19-Sale!AA19</f>
        <v>6</v>
      </c>
      <c r="AB19" s="361">
        <f>AA19+FG!$DK19-Sale!AB19</f>
        <v>6</v>
      </c>
      <c r="AC19" s="361">
        <f>AB19+FG!$DQ19-Sale!AC19</f>
        <v>6</v>
      </c>
      <c r="AD19" s="361">
        <f>AC19+FG!$DV19-Sale!AD19</f>
        <v>6</v>
      </c>
      <c r="AE19" s="361">
        <f>AD19+FG!$EA19-Sale!AE19</f>
        <v>6</v>
      </c>
      <c r="AF19" s="361">
        <f>AE19+FG!$EF19-Sale!AF19</f>
        <v>6</v>
      </c>
      <c r="AG19" s="361">
        <f>AF19+FG!$EK19-Sale!AG19</f>
        <v>6</v>
      </c>
      <c r="AH19" s="361">
        <f>AG19+FG!$EP19-Sale!AH19</f>
        <v>6</v>
      </c>
      <c r="AI19" s="361">
        <f>AH19+FG!$EU19-Sale!AI19</f>
        <v>6</v>
      </c>
      <c r="AJ19" s="361">
        <f>AI19+FG!$EZ19-Sale!AJ19</f>
        <v>6</v>
      </c>
      <c r="AK19" s="361">
        <f>AJ19+FG!$FE19-Sale!AK19</f>
        <v>6</v>
      </c>
    </row>
    <row r="20" spans="1:37" ht="19.5" customHeight="1">
      <c r="A20" s="586" t="s">
        <v>55</v>
      </c>
      <c r="B20" s="588" t="s">
        <v>45</v>
      </c>
      <c r="C20" s="143" t="s">
        <v>81</v>
      </c>
      <c r="D20" s="20" t="s">
        <v>136</v>
      </c>
      <c r="E20" s="133" t="s">
        <v>47</v>
      </c>
      <c r="F20" s="372">
        <f>+FG!F20</f>
        <v>540</v>
      </c>
      <c r="G20" s="358">
        <f>+FG!K20-Sale!G20</f>
        <v>490</v>
      </c>
      <c r="H20" s="359">
        <f>G20+FG!$P20-Sale!H20</f>
        <v>430</v>
      </c>
      <c r="I20" s="359">
        <f>H20+FG!$U20-Sale!I20</f>
        <v>400</v>
      </c>
      <c r="J20" s="359">
        <f>I20+FG!$Z20-Sale!J20</f>
        <v>400</v>
      </c>
      <c r="K20" s="359">
        <f>J20+FG!$AE20-Sale!K20</f>
        <v>400</v>
      </c>
      <c r="L20" s="359">
        <f>K20+FG!$AJ20-Sale!L20</f>
        <v>400</v>
      </c>
      <c r="M20" s="359">
        <f>L20+FG!$AO20-Sale!M20</f>
        <v>380</v>
      </c>
      <c r="N20" s="359">
        <f>M20+FG!$AT20-Sale!N20</f>
        <v>330</v>
      </c>
      <c r="O20" s="359">
        <f>N20+FG!$AY20-Sale!O20</f>
        <v>280</v>
      </c>
      <c r="P20" s="359">
        <f>O20+FG!$BD20-Sale!P20</f>
        <v>230</v>
      </c>
      <c r="Q20" s="359">
        <f>P20+FG!$BI20-Sale!Q20</f>
        <v>230</v>
      </c>
      <c r="R20" s="359">
        <f>Q20+FG!$BN20-Sale!R20</f>
        <v>230</v>
      </c>
      <c r="S20" s="359">
        <f>R20+FG!$BS20-Sale!S20</f>
        <v>180</v>
      </c>
      <c r="T20" s="359">
        <f>S20+FG!$BX20-Sale!T20</f>
        <v>180</v>
      </c>
      <c r="U20" s="359">
        <f>T20+FG!$CC20-Sale!U20</f>
        <v>180</v>
      </c>
      <c r="V20" s="359">
        <f>U20+FG!$CH20-Sale!V20</f>
        <v>180</v>
      </c>
      <c r="W20" s="359">
        <f>V20+FG!$CM20-Sale!W20</f>
        <v>140</v>
      </c>
      <c r="X20" s="359">
        <f>W20+FG!$CR20-Sale!X20</f>
        <v>140</v>
      </c>
      <c r="Y20" s="359">
        <f>X20+FG!$CW20-Sale!Y20</f>
        <v>140</v>
      </c>
      <c r="Z20" s="359">
        <f>Y20+FG!$CD20-Sale!Z20</f>
        <v>140</v>
      </c>
      <c r="AA20" s="359">
        <f>Z20+FG!$DG20-Sale!AA20</f>
        <v>140</v>
      </c>
      <c r="AB20" s="359">
        <f>AA20+FG!$DK20-Sale!AB20</f>
        <v>140</v>
      </c>
      <c r="AC20" s="359">
        <f>AB20+FG!$DQ20-Sale!AC20</f>
        <v>140</v>
      </c>
      <c r="AD20" s="359">
        <f>AC20+FG!$DV20-Sale!AD20</f>
        <v>140</v>
      </c>
      <c r="AE20" s="359">
        <f>AD20+FG!$EA20-Sale!AE20</f>
        <v>140</v>
      </c>
      <c r="AF20" s="359">
        <f>AE20+FG!$EF20-Sale!AF20</f>
        <v>140</v>
      </c>
      <c r="AG20" s="359">
        <f>AF20+FG!$EK20-Sale!AG20</f>
        <v>140</v>
      </c>
      <c r="AH20" s="359">
        <f>AG20+FG!$EP20-Sale!AH20</f>
        <v>140</v>
      </c>
      <c r="AI20" s="359">
        <f>AH20+FG!$EU20-Sale!AI20</f>
        <v>140</v>
      </c>
      <c r="AJ20" s="359">
        <f>AI20+FG!$EZ20-Sale!AJ20</f>
        <v>140</v>
      </c>
      <c r="AK20" s="359">
        <f>AJ20+FG!$FE20-Sale!AK20</f>
        <v>140</v>
      </c>
    </row>
    <row r="21" spans="1:37" ht="19.5" customHeight="1">
      <c r="A21" s="587"/>
      <c r="B21" s="589"/>
      <c r="C21" s="140" t="s">
        <v>56</v>
      </c>
      <c r="D21" s="23" t="s">
        <v>68</v>
      </c>
      <c r="E21" s="135" t="s">
        <v>47</v>
      </c>
      <c r="F21" s="370">
        <f>+FG!F21</f>
        <v>75</v>
      </c>
      <c r="G21" s="360">
        <f>+FG!K21-Sale!G21</f>
        <v>75</v>
      </c>
      <c r="H21" s="361">
        <f>G21+FG!$P21-Sale!H21</f>
        <v>75</v>
      </c>
      <c r="I21" s="361">
        <f>H21+FG!$U21-Sale!I21</f>
        <v>75</v>
      </c>
      <c r="J21" s="361">
        <f>I21+FG!$Z21-Sale!J21</f>
        <v>75</v>
      </c>
      <c r="K21" s="361">
        <f>J21+FG!$AE21-Sale!K21</f>
        <v>75</v>
      </c>
      <c r="L21" s="361">
        <f>K21+FG!$AJ21-Sale!L21</f>
        <v>75</v>
      </c>
      <c r="M21" s="361">
        <f>L21+FG!$AO21-Sale!M21</f>
        <v>75</v>
      </c>
      <c r="N21" s="361">
        <f>M21+FG!$AT21-Sale!N21</f>
        <v>75</v>
      </c>
      <c r="O21" s="361">
        <f>N21+FG!$AY21-Sale!O21</f>
        <v>75</v>
      </c>
      <c r="P21" s="361">
        <f>O21+FG!$BD21-Sale!P21</f>
        <v>75</v>
      </c>
      <c r="Q21" s="361">
        <f>P21+FG!$BI21-Sale!Q21</f>
        <v>75</v>
      </c>
      <c r="R21" s="361">
        <f>Q21+FG!$BN21-Sale!R21</f>
        <v>75</v>
      </c>
      <c r="S21" s="361">
        <f>R21+FG!$BS21-Sale!S21</f>
        <v>75</v>
      </c>
      <c r="T21" s="361">
        <f>S21+FG!$BX21-Sale!T21</f>
        <v>75</v>
      </c>
      <c r="U21" s="361">
        <f>T21+FG!$CC21-Sale!U21</f>
        <v>75</v>
      </c>
      <c r="V21" s="361">
        <f>U21+FG!$CH21-Sale!V21</f>
        <v>75</v>
      </c>
      <c r="W21" s="361">
        <f>V21+FG!$CM21-Sale!W21</f>
        <v>75</v>
      </c>
      <c r="X21" s="361">
        <f>W21+FG!$CR21-Sale!X21</f>
        <v>75</v>
      </c>
      <c r="Y21" s="361">
        <f>X21+FG!$CW21-Sale!Y21</f>
        <v>75</v>
      </c>
      <c r="Z21" s="361">
        <f>Y21+FG!$CD21-Sale!Z21</f>
        <v>75</v>
      </c>
      <c r="AA21" s="361">
        <f>Z21+FG!$DG21-Sale!AA21</f>
        <v>75</v>
      </c>
      <c r="AB21" s="361">
        <f>AA21+FG!$DK21-Sale!AB21</f>
        <v>75</v>
      </c>
      <c r="AC21" s="361">
        <f>AB21+FG!$DQ21-Sale!AC21</f>
        <v>75</v>
      </c>
      <c r="AD21" s="361">
        <f>AC21+FG!$DV21-Sale!AD21</f>
        <v>75</v>
      </c>
      <c r="AE21" s="361">
        <f>AD21+FG!$EA21-Sale!AE21</f>
        <v>75</v>
      </c>
      <c r="AF21" s="361">
        <f>AE21+FG!$EF21-Sale!AF21</f>
        <v>75</v>
      </c>
      <c r="AG21" s="361">
        <f>AF21+FG!$EK21-Sale!AG21</f>
        <v>75</v>
      </c>
      <c r="AH21" s="361">
        <f>AG21+FG!$EP21-Sale!AH21</f>
        <v>75</v>
      </c>
      <c r="AI21" s="361">
        <f>AH21+FG!$EU21-Sale!AI21</f>
        <v>75</v>
      </c>
      <c r="AJ21" s="361">
        <f>AI21+FG!$EZ21-Sale!AJ21</f>
        <v>75</v>
      </c>
      <c r="AK21" s="361">
        <f>AJ21+FG!$FE21-Sale!AK21</f>
        <v>75</v>
      </c>
    </row>
    <row r="22" spans="1:37" ht="19.5" customHeight="1">
      <c r="A22" s="594" t="s">
        <v>57</v>
      </c>
      <c r="B22" s="588" t="s">
        <v>49</v>
      </c>
      <c r="C22" s="143" t="s">
        <v>82</v>
      </c>
      <c r="D22" s="20" t="s">
        <v>137</v>
      </c>
      <c r="E22" s="133" t="s">
        <v>47</v>
      </c>
      <c r="F22" s="372">
        <f>+FG!F22</f>
        <v>514</v>
      </c>
      <c r="G22" s="364">
        <f>+FG!K22-Sale!G22</f>
        <v>514</v>
      </c>
      <c r="H22" s="365">
        <f>G22+FG!$P22-Sale!H22</f>
        <v>514</v>
      </c>
      <c r="I22" s="365">
        <f>H22+FG!$U22-Sale!I22</f>
        <v>514</v>
      </c>
      <c r="J22" s="365">
        <f>I22+FG!$Z22-Sale!J22</f>
        <v>514</v>
      </c>
      <c r="K22" s="365">
        <f>J22+FG!$AE22-Sale!K22</f>
        <v>514</v>
      </c>
      <c r="L22" s="365">
        <f>K22+FG!$AJ22-Sale!L22</f>
        <v>514</v>
      </c>
      <c r="M22" s="365">
        <f>L22+FG!$AO22-Sale!M22</f>
        <v>514</v>
      </c>
      <c r="N22" s="365">
        <f>M22+FG!$AT22-Sale!N22</f>
        <v>514</v>
      </c>
      <c r="O22" s="365">
        <f>N22+FG!$AY22-Sale!O22</f>
        <v>514</v>
      </c>
      <c r="P22" s="365">
        <f>O22+FG!$BD22-Sale!P22</f>
        <v>514</v>
      </c>
      <c r="Q22" s="365">
        <f>P22+FG!$BI22-Sale!Q22</f>
        <v>514</v>
      </c>
      <c r="R22" s="365">
        <f>Q22+FG!$BN22-Sale!R22</f>
        <v>514</v>
      </c>
      <c r="S22" s="365">
        <f>R22+FG!$BS22-Sale!S22</f>
        <v>514</v>
      </c>
      <c r="T22" s="365">
        <f>S22+FG!$BX22-Sale!T22</f>
        <v>514</v>
      </c>
      <c r="U22" s="365">
        <f>T22+FG!$CC22-Sale!U22</f>
        <v>514</v>
      </c>
      <c r="V22" s="365">
        <f>U22+FG!$CH22-Sale!V22</f>
        <v>474</v>
      </c>
      <c r="W22" s="365">
        <f>V22+FG!$CM22-Sale!W22</f>
        <v>474</v>
      </c>
      <c r="X22" s="365">
        <f>W22+FG!$CR22-Sale!X22</f>
        <v>474</v>
      </c>
      <c r="Y22" s="365">
        <f>X22+FG!$CW22-Sale!Y22</f>
        <v>474</v>
      </c>
      <c r="Z22" s="365">
        <f>Y22+FG!$CD22-Sale!Z22</f>
        <v>474</v>
      </c>
      <c r="AA22" s="365">
        <f>Z22+FG!$DG22-Sale!AA22</f>
        <v>474</v>
      </c>
      <c r="AB22" s="365">
        <f>AA22+FG!$DK22-Sale!AB22</f>
        <v>474</v>
      </c>
      <c r="AC22" s="365">
        <f>AB22+FG!$DQ22-Sale!AC22</f>
        <v>474</v>
      </c>
      <c r="AD22" s="365">
        <f>AC22+FG!$DV22-Sale!AD22</f>
        <v>474</v>
      </c>
      <c r="AE22" s="365">
        <f>AD22+FG!$EA22-Sale!AE22</f>
        <v>474</v>
      </c>
      <c r="AF22" s="365">
        <f>AE22+FG!$EF22-Sale!AF22</f>
        <v>474</v>
      </c>
      <c r="AG22" s="365">
        <f>AF22+FG!$EK22-Sale!AG22</f>
        <v>474</v>
      </c>
      <c r="AH22" s="365">
        <f>AG22+FG!$EP22-Sale!AH22</f>
        <v>474</v>
      </c>
      <c r="AI22" s="365">
        <f>AH22+FG!$EU22-Sale!AI22</f>
        <v>474</v>
      </c>
      <c r="AJ22" s="365">
        <f>AI22+FG!$EZ22-Sale!AJ22</f>
        <v>474</v>
      </c>
      <c r="AK22" s="365">
        <f>AJ22+FG!$FE22-Sale!AK22</f>
        <v>474</v>
      </c>
    </row>
    <row r="23" spans="1:37" ht="19.5" customHeight="1">
      <c r="A23" s="595"/>
      <c r="B23" s="589"/>
      <c r="C23" s="140" t="s">
        <v>58</v>
      </c>
      <c r="D23" s="23" t="s">
        <v>69</v>
      </c>
      <c r="E23" s="135" t="s">
        <v>47</v>
      </c>
      <c r="F23" s="370">
        <f>+FG!F23</f>
        <v>57</v>
      </c>
      <c r="G23" s="360">
        <f>+FG!K23-Sale!G23</f>
        <v>57</v>
      </c>
      <c r="H23" s="361">
        <f>G23+FG!$P23-Sale!H23</f>
        <v>57</v>
      </c>
      <c r="I23" s="361">
        <f>H23+FG!$U23-Sale!I23</f>
        <v>57</v>
      </c>
      <c r="J23" s="361">
        <f>I23+FG!$Z23-Sale!J23</f>
        <v>57</v>
      </c>
      <c r="K23" s="361">
        <f>J23+FG!$AE23-Sale!K23</f>
        <v>57</v>
      </c>
      <c r="L23" s="361">
        <f>K23+FG!$AJ23-Sale!L23</f>
        <v>57</v>
      </c>
      <c r="M23" s="361">
        <f>L23+FG!$AO23-Sale!M23</f>
        <v>57</v>
      </c>
      <c r="N23" s="361">
        <f>M23+FG!$AT23-Sale!N23</f>
        <v>57</v>
      </c>
      <c r="O23" s="361">
        <f>N23+FG!$AY23-Sale!O23</f>
        <v>57</v>
      </c>
      <c r="P23" s="361">
        <f>O23+FG!$BD23-Sale!P23</f>
        <v>57</v>
      </c>
      <c r="Q23" s="361">
        <f>P23+FG!$BI23-Sale!Q23</f>
        <v>57</v>
      </c>
      <c r="R23" s="361">
        <f>Q23+FG!$BN23-Sale!R23</f>
        <v>57</v>
      </c>
      <c r="S23" s="361">
        <f>R23+FG!$BS23-Sale!S23</f>
        <v>57</v>
      </c>
      <c r="T23" s="361">
        <f>S23+FG!$BX23-Sale!T23</f>
        <v>57</v>
      </c>
      <c r="U23" s="361">
        <f>T23+FG!$CC23-Sale!U23</f>
        <v>57</v>
      </c>
      <c r="V23" s="361">
        <f>U23+FG!$CH23-Sale!V23</f>
        <v>57</v>
      </c>
      <c r="W23" s="361">
        <f>V23+FG!$CM23-Sale!W23</f>
        <v>57</v>
      </c>
      <c r="X23" s="361">
        <f>W23+FG!$CR23-Sale!X23</f>
        <v>57</v>
      </c>
      <c r="Y23" s="361">
        <f>X23+FG!$CW23-Sale!Y23</f>
        <v>57</v>
      </c>
      <c r="Z23" s="361">
        <f>Y23+FG!$CD23-Sale!Z23</f>
        <v>57</v>
      </c>
      <c r="AA23" s="361">
        <f>Z23+FG!$DG23-Sale!AA23</f>
        <v>57</v>
      </c>
      <c r="AB23" s="361">
        <f>AA23+FG!$DK23-Sale!AB23</f>
        <v>57</v>
      </c>
      <c r="AC23" s="361">
        <f>AB23+FG!$DQ23-Sale!AC23</f>
        <v>57</v>
      </c>
      <c r="AD23" s="361">
        <f>AC23+FG!$DV23-Sale!AD23</f>
        <v>57</v>
      </c>
      <c r="AE23" s="361">
        <f>AD23+FG!$EA23-Sale!AE23</f>
        <v>57</v>
      </c>
      <c r="AF23" s="361">
        <f>AE23+FG!$EF23-Sale!AF23</f>
        <v>57</v>
      </c>
      <c r="AG23" s="361">
        <f>AF23+FG!$EK23-Sale!AG23</f>
        <v>57</v>
      </c>
      <c r="AH23" s="361">
        <f>AG23+FG!$EP23-Sale!AH23</f>
        <v>57</v>
      </c>
      <c r="AI23" s="361">
        <f>AH23+FG!$EU23-Sale!AI23</f>
        <v>57</v>
      </c>
      <c r="AJ23" s="361">
        <f>AI23+FG!$EZ23-Sale!AJ23</f>
        <v>57</v>
      </c>
      <c r="AK23" s="361">
        <f>AJ23+FG!$FE23-Sale!AK23</f>
        <v>57</v>
      </c>
    </row>
    <row r="24" spans="1:37" ht="19.5" customHeight="1">
      <c r="A24" s="590" t="s">
        <v>59</v>
      </c>
      <c r="B24" s="592" t="s">
        <v>49</v>
      </c>
      <c r="C24" s="144" t="s">
        <v>83</v>
      </c>
      <c r="D24" s="22" t="s">
        <v>138</v>
      </c>
      <c r="E24" s="145" t="s">
        <v>47</v>
      </c>
      <c r="F24" s="373">
        <f>+FG!F24</f>
        <v>273</v>
      </c>
      <c r="G24" s="364">
        <f>+FG!K24-Sale!G24</f>
        <v>233</v>
      </c>
      <c r="H24" s="365">
        <f>G24+FG!$P24-Sale!H24</f>
        <v>153</v>
      </c>
      <c r="I24" s="365">
        <f>H24+FG!$U24-Sale!I24</f>
        <v>93</v>
      </c>
      <c r="J24" s="365">
        <f>I24+FG!$Z24-Sale!J24</f>
        <v>93</v>
      </c>
      <c r="K24" s="365">
        <f>J24+FG!$AE24-Sale!K24</f>
        <v>93</v>
      </c>
      <c r="L24" s="365">
        <f>K24+FG!$AJ24-Sale!L24</f>
        <v>33</v>
      </c>
      <c r="M24" s="365">
        <f>L24+FG!$AO24-Sale!M24</f>
        <v>-27</v>
      </c>
      <c r="N24" s="365">
        <f>M24+FG!$AT24-Sale!N24</f>
        <v>-67</v>
      </c>
      <c r="O24" s="365">
        <f>N24+FG!$AY24-Sale!O24</f>
        <v>-107</v>
      </c>
      <c r="P24" s="365">
        <f>O24+FG!$BD24-Sale!P24</f>
        <v>-147</v>
      </c>
      <c r="Q24" s="365">
        <f>P24+FG!$BI24-Sale!Q24</f>
        <v>-147</v>
      </c>
      <c r="R24" s="365">
        <f>Q24+FG!$BN24-Sale!R24</f>
        <v>-147</v>
      </c>
      <c r="S24" s="365">
        <f>R24+FG!$BS24-Sale!S24</f>
        <v>-187</v>
      </c>
      <c r="T24" s="365">
        <f>S24+FG!$BX24-Sale!T24</f>
        <v>-227</v>
      </c>
      <c r="U24" s="365">
        <f>T24+FG!$CC24-Sale!U24</f>
        <v>-267</v>
      </c>
      <c r="V24" s="365">
        <f>U24+FG!$CH24-Sale!V24</f>
        <v>-327</v>
      </c>
      <c r="W24" s="365">
        <f>V24+FG!$CM24-Sale!W24</f>
        <v>-387</v>
      </c>
      <c r="X24" s="365">
        <f>W24+FG!$CR24-Sale!X24</f>
        <v>-387</v>
      </c>
      <c r="Y24" s="365">
        <f>X24+FG!$CW24-Sale!Y24</f>
        <v>-387</v>
      </c>
      <c r="Z24" s="365">
        <f>Y24+FG!$CD24-Sale!Z24</f>
        <v>-427</v>
      </c>
      <c r="AA24" s="365">
        <f>Z24+FG!$DG24-Sale!AA24</f>
        <v>-467</v>
      </c>
      <c r="AB24" s="365">
        <f>AA24+FG!$DK24-Sale!AB24</f>
        <v>-527</v>
      </c>
      <c r="AC24" s="365">
        <f>AB24+FG!$DQ24-Sale!AC24</f>
        <v>-607</v>
      </c>
      <c r="AD24" s="365">
        <f>AC24+FG!$DV24-Sale!AD24</f>
        <v>-647</v>
      </c>
      <c r="AE24" s="365">
        <f>AD24+FG!$EA24-Sale!AE24</f>
        <v>-647</v>
      </c>
      <c r="AF24" s="365">
        <f>AE24+FG!$EF24-Sale!AF24</f>
        <v>-647</v>
      </c>
      <c r="AG24" s="365">
        <f>AF24+FG!$EK24-Sale!AG24</f>
        <v>-707</v>
      </c>
      <c r="AH24" s="365">
        <f>AG24+FG!$EP24-Sale!AH24</f>
        <v>-787</v>
      </c>
      <c r="AI24" s="365">
        <f>AH24+FG!$EU24-Sale!AI24</f>
        <v>-787</v>
      </c>
      <c r="AJ24" s="365">
        <f>AI24+FG!$EZ24-Sale!AJ24</f>
        <v>-787</v>
      </c>
      <c r="AK24" s="365">
        <f>AJ24+FG!$FE24-Sale!AK24</f>
        <v>-787</v>
      </c>
    </row>
    <row r="25" spans="1:37" ht="19.5" customHeight="1">
      <c r="A25" s="591"/>
      <c r="B25" s="593"/>
      <c r="C25" s="146" t="s">
        <v>83</v>
      </c>
      <c r="D25" s="21" t="s">
        <v>138</v>
      </c>
      <c r="E25" s="138" t="s">
        <v>46</v>
      </c>
      <c r="F25" s="371">
        <f>+FG!F25</f>
        <v>500</v>
      </c>
      <c r="G25" s="362">
        <f>+FG!K25-Sale!G25</f>
        <v>500</v>
      </c>
      <c r="H25" s="363">
        <f>G25+FG!$P25-Sale!H25</f>
        <v>480</v>
      </c>
      <c r="I25" s="363">
        <f>H25+FG!$U25-Sale!I25</f>
        <v>480</v>
      </c>
      <c r="J25" s="363">
        <f>I25+FG!$Z25-Sale!J25</f>
        <v>480</v>
      </c>
      <c r="K25" s="363">
        <f>J25+FG!$AE25-Sale!K25</f>
        <v>480</v>
      </c>
      <c r="L25" s="363">
        <f>K25+FG!$AJ25-Sale!L25</f>
        <v>480</v>
      </c>
      <c r="M25" s="363">
        <f>L25+FG!$AO25-Sale!M25</f>
        <v>460</v>
      </c>
      <c r="N25" s="363">
        <f>M25+FG!$AT25-Sale!N25</f>
        <v>460</v>
      </c>
      <c r="O25" s="363">
        <f>N25+FG!$AY25-Sale!O25</f>
        <v>460</v>
      </c>
      <c r="P25" s="363">
        <f>O25+FG!$BD25-Sale!P25</f>
        <v>460</v>
      </c>
      <c r="Q25" s="363">
        <f>P25+FG!$BI25-Sale!Q25</f>
        <v>460</v>
      </c>
      <c r="R25" s="363">
        <f>Q25+FG!$BN25-Sale!R25</f>
        <v>460</v>
      </c>
      <c r="S25" s="363">
        <f>R25+FG!$BS25-Sale!S25</f>
        <v>460</v>
      </c>
      <c r="T25" s="363">
        <f>S25+FG!$BX25-Sale!T25</f>
        <v>460</v>
      </c>
      <c r="U25" s="363">
        <f>T25+FG!$CC25-Sale!U25</f>
        <v>460</v>
      </c>
      <c r="V25" s="363">
        <f>U25+FG!$CH25-Sale!V25</f>
        <v>460</v>
      </c>
      <c r="W25" s="363">
        <f>V25+FG!$CM25-Sale!W25</f>
        <v>460</v>
      </c>
      <c r="X25" s="363">
        <f>W25+FG!$CR25-Sale!X25</f>
        <v>460</v>
      </c>
      <c r="Y25" s="363">
        <f>X25+FG!$CW25-Sale!Y25</f>
        <v>460</v>
      </c>
      <c r="Z25" s="363">
        <f>Y25+FG!$CD25-Sale!Z25</f>
        <v>460</v>
      </c>
      <c r="AA25" s="363">
        <f>Z25+FG!$DG25-Sale!AA25</f>
        <v>460</v>
      </c>
      <c r="AB25" s="363">
        <f>AA25+FG!$DK25-Sale!AB25</f>
        <v>460</v>
      </c>
      <c r="AC25" s="363">
        <f>AB25+FG!$DQ25-Sale!AC25</f>
        <v>460</v>
      </c>
      <c r="AD25" s="363">
        <f>AC25+FG!$DV25-Sale!AD25</f>
        <v>460</v>
      </c>
      <c r="AE25" s="363">
        <f>AD25+FG!$EA25-Sale!AE25</f>
        <v>460</v>
      </c>
      <c r="AF25" s="363">
        <f>AE25+FG!$EF25-Sale!AF25</f>
        <v>460</v>
      </c>
      <c r="AG25" s="363">
        <f>AF25+FG!$EK25-Sale!AG25</f>
        <v>460</v>
      </c>
      <c r="AH25" s="363">
        <f>AG25+FG!$EP25-Sale!AH25</f>
        <v>460</v>
      </c>
      <c r="AI25" s="363">
        <f>AH25+FG!$EU25-Sale!AI25</f>
        <v>460</v>
      </c>
      <c r="AJ25" s="363">
        <f>AI25+FG!$EZ25-Sale!AJ25</f>
        <v>460</v>
      </c>
      <c r="AK25" s="363">
        <f>AJ25+FG!$FE25-Sale!AK25</f>
        <v>460</v>
      </c>
    </row>
    <row r="26" spans="1:37" ht="19.5" customHeight="1">
      <c r="A26" s="591"/>
      <c r="B26" s="593"/>
      <c r="C26" s="137" t="s">
        <v>186</v>
      </c>
      <c r="D26" s="21" t="s">
        <v>139</v>
      </c>
      <c r="E26" s="138" t="s">
        <v>47</v>
      </c>
      <c r="F26" s="371">
        <f>+FG!F26</f>
        <v>20</v>
      </c>
      <c r="G26" s="362">
        <f>+FG!K26-Sale!G26</f>
        <v>20</v>
      </c>
      <c r="H26" s="363">
        <f>G26+FG!$P26-Sale!H26</f>
        <v>20</v>
      </c>
      <c r="I26" s="363">
        <f>H26+FG!$U26-Sale!I26</f>
        <v>20</v>
      </c>
      <c r="J26" s="363">
        <f>I26+FG!$Z26-Sale!J26</f>
        <v>20</v>
      </c>
      <c r="K26" s="363">
        <f>J26+FG!$AE26-Sale!K26</f>
        <v>20</v>
      </c>
      <c r="L26" s="363">
        <f>K26+FG!$AJ26-Sale!L26</f>
        <v>20</v>
      </c>
      <c r="M26" s="363">
        <f>L26+FG!$AO26-Sale!M26</f>
        <v>20</v>
      </c>
      <c r="N26" s="363">
        <f>M26+FG!$AT26-Sale!N26</f>
        <v>20</v>
      </c>
      <c r="O26" s="363">
        <f>N26+FG!$AY26-Sale!O26</f>
        <v>20</v>
      </c>
      <c r="P26" s="363">
        <f>O26+FG!$BD26-Sale!P26</f>
        <v>20</v>
      </c>
      <c r="Q26" s="363">
        <f>P26+FG!$BI26-Sale!Q26</f>
        <v>20</v>
      </c>
      <c r="R26" s="363">
        <f>Q26+FG!$BN26-Sale!R26</f>
        <v>20</v>
      </c>
      <c r="S26" s="363">
        <f>R26+FG!$BS26-Sale!S26</f>
        <v>20</v>
      </c>
      <c r="T26" s="363">
        <f>S26+FG!$BX26-Sale!T26</f>
        <v>20</v>
      </c>
      <c r="U26" s="363">
        <f>T26+FG!$CC26-Sale!U26</f>
        <v>20</v>
      </c>
      <c r="V26" s="363">
        <f>U26+FG!$CH26-Sale!V26</f>
        <v>20</v>
      </c>
      <c r="W26" s="363">
        <f>V26+FG!$CM26-Sale!W26</f>
        <v>20</v>
      </c>
      <c r="X26" s="363">
        <f>W26+FG!$CR26-Sale!X26</f>
        <v>20</v>
      </c>
      <c r="Y26" s="363">
        <f>X26+FG!$CW26-Sale!Y26</f>
        <v>20</v>
      </c>
      <c r="Z26" s="363">
        <f>Y26+FG!$CD26-Sale!Z26</f>
        <v>20</v>
      </c>
      <c r="AA26" s="363">
        <f>Z26+FG!$DG26-Sale!AA26</f>
        <v>20</v>
      </c>
      <c r="AB26" s="363">
        <f>AA26+FG!$DK26-Sale!AB26</f>
        <v>20</v>
      </c>
      <c r="AC26" s="363">
        <f>AB26+FG!$DQ26-Sale!AC26</f>
        <v>20</v>
      </c>
      <c r="AD26" s="363">
        <f>AC26+FG!$DV26-Sale!AD26</f>
        <v>20</v>
      </c>
      <c r="AE26" s="363">
        <f>AD26+FG!$EA26-Sale!AE26</f>
        <v>20</v>
      </c>
      <c r="AF26" s="363">
        <f>AE26+FG!$EF26-Sale!AF26</f>
        <v>20</v>
      </c>
      <c r="AG26" s="363">
        <f>AF26+FG!$EK26-Sale!AG26</f>
        <v>20</v>
      </c>
      <c r="AH26" s="363">
        <f>AG26+FG!$EP26-Sale!AH26</f>
        <v>20</v>
      </c>
      <c r="AI26" s="363">
        <f>AH26+FG!$EU26-Sale!AI26</f>
        <v>20</v>
      </c>
      <c r="AJ26" s="363">
        <f>AI26+FG!$EZ26-Sale!AJ26</f>
        <v>20</v>
      </c>
      <c r="AK26" s="363">
        <f>AJ26+FG!$FE26-Sale!AK26</f>
        <v>20</v>
      </c>
    </row>
    <row r="27" spans="1:37" ht="19.5" customHeight="1">
      <c r="A27" s="591"/>
      <c r="B27" s="593"/>
      <c r="C27" s="137" t="s">
        <v>186</v>
      </c>
      <c r="D27" s="21" t="s">
        <v>139</v>
      </c>
      <c r="E27" s="138" t="s">
        <v>46</v>
      </c>
      <c r="F27" s="371">
        <f>+FG!F27</f>
        <v>30</v>
      </c>
      <c r="G27" s="362">
        <f>+FG!K27-Sale!G27</f>
        <v>-10</v>
      </c>
      <c r="H27" s="363">
        <f>G27+FG!$P27-Sale!H27</f>
        <v>-30</v>
      </c>
      <c r="I27" s="363">
        <f>H27+FG!$U27-Sale!I27</f>
        <v>-50</v>
      </c>
      <c r="J27" s="363">
        <f>I27+FG!$Z27-Sale!J27</f>
        <v>-50</v>
      </c>
      <c r="K27" s="363">
        <f>J27+FG!$AE27-Sale!K27</f>
        <v>-50</v>
      </c>
      <c r="L27" s="363">
        <f>K27+FG!$AJ27-Sale!L27</f>
        <v>-70</v>
      </c>
      <c r="M27" s="363">
        <f>L27+FG!$AO27-Sale!M27</f>
        <v>-90</v>
      </c>
      <c r="N27" s="363">
        <f>M27+FG!$AT27-Sale!N27</f>
        <v>-90</v>
      </c>
      <c r="O27" s="363">
        <f>N27+FG!$AY27-Sale!O27</f>
        <v>-110</v>
      </c>
      <c r="P27" s="363">
        <f>O27+FG!$BD27-Sale!P27</f>
        <v>-110</v>
      </c>
      <c r="Q27" s="363">
        <f>P27+FG!$BI27-Sale!Q27</f>
        <v>-110</v>
      </c>
      <c r="R27" s="363">
        <f>Q27+FG!$BN27-Sale!R27</f>
        <v>-110</v>
      </c>
      <c r="S27" s="363">
        <f>R27+FG!$BS27-Sale!S27</f>
        <v>-150</v>
      </c>
      <c r="T27" s="363">
        <f>S27+FG!$BX27-Sale!T27</f>
        <v>-150</v>
      </c>
      <c r="U27" s="363">
        <f>T27+FG!$CC27-Sale!U27</f>
        <v>-170</v>
      </c>
      <c r="V27" s="363">
        <f>U27+FG!$CH27-Sale!V27</f>
        <v>-190</v>
      </c>
      <c r="W27" s="363">
        <f>V27+FG!$CM27-Sale!W27</f>
        <v>-190</v>
      </c>
      <c r="X27" s="363">
        <f>W27+FG!$CR27-Sale!X27</f>
        <v>-190</v>
      </c>
      <c r="Y27" s="363">
        <f>X27+FG!$CW27-Sale!Y27</f>
        <v>-190</v>
      </c>
      <c r="Z27" s="363">
        <f>Y27+FG!$CD27-Sale!Z27</f>
        <v>-210</v>
      </c>
      <c r="AA27" s="363">
        <f>Z27+FG!$DG27-Sale!AA27</f>
        <v>-230</v>
      </c>
      <c r="AB27" s="363">
        <f>AA27+FG!$DK27-Sale!AB27</f>
        <v>-250</v>
      </c>
      <c r="AC27" s="363">
        <f>AB27+FG!$DQ27-Sale!AC27</f>
        <v>-250</v>
      </c>
      <c r="AD27" s="363">
        <f>AC27+FG!$DV27-Sale!AD27</f>
        <v>-270</v>
      </c>
      <c r="AE27" s="363">
        <f>AD27+FG!$EA27-Sale!AE27</f>
        <v>-270</v>
      </c>
      <c r="AF27" s="363">
        <f>AE27+FG!$EF27-Sale!AF27</f>
        <v>-270</v>
      </c>
      <c r="AG27" s="363">
        <f>AF27+FG!$EK27-Sale!AG27</f>
        <v>-270</v>
      </c>
      <c r="AH27" s="363">
        <f>AG27+FG!$EP27-Sale!AH27</f>
        <v>-290</v>
      </c>
      <c r="AI27" s="363">
        <f>AH27+FG!$EU27-Sale!AI27</f>
        <v>-290</v>
      </c>
      <c r="AJ27" s="363">
        <f>AI27+FG!$EZ27-Sale!AJ27</f>
        <v>-290</v>
      </c>
      <c r="AK27" s="363">
        <f>AJ27+FG!$FE27-Sale!AK27</f>
        <v>-290</v>
      </c>
    </row>
    <row r="28" spans="1:37" ht="19.5" customHeight="1">
      <c r="A28" s="591"/>
      <c r="B28" s="593"/>
      <c r="C28" s="146" t="s">
        <v>187</v>
      </c>
      <c r="D28" s="21" t="s">
        <v>140</v>
      </c>
      <c r="E28" s="138" t="s">
        <v>47</v>
      </c>
      <c r="F28" s="371">
        <f>+FG!F28</f>
        <v>40</v>
      </c>
      <c r="G28" s="362">
        <f>+FG!K28-Sale!G28</f>
        <v>40</v>
      </c>
      <c r="H28" s="363">
        <f>G28+FG!$P28-Sale!H28</f>
        <v>40</v>
      </c>
      <c r="I28" s="363">
        <f>H28+FG!$U28-Sale!I28</f>
        <v>40</v>
      </c>
      <c r="J28" s="363">
        <f>I28+FG!$Z28-Sale!J28</f>
        <v>40</v>
      </c>
      <c r="K28" s="363">
        <f>J28+FG!$AE28-Sale!K28</f>
        <v>40</v>
      </c>
      <c r="L28" s="363">
        <f>K28+FG!$AJ28-Sale!L28</f>
        <v>40</v>
      </c>
      <c r="M28" s="363">
        <f>L28+FG!$AO28-Sale!M28</f>
        <v>40</v>
      </c>
      <c r="N28" s="363">
        <f>M28+FG!$AT28-Sale!N28</f>
        <v>40</v>
      </c>
      <c r="O28" s="363">
        <f>N28+FG!$AY28-Sale!O28</f>
        <v>40</v>
      </c>
      <c r="P28" s="363">
        <f>O28+FG!$BD28-Sale!P28</f>
        <v>40</v>
      </c>
      <c r="Q28" s="363">
        <f>P28+FG!$BI28-Sale!Q28</f>
        <v>40</v>
      </c>
      <c r="R28" s="363">
        <f>Q28+FG!$BN28-Sale!R28</f>
        <v>40</v>
      </c>
      <c r="S28" s="363">
        <f>R28+FG!$BS28-Sale!S28</f>
        <v>40</v>
      </c>
      <c r="T28" s="363">
        <f>S28+FG!$BX28-Sale!T28</f>
        <v>40</v>
      </c>
      <c r="U28" s="363">
        <f>T28+FG!$CC28-Sale!U28</f>
        <v>40</v>
      </c>
      <c r="V28" s="363">
        <f>U28+FG!$CH28-Sale!V28</f>
        <v>40</v>
      </c>
      <c r="W28" s="363">
        <f>V28+FG!$CM28-Sale!W28</f>
        <v>40</v>
      </c>
      <c r="X28" s="363">
        <f>W28+FG!$CR28-Sale!X28</f>
        <v>40</v>
      </c>
      <c r="Y28" s="363">
        <f>X28+FG!$CW28-Sale!Y28</f>
        <v>40</v>
      </c>
      <c r="Z28" s="363">
        <f>Y28+FG!$CD28-Sale!Z28</f>
        <v>40</v>
      </c>
      <c r="AA28" s="363">
        <f>Z28+FG!$DG28-Sale!AA28</f>
        <v>40</v>
      </c>
      <c r="AB28" s="363">
        <f>AA28+FG!$DK28-Sale!AB28</f>
        <v>40</v>
      </c>
      <c r="AC28" s="363">
        <f>AB28+FG!$DQ28-Sale!AC28</f>
        <v>40</v>
      </c>
      <c r="AD28" s="363">
        <f>AC28+FG!$DV28-Sale!AD28</f>
        <v>40</v>
      </c>
      <c r="AE28" s="363">
        <f>AD28+FG!$EA28-Sale!AE28</f>
        <v>40</v>
      </c>
      <c r="AF28" s="363">
        <f>AE28+FG!$EF28-Sale!AF28</f>
        <v>40</v>
      </c>
      <c r="AG28" s="363">
        <f>AF28+FG!$EK28-Sale!AG28</f>
        <v>40</v>
      </c>
      <c r="AH28" s="363">
        <f>AG28+FG!$EP28-Sale!AH28</f>
        <v>40</v>
      </c>
      <c r="AI28" s="363">
        <f>AH28+FG!$EU28-Sale!AI28</f>
        <v>40</v>
      </c>
      <c r="AJ28" s="363">
        <f>AI28+FG!$EZ28-Sale!AJ28</f>
        <v>40</v>
      </c>
      <c r="AK28" s="363">
        <f>AJ28+FG!$FE28-Sale!AK28</f>
        <v>40</v>
      </c>
    </row>
    <row r="29" spans="1:37" ht="19.5" customHeight="1">
      <c r="A29" s="591"/>
      <c r="B29" s="593"/>
      <c r="C29" s="146" t="s">
        <v>187</v>
      </c>
      <c r="D29" s="21" t="s">
        <v>140</v>
      </c>
      <c r="E29" s="138" t="s">
        <v>46</v>
      </c>
      <c r="F29" s="371">
        <f>+FG!F29</f>
        <v>20</v>
      </c>
      <c r="G29" s="362">
        <f>+FG!K29-Sale!G29</f>
        <v>20</v>
      </c>
      <c r="H29" s="363">
        <f>G29+FG!$P29-Sale!H29</f>
        <v>20</v>
      </c>
      <c r="I29" s="363">
        <f>H29+FG!$U29-Sale!I29</f>
        <v>20</v>
      </c>
      <c r="J29" s="363">
        <f>I29+FG!$Z29-Sale!J29</f>
        <v>20</v>
      </c>
      <c r="K29" s="363">
        <f>J29+FG!$AE29-Sale!K29</f>
        <v>20</v>
      </c>
      <c r="L29" s="363">
        <f>K29+FG!$AJ29-Sale!L29</f>
        <v>20</v>
      </c>
      <c r="M29" s="363">
        <f>L29+FG!$AO29-Sale!M29</f>
        <v>20</v>
      </c>
      <c r="N29" s="363">
        <f>M29+FG!$AT29-Sale!N29</f>
        <v>20</v>
      </c>
      <c r="O29" s="363">
        <f>N29+FG!$AY29-Sale!O29</f>
        <v>20</v>
      </c>
      <c r="P29" s="363">
        <f>O29+FG!$BD29-Sale!P29</f>
        <v>20</v>
      </c>
      <c r="Q29" s="363">
        <f>P29+FG!$BI29-Sale!Q29</f>
        <v>20</v>
      </c>
      <c r="R29" s="363">
        <f>Q29+FG!$BN29-Sale!R29</f>
        <v>20</v>
      </c>
      <c r="S29" s="363">
        <f>R29+FG!$BS29-Sale!S29</f>
        <v>20</v>
      </c>
      <c r="T29" s="363">
        <f>S29+FG!$BX29-Sale!T29</f>
        <v>20</v>
      </c>
      <c r="U29" s="363">
        <f>T29+FG!$CC29-Sale!U29</f>
        <v>20</v>
      </c>
      <c r="V29" s="363">
        <f>U29+FG!$CH29-Sale!V29</f>
        <v>20</v>
      </c>
      <c r="W29" s="363">
        <f>V29+FG!$CM29-Sale!W29</f>
        <v>20</v>
      </c>
      <c r="X29" s="363">
        <f>W29+FG!$CR29-Sale!X29</f>
        <v>20</v>
      </c>
      <c r="Y29" s="363">
        <f>X29+FG!$CW29-Sale!Y29</f>
        <v>20</v>
      </c>
      <c r="Z29" s="363">
        <f>Y29+FG!$CD29-Sale!Z29</f>
        <v>20</v>
      </c>
      <c r="AA29" s="363">
        <f>Z29+FG!$DG29-Sale!AA29</f>
        <v>20</v>
      </c>
      <c r="AB29" s="363">
        <f>AA29+FG!$DK29-Sale!AB29</f>
        <v>20</v>
      </c>
      <c r="AC29" s="363">
        <f>AB29+FG!$DQ29-Sale!AC29</f>
        <v>20</v>
      </c>
      <c r="AD29" s="363">
        <f>AC29+FG!$DV29-Sale!AD29</f>
        <v>20</v>
      </c>
      <c r="AE29" s="363">
        <f>AD29+FG!$EA29-Sale!AE29</f>
        <v>20</v>
      </c>
      <c r="AF29" s="363">
        <f>AE29+FG!$EF29-Sale!AF29</f>
        <v>20</v>
      </c>
      <c r="AG29" s="363">
        <f>AF29+FG!$EK29-Sale!AG29</f>
        <v>20</v>
      </c>
      <c r="AH29" s="363">
        <f>AG29+FG!$EP29-Sale!AH29</f>
        <v>20</v>
      </c>
      <c r="AI29" s="363">
        <f>AH29+FG!$EU29-Sale!AI29</f>
        <v>20</v>
      </c>
      <c r="AJ29" s="363">
        <f>AI29+FG!$EZ29-Sale!AJ29</f>
        <v>20</v>
      </c>
      <c r="AK29" s="363">
        <f>AJ29+FG!$FE29-Sale!AK29</f>
        <v>20</v>
      </c>
    </row>
    <row r="30" spans="1:37" ht="19.5" customHeight="1">
      <c r="A30" s="591"/>
      <c r="B30" s="593"/>
      <c r="C30" s="139" t="s">
        <v>188</v>
      </c>
      <c r="D30" s="21" t="s">
        <v>141</v>
      </c>
      <c r="E30" s="138" t="s">
        <v>47</v>
      </c>
      <c r="F30" s="371">
        <f>+FG!F30</f>
        <v>30</v>
      </c>
      <c r="G30" s="362">
        <f>+FG!K30-Sale!G30</f>
        <v>10</v>
      </c>
      <c r="H30" s="363">
        <f>G30+FG!$P30-Sale!H30</f>
        <v>-10</v>
      </c>
      <c r="I30" s="363">
        <f>H30+FG!$U30-Sale!I30</f>
        <v>-30</v>
      </c>
      <c r="J30" s="363">
        <f>I30+FG!$Z30-Sale!J30</f>
        <v>-30</v>
      </c>
      <c r="K30" s="363">
        <f>J30+FG!$AE30-Sale!K30</f>
        <v>-30</v>
      </c>
      <c r="L30" s="363">
        <f>K30+FG!$AJ30-Sale!L30</f>
        <v>-50</v>
      </c>
      <c r="M30" s="363">
        <f>L30+FG!$AO30-Sale!M30</f>
        <v>-50</v>
      </c>
      <c r="N30" s="363">
        <f>M30+FG!$AT30-Sale!N30</f>
        <v>-110</v>
      </c>
      <c r="O30" s="363">
        <f>N30+FG!$AY30-Sale!O30</f>
        <v>-150</v>
      </c>
      <c r="P30" s="363">
        <f>O30+FG!$BD30-Sale!P30</f>
        <v>-190</v>
      </c>
      <c r="Q30" s="363">
        <f>P30+FG!$BI30-Sale!Q30</f>
        <v>-190</v>
      </c>
      <c r="R30" s="363">
        <f>Q30+FG!$BN30-Sale!R30</f>
        <v>-190</v>
      </c>
      <c r="S30" s="363">
        <f>R30+FG!$BS30-Sale!S30</f>
        <v>-230</v>
      </c>
      <c r="T30" s="363">
        <f>S30+FG!$BX30-Sale!T30</f>
        <v>-250</v>
      </c>
      <c r="U30" s="363">
        <f>T30+FG!$CC30-Sale!U30</f>
        <v>-270</v>
      </c>
      <c r="V30" s="363">
        <f>U30+FG!$CH30-Sale!V30</f>
        <v>-290</v>
      </c>
      <c r="W30" s="363">
        <f>V30+FG!$CM30-Sale!W30</f>
        <v>-310</v>
      </c>
      <c r="X30" s="363">
        <f>W30+FG!$CR30-Sale!X30</f>
        <v>-310</v>
      </c>
      <c r="Y30" s="363">
        <f>X30+FG!$CW30-Sale!Y30</f>
        <v>-310</v>
      </c>
      <c r="Z30" s="363">
        <f>Y30+FG!$CD30-Sale!Z30</f>
        <v>-330</v>
      </c>
      <c r="AA30" s="363">
        <f>Z30+FG!$DG30-Sale!AA30</f>
        <v>-370</v>
      </c>
      <c r="AB30" s="363">
        <f>AA30+FG!$DK30-Sale!AB30</f>
        <v>-410</v>
      </c>
      <c r="AC30" s="363">
        <f>AB30+FG!$DQ30-Sale!AC30</f>
        <v>-430</v>
      </c>
      <c r="AD30" s="363">
        <f>AC30+FG!$DV30-Sale!AD30</f>
        <v>-450</v>
      </c>
      <c r="AE30" s="363">
        <f>AD30+FG!$EA30-Sale!AE30</f>
        <v>-450</v>
      </c>
      <c r="AF30" s="363">
        <f>AE30+FG!$EF30-Sale!AF30</f>
        <v>-450</v>
      </c>
      <c r="AG30" s="363">
        <f>AF30+FG!$EK30-Sale!AG30</f>
        <v>-490</v>
      </c>
      <c r="AH30" s="363">
        <f>AG30+FG!$EP30-Sale!AH30</f>
        <v>-510</v>
      </c>
      <c r="AI30" s="363">
        <f>AH30+FG!$EU30-Sale!AI30</f>
        <v>-510</v>
      </c>
      <c r="AJ30" s="363">
        <f>AI30+FG!$EZ30-Sale!AJ30</f>
        <v>-510</v>
      </c>
      <c r="AK30" s="363">
        <f>AJ30+FG!$FE30-Sale!AK30</f>
        <v>-510</v>
      </c>
    </row>
    <row r="31" spans="1:37" ht="19.5" customHeight="1">
      <c r="A31" s="591"/>
      <c r="B31" s="593"/>
      <c r="C31" s="139" t="s">
        <v>188</v>
      </c>
      <c r="D31" s="21" t="s">
        <v>141</v>
      </c>
      <c r="E31" s="138" t="s">
        <v>46</v>
      </c>
      <c r="F31" s="371">
        <f>+FG!F31</f>
        <v>30</v>
      </c>
      <c r="G31" s="362">
        <f>+FG!K31-Sale!G31</f>
        <v>30</v>
      </c>
      <c r="H31" s="363">
        <f>G31+FG!$P31-Sale!H31</f>
        <v>30</v>
      </c>
      <c r="I31" s="363">
        <f>H31+FG!$U31-Sale!I31</f>
        <v>30</v>
      </c>
      <c r="J31" s="363">
        <f>I31+FG!$Z31-Sale!J31</f>
        <v>30</v>
      </c>
      <c r="K31" s="363">
        <f>J31+FG!$AE31-Sale!K31</f>
        <v>30</v>
      </c>
      <c r="L31" s="363">
        <f>K31+FG!$AJ31-Sale!L31</f>
        <v>30</v>
      </c>
      <c r="M31" s="363">
        <f>L31+FG!$AO31-Sale!M31</f>
        <v>10</v>
      </c>
      <c r="N31" s="363">
        <f>M31+FG!$AT31-Sale!N31</f>
        <v>10</v>
      </c>
      <c r="O31" s="363">
        <f>N31+FG!$AY31-Sale!O31</f>
        <v>10</v>
      </c>
      <c r="P31" s="363">
        <f>O31+FG!$BD31-Sale!P31</f>
        <v>10</v>
      </c>
      <c r="Q31" s="363">
        <f>P31+FG!$BI31-Sale!Q31</f>
        <v>10</v>
      </c>
      <c r="R31" s="363">
        <f>Q31+FG!$BN31-Sale!R31</f>
        <v>10</v>
      </c>
      <c r="S31" s="363">
        <f>R31+FG!$BS31-Sale!S31</f>
        <v>10</v>
      </c>
      <c r="T31" s="363">
        <f>S31+FG!$BX31-Sale!T31</f>
        <v>-10</v>
      </c>
      <c r="U31" s="363">
        <f>T31+FG!$CC31-Sale!U31</f>
        <v>-30</v>
      </c>
      <c r="V31" s="363">
        <f>U31+FG!$CH31-Sale!V31</f>
        <v>-30</v>
      </c>
      <c r="W31" s="363">
        <f>V31+FG!$CM31-Sale!W31</f>
        <v>-30</v>
      </c>
      <c r="X31" s="363">
        <f>W31+FG!$CR31-Sale!X31</f>
        <v>-30</v>
      </c>
      <c r="Y31" s="363">
        <f>X31+FG!$CW31-Sale!Y31</f>
        <v>-30</v>
      </c>
      <c r="Z31" s="363">
        <f>Y31+FG!$CD31-Sale!Z31</f>
        <v>-30</v>
      </c>
      <c r="AA31" s="363">
        <f>Z31+FG!$DG31-Sale!AA31</f>
        <v>-50</v>
      </c>
      <c r="AB31" s="363">
        <f>AA31+FG!$DK31-Sale!AB31</f>
        <v>-50</v>
      </c>
      <c r="AC31" s="363">
        <f>AB31+FG!$DQ31-Sale!AC31</f>
        <v>-70</v>
      </c>
      <c r="AD31" s="363">
        <f>AC31+FG!$DV31-Sale!AD31</f>
        <v>-70</v>
      </c>
      <c r="AE31" s="363">
        <f>AD31+FG!$EA31-Sale!AE31</f>
        <v>-70</v>
      </c>
      <c r="AF31" s="363">
        <f>AE31+FG!$EF31-Sale!AF31</f>
        <v>-70</v>
      </c>
      <c r="AG31" s="363">
        <f>AF31+FG!$EK31-Sale!AG31</f>
        <v>-70</v>
      </c>
      <c r="AH31" s="363">
        <f>AG31+FG!$EP31-Sale!AH31</f>
        <v>-70</v>
      </c>
      <c r="AI31" s="363">
        <f>AH31+FG!$EU31-Sale!AI31</f>
        <v>-70</v>
      </c>
      <c r="AJ31" s="363">
        <f>AI31+FG!$EZ31-Sale!AJ31</f>
        <v>-70</v>
      </c>
      <c r="AK31" s="363">
        <f>AJ31+FG!$FE31-Sale!AK31</f>
        <v>-70</v>
      </c>
    </row>
    <row r="32" spans="1:37" ht="19.5" customHeight="1">
      <c r="A32" s="591"/>
      <c r="B32" s="593"/>
      <c r="C32" s="136" t="s">
        <v>186</v>
      </c>
      <c r="D32" s="20" t="s">
        <v>142</v>
      </c>
      <c r="E32" s="133" t="s">
        <v>47</v>
      </c>
      <c r="F32" s="372">
        <f>+FG!F32</f>
        <v>30</v>
      </c>
      <c r="G32" s="362">
        <f>+FG!K32-Sale!G32</f>
        <v>10</v>
      </c>
      <c r="H32" s="363">
        <f>G32+FG!$P32-Sale!H32</f>
        <v>-10</v>
      </c>
      <c r="I32" s="363">
        <f>H32+FG!$U32-Sale!I32</f>
        <v>-30</v>
      </c>
      <c r="J32" s="363">
        <f>I32+FG!$Z32-Sale!J32</f>
        <v>-30</v>
      </c>
      <c r="K32" s="363">
        <f>J32+FG!$AE32-Sale!K32</f>
        <v>-30</v>
      </c>
      <c r="L32" s="363">
        <f>K32+FG!$AJ32-Sale!L32</f>
        <v>-30</v>
      </c>
      <c r="M32" s="363">
        <f>L32+FG!$AO32-Sale!M32</f>
        <v>-30</v>
      </c>
      <c r="N32" s="363">
        <f>M32+FG!$AT32-Sale!N32</f>
        <v>-70</v>
      </c>
      <c r="O32" s="363">
        <f>N32+FG!$AY32-Sale!O32</f>
        <v>-70</v>
      </c>
      <c r="P32" s="363">
        <f>O32+FG!$BD32-Sale!P32</f>
        <v>-70</v>
      </c>
      <c r="Q32" s="363">
        <f>P32+FG!$BI32-Sale!Q32</f>
        <v>-70</v>
      </c>
      <c r="R32" s="363">
        <f>Q32+FG!$BN32-Sale!R32</f>
        <v>-70</v>
      </c>
      <c r="S32" s="363">
        <f>R32+FG!$BS32-Sale!S32</f>
        <v>-90</v>
      </c>
      <c r="T32" s="363">
        <f>S32+FG!$BX32-Sale!T32</f>
        <v>-90</v>
      </c>
      <c r="U32" s="363">
        <f>T32+FG!$CC32-Sale!U32</f>
        <v>-130</v>
      </c>
      <c r="V32" s="363">
        <f>U32+FG!$CH32-Sale!V32</f>
        <v>-130</v>
      </c>
      <c r="W32" s="363">
        <f>V32+FG!$CM32-Sale!W32</f>
        <v>-150</v>
      </c>
      <c r="X32" s="363">
        <f>W32+FG!$CR32-Sale!X32</f>
        <v>-150</v>
      </c>
      <c r="Y32" s="363">
        <f>X32+FG!$CW32-Sale!Y32</f>
        <v>-150</v>
      </c>
      <c r="Z32" s="363">
        <f>Y32+FG!$CD32-Sale!Z32</f>
        <v>-190</v>
      </c>
      <c r="AA32" s="363">
        <f>Z32+FG!$DG32-Sale!AA32</f>
        <v>-190</v>
      </c>
      <c r="AB32" s="363">
        <f>AA32+FG!$DK32-Sale!AB32</f>
        <v>-190</v>
      </c>
      <c r="AC32" s="363">
        <f>AB32+FG!$DQ32-Sale!AC32</f>
        <v>-210</v>
      </c>
      <c r="AD32" s="363">
        <f>AC32+FG!$DV32-Sale!AD32</f>
        <v>-230</v>
      </c>
      <c r="AE32" s="363">
        <f>AD32+FG!$EA32-Sale!AE32</f>
        <v>-230</v>
      </c>
      <c r="AF32" s="363">
        <f>AE32+FG!$EF32-Sale!AF32</f>
        <v>-230</v>
      </c>
      <c r="AG32" s="363">
        <f>AF32+FG!$EK32-Sale!AG32</f>
        <v>-250</v>
      </c>
      <c r="AH32" s="363">
        <f>AG32+FG!$EP32-Sale!AH32</f>
        <v>-250</v>
      </c>
      <c r="AI32" s="363">
        <f>AH32+FG!$EU32-Sale!AI32</f>
        <v>-250</v>
      </c>
      <c r="AJ32" s="363">
        <f>AI32+FG!$EZ32-Sale!AJ32</f>
        <v>-250</v>
      </c>
      <c r="AK32" s="363">
        <f>AJ32+FG!$FE32-Sale!AK32</f>
        <v>-250</v>
      </c>
    </row>
    <row r="33" spans="1:37" ht="19.5" customHeight="1">
      <c r="A33" s="596"/>
      <c r="B33" s="597"/>
      <c r="C33" s="146" t="s">
        <v>189</v>
      </c>
      <c r="D33" s="21" t="s">
        <v>143</v>
      </c>
      <c r="E33" s="138" t="s">
        <v>47</v>
      </c>
      <c r="F33" s="371">
        <f>+FG!F33</f>
        <v>0</v>
      </c>
      <c r="G33" s="362">
        <f>+FG!K33-Sale!G33</f>
        <v>0</v>
      </c>
      <c r="H33" s="363">
        <f>G33+FG!$P33-Sale!H33</f>
        <v>0</v>
      </c>
      <c r="I33" s="363">
        <f>H33+FG!$U33-Sale!I33</f>
        <v>0</v>
      </c>
      <c r="J33" s="363">
        <f>I33+FG!$Z33-Sale!J33</f>
        <v>0</v>
      </c>
      <c r="K33" s="363">
        <f>J33+FG!$AE33-Sale!K33</f>
        <v>0</v>
      </c>
      <c r="L33" s="363">
        <f>K33+FG!$AJ33-Sale!L33</f>
        <v>0</v>
      </c>
      <c r="M33" s="363">
        <f>L33+FG!$AO33-Sale!M33</f>
        <v>0</v>
      </c>
      <c r="N33" s="363">
        <f>M33+FG!$AT33-Sale!N33</f>
        <v>0</v>
      </c>
      <c r="O33" s="363">
        <f>N33+FG!$AY33-Sale!O33</f>
        <v>0</v>
      </c>
      <c r="P33" s="363">
        <f>O33+FG!$BD33-Sale!P33</f>
        <v>0</v>
      </c>
      <c r="Q33" s="363">
        <f>P33+FG!$BI33-Sale!Q33</f>
        <v>0</v>
      </c>
      <c r="R33" s="363">
        <f>Q33+FG!$BN33-Sale!R33</f>
        <v>0</v>
      </c>
      <c r="S33" s="363">
        <f>R33+FG!$BS33-Sale!S33</f>
        <v>0</v>
      </c>
      <c r="T33" s="363">
        <f>S33+FG!$BX33-Sale!T33</f>
        <v>0</v>
      </c>
      <c r="U33" s="363">
        <f>T33+FG!$CC33-Sale!U33</f>
        <v>0</v>
      </c>
      <c r="V33" s="363">
        <f>U33+FG!$CH33-Sale!V33</f>
        <v>0</v>
      </c>
      <c r="W33" s="363">
        <f>V33+FG!$CM33-Sale!W33</f>
        <v>0</v>
      </c>
      <c r="X33" s="363">
        <f>W33+FG!$CR33-Sale!X33</f>
        <v>0</v>
      </c>
      <c r="Y33" s="363">
        <f>X33+FG!$CW33-Sale!Y33</f>
        <v>0</v>
      </c>
      <c r="Z33" s="363">
        <f>Y33+FG!$CD33-Sale!Z33</f>
        <v>0</v>
      </c>
      <c r="AA33" s="363">
        <f>Z33+FG!$DG33-Sale!AA33</f>
        <v>0</v>
      </c>
      <c r="AB33" s="363">
        <f>AA33+FG!$DK33-Sale!AB33</f>
        <v>0</v>
      </c>
      <c r="AC33" s="363">
        <f>AB33+FG!$DQ33-Sale!AC33</f>
        <v>0</v>
      </c>
      <c r="AD33" s="363">
        <f>AC33+FG!$DV33-Sale!AD33</f>
        <v>0</v>
      </c>
      <c r="AE33" s="363">
        <f>AD33+FG!$EA33-Sale!AE33</f>
        <v>0</v>
      </c>
      <c r="AF33" s="363">
        <f>AE33+FG!$EF33-Sale!AF33</f>
        <v>0</v>
      </c>
      <c r="AG33" s="363">
        <f>AF33+FG!$EK33-Sale!AG33</f>
        <v>0</v>
      </c>
      <c r="AH33" s="363">
        <f>AG33+FG!$EP33-Sale!AH33</f>
        <v>0</v>
      </c>
      <c r="AI33" s="363">
        <f>AH33+FG!$EU33-Sale!AI33</f>
        <v>0</v>
      </c>
      <c r="AJ33" s="363">
        <f>AI33+FG!$EZ33-Sale!AJ33</f>
        <v>0</v>
      </c>
      <c r="AK33" s="363">
        <f>AJ33+FG!$FE33-Sale!AK33</f>
        <v>0</v>
      </c>
    </row>
    <row r="34" spans="1:37" ht="19.5" customHeight="1">
      <c r="A34" s="587"/>
      <c r="B34" s="589"/>
      <c r="C34" s="143" t="s">
        <v>190</v>
      </c>
      <c r="D34" s="147" t="s">
        <v>144</v>
      </c>
      <c r="E34" s="148" t="s">
        <v>47</v>
      </c>
      <c r="F34" s="374">
        <f>+FG!F34</f>
        <v>0</v>
      </c>
      <c r="G34" s="366">
        <f>+FG!K34-Sale!G34</f>
        <v>0</v>
      </c>
      <c r="H34" s="367">
        <f>G34+FG!$P34-Sale!H34</f>
        <v>0</v>
      </c>
      <c r="I34" s="367">
        <f>H34+FG!$U34-Sale!I34</f>
        <v>0</v>
      </c>
      <c r="J34" s="367">
        <f>I34+FG!$Z34-Sale!J34</f>
        <v>0</v>
      </c>
      <c r="K34" s="367">
        <f>J34+FG!$AE34-Sale!K34</f>
        <v>0</v>
      </c>
      <c r="L34" s="367">
        <f>K34+FG!$AJ34-Sale!L34</f>
        <v>0</v>
      </c>
      <c r="M34" s="367">
        <f>L34+FG!$AO34-Sale!M34</f>
        <v>0</v>
      </c>
      <c r="N34" s="367">
        <f>M34+FG!$AT34-Sale!N34</f>
        <v>0</v>
      </c>
      <c r="O34" s="367">
        <f>N34+FG!$AY34-Sale!O34</f>
        <v>0</v>
      </c>
      <c r="P34" s="367">
        <f>O34+FG!$BD34-Sale!P34</f>
        <v>0</v>
      </c>
      <c r="Q34" s="367">
        <f>P34+FG!$BI34-Sale!Q34</f>
        <v>0</v>
      </c>
      <c r="R34" s="367">
        <f>Q34+FG!$BN34-Sale!R34</f>
        <v>0</v>
      </c>
      <c r="S34" s="367">
        <f>R34+FG!$BS34-Sale!S34</f>
        <v>-1</v>
      </c>
      <c r="T34" s="367">
        <f>S34+FG!$BX34-Sale!T34</f>
        <v>-1</v>
      </c>
      <c r="U34" s="367">
        <f>T34+FG!$CC34-Sale!U34</f>
        <v>-1</v>
      </c>
      <c r="V34" s="367">
        <f>U34+FG!$CH34-Sale!V34</f>
        <v>-1</v>
      </c>
      <c r="W34" s="367">
        <f>V34+FG!$CM34-Sale!W34</f>
        <v>-1</v>
      </c>
      <c r="X34" s="367">
        <f>W34+FG!$CR34-Sale!X34</f>
        <v>-1</v>
      </c>
      <c r="Y34" s="367">
        <f>X34+FG!$CW34-Sale!Y34</f>
        <v>-1</v>
      </c>
      <c r="Z34" s="367">
        <f>Y34+FG!$CD34-Sale!Z34</f>
        <v>-1</v>
      </c>
      <c r="AA34" s="367">
        <f>Z34+FG!$DG34-Sale!AA34</f>
        <v>-1</v>
      </c>
      <c r="AB34" s="367">
        <f>AA34+FG!$DK34-Sale!AB34</f>
        <v>-1</v>
      </c>
      <c r="AC34" s="367">
        <f>AB34+FG!$DQ34-Sale!AC34</f>
        <v>-1</v>
      </c>
      <c r="AD34" s="367">
        <f>AC34+FG!$DV34-Sale!AD34</f>
        <v>-1</v>
      </c>
      <c r="AE34" s="367">
        <f>AD34+FG!$EA34-Sale!AE34</f>
        <v>-1</v>
      </c>
      <c r="AF34" s="367">
        <f>AE34+FG!$EF34-Sale!AF34</f>
        <v>-1</v>
      </c>
      <c r="AG34" s="367">
        <f>AF34+FG!$EK34-Sale!AG34</f>
        <v>-1</v>
      </c>
      <c r="AH34" s="367">
        <f>AG34+FG!$EP34-Sale!AH34</f>
        <v>-1</v>
      </c>
      <c r="AI34" s="367">
        <f>AH34+FG!$EU34-Sale!AI34</f>
        <v>-1</v>
      </c>
      <c r="AJ34" s="367">
        <f>AI34+FG!$EZ34-Sale!AJ34</f>
        <v>-1</v>
      </c>
      <c r="AK34" s="367">
        <f>AJ34+FG!$FE34-Sale!AK34</f>
        <v>-1</v>
      </c>
    </row>
    <row r="35" spans="1:37" ht="19.5" customHeight="1">
      <c r="A35" s="149" t="s">
        <v>60</v>
      </c>
      <c r="B35" s="150" t="s">
        <v>45</v>
      </c>
      <c r="C35" s="151" t="s">
        <v>84</v>
      </c>
      <c r="D35" s="152" t="s">
        <v>145</v>
      </c>
      <c r="E35" s="153" t="s">
        <v>47</v>
      </c>
      <c r="F35" s="375">
        <f>+FG!F35</f>
        <v>17</v>
      </c>
      <c r="G35" s="368">
        <f>+FG!K35-Sale!G35</f>
        <v>17</v>
      </c>
      <c r="H35" s="369">
        <f>G35+FG!$P35-Sale!H35</f>
        <v>17</v>
      </c>
      <c r="I35" s="369">
        <f>H35+FG!$U35-Sale!I35</f>
        <v>17</v>
      </c>
      <c r="J35" s="369">
        <f>I35+FG!$Z35-Sale!J35</f>
        <v>17</v>
      </c>
      <c r="K35" s="369">
        <f>J35+FG!$AE35-Sale!K35</f>
        <v>17</v>
      </c>
      <c r="L35" s="369">
        <f>K35+FG!$AJ35-Sale!L35</f>
        <v>17</v>
      </c>
      <c r="M35" s="369">
        <f>L35+FG!$AO35-Sale!M35</f>
        <v>17</v>
      </c>
      <c r="N35" s="369">
        <f>M35+FG!$AT35-Sale!N35</f>
        <v>17</v>
      </c>
      <c r="O35" s="369">
        <f>N35+FG!$AY35-Sale!O35</f>
        <v>17</v>
      </c>
      <c r="P35" s="369">
        <f>O35+FG!$BD35-Sale!P35</f>
        <v>17</v>
      </c>
      <c r="Q35" s="369">
        <f>P35+FG!$BI35-Sale!Q35</f>
        <v>17</v>
      </c>
      <c r="R35" s="369">
        <f>Q35+FG!$BN35-Sale!R35</f>
        <v>17</v>
      </c>
      <c r="S35" s="369">
        <f>R35+FG!$BS35-Sale!S35</f>
        <v>17</v>
      </c>
      <c r="T35" s="369">
        <f>S35+FG!$BX35-Sale!T35</f>
        <v>17</v>
      </c>
      <c r="U35" s="369">
        <f>T35+FG!$CC35-Sale!U35</f>
        <v>17</v>
      </c>
      <c r="V35" s="369">
        <f>U35+FG!$CH35-Sale!V35</f>
        <v>17</v>
      </c>
      <c r="W35" s="369">
        <f>V35+FG!$CM35-Sale!W35</f>
        <v>17</v>
      </c>
      <c r="X35" s="369">
        <f>W35+FG!$CR35-Sale!X35</f>
        <v>17</v>
      </c>
      <c r="Y35" s="369">
        <f>X35+FG!$CW35-Sale!Y35</f>
        <v>17</v>
      </c>
      <c r="Z35" s="369">
        <f>Y35+FG!$CD35-Sale!Z35</f>
        <v>17</v>
      </c>
      <c r="AA35" s="369">
        <f>Z35+FG!$DG35-Sale!AA35</f>
        <v>17</v>
      </c>
      <c r="AB35" s="369">
        <f>AA35+FG!$DK35-Sale!AB35</f>
        <v>12</v>
      </c>
      <c r="AC35" s="369">
        <f>AB35+FG!$DQ35-Sale!AC35</f>
        <v>12</v>
      </c>
      <c r="AD35" s="369">
        <f>AC35+FG!$DV35-Sale!AD35</f>
        <v>12</v>
      </c>
      <c r="AE35" s="369">
        <f>AD35+FG!$EA35-Sale!AE35</f>
        <v>12</v>
      </c>
      <c r="AF35" s="369">
        <f>AE35+FG!$EF35-Sale!AF35</f>
        <v>12</v>
      </c>
      <c r="AG35" s="369">
        <f>AF35+FG!$EK35-Sale!AG35</f>
        <v>12</v>
      </c>
      <c r="AH35" s="369">
        <f>AG35+FG!$EP35-Sale!AH35</f>
        <v>12</v>
      </c>
      <c r="AI35" s="369">
        <f>AH35+FG!$EU35-Sale!AI35</f>
        <v>12</v>
      </c>
      <c r="AJ35" s="369">
        <f>AI35+FG!$EZ35-Sale!AJ35</f>
        <v>12</v>
      </c>
      <c r="AK35" s="369">
        <f>AJ35+FG!$FE35-Sale!AK35</f>
        <v>12</v>
      </c>
    </row>
    <row r="36" spans="1:37" ht="19.5" customHeight="1">
      <c r="A36" s="149" t="s">
        <v>61</v>
      </c>
      <c r="B36" s="150" t="s">
        <v>49</v>
      </c>
      <c r="C36" s="151" t="s">
        <v>85</v>
      </c>
      <c r="D36" s="152" t="s">
        <v>146</v>
      </c>
      <c r="E36" s="153" t="s">
        <v>47</v>
      </c>
      <c r="F36" s="375">
        <f>+FG!F36</f>
        <v>159</v>
      </c>
      <c r="G36" s="368">
        <f>+FG!K36-Sale!G36</f>
        <v>159</v>
      </c>
      <c r="H36" s="369">
        <f>G36+FG!$P36-Sale!H36</f>
        <v>159</v>
      </c>
      <c r="I36" s="369">
        <f>H36+FG!$U36-Sale!I36</f>
        <v>159</v>
      </c>
      <c r="J36" s="369">
        <f>I36+FG!$Z36-Sale!J36</f>
        <v>159</v>
      </c>
      <c r="K36" s="369">
        <f>J36+FG!$AE36-Sale!K36</f>
        <v>159</v>
      </c>
      <c r="L36" s="369">
        <f>K36+FG!$AJ36-Sale!L36</f>
        <v>159</v>
      </c>
      <c r="M36" s="369">
        <f>L36+FG!$AO36-Sale!M36</f>
        <v>159</v>
      </c>
      <c r="N36" s="369">
        <f>M36+FG!$AT36-Sale!N36</f>
        <v>159</v>
      </c>
      <c r="O36" s="369">
        <f>N36+FG!$AY36-Sale!O36</f>
        <v>159</v>
      </c>
      <c r="P36" s="369">
        <f>O36+FG!$BD36-Sale!P36</f>
        <v>159</v>
      </c>
      <c r="Q36" s="369">
        <f>P36+FG!$BI36-Sale!Q36</f>
        <v>159</v>
      </c>
      <c r="R36" s="369">
        <f>Q36+FG!$BN36-Sale!R36</f>
        <v>159</v>
      </c>
      <c r="S36" s="369">
        <f>R36+FG!$BS36-Sale!S36</f>
        <v>159</v>
      </c>
      <c r="T36" s="369">
        <f>S36+FG!$BX36-Sale!T36</f>
        <v>159</v>
      </c>
      <c r="U36" s="369">
        <f>T36+FG!$CC36-Sale!U36</f>
        <v>159</v>
      </c>
      <c r="V36" s="369">
        <f>U36+FG!$CH36-Sale!V36</f>
        <v>159</v>
      </c>
      <c r="W36" s="369">
        <f>V36+FG!$CM36-Sale!W36</f>
        <v>159</v>
      </c>
      <c r="X36" s="369">
        <f>W36+FG!$CR36-Sale!X36</f>
        <v>159</v>
      </c>
      <c r="Y36" s="369">
        <f>X36+FG!$CW36-Sale!Y36</f>
        <v>159</v>
      </c>
      <c r="Z36" s="369">
        <f>Y36+FG!$CD36-Sale!Z36</f>
        <v>159</v>
      </c>
      <c r="AA36" s="369">
        <f>Z36+FG!$DG36-Sale!AA36</f>
        <v>159</v>
      </c>
      <c r="AB36" s="369">
        <f>AA36+FG!$DK36-Sale!AB36</f>
        <v>159</v>
      </c>
      <c r="AC36" s="369">
        <f>AB36+FG!$DQ36-Sale!AC36</f>
        <v>159</v>
      </c>
      <c r="AD36" s="369">
        <f>AC36+FG!$DV36-Sale!AD36</f>
        <v>159</v>
      </c>
      <c r="AE36" s="369">
        <f>AD36+FG!$EA36-Sale!AE36</f>
        <v>159</v>
      </c>
      <c r="AF36" s="369">
        <f>AE36+FG!$EF36-Sale!AF36</f>
        <v>159</v>
      </c>
      <c r="AG36" s="369">
        <f>AF36+FG!$EK36-Sale!AG36</f>
        <v>159</v>
      </c>
      <c r="AH36" s="369">
        <f>AG36+FG!$EP36-Sale!AH36</f>
        <v>159</v>
      </c>
      <c r="AI36" s="369">
        <f>AH36+FG!$EU36-Sale!AI36</f>
        <v>159</v>
      </c>
      <c r="AJ36" s="369">
        <f>AI36+FG!$EZ36-Sale!AJ36</f>
        <v>159</v>
      </c>
      <c r="AK36" s="369">
        <f>AJ36+FG!$FE36-Sale!AK36</f>
        <v>159</v>
      </c>
    </row>
    <row r="37" spans="1:37">
      <c r="A37" s="154"/>
      <c r="B37" s="10"/>
      <c r="F37" s="356">
        <f>SUM(F4:F36)</f>
        <v>3408</v>
      </c>
      <c r="G37" s="355">
        <f>SUM(G4:G36)</f>
        <v>3118</v>
      </c>
      <c r="H37" s="355">
        <f>SUM(H4:H36)</f>
        <v>2738</v>
      </c>
      <c r="I37" s="355">
        <f>SUM(I4:I36)</f>
        <v>2468</v>
      </c>
      <c r="J37" s="355">
        <f>SUM(J4:J36)</f>
        <v>2468</v>
      </c>
      <c r="K37" s="355">
        <f>SUM(K4:K36)</f>
        <v>2468</v>
      </c>
      <c r="L37" s="355">
        <f>SUM(L4:L36)</f>
        <v>2268</v>
      </c>
      <c r="M37" s="355">
        <f>SUM(M4:M36)</f>
        <v>2008</v>
      </c>
      <c r="N37" s="355">
        <f>SUM(N4:N36)</f>
        <v>1678</v>
      </c>
      <c r="O37" s="355">
        <f>SUM(O4:O36)</f>
        <v>1428</v>
      </c>
      <c r="P37" s="355">
        <f>SUM(P4:P36)</f>
        <v>1218</v>
      </c>
      <c r="Q37" s="355">
        <f>SUM(Q4:Q36)</f>
        <v>1218</v>
      </c>
      <c r="R37" s="355">
        <f>SUM(R4:R36)</f>
        <v>1218</v>
      </c>
      <c r="S37" s="355">
        <f>SUM(S4:S36)</f>
        <v>887</v>
      </c>
      <c r="T37" s="355">
        <f>SUM(T4:T36)</f>
        <v>727</v>
      </c>
      <c r="U37" s="355">
        <f>SUM(U4:U36)</f>
        <v>447</v>
      </c>
      <c r="V37" s="355">
        <f>SUM(V4:V36)</f>
        <v>207</v>
      </c>
      <c r="W37" s="355">
        <f>SUM(W4:W36)</f>
        <v>-33</v>
      </c>
      <c r="X37" s="355">
        <f>SUM(X4:X36)</f>
        <v>-33</v>
      </c>
      <c r="Y37" s="355">
        <f>SUM(Y4:Y36)</f>
        <v>-33</v>
      </c>
      <c r="Z37" s="355">
        <f>SUM(Z4:Z36)</f>
        <v>-273</v>
      </c>
      <c r="AA37" s="355">
        <f>SUM(AA4:AA36)</f>
        <v>-513</v>
      </c>
      <c r="AB37" s="355">
        <f>SUM(AB4:AB36)</f>
        <v>-758</v>
      </c>
      <c r="AC37" s="355">
        <f>SUM(AC4:AC36)</f>
        <v>-1038</v>
      </c>
      <c r="AD37" s="355">
        <f>SUM(AD4:AD36)</f>
        <v>-1240</v>
      </c>
      <c r="AE37" s="355">
        <f>SUM(AE4:AE36)</f>
        <v>-1240</v>
      </c>
      <c r="AF37" s="355">
        <f>SUM(AF4:AF36)</f>
        <v>-1240</v>
      </c>
      <c r="AG37" s="355">
        <f>SUM(AG4:AG36)</f>
        <v>-1480</v>
      </c>
      <c r="AH37" s="355">
        <f>SUM(AH4:AH36)</f>
        <v>-1720</v>
      </c>
      <c r="AI37" s="355">
        <f>SUM(AI4:AI36)</f>
        <v>-1720</v>
      </c>
      <c r="AJ37" s="355">
        <f>SUM(AJ4:AJ36)</f>
        <v>-1720</v>
      </c>
      <c r="AK37" s="355">
        <f>SUM(AK4:AK36)</f>
        <v>-1720</v>
      </c>
    </row>
  </sheetData>
  <mergeCells count="10">
    <mergeCell ref="A22:A23"/>
    <mergeCell ref="B22:B23"/>
    <mergeCell ref="A24:A34"/>
    <mergeCell ref="B24:B34"/>
    <mergeCell ref="A4:A5"/>
    <mergeCell ref="B4:B5"/>
    <mergeCell ref="A6:A19"/>
    <mergeCell ref="B6:B19"/>
    <mergeCell ref="A20:A21"/>
    <mergeCell ref="B20:B21"/>
  </mergeCells>
  <conditionalFormatting sqref="G4:AK36">
    <cfRule type="cellIs" dxfId="1" priority="1" operator="lessThan">
      <formula>0</formula>
    </cfRule>
    <cfRule type="cellIs" dxfId="0" priority="2" operator="greater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Urgent</vt:lpstr>
      <vt:lpstr>Sale</vt:lpstr>
      <vt:lpstr>FG</vt:lpstr>
      <vt:lpstr>Balance</vt:lpstr>
      <vt:lpstr>Urgent!Print_Area</vt:lpstr>
      <vt:lpstr>Urgent!Print_Titles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Sakonlaphat Praphasai</dc:creator>
  <cp:lastModifiedBy>Sakonlaphat Praphasai</cp:lastModifiedBy>
  <cp:lastPrinted>2015-07-01T05:51:17Z</cp:lastPrinted>
  <dcterms:created xsi:type="dcterms:W3CDTF">2015-01-09T12:40:52Z</dcterms:created>
  <dcterms:modified xsi:type="dcterms:W3CDTF">2015-07-02T00:39:37Z</dcterms:modified>
</cp:coreProperties>
</file>