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 to T" sheetId="1" r:id="rId1"/>
    <sheet name="Customer Name" sheetId="2" r:id="rId2"/>
    <sheet name="Sheet3" sheetId="3" r:id="rId3"/>
  </sheets>
  <calcPr calcId="145621"/>
  <pivotCaches>
    <pivotCache cacheId="9" r:id="rId4"/>
  </pivotCaches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7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5" i="1"/>
  <c r="H38" i="1" l="1"/>
  <c r="H37" i="1"/>
  <c r="H36" i="1"/>
  <c r="H28" i="1"/>
  <c r="H27" i="1"/>
  <c r="H17" i="1"/>
  <c r="H16" i="1"/>
  <c r="H15" i="1"/>
  <c r="H11" i="1"/>
  <c r="H10" i="1"/>
  <c r="H9" i="1"/>
  <c r="H8" i="1"/>
  <c r="H7" i="1"/>
  <c r="F25" i="1"/>
  <c r="F5" i="1"/>
</calcChain>
</file>

<file path=xl/sharedStrings.xml><?xml version="1.0" encoding="utf-8"?>
<sst xmlns="http://schemas.openxmlformats.org/spreadsheetml/2006/main" count="200" uniqueCount="74">
  <si>
    <t>AAA001</t>
  </si>
  <si>
    <t>P001_S1</t>
  </si>
  <si>
    <t>P001_S2</t>
  </si>
  <si>
    <t>P003_S3</t>
  </si>
  <si>
    <t>P002_S1</t>
  </si>
  <si>
    <t>P003_S2</t>
  </si>
  <si>
    <t>C01</t>
  </si>
  <si>
    <t>C02</t>
  </si>
  <si>
    <t>P003_S1</t>
  </si>
  <si>
    <t>P004_S1</t>
  </si>
  <si>
    <t>AAA002</t>
  </si>
  <si>
    <t>AAA003</t>
  </si>
  <si>
    <t>AAA004</t>
  </si>
  <si>
    <t>AAA005</t>
  </si>
  <si>
    <t>AAA006</t>
  </si>
  <si>
    <t>AAA007</t>
  </si>
  <si>
    <t>AAA008</t>
  </si>
  <si>
    <t>AAA009</t>
  </si>
  <si>
    <t>AAA010</t>
  </si>
  <si>
    <t>AAA011</t>
  </si>
  <si>
    <t>AAA012</t>
  </si>
  <si>
    <t>AAA013</t>
  </si>
  <si>
    <t>AAA014</t>
  </si>
  <si>
    <t>AAA015</t>
  </si>
  <si>
    <t>AAA016</t>
  </si>
  <si>
    <t>AAA017</t>
  </si>
  <si>
    <t>AAA018</t>
  </si>
  <si>
    <t>Company 1</t>
  </si>
  <si>
    <t>Company 2</t>
  </si>
  <si>
    <t>Company 3</t>
  </si>
  <si>
    <t>Company 4</t>
  </si>
  <si>
    <t>Company 5</t>
  </si>
  <si>
    <t>Company 6</t>
  </si>
  <si>
    <t>Company 7</t>
  </si>
  <si>
    <t>Company 8</t>
  </si>
  <si>
    <t>Company 9</t>
  </si>
  <si>
    <t>Company 10</t>
  </si>
  <si>
    <t>Company 11</t>
  </si>
  <si>
    <t>Company 12</t>
  </si>
  <si>
    <t>Company 13</t>
  </si>
  <si>
    <t>Company 14</t>
  </si>
  <si>
    <t>Company 15</t>
  </si>
  <si>
    <t>Company 16</t>
  </si>
  <si>
    <t>Company 17</t>
  </si>
  <si>
    <t>Company 18</t>
  </si>
  <si>
    <t>Code</t>
  </si>
  <si>
    <t>Name</t>
  </si>
  <si>
    <t>RAW DATA</t>
  </si>
  <si>
    <t>NOTE</t>
  </si>
  <si>
    <t>Prefix</t>
  </si>
  <si>
    <t>=</t>
  </si>
  <si>
    <t>Company Code</t>
  </si>
  <si>
    <t>Product Class</t>
  </si>
  <si>
    <t>Product Code</t>
  </si>
  <si>
    <t>Size of Product</t>
  </si>
  <si>
    <r>
      <rPr>
        <b/>
        <sz val="11"/>
        <color rgb="FFFF0000"/>
        <rFont val="Calibri"/>
        <family val="2"/>
        <scheme val="minor"/>
      </rPr>
      <t>P</t>
    </r>
    <r>
      <rPr>
        <sz val="11"/>
        <color theme="1"/>
        <rFont val="Calibri"/>
        <family val="2"/>
        <charset val="222"/>
        <scheme val="minor"/>
      </rPr>
      <t>XXX</t>
    </r>
  </si>
  <si>
    <r>
      <rPr>
        <b/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charset val="222"/>
        <scheme val="minor"/>
      </rPr>
      <t>X</t>
    </r>
  </si>
  <si>
    <r>
      <rPr>
        <b/>
        <sz val="11"/>
        <color rgb="FFFF0000"/>
        <rFont val="Calibri"/>
        <family val="2"/>
        <scheme val="minor"/>
      </rPr>
      <t>C</t>
    </r>
    <r>
      <rPr>
        <sz val="11"/>
        <color theme="1"/>
        <rFont val="Calibri"/>
        <family val="2"/>
        <charset val="222"/>
        <scheme val="minor"/>
      </rPr>
      <t>XX</t>
    </r>
  </si>
  <si>
    <r>
      <rPr>
        <b/>
        <sz val="11"/>
        <color rgb="FFFF0000"/>
        <rFont val="Calibri"/>
        <family val="2"/>
        <scheme val="minor"/>
      </rPr>
      <t>AAA</t>
    </r>
    <r>
      <rPr>
        <sz val="11"/>
        <color theme="1"/>
        <rFont val="Calibri"/>
        <family val="2"/>
        <charset val="222"/>
        <scheme val="minor"/>
      </rPr>
      <t>XXX</t>
    </r>
  </si>
  <si>
    <t>Tranform to</t>
  </si>
  <si>
    <t>S1</t>
  </si>
  <si>
    <t>S2</t>
  </si>
  <si>
    <t>S3</t>
  </si>
  <si>
    <t>S4</t>
  </si>
  <si>
    <t>Product Class 01 (C01)</t>
  </si>
  <si>
    <t>Product Class 02 (C02)</t>
  </si>
  <si>
    <t>Total</t>
  </si>
  <si>
    <t>CLASSIFY</t>
  </si>
  <si>
    <t>PRESENT FORMAT</t>
  </si>
  <si>
    <t>Com</t>
  </si>
  <si>
    <t>PdCode</t>
  </si>
  <si>
    <t>PdClass</t>
  </si>
  <si>
    <t>Count of PdCode</t>
  </si>
  <si>
    <t>PdCg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</si>
</sst>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indent="2"/>
    </xf>
    <xf numFmtId="0" fontId="2" fillId="0" borderId="0" xfId="0" applyFont="1"/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9" borderId="0" xfId="0" applyFont="1" applyFill="1"/>
    <xf numFmtId="0" fontId="4" fillId="8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11" borderId="0" xfId="0" applyFill="1"/>
    <xf numFmtId="0" fontId="0" fillId="1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200025</xdr:colOff>
      <xdr:row>7</xdr:row>
      <xdr:rowOff>114300</xdr:rowOff>
    </xdr:from>
    <xdr:to>
      <xdr:col>17</xdr:col>
      <xdr:colOff>590550</xdr:colOff>
      <xdr:row>13</xdr:row>
      <xdr:rowOff>123825</xdr:rowOff>
    </xdr:to>
    <xdr:sp macro="" textlink="">
      <xdr:nvSpPr>
        <xdr:cNvPr id="2" name="Right Arrow 1"/>
        <xdr:cNvSpPr/>
      </xdr:nvSpPr>
      <xdr:spPr>
        <a:xfrm>
          <a:off x="5810250" y="1381125"/>
          <a:ext cx="1762125" cy="1095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628650</xdr:colOff>
      <xdr:row>6</xdr:row>
      <xdr:rowOff>9525</xdr:rowOff>
    </xdr:from>
    <xdr:to>
      <xdr:col>5</xdr:col>
      <xdr:colOff>1333500</xdr:colOff>
      <xdr:row>12</xdr:row>
      <xdr:rowOff>171450</xdr:rowOff>
    </xdr:to>
    <xdr:sp macro="" textlink="">
      <xdr:nvSpPr>
        <xdr:cNvPr id="3" name="Right Brace 2"/>
        <xdr:cNvSpPr/>
      </xdr:nvSpPr>
      <xdr:spPr>
        <a:xfrm>
          <a:off x="1314450" y="1095375"/>
          <a:ext cx="704850" cy="1247775"/>
        </a:xfrm>
        <a:prstGeom prst="rightBrace">
          <a:avLst>
            <a:gd name="adj1" fmla="val 8333"/>
            <a:gd name="adj2" fmla="val 4923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542925</xdr:colOff>
      <xdr:row>13</xdr:row>
      <xdr:rowOff>171450</xdr:rowOff>
    </xdr:from>
    <xdr:to>
      <xdr:col>5</xdr:col>
      <xdr:colOff>1247775</xdr:colOff>
      <xdr:row>23</xdr:row>
      <xdr:rowOff>152400</xdr:rowOff>
    </xdr:to>
    <xdr:sp macro="" textlink="">
      <xdr:nvSpPr>
        <xdr:cNvPr id="4" name="Right Brace 3"/>
        <xdr:cNvSpPr/>
      </xdr:nvSpPr>
      <xdr:spPr>
        <a:xfrm>
          <a:off x="1228725" y="2524125"/>
          <a:ext cx="704850" cy="1790700"/>
        </a:xfrm>
        <a:prstGeom prst="rightBrace">
          <a:avLst>
            <a:gd name="adj1" fmla="val 8333"/>
            <a:gd name="adj2" fmla="val 1945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52918</xdr:colOff>
      <xdr:row>40</xdr:row>
      <xdr:rowOff>10583</xdr:rowOff>
    </xdr:from>
    <xdr:to>
      <xdr:col>18</xdr:col>
      <xdr:colOff>846667</xdr:colOff>
      <xdr:row>42</xdr:row>
      <xdr:rowOff>74083</xdr:rowOff>
    </xdr:to>
    <xdr:sp macro="" textlink="">
      <xdr:nvSpPr>
        <xdr:cNvPr id="5" name="Right Arrow 4"/>
        <xdr:cNvSpPr/>
      </xdr:nvSpPr>
      <xdr:spPr>
        <a:xfrm>
          <a:off x="2508251" y="7630583"/>
          <a:ext cx="9006416" cy="444500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G" refreshedDate="42491.50011990741" createdVersion="4" refreshedVersion="4" minRefreshableVersion="3" recordCount="41">
  <cacheSource type="worksheet">
    <worksheetSource ref="A3:D44" sheet="T to T"/>
  </cacheSource>
  <cacheFields count="4">
    <cacheField name="Com" numFmtId="0">
      <sharedItems containsBlank="1" count="4">
        <m/>
        <s v=""/>
        <s v="AAA001"/>
        <s v="AAA004"/>
      </sharedItems>
    </cacheField>
    <cacheField name="PdClass" numFmtId="0">
      <sharedItems containsBlank="1" count="4">
        <m/>
        <s v=""/>
        <s v="C01"/>
        <s v="C02"/>
      </sharedItems>
    </cacheField>
    <cacheField name="PdCode" numFmtId="0">
      <sharedItems containsBlank="1" count="9">
        <m/>
        <s v=""/>
        <s v="P001_S1"/>
        <s v="P001_S2"/>
        <s v="P003_S3"/>
        <s v="P002_S1"/>
        <s v="P003_S2"/>
        <s v="P003_S1"/>
        <s v="P004_S1"/>
      </sharedItems>
    </cacheField>
    <cacheField name="PdCg" numFmtId="0">
      <sharedItems containsBlank="1" count="5">
        <m/>
        <s v="S1"/>
        <s v="S2"/>
        <s v="S3"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x v="0"/>
    <x v="0"/>
  </r>
  <r>
    <x v="1"/>
    <x v="1"/>
    <x v="1"/>
    <x v="0"/>
  </r>
  <r>
    <x v="1"/>
    <x v="1"/>
    <x v="1"/>
    <x v="0"/>
  </r>
  <r>
    <x v="2"/>
    <x v="2"/>
    <x v="2"/>
    <x v="1"/>
  </r>
  <r>
    <x v="2"/>
    <x v="2"/>
    <x v="3"/>
    <x v="2"/>
  </r>
  <r>
    <x v="2"/>
    <x v="2"/>
    <x v="4"/>
    <x v="3"/>
  </r>
  <r>
    <x v="2"/>
    <x v="2"/>
    <x v="5"/>
    <x v="1"/>
  </r>
  <r>
    <x v="2"/>
    <x v="2"/>
    <x v="5"/>
    <x v="1"/>
  </r>
  <r>
    <x v="2"/>
    <x v="2"/>
    <x v="5"/>
    <x v="1"/>
  </r>
  <r>
    <x v="2"/>
    <x v="2"/>
    <x v="6"/>
    <x v="2"/>
  </r>
  <r>
    <x v="1"/>
    <x v="1"/>
    <x v="1"/>
    <x v="4"/>
  </r>
  <r>
    <x v="2"/>
    <x v="3"/>
    <x v="3"/>
    <x v="2"/>
  </r>
  <r>
    <x v="2"/>
    <x v="3"/>
    <x v="3"/>
    <x v="2"/>
  </r>
  <r>
    <x v="2"/>
    <x v="3"/>
    <x v="3"/>
    <x v="2"/>
  </r>
  <r>
    <x v="2"/>
    <x v="3"/>
    <x v="3"/>
    <x v="2"/>
  </r>
  <r>
    <x v="2"/>
    <x v="3"/>
    <x v="3"/>
    <x v="2"/>
  </r>
  <r>
    <x v="2"/>
    <x v="3"/>
    <x v="3"/>
    <x v="2"/>
  </r>
  <r>
    <x v="2"/>
    <x v="3"/>
    <x v="7"/>
    <x v="1"/>
  </r>
  <r>
    <x v="2"/>
    <x v="3"/>
    <x v="7"/>
    <x v="1"/>
  </r>
  <r>
    <x v="2"/>
    <x v="3"/>
    <x v="7"/>
    <x v="1"/>
  </r>
  <r>
    <x v="2"/>
    <x v="3"/>
    <x v="8"/>
    <x v="1"/>
  </r>
  <r>
    <x v="1"/>
    <x v="1"/>
    <x v="1"/>
    <x v="4"/>
  </r>
  <r>
    <x v="1"/>
    <x v="1"/>
    <x v="1"/>
    <x v="4"/>
  </r>
  <r>
    <x v="3"/>
    <x v="2"/>
    <x v="4"/>
    <x v="3"/>
  </r>
  <r>
    <x v="3"/>
    <x v="2"/>
    <x v="4"/>
    <x v="3"/>
  </r>
  <r>
    <x v="3"/>
    <x v="2"/>
    <x v="4"/>
    <x v="3"/>
  </r>
  <r>
    <x v="3"/>
    <x v="2"/>
    <x v="4"/>
    <x v="3"/>
  </r>
  <r>
    <x v="3"/>
    <x v="2"/>
    <x v="4"/>
    <x v="3"/>
  </r>
  <r>
    <x v="3"/>
    <x v="2"/>
    <x v="3"/>
    <x v="2"/>
  </r>
  <r>
    <x v="3"/>
    <x v="2"/>
    <x v="3"/>
    <x v="2"/>
  </r>
  <r>
    <x v="3"/>
    <x v="2"/>
    <x v="3"/>
    <x v="2"/>
  </r>
  <r>
    <x v="1"/>
    <x v="1"/>
    <x v="1"/>
    <x v="4"/>
  </r>
  <r>
    <x v="3"/>
    <x v="3"/>
    <x v="7"/>
    <x v="1"/>
  </r>
  <r>
    <x v="3"/>
    <x v="3"/>
    <x v="3"/>
    <x v="2"/>
  </r>
  <r>
    <x v="3"/>
    <x v="3"/>
    <x v="3"/>
    <x v="2"/>
  </r>
  <r>
    <x v="3"/>
    <x v="3"/>
    <x v="3"/>
    <x v="2"/>
  </r>
  <r>
    <x v="3"/>
    <x v="3"/>
    <x v="3"/>
    <x v="2"/>
  </r>
  <r>
    <x v="3"/>
    <x v="3"/>
    <x v="4"/>
    <x v="3"/>
  </r>
  <r>
    <x v="3"/>
    <x v="3"/>
    <x v="4"/>
    <x v="3"/>
  </r>
  <r>
    <x v="3"/>
    <x v="3"/>
    <x v="4"/>
    <x v="3"/>
  </r>
  <r>
    <x v="3"/>
    <x v="3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compact="0" compactData="0" multipleFieldFilters="0">
  <location ref="T31:AA43" firstHeaderRow="1" firstDataRow="3" firstDataCol="2"/>
  <pivotFields count="4">
    <pivotField axis="axisRow" compact="0" outline="0" showAll="0" defaultSubtotal="0">
      <items count="4"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4">
        <item h="1" x="1"/>
        <item x="2"/>
        <item x="3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9">
        <item x="1"/>
        <item x="2"/>
        <item x="3"/>
        <item x="5"/>
        <item x="7"/>
        <item x="6"/>
        <item x="4"/>
        <item x="8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5">
        <item x="4"/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0"/>
  </rowFields>
  <rowItems count="10">
    <i>
      <x v="1"/>
      <x v="1"/>
    </i>
    <i>
      <x v="2"/>
      <x v="1"/>
    </i>
    <i r="1">
      <x v="2"/>
    </i>
    <i>
      <x v="3"/>
      <x v="1"/>
    </i>
    <i>
      <x v="4"/>
      <x v="1"/>
    </i>
    <i r="1">
      <x v="2"/>
    </i>
    <i>
      <x v="5"/>
      <x v="1"/>
    </i>
    <i>
      <x v="6"/>
      <x v="1"/>
    </i>
    <i r="1">
      <x v="2"/>
    </i>
    <i>
      <x v="7"/>
      <x v="1"/>
    </i>
  </rowItems>
  <colFields count="2">
    <field x="1"/>
    <field x="3"/>
  </colFields>
  <colItems count="6">
    <i>
      <x v="1"/>
      <x v="1"/>
    </i>
    <i r="1">
      <x v="2"/>
    </i>
    <i r="1">
      <x v="3"/>
    </i>
    <i>
      <x v="2"/>
      <x v="1"/>
    </i>
    <i r="1">
      <x v="2"/>
    </i>
    <i r="1">
      <x v="3"/>
    </i>
  </colItems>
  <dataFields count="1">
    <dataField name="Count of PdCode" fld="2" subtotal="count" baseField="0" baseItem="0"/>
  </dataFields>
  <pivotTableStyleInfo name="PivotStyleDark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AC44"/>
  <sheetViews>
    <sheetView tabSelected="1" zoomScale="90" zoomScaleNormal="90" workbookViewId="0">
      <selection activeCell="A7" sqref="A7"/>
    </sheetView>
  </sheetViews>
  <sheetFormatPr defaultRowHeight="15"/>
  <cols>
    <col min="5" max="5" width="13.140625" customWidth="1"/>
    <col min="6" max="6" width="14.5703125" customWidth="1"/>
    <col min="11" max="11" width="4.42578125" customWidth="1"/>
    <col min="12" max="12" width="11.140625" customWidth="1"/>
    <col min="14" max="14" width="2.85546875" customWidth="1"/>
    <col min="15" max="15" width="14.5703125" customWidth="1"/>
    <col min="16" max="16" width="3.5703125" customWidth="1"/>
    <col min="18" max="18" width="3.42578125" customWidth="1"/>
    <col min="19" max="19" width="14.42578125" customWidth="1"/>
    <col min="20" max="20" width="14" customWidth="1"/>
    <col min="21" max="21" width="14.140625" customWidth="1"/>
    <col min="22" max="29" width="6.5703125" style="3" customWidth="1"/>
  </cols>
  <sheetData>
    <row r="2" spans="1:29">
      <c r="E2" s="14" t="s">
        <v>47</v>
      </c>
      <c r="F2" s="15" t="s">
        <v>67</v>
      </c>
      <c r="G2" s="15"/>
      <c r="H2" s="15"/>
      <c r="I2" s="15"/>
      <c r="J2" s="15"/>
      <c r="K2" s="15"/>
      <c r="L2" s="15"/>
      <c r="M2" s="15"/>
      <c r="N2" s="15"/>
      <c r="O2" s="15"/>
      <c r="T2" s="16" t="s">
        <v>68</v>
      </c>
      <c r="U2" s="16"/>
      <c r="V2" s="16"/>
      <c r="W2" s="16"/>
      <c r="X2" s="16"/>
      <c r="Y2" s="16"/>
      <c r="Z2" s="16"/>
      <c r="AA2" s="16"/>
      <c r="AB2" s="16"/>
      <c r="AC2" s="16"/>
    </row>
    <row r="3" spans="1:29">
      <c r="A3" s="20" t="s">
        <v>69</v>
      </c>
      <c r="B3" s="20" t="s">
        <v>71</v>
      </c>
      <c r="C3" s="20" t="s">
        <v>70</v>
      </c>
      <c r="D3" s="20" t="s">
        <v>73</v>
      </c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29">
      <c r="A4" s="19"/>
      <c r="B4" s="19"/>
      <c r="C4" s="19"/>
      <c r="D4" s="19"/>
    </row>
    <row r="5" spans="1:29">
      <c r="A5" s="19" t="str">
        <f>IF(ISNUMBER(SEARCH("_",E5)),LOOKUP(2,1/(LEFT(E$5:E5,3)="AAA"),E$5:E5),"")</f>
        <v/>
      </c>
      <c r="B5" s="19" t="str">
        <f>IF(ISNUMBER(SEARCH("_",E5)),LOOKUP(2,1/(LEFT(E$5:E5,2)="C0"),E$5:E5),"")</f>
        <v/>
      </c>
      <c r="C5" s="19" t="str">
        <f>IF(ISNUMBER(SEARCH("_",E5)),E5,"")</f>
        <v/>
      </c>
      <c r="D5" s="19"/>
      <c r="E5" t="s">
        <v>0</v>
      </c>
      <c r="F5" s="9" t="str">
        <f>VLOOKUP(E5,'Customer Name'!$B$3:$C$20,2,0)</f>
        <v>Company 1</v>
      </c>
    </row>
    <row r="6" spans="1:29">
      <c r="A6" s="19" t="str">
        <f>IF(ISNUMBER(SEARCH("_",E6)),LOOKUP(2,1/(LEFT(E$5:E6,3)="AAA"),E$5:E6),"")</f>
        <v/>
      </c>
      <c r="B6" s="19" t="str">
        <f>IF(ISNUMBER(SEARCH("_",E6)),LOOKUP(2,1/(LEFT(E$5:E6,2)="C0"),E$5:E6),"")</f>
        <v/>
      </c>
      <c r="C6" s="19" t="str">
        <f t="shared" ref="C6:C44" si="0">IF(ISNUMBER(SEARCH("_",E6)),E6,"")</f>
        <v/>
      </c>
      <c r="D6" s="19"/>
      <c r="E6" t="s">
        <v>6</v>
      </c>
      <c r="G6" s="6" t="s">
        <v>45</v>
      </c>
      <c r="H6" s="6" t="s">
        <v>66</v>
      </c>
      <c r="L6" t="s">
        <v>48</v>
      </c>
      <c r="Q6" t="s">
        <v>59</v>
      </c>
      <c r="T6" s="10" t="s">
        <v>53</v>
      </c>
      <c r="U6" s="11" t="s">
        <v>51</v>
      </c>
      <c r="V6" s="12" t="s">
        <v>64</v>
      </c>
      <c r="W6" s="12"/>
      <c r="X6" s="12"/>
      <c r="Y6" s="12"/>
      <c r="Z6" s="13" t="s">
        <v>65</v>
      </c>
      <c r="AA6" s="13"/>
      <c r="AB6" s="13"/>
      <c r="AC6" s="13"/>
    </row>
    <row r="7" spans="1:29">
      <c r="A7" s="19" t="str">
        <f>IF(ISNUMBER(SEARCH("_",E7)),LOOKUP(2,1/(LEFT(E$5:E7,3)="AAA"),E$5:E7),"")</f>
        <v>AAA001</v>
      </c>
      <c r="B7" s="19" t="str">
        <f>IF(ISNUMBER(SEARCH("_",E7)),LOOKUP(2,1/(LEFT(E$5:E7,2)="C0"),E$5:E7),"")</f>
        <v>C01</v>
      </c>
      <c r="C7" s="19" t="str">
        <f t="shared" si="0"/>
        <v>P001_S1</v>
      </c>
      <c r="D7" s="19" t="str">
        <f>IF(C7="","",RIGHT(C7,2))</f>
        <v>S1</v>
      </c>
      <c r="E7" t="s">
        <v>1</v>
      </c>
      <c r="G7" t="s">
        <v>1</v>
      </c>
      <c r="H7">
        <f>COUNTIF($E$7:$E$13,G7)</f>
        <v>1</v>
      </c>
      <c r="L7" s="4" t="s">
        <v>49</v>
      </c>
      <c r="M7" s="5" t="s">
        <v>58</v>
      </c>
      <c r="N7" t="s">
        <v>50</v>
      </c>
      <c r="O7" t="s">
        <v>51</v>
      </c>
      <c r="T7" s="10"/>
      <c r="U7" s="11"/>
      <c r="V7" s="8" t="s">
        <v>60</v>
      </c>
      <c r="W7" s="7" t="s">
        <v>61</v>
      </c>
      <c r="X7" s="7" t="s">
        <v>62</v>
      </c>
      <c r="Y7" s="7" t="s">
        <v>63</v>
      </c>
      <c r="Z7" s="7" t="s">
        <v>60</v>
      </c>
      <c r="AA7" s="7" t="s">
        <v>61</v>
      </c>
      <c r="AB7" s="7" t="s">
        <v>62</v>
      </c>
      <c r="AC7" s="7" t="s">
        <v>63</v>
      </c>
    </row>
    <row r="8" spans="1:29">
      <c r="A8" s="19" t="str">
        <f>IF(ISNUMBER(SEARCH("_",E8)),LOOKUP(2,1/(LEFT(E$5:E8,3)="AAA"),E$5:E8),"")</f>
        <v>AAA001</v>
      </c>
      <c r="B8" s="19" t="str">
        <f>IF(ISNUMBER(SEARCH("_",E8)),LOOKUP(2,1/(LEFT(E$5:E8,2)="C0"),E$5:E8),"")</f>
        <v>C01</v>
      </c>
      <c r="C8" s="19" t="str">
        <f t="shared" si="0"/>
        <v>P001_S2</v>
      </c>
      <c r="D8" s="19" t="str">
        <f t="shared" ref="D8:D44" si="1">IF(C8="","",RIGHT(C8,2))</f>
        <v>S2</v>
      </c>
      <c r="E8" t="s">
        <v>2</v>
      </c>
      <c r="G8" t="s">
        <v>2</v>
      </c>
      <c r="H8">
        <f>COUNTIF($E$7:$E$13,G8)</f>
        <v>1</v>
      </c>
      <c r="M8" s="5" t="s">
        <v>57</v>
      </c>
      <c r="N8" t="s">
        <v>50</v>
      </c>
      <c r="O8" t="s">
        <v>52</v>
      </c>
      <c r="T8" s="2" t="s">
        <v>1</v>
      </c>
      <c r="U8" s="2" t="s">
        <v>0</v>
      </c>
      <c r="V8" s="8">
        <v>1</v>
      </c>
      <c r="W8" s="7"/>
      <c r="X8" s="7"/>
      <c r="Y8" s="7"/>
      <c r="Z8" s="7"/>
      <c r="AA8" s="7"/>
      <c r="AB8" s="7"/>
      <c r="AC8" s="7"/>
    </row>
    <row r="9" spans="1:29">
      <c r="A9" s="19" t="str">
        <f>IF(ISNUMBER(SEARCH("_",E9)),LOOKUP(2,1/(LEFT(E$5:E9,3)="AAA"),E$5:E9),"")</f>
        <v>AAA001</v>
      </c>
      <c r="B9" s="19" t="str">
        <f>IF(ISNUMBER(SEARCH("_",E9)),LOOKUP(2,1/(LEFT(E$5:E9,2)="C0"),E$5:E9),"")</f>
        <v>C01</v>
      </c>
      <c r="C9" s="19" t="str">
        <f t="shared" si="0"/>
        <v>P003_S3</v>
      </c>
      <c r="D9" s="19" t="str">
        <f t="shared" si="1"/>
        <v>S3</v>
      </c>
      <c r="E9" t="s">
        <v>3</v>
      </c>
      <c r="G9" t="s">
        <v>3</v>
      </c>
      <c r="H9">
        <f>COUNTIF($E$7:$E$13,G9)</f>
        <v>1</v>
      </c>
      <c r="M9" s="5" t="s">
        <v>55</v>
      </c>
      <c r="N9" t="s">
        <v>50</v>
      </c>
      <c r="O9" t="s">
        <v>53</v>
      </c>
      <c r="T9" s="2" t="s">
        <v>2</v>
      </c>
      <c r="U9" s="2" t="s">
        <v>0</v>
      </c>
      <c r="V9" s="8"/>
      <c r="W9" s="7">
        <v>1</v>
      </c>
      <c r="X9" s="7"/>
      <c r="Y9" s="7"/>
      <c r="Z9" s="7"/>
      <c r="AA9" s="7">
        <v>6</v>
      </c>
      <c r="AB9" s="7"/>
      <c r="AC9" s="7"/>
    </row>
    <row r="10" spans="1:29">
      <c r="A10" s="19" t="str">
        <f>IF(ISNUMBER(SEARCH("_",E10)),LOOKUP(2,1/(LEFT(E$5:E10,3)="AAA"),E$5:E10),"")</f>
        <v>AAA001</v>
      </c>
      <c r="B10" s="19" t="str">
        <f>IF(ISNUMBER(SEARCH("_",E10)),LOOKUP(2,1/(LEFT(E$5:E10,2)="C0"),E$5:E10),"")</f>
        <v>C01</v>
      </c>
      <c r="C10" s="19" t="str">
        <f t="shared" si="0"/>
        <v>P002_S1</v>
      </c>
      <c r="D10" s="19" t="str">
        <f t="shared" si="1"/>
        <v>S1</v>
      </c>
      <c r="E10" t="s">
        <v>4</v>
      </c>
      <c r="G10" t="s">
        <v>4</v>
      </c>
      <c r="H10">
        <f>COUNTIF($E$7:$E$13,G10)</f>
        <v>3</v>
      </c>
      <c r="J10" t="s">
        <v>1</v>
      </c>
      <c r="M10" s="5" t="s">
        <v>56</v>
      </c>
      <c r="N10" t="s">
        <v>50</v>
      </c>
      <c r="O10" t="s">
        <v>54</v>
      </c>
      <c r="T10" s="2" t="s">
        <v>3</v>
      </c>
      <c r="U10" s="2" t="s">
        <v>0</v>
      </c>
      <c r="V10" s="8"/>
      <c r="W10" s="7"/>
      <c r="X10" s="7">
        <v>1</v>
      </c>
      <c r="Y10" s="7"/>
      <c r="Z10" s="7"/>
      <c r="AA10" s="7"/>
      <c r="AB10" s="7"/>
      <c r="AC10" s="7"/>
    </row>
    <row r="11" spans="1:29">
      <c r="A11" s="19" t="str">
        <f>IF(ISNUMBER(SEARCH("_",E11)),LOOKUP(2,1/(LEFT(E$5:E11,3)="AAA"),E$5:E11),"")</f>
        <v>AAA001</v>
      </c>
      <c r="B11" s="19" t="str">
        <f>IF(ISNUMBER(SEARCH("_",E11)),LOOKUP(2,1/(LEFT(E$5:E11,2)="C0"),E$5:E11),"")</f>
        <v>C01</v>
      </c>
      <c r="C11" s="19" t="str">
        <f t="shared" si="0"/>
        <v>P002_S1</v>
      </c>
      <c r="D11" s="19" t="str">
        <f t="shared" si="1"/>
        <v>S1</v>
      </c>
      <c r="E11" t="s">
        <v>4</v>
      </c>
      <c r="G11" t="s">
        <v>5</v>
      </c>
      <c r="H11">
        <f>COUNTIF($E$7:$E$13,G11)</f>
        <v>1</v>
      </c>
      <c r="J11" t="s">
        <v>2</v>
      </c>
      <c r="L11" s="4"/>
      <c r="M11" s="5"/>
      <c r="T11" s="2" t="s">
        <v>4</v>
      </c>
      <c r="U11" s="2" t="s">
        <v>0</v>
      </c>
      <c r="V11" s="8">
        <v>3</v>
      </c>
      <c r="W11" s="7"/>
      <c r="X11" s="7"/>
      <c r="Y11" s="7"/>
      <c r="Z11" s="7"/>
      <c r="AA11" s="7"/>
      <c r="AB11" s="7"/>
      <c r="AC11" s="7"/>
    </row>
    <row r="12" spans="1:29">
      <c r="A12" s="19" t="str">
        <f>IF(ISNUMBER(SEARCH("_",E12)),LOOKUP(2,1/(LEFT(E$5:E12,3)="AAA"),E$5:E12),"")</f>
        <v>AAA001</v>
      </c>
      <c r="B12" s="19" t="str">
        <f>IF(ISNUMBER(SEARCH("_",E12)),LOOKUP(2,1/(LEFT(E$5:E12,2)="C0"),E$5:E12),"")</f>
        <v>C01</v>
      </c>
      <c r="C12" s="19" t="str">
        <f t="shared" si="0"/>
        <v>P002_S1</v>
      </c>
      <c r="D12" s="19" t="str">
        <f t="shared" si="1"/>
        <v>S1</v>
      </c>
      <c r="E12" t="s">
        <v>4</v>
      </c>
      <c r="J12" t="s">
        <v>3</v>
      </c>
      <c r="T12" s="2" t="s">
        <v>5</v>
      </c>
      <c r="U12" s="2" t="s">
        <v>0</v>
      </c>
      <c r="V12" s="8"/>
      <c r="W12" s="7">
        <v>1</v>
      </c>
      <c r="X12" s="7"/>
      <c r="Y12" s="7"/>
      <c r="Z12" s="7"/>
      <c r="AA12" s="7"/>
      <c r="AB12" s="7"/>
      <c r="AC12" s="7"/>
    </row>
    <row r="13" spans="1:29">
      <c r="A13" s="19" t="str">
        <f>IF(ISNUMBER(SEARCH("_",E13)),LOOKUP(2,1/(LEFT(E$5:E13,3)="AAA"),E$5:E13),"")</f>
        <v>AAA001</v>
      </c>
      <c r="B13" s="19" t="str">
        <f>IF(ISNUMBER(SEARCH("_",E13)),LOOKUP(2,1/(LEFT(E$5:E13,2)="C0"),E$5:E13),"")</f>
        <v>C01</v>
      </c>
      <c r="C13" s="19" t="str">
        <f t="shared" si="0"/>
        <v>P003_S2</v>
      </c>
      <c r="D13" s="19" t="str">
        <f t="shared" si="1"/>
        <v>S2</v>
      </c>
      <c r="E13" t="s">
        <v>5</v>
      </c>
      <c r="J13" t="s">
        <v>4</v>
      </c>
      <c r="T13" s="2" t="s">
        <v>8</v>
      </c>
      <c r="U13" s="2" t="s">
        <v>0</v>
      </c>
      <c r="V13" s="8"/>
      <c r="W13" s="7"/>
      <c r="X13" s="7"/>
      <c r="Y13" s="7"/>
      <c r="Z13" s="7">
        <v>3</v>
      </c>
      <c r="AA13" s="7"/>
      <c r="AB13" s="7"/>
      <c r="AC13" s="7"/>
    </row>
    <row r="14" spans="1:29">
      <c r="A14" s="19" t="str">
        <f>IF(ISNUMBER(SEARCH("_",E14)),LOOKUP(2,1/(LEFT(E$5:E14,3)="AAA"),E$5:E14),"")</f>
        <v/>
      </c>
      <c r="B14" s="19" t="str">
        <f>IF(ISNUMBER(SEARCH("_",E14)),LOOKUP(2,1/(LEFT(E$5:E14,2)="C0"),E$5:E14),"")</f>
        <v/>
      </c>
      <c r="C14" s="19" t="str">
        <f t="shared" si="0"/>
        <v/>
      </c>
      <c r="D14" s="19" t="str">
        <f t="shared" si="1"/>
        <v/>
      </c>
      <c r="E14" t="s">
        <v>7</v>
      </c>
      <c r="G14" s="6" t="s">
        <v>45</v>
      </c>
      <c r="H14" s="6" t="s">
        <v>66</v>
      </c>
      <c r="J14" t="s">
        <v>5</v>
      </c>
      <c r="T14" s="2" t="s">
        <v>9</v>
      </c>
      <c r="U14" s="2" t="s">
        <v>0</v>
      </c>
      <c r="V14" s="8"/>
      <c r="W14" s="7"/>
      <c r="X14" s="7"/>
      <c r="Y14" s="7"/>
      <c r="Z14" s="7">
        <v>1</v>
      </c>
      <c r="AA14" s="7"/>
      <c r="AB14" s="7"/>
      <c r="AC14" s="7"/>
    </row>
    <row r="15" spans="1:29">
      <c r="A15" s="19" t="str">
        <f>IF(ISNUMBER(SEARCH("_",E15)),LOOKUP(2,1/(LEFT(E$5:E15,3)="AAA"),E$5:E15),"")</f>
        <v>AAA001</v>
      </c>
      <c r="B15" s="19" t="str">
        <f>IF(ISNUMBER(SEARCH("_",E15)),LOOKUP(2,1/(LEFT(E$5:E15,2)="C0"),E$5:E15),"")</f>
        <v>C02</v>
      </c>
      <c r="C15" s="19" t="str">
        <f t="shared" si="0"/>
        <v>P001_S2</v>
      </c>
      <c r="D15" s="19" t="str">
        <f t="shared" si="1"/>
        <v>S2</v>
      </c>
      <c r="E15" t="s">
        <v>2</v>
      </c>
      <c r="G15" t="s">
        <v>2</v>
      </c>
      <c r="H15">
        <f>COUNTIF($E$15:$E$24,G15)</f>
        <v>6</v>
      </c>
      <c r="J15" t="s">
        <v>8</v>
      </c>
      <c r="T15" s="2" t="s">
        <v>3</v>
      </c>
      <c r="U15" s="2" t="s">
        <v>12</v>
      </c>
      <c r="V15" s="7"/>
      <c r="W15" s="7"/>
      <c r="X15" s="7">
        <v>5</v>
      </c>
      <c r="Y15" s="7"/>
      <c r="Z15" s="7"/>
      <c r="AA15" s="7"/>
      <c r="AB15" s="7">
        <v>4</v>
      </c>
      <c r="AC15" s="7"/>
    </row>
    <row r="16" spans="1:29">
      <c r="A16" s="19" t="str">
        <f>IF(ISNUMBER(SEARCH("_",E16)),LOOKUP(2,1/(LEFT(E$5:E16,3)="AAA"),E$5:E16),"")</f>
        <v>AAA001</v>
      </c>
      <c r="B16" s="19" t="str">
        <f>IF(ISNUMBER(SEARCH("_",E16)),LOOKUP(2,1/(LEFT(E$5:E16,2)="C0"),E$5:E16),"")</f>
        <v>C02</v>
      </c>
      <c r="C16" s="19" t="str">
        <f t="shared" si="0"/>
        <v>P001_S2</v>
      </c>
      <c r="D16" s="19" t="str">
        <f t="shared" si="1"/>
        <v>S2</v>
      </c>
      <c r="E16" t="s">
        <v>2</v>
      </c>
      <c r="G16" t="s">
        <v>8</v>
      </c>
      <c r="H16">
        <f>COUNTIF($E$15:$E$24,G16)</f>
        <v>3</v>
      </c>
      <c r="J16" t="s">
        <v>9</v>
      </c>
      <c r="T16" s="2" t="s">
        <v>2</v>
      </c>
      <c r="U16" s="2" t="s">
        <v>12</v>
      </c>
      <c r="V16" s="7"/>
      <c r="W16" s="7">
        <v>3</v>
      </c>
      <c r="X16" s="7"/>
      <c r="Y16" s="7"/>
      <c r="Z16" s="7"/>
      <c r="AA16" s="7">
        <v>4</v>
      </c>
      <c r="AB16" s="7"/>
      <c r="AC16" s="7"/>
    </row>
    <row r="17" spans="1:29">
      <c r="A17" s="19" t="str">
        <f>IF(ISNUMBER(SEARCH("_",E17)),LOOKUP(2,1/(LEFT(E$5:E17,3)="AAA"),E$5:E17),"")</f>
        <v>AAA001</v>
      </c>
      <c r="B17" s="19" t="str">
        <f>IF(ISNUMBER(SEARCH("_",E17)),LOOKUP(2,1/(LEFT(E$5:E17,2)="C0"),E$5:E17),"")</f>
        <v>C02</v>
      </c>
      <c r="C17" s="19" t="str">
        <f t="shared" si="0"/>
        <v>P001_S2</v>
      </c>
      <c r="D17" s="19" t="str">
        <f t="shared" si="1"/>
        <v>S2</v>
      </c>
      <c r="E17" t="s">
        <v>2</v>
      </c>
      <c r="G17" t="s">
        <v>9</v>
      </c>
      <c r="H17">
        <f>COUNTIF($E$15:$E$24,G17)</f>
        <v>1</v>
      </c>
      <c r="T17" s="2" t="s">
        <v>8</v>
      </c>
      <c r="U17" s="2" t="s">
        <v>12</v>
      </c>
      <c r="V17" s="7"/>
      <c r="W17" s="7"/>
      <c r="X17" s="7"/>
      <c r="Y17" s="7"/>
      <c r="Z17" s="7">
        <v>1</v>
      </c>
      <c r="AA17" s="7"/>
      <c r="AB17" s="7"/>
      <c r="AC17" s="7"/>
    </row>
    <row r="18" spans="1:29">
      <c r="A18" s="19" t="str">
        <f>IF(ISNUMBER(SEARCH("_",E18)),LOOKUP(2,1/(LEFT(E$5:E18,3)="AAA"),E$5:E18),"")</f>
        <v>AAA001</v>
      </c>
      <c r="B18" s="19" t="str">
        <f>IF(ISNUMBER(SEARCH("_",E18)),LOOKUP(2,1/(LEFT(E$5:E18,2)="C0"),E$5:E18),"")</f>
        <v>C02</v>
      </c>
      <c r="C18" s="19" t="str">
        <f t="shared" si="0"/>
        <v>P001_S2</v>
      </c>
      <c r="D18" s="19" t="str">
        <f t="shared" si="1"/>
        <v>S2</v>
      </c>
      <c r="E18" t="s">
        <v>2</v>
      </c>
      <c r="T18" s="2"/>
      <c r="U18" s="2"/>
      <c r="V18" s="7"/>
      <c r="W18" s="7"/>
      <c r="X18" s="7"/>
      <c r="Y18" s="7"/>
      <c r="Z18" s="7"/>
      <c r="AA18" s="7"/>
      <c r="AB18" s="7"/>
      <c r="AC18" s="7"/>
    </row>
    <row r="19" spans="1:29">
      <c r="A19" s="19" t="str">
        <f>IF(ISNUMBER(SEARCH("_",E19)),LOOKUP(2,1/(LEFT(E$5:E19,3)="AAA"),E$5:E19),"")</f>
        <v>AAA001</v>
      </c>
      <c r="B19" s="19" t="str">
        <f>IF(ISNUMBER(SEARCH("_",E19)),LOOKUP(2,1/(LEFT(E$5:E19,2)="C0"),E$5:E19),"")</f>
        <v>C02</v>
      </c>
      <c r="C19" s="19" t="str">
        <f t="shared" si="0"/>
        <v>P001_S2</v>
      </c>
      <c r="D19" s="19" t="str">
        <f t="shared" si="1"/>
        <v>S2</v>
      </c>
      <c r="E19" t="s">
        <v>2</v>
      </c>
      <c r="T19" s="2"/>
      <c r="U19" s="2"/>
      <c r="V19" s="7"/>
      <c r="W19" s="7"/>
      <c r="X19" s="7"/>
      <c r="Y19" s="7"/>
      <c r="Z19" s="7"/>
      <c r="AA19" s="7"/>
      <c r="AB19" s="7"/>
      <c r="AC19" s="7"/>
    </row>
    <row r="20" spans="1:29">
      <c r="A20" s="19" t="str">
        <f>IF(ISNUMBER(SEARCH("_",E20)),LOOKUP(2,1/(LEFT(E$5:E20,3)="AAA"),E$5:E20),"")</f>
        <v>AAA001</v>
      </c>
      <c r="B20" s="19" t="str">
        <f>IF(ISNUMBER(SEARCH("_",E20)),LOOKUP(2,1/(LEFT(E$5:E20,2)="C0"),E$5:E20),"")</f>
        <v>C02</v>
      </c>
      <c r="C20" s="19" t="str">
        <f t="shared" si="0"/>
        <v>P001_S2</v>
      </c>
      <c r="D20" s="19" t="str">
        <f t="shared" si="1"/>
        <v>S2</v>
      </c>
      <c r="E20" t="s">
        <v>2</v>
      </c>
      <c r="T20" s="2"/>
      <c r="U20" s="2"/>
      <c r="V20" s="7"/>
      <c r="W20" s="7"/>
      <c r="X20" s="7"/>
      <c r="Y20" s="7"/>
      <c r="Z20" s="7"/>
      <c r="AA20" s="7"/>
      <c r="AB20" s="7"/>
      <c r="AC20" s="7"/>
    </row>
    <row r="21" spans="1:29">
      <c r="A21" s="19" t="str">
        <f>IF(ISNUMBER(SEARCH("_",E21)),LOOKUP(2,1/(LEFT(E$5:E21,3)="AAA"),E$5:E21),"")</f>
        <v>AAA001</v>
      </c>
      <c r="B21" s="19" t="str">
        <f>IF(ISNUMBER(SEARCH("_",E21)),LOOKUP(2,1/(LEFT(E$5:E21,2)="C0"),E$5:E21),"")</f>
        <v>C02</v>
      </c>
      <c r="C21" s="19" t="str">
        <f t="shared" si="0"/>
        <v>P003_S1</v>
      </c>
      <c r="D21" s="19" t="str">
        <f t="shared" si="1"/>
        <v>S1</v>
      </c>
      <c r="E21" t="s">
        <v>8</v>
      </c>
      <c r="T21" s="2"/>
      <c r="U21" s="2"/>
      <c r="V21" s="7"/>
      <c r="W21" s="7"/>
      <c r="X21" s="7"/>
      <c r="Y21" s="7"/>
      <c r="Z21" s="7"/>
      <c r="AA21" s="7"/>
      <c r="AB21" s="7"/>
      <c r="AC21" s="7"/>
    </row>
    <row r="22" spans="1:29">
      <c r="A22" s="19" t="str">
        <f>IF(ISNUMBER(SEARCH("_",E22)),LOOKUP(2,1/(LEFT(E$5:E22,3)="AAA"),E$5:E22),"")</f>
        <v>AAA001</v>
      </c>
      <c r="B22" s="19" t="str">
        <f>IF(ISNUMBER(SEARCH("_",E22)),LOOKUP(2,1/(LEFT(E$5:E22,2)="C0"),E$5:E22),"")</f>
        <v>C02</v>
      </c>
      <c r="C22" s="19" t="str">
        <f t="shared" si="0"/>
        <v>P003_S1</v>
      </c>
      <c r="D22" s="19" t="str">
        <f t="shared" si="1"/>
        <v>S1</v>
      </c>
      <c r="E22" t="s">
        <v>8</v>
      </c>
      <c r="T22" s="2"/>
      <c r="U22" s="2"/>
      <c r="V22" s="7"/>
      <c r="W22" s="7"/>
      <c r="X22" s="7"/>
      <c r="Y22" s="7"/>
      <c r="Z22" s="7"/>
      <c r="AA22" s="7"/>
      <c r="AB22" s="7"/>
      <c r="AC22" s="7"/>
    </row>
    <row r="23" spans="1:29">
      <c r="A23" s="19" t="str">
        <f>IF(ISNUMBER(SEARCH("_",E23)),LOOKUP(2,1/(LEFT(E$5:E23,3)="AAA"),E$5:E23),"")</f>
        <v>AAA001</v>
      </c>
      <c r="B23" s="19" t="str">
        <f>IF(ISNUMBER(SEARCH("_",E23)),LOOKUP(2,1/(LEFT(E$5:E23,2)="C0"),E$5:E23),"")</f>
        <v>C02</v>
      </c>
      <c r="C23" s="19" t="str">
        <f t="shared" si="0"/>
        <v>P003_S1</v>
      </c>
      <c r="D23" s="19" t="str">
        <f t="shared" si="1"/>
        <v>S1</v>
      </c>
      <c r="E23" t="s">
        <v>8</v>
      </c>
      <c r="T23" s="2"/>
      <c r="U23" s="2"/>
      <c r="V23" s="7"/>
      <c r="W23" s="7"/>
      <c r="X23" s="7"/>
      <c r="Y23" s="7"/>
      <c r="Z23" s="7"/>
      <c r="AA23" s="7"/>
      <c r="AB23" s="7"/>
      <c r="AC23" s="7"/>
    </row>
    <row r="24" spans="1:29">
      <c r="A24" s="19" t="str">
        <f>IF(ISNUMBER(SEARCH("_",E24)),LOOKUP(2,1/(LEFT(E$5:E24,3)="AAA"),E$5:E24),"")</f>
        <v>AAA001</v>
      </c>
      <c r="B24" s="19" t="str">
        <f>IF(ISNUMBER(SEARCH("_",E24)),LOOKUP(2,1/(LEFT(E$5:E24,2)="C0"),E$5:E24),"")</f>
        <v>C02</v>
      </c>
      <c r="C24" s="19" t="str">
        <f t="shared" si="0"/>
        <v>P004_S1</v>
      </c>
      <c r="D24" s="19" t="str">
        <f t="shared" si="1"/>
        <v>S1</v>
      </c>
      <c r="E24" t="s">
        <v>9</v>
      </c>
      <c r="T24" s="2"/>
      <c r="U24" s="2"/>
      <c r="V24" s="7"/>
      <c r="W24" s="7"/>
      <c r="X24" s="7"/>
      <c r="Y24" s="7"/>
      <c r="Z24" s="7"/>
      <c r="AA24" s="7"/>
      <c r="AB24" s="7"/>
      <c r="AC24" s="7"/>
    </row>
    <row r="25" spans="1:29">
      <c r="A25" s="19" t="str">
        <f>IF(ISNUMBER(SEARCH("_",E25)),LOOKUP(2,1/(LEFT(E$5:E25,3)="AAA"),E$5:E25),"")</f>
        <v/>
      </c>
      <c r="B25" s="19" t="str">
        <f>IF(ISNUMBER(SEARCH("_",E25)),LOOKUP(2,1/(LEFT(E$5:E25,2)="C0"),E$5:E25),"")</f>
        <v/>
      </c>
      <c r="C25" s="19" t="str">
        <f t="shared" si="0"/>
        <v/>
      </c>
      <c r="D25" s="19" t="str">
        <f t="shared" si="1"/>
        <v/>
      </c>
      <c r="E25" t="s">
        <v>12</v>
      </c>
      <c r="F25" s="9" t="str">
        <f>VLOOKUP(E25,'Customer Name'!$B$3:$C$20,2,0)</f>
        <v>Company 4</v>
      </c>
      <c r="T25" s="2"/>
      <c r="U25" s="2"/>
      <c r="V25" s="7"/>
      <c r="W25" s="7"/>
      <c r="X25" s="7"/>
      <c r="Y25" s="7"/>
      <c r="Z25" s="7"/>
      <c r="AA25" s="7"/>
      <c r="AB25" s="7"/>
      <c r="AC25" s="7"/>
    </row>
    <row r="26" spans="1:29">
      <c r="A26" s="19" t="str">
        <f>IF(ISNUMBER(SEARCH("_",E26)),LOOKUP(2,1/(LEFT(E$5:E26,3)="AAA"),E$5:E26),"")</f>
        <v/>
      </c>
      <c r="B26" s="19" t="str">
        <f>IF(ISNUMBER(SEARCH("_",E26)),LOOKUP(2,1/(LEFT(E$5:E26,2)="C0"),E$5:E26),"")</f>
        <v/>
      </c>
      <c r="C26" s="19" t="str">
        <f t="shared" si="0"/>
        <v/>
      </c>
      <c r="D26" s="19" t="str">
        <f t="shared" si="1"/>
        <v/>
      </c>
      <c r="E26" t="s">
        <v>6</v>
      </c>
      <c r="G26" s="6" t="s">
        <v>45</v>
      </c>
      <c r="H26" s="6" t="s">
        <v>66</v>
      </c>
      <c r="T26" s="2"/>
      <c r="U26" s="2"/>
      <c r="V26" s="7"/>
      <c r="W26" s="7"/>
      <c r="X26" s="7"/>
      <c r="Y26" s="7"/>
      <c r="Z26" s="7"/>
      <c r="AA26" s="7"/>
      <c r="AB26" s="7"/>
      <c r="AC26" s="7"/>
    </row>
    <row r="27" spans="1:29">
      <c r="A27" s="19" t="str">
        <f>IF(ISNUMBER(SEARCH("_",E27)),LOOKUP(2,1/(LEFT(E$5:E27,3)="AAA"),E$5:E27),"")</f>
        <v>AAA004</v>
      </c>
      <c r="B27" s="19" t="str">
        <f>IF(ISNUMBER(SEARCH("_",E27)),LOOKUP(2,1/(LEFT(E$5:E27,2)="C0"),E$5:E27),"")</f>
        <v>C01</v>
      </c>
      <c r="C27" s="19" t="str">
        <f t="shared" si="0"/>
        <v>P003_S3</v>
      </c>
      <c r="D27" s="19" t="str">
        <f t="shared" si="1"/>
        <v>S3</v>
      </c>
      <c r="E27" t="s">
        <v>3</v>
      </c>
      <c r="G27" t="s">
        <v>3</v>
      </c>
      <c r="H27">
        <f>COUNTIF($E$27:$E$34,G27)</f>
        <v>5</v>
      </c>
      <c r="T27" s="2"/>
      <c r="U27" s="2"/>
      <c r="V27" s="7"/>
      <c r="W27" s="7"/>
      <c r="X27" s="7"/>
      <c r="Y27" s="7"/>
      <c r="Z27" s="7"/>
      <c r="AA27" s="7"/>
      <c r="AB27" s="7"/>
      <c r="AC27" s="7"/>
    </row>
    <row r="28" spans="1:29">
      <c r="A28" s="19" t="str">
        <f>IF(ISNUMBER(SEARCH("_",E28)),LOOKUP(2,1/(LEFT(E$5:E28,3)="AAA"),E$5:E28),"")</f>
        <v>AAA004</v>
      </c>
      <c r="B28" s="19" t="str">
        <f>IF(ISNUMBER(SEARCH("_",E28)),LOOKUP(2,1/(LEFT(E$5:E28,2)="C0"),E$5:E28),"")</f>
        <v>C01</v>
      </c>
      <c r="C28" s="19" t="str">
        <f t="shared" si="0"/>
        <v>P003_S3</v>
      </c>
      <c r="D28" s="19" t="str">
        <f t="shared" si="1"/>
        <v>S3</v>
      </c>
      <c r="E28" t="s">
        <v>3</v>
      </c>
      <c r="G28" t="s">
        <v>2</v>
      </c>
      <c r="H28">
        <f>COUNTIF($E$27:$E$34,G28)</f>
        <v>3</v>
      </c>
      <c r="T28" s="2"/>
      <c r="U28" s="2"/>
      <c r="V28" s="7"/>
      <c r="W28" s="7"/>
      <c r="X28" s="7"/>
      <c r="Y28" s="7"/>
      <c r="Z28" s="7"/>
      <c r="AA28" s="7"/>
      <c r="AB28" s="7"/>
      <c r="AC28" s="7"/>
    </row>
    <row r="29" spans="1:29">
      <c r="A29" s="19" t="str">
        <f>IF(ISNUMBER(SEARCH("_",E29)),LOOKUP(2,1/(LEFT(E$5:E29,3)="AAA"),E$5:E29),"")</f>
        <v>AAA004</v>
      </c>
      <c r="B29" s="19" t="str">
        <f>IF(ISNUMBER(SEARCH("_",E29)),LOOKUP(2,1/(LEFT(E$5:E29,2)="C0"),E$5:E29),"")</f>
        <v>C01</v>
      </c>
      <c r="C29" s="19" t="str">
        <f t="shared" si="0"/>
        <v>P003_S3</v>
      </c>
      <c r="D29" s="19" t="str">
        <f t="shared" si="1"/>
        <v>S3</v>
      </c>
      <c r="E29" t="s">
        <v>3</v>
      </c>
      <c r="J29" t="s">
        <v>3</v>
      </c>
    </row>
    <row r="30" spans="1:29">
      <c r="A30" s="19" t="str">
        <f>IF(ISNUMBER(SEARCH("_",E30)),LOOKUP(2,1/(LEFT(E$5:E30,3)="AAA"),E$5:E30),"")</f>
        <v>AAA004</v>
      </c>
      <c r="B30" s="19" t="str">
        <f>IF(ISNUMBER(SEARCH("_",E30)),LOOKUP(2,1/(LEFT(E$5:E30,2)="C0"),E$5:E30),"")</f>
        <v>C01</v>
      </c>
      <c r="C30" s="19" t="str">
        <f t="shared" si="0"/>
        <v>P003_S3</v>
      </c>
      <c r="D30" s="19" t="str">
        <f t="shared" si="1"/>
        <v>S3</v>
      </c>
      <c r="E30" t="s">
        <v>3</v>
      </c>
      <c r="J30" t="s">
        <v>2</v>
      </c>
    </row>
    <row r="31" spans="1:29">
      <c r="A31" s="19" t="str">
        <f>IF(ISNUMBER(SEARCH("_",E31)),LOOKUP(2,1/(LEFT(E$5:E31,3)="AAA"),E$5:E31),"")</f>
        <v>AAA004</v>
      </c>
      <c r="B31" s="19" t="str">
        <f>IF(ISNUMBER(SEARCH("_",E31)),LOOKUP(2,1/(LEFT(E$5:E31,2)="C0"),E$5:E31),"")</f>
        <v>C01</v>
      </c>
      <c r="C31" s="19" t="str">
        <f t="shared" si="0"/>
        <v>P003_S3</v>
      </c>
      <c r="D31" s="19" t="str">
        <f t="shared" si="1"/>
        <v>S3</v>
      </c>
      <c r="E31" t="s">
        <v>3</v>
      </c>
      <c r="J31" t="s">
        <v>8</v>
      </c>
      <c r="T31" s="17" t="s">
        <v>72</v>
      </c>
      <c r="V31" s="17" t="s">
        <v>71</v>
      </c>
      <c r="W31" s="17" t="s">
        <v>73</v>
      </c>
      <c r="X31"/>
      <c r="Y31"/>
      <c r="Z31"/>
      <c r="AA31"/>
    </row>
    <row r="32" spans="1:29">
      <c r="A32" s="19" t="str">
        <f>IF(ISNUMBER(SEARCH("_",E32)),LOOKUP(2,1/(LEFT(E$5:E32,3)="AAA"),E$5:E32),"")</f>
        <v>AAA004</v>
      </c>
      <c r="B32" s="19" t="str">
        <f>IF(ISNUMBER(SEARCH("_",E32)),LOOKUP(2,1/(LEFT(E$5:E32,2)="C0"),E$5:E32),"")</f>
        <v>C01</v>
      </c>
      <c r="C32" s="19" t="str">
        <f t="shared" si="0"/>
        <v>P001_S2</v>
      </c>
      <c r="D32" s="19" t="str">
        <f t="shared" si="1"/>
        <v>S2</v>
      </c>
      <c r="E32" t="s">
        <v>2</v>
      </c>
      <c r="V32" t="s">
        <v>6</v>
      </c>
      <c r="W32" t="s">
        <v>6</v>
      </c>
      <c r="X32" t="s">
        <v>6</v>
      </c>
      <c r="Y32" t="s">
        <v>7</v>
      </c>
      <c r="Z32" t="s">
        <v>7</v>
      </c>
      <c r="AA32" t="s">
        <v>7</v>
      </c>
    </row>
    <row r="33" spans="1:27">
      <c r="A33" s="19" t="str">
        <f>IF(ISNUMBER(SEARCH("_",E33)),LOOKUP(2,1/(LEFT(E$5:E33,3)="AAA"),E$5:E33),"")</f>
        <v>AAA004</v>
      </c>
      <c r="B33" s="19" t="str">
        <f>IF(ISNUMBER(SEARCH("_",E33)),LOOKUP(2,1/(LEFT(E$5:E33,2)="C0"),E$5:E33),"")</f>
        <v>C01</v>
      </c>
      <c r="C33" s="19" t="str">
        <f t="shared" si="0"/>
        <v>P001_S2</v>
      </c>
      <c r="D33" s="19" t="str">
        <f t="shared" si="1"/>
        <v>S2</v>
      </c>
      <c r="E33" t="s">
        <v>2</v>
      </c>
      <c r="T33" s="17" t="s">
        <v>70</v>
      </c>
      <c r="U33" s="17" t="s">
        <v>69</v>
      </c>
      <c r="V33" t="s">
        <v>60</v>
      </c>
      <c r="W33" t="s">
        <v>61</v>
      </c>
      <c r="X33" t="s">
        <v>62</v>
      </c>
      <c r="Y33" t="s">
        <v>60</v>
      </c>
      <c r="Z33" t="s">
        <v>61</v>
      </c>
      <c r="AA33" t="s">
        <v>62</v>
      </c>
    </row>
    <row r="34" spans="1:27">
      <c r="A34" s="19" t="str">
        <f>IF(ISNUMBER(SEARCH("_",E34)),LOOKUP(2,1/(LEFT(E$5:E34,3)="AAA"),E$5:E34),"")</f>
        <v>AAA004</v>
      </c>
      <c r="B34" s="19" t="str">
        <f>IF(ISNUMBER(SEARCH("_",E34)),LOOKUP(2,1/(LEFT(E$5:E34,2)="C0"),E$5:E34),"")</f>
        <v>C01</v>
      </c>
      <c r="C34" s="19" t="str">
        <f t="shared" si="0"/>
        <v>P001_S2</v>
      </c>
      <c r="D34" s="19" t="str">
        <f t="shared" si="1"/>
        <v>S2</v>
      </c>
      <c r="E34" t="s">
        <v>2</v>
      </c>
      <c r="T34" t="s">
        <v>1</v>
      </c>
      <c r="U34" t="s">
        <v>0</v>
      </c>
      <c r="V34" s="18">
        <v>1</v>
      </c>
      <c r="W34" s="18"/>
      <c r="X34" s="18"/>
      <c r="Y34" s="18"/>
      <c r="Z34" s="18"/>
      <c r="AA34" s="18"/>
    </row>
    <row r="35" spans="1:27">
      <c r="A35" s="19" t="str">
        <f>IF(ISNUMBER(SEARCH("_",E35)),LOOKUP(2,1/(LEFT(E$5:E35,3)="AAA"),E$5:E35),"")</f>
        <v/>
      </c>
      <c r="B35" s="19" t="str">
        <f>IF(ISNUMBER(SEARCH("_",E35)),LOOKUP(2,1/(LEFT(E$5:E35,2)="C0"),E$5:E35),"")</f>
        <v/>
      </c>
      <c r="C35" s="19" t="str">
        <f t="shared" si="0"/>
        <v/>
      </c>
      <c r="D35" s="19" t="str">
        <f t="shared" si="1"/>
        <v/>
      </c>
      <c r="E35" t="s">
        <v>7</v>
      </c>
      <c r="G35" s="6" t="s">
        <v>45</v>
      </c>
      <c r="H35" s="6" t="s">
        <v>66</v>
      </c>
      <c r="T35" t="s">
        <v>2</v>
      </c>
      <c r="U35" t="s">
        <v>0</v>
      </c>
      <c r="V35" s="18"/>
      <c r="W35" s="18">
        <v>1</v>
      </c>
      <c r="X35" s="18"/>
      <c r="Y35" s="18"/>
      <c r="Z35" s="18">
        <v>6</v>
      </c>
      <c r="AA35" s="18"/>
    </row>
    <row r="36" spans="1:27">
      <c r="A36" s="19" t="str">
        <f>IF(ISNUMBER(SEARCH("_",E36)),LOOKUP(2,1/(LEFT(E$5:E36,3)="AAA"),E$5:E36),"")</f>
        <v>AAA004</v>
      </c>
      <c r="B36" s="19" t="str">
        <f>IF(ISNUMBER(SEARCH("_",E36)),LOOKUP(2,1/(LEFT(E$5:E36,2)="C0"),E$5:E36),"")</f>
        <v>C02</v>
      </c>
      <c r="C36" s="19" t="str">
        <f t="shared" si="0"/>
        <v>P003_S1</v>
      </c>
      <c r="D36" s="19" t="str">
        <f t="shared" si="1"/>
        <v>S1</v>
      </c>
      <c r="E36" t="s">
        <v>8</v>
      </c>
      <c r="G36" t="s">
        <v>8</v>
      </c>
      <c r="H36">
        <f>COUNTIF($E$36:$E$44,G36)</f>
        <v>1</v>
      </c>
      <c r="T36" t="s">
        <v>2</v>
      </c>
      <c r="U36" t="s">
        <v>12</v>
      </c>
      <c r="V36" s="18"/>
      <c r="W36" s="18">
        <v>3</v>
      </c>
      <c r="X36" s="18"/>
      <c r="Y36" s="18"/>
      <c r="Z36" s="18">
        <v>4</v>
      </c>
      <c r="AA36" s="18"/>
    </row>
    <row r="37" spans="1:27">
      <c r="A37" s="19" t="str">
        <f>IF(ISNUMBER(SEARCH("_",E37)),LOOKUP(2,1/(LEFT(E$5:E37,3)="AAA"),E$5:E37),"")</f>
        <v>AAA004</v>
      </c>
      <c r="B37" s="19" t="str">
        <f>IF(ISNUMBER(SEARCH("_",E37)),LOOKUP(2,1/(LEFT(E$5:E37,2)="C0"),E$5:E37),"")</f>
        <v>C02</v>
      </c>
      <c r="C37" s="19" t="str">
        <f t="shared" si="0"/>
        <v>P001_S2</v>
      </c>
      <c r="D37" s="19" t="str">
        <f t="shared" si="1"/>
        <v>S2</v>
      </c>
      <c r="E37" t="s">
        <v>2</v>
      </c>
      <c r="G37" t="s">
        <v>2</v>
      </c>
      <c r="H37">
        <f>COUNTIF($E$36:$E$44,G37)</f>
        <v>4</v>
      </c>
      <c r="T37" t="s">
        <v>4</v>
      </c>
      <c r="U37" t="s">
        <v>0</v>
      </c>
      <c r="V37" s="18">
        <v>3</v>
      </c>
      <c r="W37" s="18"/>
      <c r="X37" s="18"/>
      <c r="Y37" s="18"/>
      <c r="Z37" s="18"/>
      <c r="AA37" s="18"/>
    </row>
    <row r="38" spans="1:27">
      <c r="A38" s="19" t="str">
        <f>IF(ISNUMBER(SEARCH("_",E38)),LOOKUP(2,1/(LEFT(E$5:E38,3)="AAA"),E$5:E38),"")</f>
        <v>AAA004</v>
      </c>
      <c r="B38" s="19" t="str">
        <f>IF(ISNUMBER(SEARCH("_",E38)),LOOKUP(2,1/(LEFT(E$5:E38,2)="C0"),E$5:E38),"")</f>
        <v>C02</v>
      </c>
      <c r="C38" s="19" t="str">
        <f t="shared" si="0"/>
        <v>P001_S2</v>
      </c>
      <c r="D38" s="19" t="str">
        <f t="shared" si="1"/>
        <v>S2</v>
      </c>
      <c r="E38" t="s">
        <v>2</v>
      </c>
      <c r="G38" t="s">
        <v>3</v>
      </c>
      <c r="H38">
        <f>COUNTIF($E$36:$E$44,G38)</f>
        <v>4</v>
      </c>
      <c r="T38" t="s">
        <v>8</v>
      </c>
      <c r="U38" t="s">
        <v>0</v>
      </c>
      <c r="V38" s="18"/>
      <c r="W38" s="18"/>
      <c r="X38" s="18"/>
      <c r="Y38" s="18">
        <v>3</v>
      </c>
      <c r="Z38" s="18"/>
      <c r="AA38" s="18"/>
    </row>
    <row r="39" spans="1:27">
      <c r="A39" s="19" t="str">
        <f>IF(ISNUMBER(SEARCH("_",E39)),LOOKUP(2,1/(LEFT(E$5:E39,3)="AAA"),E$5:E39),"")</f>
        <v>AAA004</v>
      </c>
      <c r="B39" s="19" t="str">
        <f>IF(ISNUMBER(SEARCH("_",E39)),LOOKUP(2,1/(LEFT(E$5:E39,2)="C0"),E$5:E39),"")</f>
        <v>C02</v>
      </c>
      <c r="C39" s="19" t="str">
        <f t="shared" si="0"/>
        <v>P001_S2</v>
      </c>
      <c r="D39" s="19" t="str">
        <f t="shared" si="1"/>
        <v>S2</v>
      </c>
      <c r="E39" t="s">
        <v>2</v>
      </c>
      <c r="T39" t="s">
        <v>8</v>
      </c>
      <c r="U39" t="s">
        <v>12</v>
      </c>
      <c r="V39" s="18"/>
      <c r="W39" s="18"/>
      <c r="X39" s="18"/>
      <c r="Y39" s="18">
        <v>1</v>
      </c>
      <c r="Z39" s="18"/>
      <c r="AA39" s="18"/>
    </row>
    <row r="40" spans="1:27">
      <c r="A40" s="19" t="str">
        <f>IF(ISNUMBER(SEARCH("_",E40)),LOOKUP(2,1/(LEFT(E$5:E40,3)="AAA"),E$5:E40),"")</f>
        <v>AAA004</v>
      </c>
      <c r="B40" s="19" t="str">
        <f>IF(ISNUMBER(SEARCH("_",E40)),LOOKUP(2,1/(LEFT(E$5:E40,2)="C0"),E$5:E40),"")</f>
        <v>C02</v>
      </c>
      <c r="C40" s="19" t="str">
        <f t="shared" si="0"/>
        <v>P001_S2</v>
      </c>
      <c r="D40" s="19" t="str">
        <f t="shared" si="1"/>
        <v>S2</v>
      </c>
      <c r="E40" t="s">
        <v>2</v>
      </c>
      <c r="T40" t="s">
        <v>5</v>
      </c>
      <c r="U40" t="s">
        <v>0</v>
      </c>
      <c r="V40" s="18"/>
      <c r="W40" s="18">
        <v>1</v>
      </c>
      <c r="X40" s="18"/>
      <c r="Y40" s="18"/>
      <c r="Z40" s="18"/>
      <c r="AA40" s="18"/>
    </row>
    <row r="41" spans="1:27">
      <c r="A41" s="19" t="str">
        <f>IF(ISNUMBER(SEARCH("_",E41)),LOOKUP(2,1/(LEFT(E$5:E41,3)="AAA"),E$5:E41),"")</f>
        <v>AAA004</v>
      </c>
      <c r="B41" s="19" t="str">
        <f>IF(ISNUMBER(SEARCH("_",E41)),LOOKUP(2,1/(LEFT(E$5:E41,2)="C0"),E$5:E41),"")</f>
        <v>C02</v>
      </c>
      <c r="C41" s="19" t="str">
        <f t="shared" si="0"/>
        <v>P003_S3</v>
      </c>
      <c r="D41" s="19" t="str">
        <f t="shared" si="1"/>
        <v>S3</v>
      </c>
      <c r="E41" t="s">
        <v>3</v>
      </c>
      <c r="T41" t="s">
        <v>3</v>
      </c>
      <c r="U41" t="s">
        <v>0</v>
      </c>
      <c r="V41" s="18"/>
      <c r="W41" s="18"/>
      <c r="X41" s="18">
        <v>1</v>
      </c>
      <c r="Y41" s="18"/>
      <c r="Z41" s="18"/>
      <c r="AA41" s="18"/>
    </row>
    <row r="42" spans="1:27">
      <c r="A42" s="19" t="str">
        <f>IF(ISNUMBER(SEARCH("_",E42)),LOOKUP(2,1/(LEFT(E$5:E42,3)="AAA"),E$5:E42),"")</f>
        <v>AAA004</v>
      </c>
      <c r="B42" s="19" t="str">
        <f>IF(ISNUMBER(SEARCH("_",E42)),LOOKUP(2,1/(LEFT(E$5:E42,2)="C0"),E$5:E42),"")</f>
        <v>C02</v>
      </c>
      <c r="C42" s="19" t="str">
        <f t="shared" si="0"/>
        <v>P003_S3</v>
      </c>
      <c r="D42" s="19" t="str">
        <f t="shared" si="1"/>
        <v>S3</v>
      </c>
      <c r="E42" t="s">
        <v>3</v>
      </c>
      <c r="T42" t="s">
        <v>3</v>
      </c>
      <c r="U42" t="s">
        <v>12</v>
      </c>
      <c r="V42" s="18"/>
      <c r="W42" s="18"/>
      <c r="X42" s="18">
        <v>5</v>
      </c>
      <c r="Y42" s="18"/>
      <c r="Z42" s="18"/>
      <c r="AA42" s="18">
        <v>4</v>
      </c>
    </row>
    <row r="43" spans="1:27">
      <c r="A43" s="19" t="str">
        <f>IF(ISNUMBER(SEARCH("_",E43)),LOOKUP(2,1/(LEFT(E$5:E43,3)="AAA"),E$5:E43),"")</f>
        <v>AAA004</v>
      </c>
      <c r="B43" s="19" t="str">
        <f>IF(ISNUMBER(SEARCH("_",E43)),LOOKUP(2,1/(LEFT(E$5:E43,2)="C0"),E$5:E43),"")</f>
        <v>C02</v>
      </c>
      <c r="C43" s="19" t="str">
        <f t="shared" si="0"/>
        <v>P003_S3</v>
      </c>
      <c r="D43" s="19" t="str">
        <f t="shared" si="1"/>
        <v>S3</v>
      </c>
      <c r="E43" t="s">
        <v>3</v>
      </c>
      <c r="T43" t="s">
        <v>9</v>
      </c>
      <c r="U43" t="s">
        <v>0</v>
      </c>
      <c r="V43" s="18"/>
      <c r="W43" s="18"/>
      <c r="X43" s="18"/>
      <c r="Y43" s="18">
        <v>1</v>
      </c>
      <c r="Z43" s="18"/>
      <c r="AA43" s="18"/>
    </row>
    <row r="44" spans="1:27">
      <c r="A44" s="19" t="str">
        <f>IF(ISNUMBER(SEARCH("_",E44)),LOOKUP(2,1/(LEFT(E$5:E44,3)="AAA"),E$5:E44),"")</f>
        <v>AAA004</v>
      </c>
      <c r="B44" s="19" t="str">
        <f>IF(ISNUMBER(SEARCH("_",E44)),LOOKUP(2,1/(LEFT(E$5:E44,2)="C0"),E$5:E44),"")</f>
        <v>C02</v>
      </c>
      <c r="C44" s="19" t="str">
        <f t="shared" si="0"/>
        <v>P003_S3</v>
      </c>
      <c r="D44" s="19" t="str">
        <f t="shared" si="1"/>
        <v>S3</v>
      </c>
      <c r="E44" t="s">
        <v>3</v>
      </c>
    </row>
  </sheetData>
  <mergeCells count="7">
    <mergeCell ref="T6:T7"/>
    <mergeCell ref="U6:U7"/>
    <mergeCell ref="V6:Y6"/>
    <mergeCell ref="Z6:AC6"/>
    <mergeCell ref="E2:E3"/>
    <mergeCell ref="F2:O3"/>
    <mergeCell ref="T2:AC3"/>
  </mergeCells>
  <pageMargins left="0.7" right="0.7" top="0.75" bottom="0.75" header="0.3" footer="0.3"/>
  <pageSetup paperSize="191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C20"/>
  <sheetViews>
    <sheetView workbookViewId="0">
      <selection activeCell="B2" sqref="B2:C20"/>
    </sheetView>
  </sheetViews>
  <sheetFormatPr defaultRowHeight="15"/>
  <cols>
    <col min="2" max="2" width="14.140625" customWidth="1"/>
    <col min="3" max="3" width="15.5703125" customWidth="1"/>
  </cols>
  <sheetData>
    <row r="2" spans="2:3">
      <c r="B2" s="1" t="s">
        <v>45</v>
      </c>
      <c r="C2" s="1" t="s">
        <v>46</v>
      </c>
    </row>
    <row r="3" spans="2:3">
      <c r="B3" s="2" t="s">
        <v>0</v>
      </c>
      <c r="C3" s="2" t="s">
        <v>27</v>
      </c>
    </row>
    <row r="4" spans="2:3">
      <c r="B4" s="2" t="s">
        <v>10</v>
      </c>
      <c r="C4" s="2" t="s">
        <v>28</v>
      </c>
    </row>
    <row r="5" spans="2:3">
      <c r="B5" s="2" t="s">
        <v>11</v>
      </c>
      <c r="C5" s="2" t="s">
        <v>29</v>
      </c>
    </row>
    <row r="6" spans="2:3">
      <c r="B6" s="2" t="s">
        <v>12</v>
      </c>
      <c r="C6" s="2" t="s">
        <v>30</v>
      </c>
    </row>
    <row r="7" spans="2:3">
      <c r="B7" s="2" t="s">
        <v>13</v>
      </c>
      <c r="C7" s="2" t="s">
        <v>31</v>
      </c>
    </row>
    <row r="8" spans="2:3">
      <c r="B8" s="2" t="s">
        <v>14</v>
      </c>
      <c r="C8" s="2" t="s">
        <v>32</v>
      </c>
    </row>
    <row r="9" spans="2:3">
      <c r="B9" s="2" t="s">
        <v>15</v>
      </c>
      <c r="C9" s="2" t="s">
        <v>33</v>
      </c>
    </row>
    <row r="10" spans="2:3">
      <c r="B10" s="2" t="s">
        <v>16</v>
      </c>
      <c r="C10" s="2" t="s">
        <v>34</v>
      </c>
    </row>
    <row r="11" spans="2:3">
      <c r="B11" s="2" t="s">
        <v>17</v>
      </c>
      <c r="C11" s="2" t="s">
        <v>35</v>
      </c>
    </row>
    <row r="12" spans="2:3">
      <c r="B12" s="2" t="s">
        <v>18</v>
      </c>
      <c r="C12" s="2" t="s">
        <v>36</v>
      </c>
    </row>
    <row r="13" spans="2:3">
      <c r="B13" s="2" t="s">
        <v>19</v>
      </c>
      <c r="C13" s="2" t="s">
        <v>37</v>
      </c>
    </row>
    <row r="14" spans="2:3">
      <c r="B14" s="2" t="s">
        <v>20</v>
      </c>
      <c r="C14" s="2" t="s">
        <v>38</v>
      </c>
    </row>
    <row r="15" spans="2:3">
      <c r="B15" s="2" t="s">
        <v>21</v>
      </c>
      <c r="C15" s="2" t="s">
        <v>39</v>
      </c>
    </row>
    <row r="16" spans="2:3">
      <c r="B16" s="2" t="s">
        <v>22</v>
      </c>
      <c r="C16" s="2" t="s">
        <v>40</v>
      </c>
    </row>
    <row r="17" spans="2:3">
      <c r="B17" s="2" t="s">
        <v>23</v>
      </c>
      <c r="C17" s="2" t="s">
        <v>41</v>
      </c>
    </row>
    <row r="18" spans="2:3">
      <c r="B18" s="2" t="s">
        <v>24</v>
      </c>
      <c r="C18" s="2" t="s">
        <v>42</v>
      </c>
    </row>
    <row r="19" spans="2:3">
      <c r="B19" s="2" t="s">
        <v>25</v>
      </c>
      <c r="C19" s="2" t="s">
        <v>43</v>
      </c>
    </row>
    <row r="20" spans="2:3">
      <c r="B20" s="2" t="s">
        <v>26</v>
      </c>
      <c r="C20" s="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 to T</vt:lpstr>
      <vt:lpstr>Customer Name</vt:lpstr>
      <vt:lpstr>Sheet3</vt:lpstr>
    </vt:vector>
  </TitlesOfParts>
  <Company>PTTGC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Pongsatorn S &lt;TP-PM-CO&gt;</dc:creator>
  <cp:lastModifiedBy>SCG</cp:lastModifiedBy>
  <dcterms:created xsi:type="dcterms:W3CDTF">2016-05-01T03:36:16Z</dcterms:created>
  <dcterms:modified xsi:type="dcterms:W3CDTF">2016-05-01T05:05:25Z</dcterms:modified>
</cp:coreProperties>
</file>