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showInkAnnotation="0" codeName="ThisWorkbook" defaultThemeVersion="124226"/>
  <bookViews>
    <workbookView xWindow="0" yWindow="0" windowWidth="19200" windowHeight="6730" tabRatio="657"/>
  </bookViews>
  <sheets>
    <sheet name="Calculate" sheetId="1" r:id="rId1"/>
    <sheet name="Print" sheetId="9" r:id="rId2"/>
    <sheet name="อต cut" sheetId="10" state="hidden" r:id="rId3"/>
    <sheet name="อัตราการผลิต Kae" sheetId="8" state="hidden" r:id="rId4"/>
    <sheet name="DATA CUT" sheetId="7" state="hidden" r:id="rId5"/>
  </sheets>
  <externalReferences>
    <externalReference r:id="rId6"/>
    <externalReference r:id="rId7"/>
  </externalReferences>
  <definedNames>
    <definedName name="ASW">Calculate!$A$19:$G$19</definedName>
    <definedName name="cal2date">#REF!</definedName>
    <definedName name="cal2datemc2">#REF!</definedName>
    <definedName name="cal2datemc3">#REF!</definedName>
    <definedName name="cal2datemc4">#REF!</definedName>
    <definedName name="Print">Print!$B$4</definedName>
    <definedName name="_xlnm.Print_Area" localSheetId="1">Print!$A$1:$I$24</definedName>
    <definedName name="product">#REF!</definedName>
    <definedName name="productall">[1]หลัก!$A$2:$A$1048576</definedName>
    <definedName name="rayafram">[1]ระยะเผื่อ!$A$2:$A$1048576</definedName>
    <definedName name="sadtnew">#REF!</definedName>
    <definedName name="sadttor">#REF!</definedName>
    <definedName name="sumup">#REF!,#REF!</definedName>
    <definedName name="sumupname">#REF!</definedName>
    <definedName name="test2mc1">#REF!</definedName>
    <definedName name="test2mc2">#REF!</definedName>
    <definedName name="Test2mc3">#REF!</definedName>
    <definedName name="Test2mc4">#REF!</definedName>
    <definedName name="timecal2">#REF!</definedName>
    <definedName name="timemole">#REF!</definedName>
    <definedName name="tor">#REF!</definedName>
    <definedName name="VAC">#REF!</definedName>
    <definedName name="weast">#REF!</definedName>
  </definedNames>
  <calcPr calcId="152511"/>
</workbook>
</file>

<file path=xl/calcChain.xml><?xml version="1.0" encoding="utf-8"?>
<calcChain xmlns="http://schemas.openxmlformats.org/spreadsheetml/2006/main">
  <c r="D7" i="1" l="1"/>
  <c r="D1" i="1"/>
  <c r="B2" i="1"/>
  <c r="B4" i="1" s="1"/>
  <c r="B8" i="1" l="1"/>
  <c r="B9" i="1"/>
  <c r="H2" i="9"/>
  <c r="E19" i="1" l="1"/>
  <c r="C19" i="1"/>
  <c r="A19" i="1"/>
  <c r="G15" i="10" l="1"/>
  <c r="G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F15" i="10"/>
  <c r="F6" i="10"/>
  <c r="D6" i="10"/>
  <c r="E10" i="10"/>
  <c r="E14" i="10"/>
  <c r="E18" i="10"/>
  <c r="E22" i="10"/>
  <c r="E26" i="10"/>
  <c r="E30" i="10"/>
  <c r="E34" i="10"/>
  <c r="E38" i="10"/>
  <c r="E42" i="10"/>
  <c r="E46" i="10"/>
  <c r="E6" i="10"/>
  <c r="C3" i="10"/>
  <c r="C4" i="10"/>
  <c r="C5" i="10"/>
  <c r="C7" i="10"/>
  <c r="E7" i="10" s="1"/>
  <c r="C8" i="10"/>
  <c r="E8" i="10" s="1"/>
  <c r="C9" i="10"/>
  <c r="E9" i="10" s="1"/>
  <c r="C10" i="10"/>
  <c r="C11" i="10"/>
  <c r="E11" i="10" s="1"/>
  <c r="C12" i="10"/>
  <c r="E12" i="10" s="1"/>
  <c r="C13" i="10"/>
  <c r="E13" i="10" s="1"/>
  <c r="C14" i="10"/>
  <c r="C15" i="10"/>
  <c r="E15" i="10" s="1"/>
  <c r="C16" i="10"/>
  <c r="E16" i="10" s="1"/>
  <c r="C17" i="10"/>
  <c r="E17" i="10" s="1"/>
  <c r="C18" i="10"/>
  <c r="C19" i="10"/>
  <c r="E19" i="10" s="1"/>
  <c r="C20" i="10"/>
  <c r="E20" i="10" s="1"/>
  <c r="C21" i="10"/>
  <c r="E21" i="10" s="1"/>
  <c r="C22" i="10"/>
  <c r="C23" i="10"/>
  <c r="E23" i="10" s="1"/>
  <c r="C24" i="10"/>
  <c r="E24" i="10" s="1"/>
  <c r="C25" i="10"/>
  <c r="E25" i="10" s="1"/>
  <c r="C26" i="10"/>
  <c r="C27" i="10"/>
  <c r="E27" i="10" s="1"/>
  <c r="C28" i="10"/>
  <c r="E28" i="10" s="1"/>
  <c r="C29" i="10"/>
  <c r="E29" i="10" s="1"/>
  <c r="C30" i="10"/>
  <c r="C31" i="10"/>
  <c r="E31" i="10" s="1"/>
  <c r="C32" i="10"/>
  <c r="E32" i="10" s="1"/>
  <c r="C33" i="10"/>
  <c r="E33" i="10" s="1"/>
  <c r="C34" i="10"/>
  <c r="C35" i="10"/>
  <c r="E35" i="10" s="1"/>
  <c r="C36" i="10"/>
  <c r="E36" i="10" s="1"/>
  <c r="C37" i="10"/>
  <c r="E37" i="10" s="1"/>
  <c r="C38" i="10"/>
  <c r="C39" i="10"/>
  <c r="E39" i="10" s="1"/>
  <c r="C40" i="10"/>
  <c r="E40" i="10" s="1"/>
  <c r="C41" i="10"/>
  <c r="E41" i="10" s="1"/>
  <c r="C42" i="10"/>
  <c r="C43" i="10"/>
  <c r="E43" i="10" s="1"/>
  <c r="C44" i="10"/>
  <c r="E44" i="10" s="1"/>
  <c r="C45" i="10"/>
  <c r="E45" i="10" s="1"/>
  <c r="C46" i="10"/>
  <c r="C47" i="10"/>
  <c r="E47" i="10" s="1"/>
  <c r="C48" i="10"/>
  <c r="E48" i="10" s="1"/>
  <c r="C49" i="10"/>
  <c r="E49" i="10" s="1"/>
  <c r="C6" i="10"/>
  <c r="C15" i="7" l="1"/>
  <c r="C6" i="7"/>
  <c r="B11" i="1" l="1"/>
  <c r="B19" i="1" l="1"/>
  <c r="B10" i="1" l="1"/>
  <c r="F4" i="1" l="1"/>
  <c r="F5" i="1" s="1"/>
  <c r="B16" i="1" l="1"/>
  <c r="B5" i="1"/>
  <c r="B6" i="1" s="1"/>
  <c r="D6" i="1" s="1"/>
  <c r="B15" i="1" l="1"/>
  <c r="F15" i="1"/>
  <c r="F16" i="1" l="1"/>
  <c r="G19" i="1" s="1"/>
  <c r="D19" i="1" l="1"/>
  <c r="F19" i="1" l="1"/>
</calcChain>
</file>

<file path=xl/sharedStrings.xml><?xml version="1.0" encoding="utf-8"?>
<sst xmlns="http://schemas.openxmlformats.org/spreadsheetml/2006/main" count="350" uniqueCount="110">
  <si>
    <t>ระยะเผื่อเฟม</t>
  </si>
  <si>
    <t>โฟม</t>
  </si>
  <si>
    <t>ความหนา</t>
  </si>
  <si>
    <t>น้ำหนัก</t>
  </si>
  <si>
    <t>ความหนาแน่น</t>
  </si>
  <si>
    <t>ความกว้าง</t>
  </si>
  <si>
    <t>ความยาว</t>
  </si>
  <si>
    <t>รหัสสินค้า</t>
  </si>
  <si>
    <t>รหัสวัตถุดิบ</t>
  </si>
  <si>
    <t>ม้วน</t>
  </si>
  <si>
    <t>ชิ้น/เฟรม</t>
  </si>
  <si>
    <t>BW-0000509x-00</t>
  </si>
  <si>
    <t>OW-00000045-00</t>
  </si>
  <si>
    <t>TB-00000703-00</t>
  </si>
  <si>
    <t>TB-00000705-00</t>
  </si>
  <si>
    <t>TB-00000705-BL</t>
  </si>
  <si>
    <t>TB-00000706-00</t>
  </si>
  <si>
    <t>TB-00000707-00</t>
  </si>
  <si>
    <t>TB-00000711-00</t>
  </si>
  <si>
    <t>TB-00000713-00</t>
  </si>
  <si>
    <t>TW-00000601-00</t>
  </si>
  <si>
    <t>TW-00000615-00</t>
  </si>
  <si>
    <t>TW-00000705-00</t>
  </si>
  <si>
    <t>TW-00000709-00</t>
  </si>
  <si>
    <t>TW-00000711-00</t>
  </si>
  <si>
    <t>TW-00000716-00</t>
  </si>
  <si>
    <t>TW-00000727-00</t>
  </si>
  <si>
    <t>TW-00000K2S-00</t>
  </si>
  <si>
    <t>TW-00000MCD-00</t>
  </si>
  <si>
    <t>TW-00000MMA-00</t>
  </si>
  <si>
    <t>TW-00000T21-00</t>
  </si>
  <si>
    <t>TW-0000701f-00</t>
  </si>
  <si>
    <t>TW-0000701k-00</t>
  </si>
  <si>
    <t>TW-0000701s-00</t>
  </si>
  <si>
    <t>TW-0000708อ-00</t>
  </si>
  <si>
    <t>TW-0000KB12-00</t>
  </si>
  <si>
    <t>TW-0000T93f-00</t>
  </si>
  <si>
    <t>TW-000JM103-00</t>
  </si>
  <si>
    <t>TW-000JM207-00</t>
  </si>
  <si>
    <t>TW-000JM303-00</t>
  </si>
  <si>
    <t>TW-00FT001x-00</t>
  </si>
  <si>
    <t>ผลิตภัณฑ์</t>
  </si>
  <si>
    <t>ชนิด</t>
  </si>
  <si>
    <t>ต้องการ</t>
  </si>
  <si>
    <t>ชิ้น</t>
  </si>
  <si>
    <t>ชิ้น/ม้วน</t>
  </si>
  <si>
    <t>1465L</t>
  </si>
  <si>
    <t>BW-00000504-00</t>
  </si>
  <si>
    <t>TW-0000616A-00</t>
  </si>
  <si>
    <t>T0-0KOZAI06-00</t>
  </si>
  <si>
    <t>TW-0000T117-00</t>
  </si>
  <si>
    <t>TW-0000SFF2-00</t>
  </si>
  <si>
    <t>TW-00000721-00</t>
  </si>
  <si>
    <t>TW-00000706-00</t>
  </si>
  <si>
    <t>TB-00000707-BL</t>
  </si>
  <si>
    <t>TW-0000701อ-00</t>
  </si>
  <si>
    <t>TW-00000713-00</t>
  </si>
  <si>
    <t>TW-00000604-00</t>
  </si>
  <si>
    <t>TB-00000701-00</t>
  </si>
  <si>
    <t>TW-0000AB21-00</t>
  </si>
  <si>
    <t>TB-000FT001-00</t>
  </si>
  <si>
    <t>TW-00000726-00</t>
  </si>
  <si>
    <t>TW-0000K15f-00</t>
  </si>
  <si>
    <t>TW-00000619-00</t>
  </si>
  <si>
    <t>1365L</t>
  </si>
  <si>
    <t>1665FBCL</t>
  </si>
  <si>
    <t>11108L</t>
  </si>
  <si>
    <t>1665FBCLBL</t>
  </si>
  <si>
    <t>1476L</t>
  </si>
  <si>
    <t>1665L</t>
  </si>
  <si>
    <t>2065L</t>
  </si>
  <si>
    <t>PP0.5</t>
  </si>
  <si>
    <t>AVER</t>
  </si>
  <si>
    <t>Rel.acll ±</t>
  </si>
  <si>
    <r>
      <t>g/cm</t>
    </r>
    <r>
      <rPr>
        <sz val="11"/>
        <color theme="1"/>
        <rFont val="Calibri"/>
        <family val="2"/>
      </rPr>
      <t>³</t>
    </r>
  </si>
  <si>
    <t>MM</t>
  </si>
  <si>
    <t>kg</t>
  </si>
  <si>
    <t>CM</t>
  </si>
  <si>
    <t>จำนวนเฟม</t>
  </si>
  <si>
    <t>จำนวนชิ้น</t>
  </si>
  <si>
    <t>จับเวลา</t>
  </si>
  <si>
    <t>คำนวณชิ้นจากน้ำหนัก</t>
  </si>
  <si>
    <t>ชื่อผลิตภัณฑ์</t>
  </si>
  <si>
    <t>คนตรวจ</t>
  </si>
  <si>
    <t>……………………………………</t>
  </si>
  <si>
    <t>จำนวนที่ต้องการ</t>
  </si>
  <si>
    <t>จำนวนม้วน</t>
  </si>
  <si>
    <t>******</t>
  </si>
  <si>
    <t>cm</t>
  </si>
  <si>
    <t>รหัสผลิตภัฑณ์</t>
  </si>
  <si>
    <t>M</t>
  </si>
  <si>
    <t>เวลา/50 เฟรม</t>
  </si>
  <si>
    <t>เฟรม/ชั่วโมง</t>
  </si>
  <si>
    <t>% ความสูญเสีย</t>
  </si>
  <si>
    <t>ความยาวเฟรม</t>
  </si>
  <si>
    <t>ใบสั่งผลิต………………</t>
  </si>
  <si>
    <t>น้ำหนัก(กก.)</t>
  </si>
  <si>
    <t>ผลิตได้จริง</t>
  </si>
  <si>
    <t>ผลิตเผื่อเสีย</t>
  </si>
  <si>
    <t>วันที่</t>
  </si>
  <si>
    <t>รหัสม้วน</t>
  </si>
  <si>
    <t>น้ำหนักมาตรฐาน</t>
  </si>
  <si>
    <t>จำนวนชิ้นที่ต้องการ</t>
  </si>
  <si>
    <t>จำนวนม้วนที่ต้องการ</t>
  </si>
  <si>
    <t>ข้อมูล Print</t>
  </si>
  <si>
    <t>จำนวนชิ้นที่ได้จริง</t>
  </si>
  <si>
    <t>%/ม้วน</t>
  </si>
  <si>
    <t>จำนวนที่ได้จริง</t>
  </si>
  <si>
    <t>จำนวนที่ผลิตได้จริง</t>
  </si>
  <si>
    <t>รหัสโมล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</si>
</sst>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Tahoma"/>
      <family val="2"/>
      <scheme val="minor"/>
    </font>
    <font>
      <sz val="11"/>
      <color rgb="FF006100"/>
      <name val="Tahoma"/>
      <family val="2"/>
      <scheme val="minor"/>
    </font>
    <font>
      <i/>
      <sz val="11"/>
      <color rgb="FF7F7F7F"/>
      <name val="Tahoma"/>
      <family val="2"/>
      <scheme val="minor"/>
    </font>
    <font>
      <sz val="11"/>
      <color theme="1"/>
      <name val="Calibri"/>
      <family val="2"/>
    </font>
    <font>
      <b/>
      <sz val="11"/>
      <color theme="3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theme="0"/>
      <name val="Tahoma"/>
      <family val="2"/>
      <scheme val="minor"/>
    </font>
    <font>
      <b/>
      <i/>
      <sz val="11"/>
      <color rgb="FFFF0000"/>
      <name val="Tahoma"/>
      <family val="2"/>
      <scheme val="minor"/>
    </font>
    <font>
      <sz val="11"/>
      <color rgb="FF9C6500"/>
      <name val="Tahoma"/>
      <family val="2"/>
      <scheme val="minor"/>
    </font>
    <font>
      <b/>
      <sz val="16"/>
      <color theme="1"/>
      <name val="TH SarabunPSK"/>
      <family val="2"/>
    </font>
    <font>
      <sz val="11"/>
      <color rgb="FFFA7D00"/>
      <name val="Tahoma"/>
      <family val="2"/>
      <scheme val="minor"/>
    </font>
    <font>
      <sz val="11"/>
      <color rgb="FF000000"/>
      <name val="Tahoma"/>
      <family val="2"/>
    </font>
    <font>
      <b/>
      <sz val="11"/>
      <color rgb="FFFA7D00"/>
      <name val="Tahoma"/>
      <family val="2"/>
      <scheme val="minor"/>
    </font>
    <font>
      <sz val="20"/>
      <color rgb="FF006100"/>
      <name val="Tahoma"/>
      <family val="2"/>
      <scheme val="minor"/>
    </font>
    <font>
      <b/>
      <sz val="14"/>
      <color theme="0"/>
      <name val="TH SarabunPSK"/>
      <family val="2"/>
    </font>
    <font>
      <b/>
      <sz val="14"/>
      <color rgb="FF9C0006"/>
      <name val="TH SarabunPSK"/>
      <family val="2"/>
    </font>
    <font>
      <b/>
      <sz val="14"/>
      <color rgb="FF9C6500"/>
      <name val="TH SarabunPSK"/>
      <family val="2"/>
    </font>
    <font>
      <b/>
      <sz val="14"/>
      <color rgb="FF006100"/>
      <name val="TH SarabunPSK"/>
      <family val="2"/>
    </font>
    <font>
      <sz val="20"/>
      <color theme="2" tint="-0.749992370372631"/>
      <name val="Tahoma"/>
      <family val="2"/>
      <scheme val="minor"/>
    </font>
    <font>
      <sz val="11"/>
      <color rgb="FFFF0000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00FF99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8" fillId="8" borderId="0" applyNumberFormat="0" applyBorder="0" applyAlignment="0" applyProtection="0"/>
    <xf numFmtId="0" fontId="10" fillId="0" borderId="5" applyNumberFormat="0" applyFill="0" applyAlignment="0" applyProtection="0"/>
    <xf numFmtId="0" fontId="12" fillId="10" borderId="6" applyNumberFormat="0" applyAlignment="0" applyProtection="0"/>
  </cellStyleXfs>
  <cellXfs count="62">
    <xf numFmtId="0" fontId="0" fillId="0" borderId="0" xfId="0"/>
    <xf numFmtId="0" fontId="0" fillId="0" borderId="1" xfId="0" applyBorder="1"/>
    <xf numFmtId="0" fontId="1" fillId="2" borderId="0" xfId="1"/>
    <xf numFmtId="2" fontId="0" fillId="0" borderId="1" xfId="0" applyNumberFormat="1" applyBorder="1"/>
    <xf numFmtId="2" fontId="0" fillId="0" borderId="0" xfId="0" applyNumberFormat="1"/>
    <xf numFmtId="0" fontId="0" fillId="0" borderId="0" xfId="0" applyNumberFormat="1"/>
    <xf numFmtId="0" fontId="0" fillId="6" borderId="0" xfId="0" applyFill="1"/>
    <xf numFmtId="0" fontId="4" fillId="0" borderId="2" xfId="3" applyAlignment="1">
      <alignment horizontal="center"/>
    </xf>
    <xf numFmtId="0" fontId="4" fillId="5" borderId="2" xfId="3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0" fontId="1" fillId="2" borderId="1" xfId="1" applyNumberFormat="1" applyBorder="1"/>
    <xf numFmtId="10" fontId="1" fillId="2" borderId="0" xfId="1" applyNumberFormat="1"/>
    <xf numFmtId="2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12" fillId="10" borderId="7" xfId="8" applyBorder="1" applyAlignment="1">
      <alignment horizontal="center"/>
    </xf>
    <xf numFmtId="0" fontId="13" fillId="2" borderId="1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1" fillId="2" borderId="1" xfId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4" fillId="4" borderId="0" xfId="5" applyFont="1" applyAlignment="1">
      <alignment horizontal="center"/>
    </xf>
    <xf numFmtId="0" fontId="15" fillId="3" borderId="0" xfId="4" applyFont="1" applyAlignment="1">
      <alignment horizontal="center"/>
    </xf>
    <xf numFmtId="0" fontId="16" fillId="8" borderId="0" xfId="6" applyFont="1" applyAlignment="1">
      <alignment horizontal="center"/>
    </xf>
    <xf numFmtId="0" fontId="17" fillId="2" borderId="0" xfId="1" applyFont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0" fillId="11" borderId="1" xfId="0" applyFill="1" applyBorder="1" applyAlignment="1">
      <alignment horizontal="center" vertical="center"/>
    </xf>
    <xf numFmtId="2" fontId="0" fillId="11" borderId="0" xfId="0" applyNumberFormat="1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18" fillId="11" borderId="0" xfId="0" applyFont="1" applyFill="1"/>
    <xf numFmtId="0" fontId="6" fillId="12" borderId="0" xfId="0" applyFont="1" applyFill="1" applyAlignment="1">
      <alignment horizontal="center"/>
    </xf>
    <xf numFmtId="2" fontId="1" fillId="2" borderId="0" xfId="1" applyNumberFormat="1" applyAlignment="1">
      <alignment horizontal="right"/>
    </xf>
    <xf numFmtId="0" fontId="0" fillId="0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2" fontId="7" fillId="7" borderId="0" xfId="2" applyNumberFormat="1" applyFont="1" applyFill="1" applyAlignment="1">
      <alignment horizontal="center"/>
    </xf>
    <xf numFmtId="0" fontId="4" fillId="13" borderId="2" xfId="3" applyFill="1" applyAlignment="1">
      <alignment horizontal="center"/>
    </xf>
    <xf numFmtId="0" fontId="0" fillId="0" borderId="1" xfId="0" applyFill="1" applyBorder="1"/>
    <xf numFmtId="14" fontId="0" fillId="11" borderId="0" xfId="0" applyNumberFormat="1" applyFill="1" applyBorder="1" applyAlignment="1">
      <alignment horizontal="center"/>
    </xf>
    <xf numFmtId="0" fontId="0" fillId="11" borderId="0" xfId="0" applyFill="1" applyBorder="1" applyAlignment="1">
      <alignment horizontal="right" vertical="top"/>
    </xf>
    <xf numFmtId="0" fontId="19" fillId="13" borderId="9" xfId="0" applyFont="1" applyFill="1" applyBorder="1" applyAlignment="1">
      <alignment horizontal="center"/>
    </xf>
    <xf numFmtId="0" fontId="19" fillId="13" borderId="8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vertical="center"/>
    </xf>
    <xf numFmtId="0" fontId="0" fillId="9" borderId="0" xfId="0" applyFill="1" applyAlignment="1">
      <alignment horizontal="center" vertical="center"/>
    </xf>
    <xf numFmtId="0" fontId="10" fillId="0" borderId="5" xfId="7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0" fontId="1" fillId="2" borderId="1" xfId="1" applyNumberFormat="1" applyBorder="1" applyAlignment="1">
      <alignment horizontal="center" vertical="center"/>
    </xf>
  </cellXfs>
  <cellStyles count="9">
    <cellStyle name="Accent1" xfId="5" builtinId="29"/>
    <cellStyle name="Bad" xfId="4" builtinId="27"/>
    <cellStyle name="Calculation" xfId="8" builtinId="22"/>
    <cellStyle name="Explanatory Text" xfId="2" builtinId="53"/>
    <cellStyle name="Good" xfId="1" builtinId="26"/>
    <cellStyle name="Heading 3" xfId="3" builtinId="18"/>
    <cellStyle name="Linked Cell" xfId="7" builtinId="24"/>
    <cellStyle name="Neutral" xfId="6" builtinId="28"/>
    <cellStyle name="Normal" xfId="0" builtinId="0"/>
  </cellStyles>
  <dxfs count="0"/>
  <tableStyles count="0" defaultTableStyle="TableStyleMedium2" defaultPivotStyle="PivotStyleMedium9"/>
  <colors>
    <mruColors>
      <color rgb="FF00FF99"/>
      <color rgb="FFFF99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12</xdr:row>
          <xdr:rowOff>57150</xdr:rowOff>
        </xdr:from>
        <xdr:to>
          <xdr:col>8</xdr:col>
          <xdr:colOff>584200</xdr:colOff>
          <xdr:row>15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ลงตาราง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260350</xdr:rowOff>
        </xdr:from>
        <xdr:to>
          <xdr:col>1</xdr:col>
          <xdr:colOff>673100</xdr:colOff>
          <xdr:row>3</xdr:row>
          <xdr:rowOff>25400</xdr:rowOff>
        </xdr:to>
        <xdr:sp macro="" textlink="">
          <xdr:nvSpPr>
            <xdr:cNvPr id="1026" name="csmatbutt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12</xdr:row>
          <xdr:rowOff>88900</xdr:rowOff>
        </xdr:from>
        <xdr:to>
          <xdr:col>10</xdr:col>
          <xdr:colOff>508000</xdr:colOff>
          <xdr:row>15</xdr:row>
          <xdr:rowOff>31750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ลบ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1-5\DATA%20BASE\DATA%20(Autosaved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1-5\Data%20Mole\&#3626;&#3619;&#3640;&#3611;&#3650;&#3617;&#36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"/>
      <sheetName val="MOLE"/>
      <sheetName val="STD"/>
      <sheetName val="หลัก"/>
      <sheetName val=" ST Cut mc"/>
      <sheetName val="ST Kae "/>
      <sheetName val="ระยะเผื่อ"/>
      <sheetName val="droplish"/>
      <sheetName val="DATA (Autosaved)"/>
    </sheetNames>
    <definedNames>
      <definedName name="luck" refersTo="='หลัก'!$A:$C"/>
    </definedNames>
    <sheetDataSet>
      <sheetData sheetId="0">
        <row r="1">
          <cell r="A1" t="str">
            <v>รหัสวัตถุดิบ</v>
          </cell>
          <cell r="B1" t="str">
            <v>ชื่อวัตถุดิบ</v>
          </cell>
          <cell r="C1" t="str">
            <v xml:space="preserve">น้ำหนัก
</v>
          </cell>
          <cell r="D1" t="str">
            <v xml:space="preserve">หน้ากว้าง
</v>
          </cell>
          <cell r="E1" t="str">
            <v xml:space="preserve">ยาว
</v>
          </cell>
          <cell r="F1" t="str">
            <v xml:space="preserve">สูง
</v>
          </cell>
        </row>
        <row r="2">
          <cell r="A2"/>
          <cell r="B2"/>
          <cell r="C2"/>
          <cell r="D2"/>
          <cell r="E2"/>
          <cell r="F2"/>
        </row>
        <row r="3">
          <cell r="A3" t="str">
            <v>1465L</v>
          </cell>
          <cell r="B3">
            <v>20</v>
          </cell>
          <cell r="C3">
            <v>22000</v>
          </cell>
          <cell r="D3">
            <v>68.5</v>
          </cell>
          <cell r="E3">
            <v>23000</v>
          </cell>
          <cell r="F3">
            <v>0.35</v>
          </cell>
        </row>
        <row r="4">
          <cell r="A4">
            <v>11107</v>
          </cell>
          <cell r="B4" t="str">
            <v>ม้วนโฟมสีขาว</v>
          </cell>
          <cell r="C4">
            <v>31000</v>
          </cell>
          <cell r="D4">
            <v>108.5</v>
          </cell>
          <cell r="E4">
            <v>30000</v>
          </cell>
          <cell r="F4">
            <v>0.26</v>
          </cell>
        </row>
        <row r="5">
          <cell r="A5" t="str">
            <v>1365L</v>
          </cell>
          <cell r="B5" t="str">
            <v>ม้วนโฟมสีขาว</v>
          </cell>
          <cell r="C5">
            <v>20000</v>
          </cell>
          <cell r="D5">
            <v>68.5</v>
          </cell>
          <cell r="E5">
            <v>23000</v>
          </cell>
          <cell r="F5">
            <v>0.35</v>
          </cell>
        </row>
        <row r="6">
          <cell r="A6" t="str">
            <v>1665FBCL</v>
          </cell>
          <cell r="B6" t="str">
            <v>ม้วนโฟมสีดำ</v>
          </cell>
          <cell r="C6">
            <v>25000</v>
          </cell>
          <cell r="D6">
            <v>68.5</v>
          </cell>
          <cell r="E6">
            <v>23000</v>
          </cell>
          <cell r="F6">
            <v>0.35</v>
          </cell>
        </row>
        <row r="7">
          <cell r="A7" t="str">
            <v>11108L</v>
          </cell>
          <cell r="B7" t="str">
            <v>ม้วนโฟมสีขาว</v>
          </cell>
          <cell r="C7">
            <v>24000</v>
          </cell>
          <cell r="D7">
            <v>68.5</v>
          </cell>
          <cell r="E7">
            <v>30000</v>
          </cell>
          <cell r="F7">
            <v>0.24</v>
          </cell>
        </row>
        <row r="8">
          <cell r="A8" t="str">
            <v>1665FBCLBL</v>
          </cell>
          <cell r="B8" t="str">
            <v>ม้วนโฟมสีดำ</v>
          </cell>
          <cell r="C8">
            <v>25000</v>
          </cell>
          <cell r="D8">
            <v>68.5</v>
          </cell>
          <cell r="E8">
            <v>23000</v>
          </cell>
          <cell r="F8">
            <v>0.35</v>
          </cell>
        </row>
        <row r="9">
          <cell r="A9" t="str">
            <v>1665L</v>
          </cell>
          <cell r="B9" t="str">
            <v>ม้วนโฟมสีขาว</v>
          </cell>
          <cell r="C9">
            <v>25000</v>
          </cell>
          <cell r="D9">
            <v>68.5</v>
          </cell>
          <cell r="E9">
            <v>23000</v>
          </cell>
          <cell r="F9">
            <v>0.35</v>
          </cell>
        </row>
        <row r="10">
          <cell r="A10" t="str">
            <v>2065L</v>
          </cell>
          <cell r="B10" t="str">
            <v>ม้วนโฟมสีขาว</v>
          </cell>
          <cell r="C10">
            <v>29000</v>
          </cell>
          <cell r="D10">
            <v>68.5</v>
          </cell>
          <cell r="E10">
            <v>23000</v>
          </cell>
          <cell r="F10">
            <v>0.35</v>
          </cell>
        </row>
        <row r="11">
          <cell r="A11" t="str">
            <v>PP0.5</v>
          </cell>
          <cell r="B11" t="str">
            <v>Polyethylne Terephthalate</v>
          </cell>
          <cell r="C11">
            <v>200000</v>
          </cell>
          <cell r="D11">
            <v>70</v>
          </cell>
          <cell r="E11"/>
          <cell r="F11">
            <v>0.05</v>
          </cell>
        </row>
        <row r="12">
          <cell r="A12" t="str">
            <v>PET</v>
          </cell>
          <cell r="B12" t="str">
            <v>Polyethylne Terephthalate</v>
          </cell>
          <cell r="C12">
            <v>200000</v>
          </cell>
          <cell r="D12" t="str">
            <v>-</v>
          </cell>
          <cell r="E12" t="str">
            <v>-</v>
          </cell>
          <cell r="F12" t="str">
            <v>-</v>
          </cell>
        </row>
        <row r="13">
          <cell r="A13" t="str">
            <v>HDPD</v>
          </cell>
          <cell r="B13" t="str">
            <v>Hight Density Polyethylne</v>
          </cell>
          <cell r="C13">
            <v>200000</v>
          </cell>
          <cell r="D13" t="str">
            <v>-</v>
          </cell>
          <cell r="E13" t="str">
            <v>-</v>
          </cell>
          <cell r="F13" t="str">
            <v>-</v>
          </cell>
        </row>
        <row r="14">
          <cell r="A14" t="str">
            <v>PVC</v>
          </cell>
          <cell r="B14" t="str">
            <v>Polyvinvylchloride</v>
          </cell>
          <cell r="C14">
            <v>200000</v>
          </cell>
          <cell r="D14" t="str">
            <v>-</v>
          </cell>
          <cell r="E14" t="str">
            <v>-</v>
          </cell>
          <cell r="F14" t="str">
            <v>-</v>
          </cell>
        </row>
        <row r="15">
          <cell r="A15" t="str">
            <v>LDPE</v>
          </cell>
          <cell r="B15" t="str">
            <v>Low Density Polyethlne</v>
          </cell>
          <cell r="C15">
            <v>200000</v>
          </cell>
          <cell r="D15" t="str">
            <v>-</v>
          </cell>
          <cell r="E15" t="str">
            <v>-</v>
          </cell>
          <cell r="F15" t="str">
            <v>-</v>
          </cell>
        </row>
        <row r="16">
          <cell r="A16" t="str">
            <v>PP</v>
          </cell>
          <cell r="B16" t="str">
            <v>Polypropylene</v>
          </cell>
          <cell r="C16">
            <v>200000</v>
          </cell>
          <cell r="D16" t="str">
            <v>-</v>
          </cell>
          <cell r="E16" t="str">
            <v>-</v>
          </cell>
          <cell r="F16" t="str">
            <v>-</v>
          </cell>
        </row>
        <row r="17">
          <cell r="A17" t="str">
            <v>PS</v>
          </cell>
          <cell r="B17" t="str">
            <v>Polystyrene</v>
          </cell>
          <cell r="C17">
            <v>200000</v>
          </cell>
          <cell r="D17" t="str">
            <v>-</v>
          </cell>
          <cell r="E17" t="str">
            <v>-</v>
          </cell>
          <cell r="F17" t="str">
            <v>-</v>
          </cell>
        </row>
      </sheetData>
      <sheetData sheetId="1">
        <row r="1">
          <cell r="A1" t="str">
            <v>รหัสโมล</v>
          </cell>
          <cell r="B1" t="str">
            <v>โมลกว้าง</v>
          </cell>
          <cell r="C1" t="str">
            <v>โมลยาว</v>
          </cell>
          <cell r="D1" t="str">
            <v>จน.ชิ้น/เฟรม</v>
          </cell>
        </row>
        <row r="2">
          <cell r="A2" t="str">
            <v>T000PT503</v>
          </cell>
          <cell r="B2">
            <v>83</v>
          </cell>
          <cell r="C2">
            <v>105.2</v>
          </cell>
          <cell r="D2">
            <v>15</v>
          </cell>
        </row>
        <row r="3">
          <cell r="A3" t="str">
            <v>T00000501</v>
          </cell>
          <cell r="B3">
            <v>100</v>
          </cell>
          <cell r="C3">
            <v>103</v>
          </cell>
          <cell r="D3">
            <v>20</v>
          </cell>
        </row>
        <row r="4">
          <cell r="A4" t="str">
            <v>T00000502</v>
          </cell>
          <cell r="B4">
            <v>100</v>
          </cell>
          <cell r="C4">
            <v>102.5</v>
          </cell>
          <cell r="D4">
            <v>24</v>
          </cell>
        </row>
        <row r="5">
          <cell r="A5" t="str">
            <v>T00000504</v>
          </cell>
          <cell r="B5">
            <v>61</v>
          </cell>
          <cell r="C5">
            <v>75.5</v>
          </cell>
          <cell r="D5">
            <v>6</v>
          </cell>
        </row>
        <row r="6">
          <cell r="A6" t="str">
            <v>T0000504A</v>
          </cell>
          <cell r="B6">
            <v>100</v>
          </cell>
          <cell r="C6">
            <v>106</v>
          </cell>
          <cell r="D6">
            <v>10</v>
          </cell>
        </row>
        <row r="7">
          <cell r="A7" t="str">
            <v>T0000505L</v>
          </cell>
          <cell r="B7">
            <v>60</v>
          </cell>
          <cell r="C7">
            <v>104</v>
          </cell>
          <cell r="D7">
            <v>12</v>
          </cell>
        </row>
        <row r="8">
          <cell r="A8" t="str">
            <v>T00000507</v>
          </cell>
          <cell r="B8">
            <v>61</v>
          </cell>
          <cell r="C8">
            <v>79.5</v>
          </cell>
          <cell r="D8">
            <v>4</v>
          </cell>
        </row>
        <row r="9">
          <cell r="A9" t="str">
            <v>T00000509</v>
          </cell>
          <cell r="B9">
            <v>56</v>
          </cell>
          <cell r="C9">
            <v>99</v>
          </cell>
          <cell r="D9">
            <v>14</v>
          </cell>
        </row>
        <row r="10">
          <cell r="A10" t="str">
            <v>T0000509A</v>
          </cell>
          <cell r="B10">
            <v>100</v>
          </cell>
          <cell r="C10">
            <v>120</v>
          </cell>
          <cell r="D10">
            <v>18</v>
          </cell>
        </row>
        <row r="11">
          <cell r="A11" t="str">
            <v>T0000509A</v>
          </cell>
          <cell r="B11">
            <v>100</v>
          </cell>
          <cell r="C11">
            <v>120</v>
          </cell>
          <cell r="D11">
            <v>18</v>
          </cell>
        </row>
        <row r="12">
          <cell r="A12" t="str">
            <v>T0000509A</v>
          </cell>
          <cell r="B12">
            <v>100</v>
          </cell>
          <cell r="C12">
            <v>120</v>
          </cell>
          <cell r="D12">
            <v>18</v>
          </cell>
        </row>
        <row r="13">
          <cell r="A13" t="str">
            <v>T0000SBK1</v>
          </cell>
          <cell r="B13">
            <v>60</v>
          </cell>
          <cell r="C13">
            <v>100</v>
          </cell>
          <cell r="D13">
            <v>30</v>
          </cell>
        </row>
        <row r="14">
          <cell r="A14" t="str">
            <v>T00000507</v>
          </cell>
          <cell r="B14">
            <v>61</v>
          </cell>
          <cell r="C14">
            <v>79.5</v>
          </cell>
          <cell r="D14">
            <v>4</v>
          </cell>
        </row>
        <row r="15">
          <cell r="A15" t="str">
            <v>T00000509</v>
          </cell>
          <cell r="B15">
            <v>56</v>
          </cell>
          <cell r="C15">
            <v>99</v>
          </cell>
          <cell r="D15">
            <v>14</v>
          </cell>
        </row>
        <row r="16">
          <cell r="A16" t="str">
            <v>L00AB1829</v>
          </cell>
          <cell r="B16">
            <v>125</v>
          </cell>
          <cell r="C16">
            <v>37</v>
          </cell>
          <cell r="D16">
            <v>6</v>
          </cell>
        </row>
        <row r="17">
          <cell r="A17" t="str">
            <v>L00AB2364</v>
          </cell>
          <cell r="B17">
            <v>125</v>
          </cell>
          <cell r="C17">
            <v>69</v>
          </cell>
          <cell r="D17">
            <v>4</v>
          </cell>
        </row>
        <row r="18">
          <cell r="A18" t="str">
            <v>L00AB2653</v>
          </cell>
          <cell r="B18">
            <v>125</v>
          </cell>
          <cell r="C18">
            <v>60</v>
          </cell>
          <cell r="D18">
            <v>4</v>
          </cell>
        </row>
        <row r="19">
          <cell r="A19" t="str">
            <v>L00AB2846</v>
          </cell>
          <cell r="B19">
            <v>125</v>
          </cell>
          <cell r="C19">
            <v>60</v>
          </cell>
          <cell r="D19">
            <v>4</v>
          </cell>
        </row>
        <row r="20">
          <cell r="A20" t="str">
            <v>L00AB3051</v>
          </cell>
          <cell r="B20">
            <v>125</v>
          </cell>
          <cell r="C20">
            <v>60</v>
          </cell>
          <cell r="D20">
            <v>4</v>
          </cell>
        </row>
        <row r="21">
          <cell r="A21" t="str">
            <v>L00AB3545</v>
          </cell>
          <cell r="B21">
            <v>125</v>
          </cell>
          <cell r="C21">
            <v>50</v>
          </cell>
          <cell r="D21">
            <v>3</v>
          </cell>
        </row>
        <row r="22">
          <cell r="A22" t="str">
            <v>L00AB3838</v>
          </cell>
          <cell r="B22">
            <v>125</v>
          </cell>
          <cell r="C22">
            <v>60</v>
          </cell>
          <cell r="D22">
            <v>3</v>
          </cell>
        </row>
        <row r="23">
          <cell r="A23" t="str">
            <v>LSH111604</v>
          </cell>
          <cell r="B23">
            <v>60</v>
          </cell>
          <cell r="C23">
            <v>100</v>
          </cell>
          <cell r="D23">
            <v>30</v>
          </cell>
        </row>
        <row r="24">
          <cell r="A24" t="str">
            <v>LSH165250</v>
          </cell>
          <cell r="B24">
            <v>60</v>
          </cell>
          <cell r="C24">
            <v>100</v>
          </cell>
          <cell r="D24">
            <v>12</v>
          </cell>
        </row>
        <row r="25">
          <cell r="A25" t="str">
            <v>L00TF0064</v>
          </cell>
          <cell r="B25">
            <v>60</v>
          </cell>
          <cell r="C25">
            <v>100</v>
          </cell>
          <cell r="D25">
            <v>16</v>
          </cell>
        </row>
        <row r="26">
          <cell r="A26" t="str">
            <v>L00SH1024</v>
          </cell>
          <cell r="B26">
            <v>60</v>
          </cell>
          <cell r="C26">
            <v>100</v>
          </cell>
          <cell r="D26">
            <v>24</v>
          </cell>
        </row>
        <row r="27">
          <cell r="A27" t="str">
            <v>L0SH12202</v>
          </cell>
          <cell r="B27">
            <v>60</v>
          </cell>
          <cell r="C27">
            <v>100</v>
          </cell>
          <cell r="D27">
            <v>25</v>
          </cell>
        </row>
        <row r="28">
          <cell r="A28" t="str">
            <v>L00SH1227</v>
          </cell>
          <cell r="B28">
            <v>60</v>
          </cell>
          <cell r="C28">
            <v>100</v>
          </cell>
          <cell r="D28">
            <v>12</v>
          </cell>
        </row>
        <row r="29">
          <cell r="A29" t="str">
            <v>L00SH1623</v>
          </cell>
          <cell r="B29">
            <v>60</v>
          </cell>
          <cell r="C29">
            <v>100</v>
          </cell>
          <cell r="D29">
            <v>12</v>
          </cell>
        </row>
        <row r="30">
          <cell r="A30" t="str">
            <v>L04150245</v>
          </cell>
          <cell r="B30">
            <v>125</v>
          </cell>
          <cell r="C30">
            <v>49</v>
          </cell>
          <cell r="D30">
            <v>10</v>
          </cell>
        </row>
        <row r="31">
          <cell r="A31" t="str">
            <v>L04245405</v>
          </cell>
          <cell r="B31">
            <v>125</v>
          </cell>
          <cell r="C31">
            <v>49</v>
          </cell>
          <cell r="D31">
            <v>4</v>
          </cell>
        </row>
        <row r="32">
          <cell r="A32" t="str">
            <v>L04285385</v>
          </cell>
          <cell r="B32">
            <v>125</v>
          </cell>
          <cell r="C32">
            <v>49</v>
          </cell>
          <cell r="D32">
            <v>4</v>
          </cell>
        </row>
        <row r="33">
          <cell r="A33" t="str">
            <v>L04285485</v>
          </cell>
          <cell r="B33">
            <v>125</v>
          </cell>
          <cell r="C33">
            <v>56</v>
          </cell>
          <cell r="D33">
            <v>4</v>
          </cell>
        </row>
        <row r="34">
          <cell r="A34" t="str">
            <v>L04310445</v>
          </cell>
          <cell r="B34">
            <v>125</v>
          </cell>
          <cell r="C34">
            <v>55</v>
          </cell>
          <cell r="D34">
            <v>3</v>
          </cell>
        </row>
        <row r="35">
          <cell r="A35" t="str">
            <v>L04310450</v>
          </cell>
          <cell r="B35">
            <v>125</v>
          </cell>
          <cell r="C35">
            <v>50</v>
          </cell>
          <cell r="D35">
            <v>3</v>
          </cell>
        </row>
        <row r="36">
          <cell r="A36" t="str">
            <v>L04340630</v>
          </cell>
          <cell r="B36">
            <v>125</v>
          </cell>
          <cell r="C36">
            <v>69</v>
          </cell>
          <cell r="D36">
            <v>3</v>
          </cell>
        </row>
        <row r="37">
          <cell r="A37" t="str">
            <v>L04C00E00</v>
          </cell>
          <cell r="B37">
            <v>125</v>
          </cell>
          <cell r="C37">
            <v>150</v>
          </cell>
          <cell r="D37">
            <v>1</v>
          </cell>
        </row>
        <row r="38">
          <cell r="A38" t="str">
            <v>L0SH35205</v>
          </cell>
          <cell r="B38">
            <v>60</v>
          </cell>
          <cell r="C38">
            <v>100</v>
          </cell>
          <cell r="D38">
            <v>50</v>
          </cell>
        </row>
        <row r="39">
          <cell r="A39" t="str">
            <v>LSH185525</v>
          </cell>
          <cell r="B39">
            <v>60</v>
          </cell>
          <cell r="C39">
            <v>100</v>
          </cell>
          <cell r="D39">
            <v>5</v>
          </cell>
        </row>
        <row r="40">
          <cell r="A40" t="str">
            <v>LSH216277</v>
          </cell>
          <cell r="B40">
            <v>60</v>
          </cell>
          <cell r="C40">
            <v>100</v>
          </cell>
          <cell r="D40">
            <v>6</v>
          </cell>
        </row>
        <row r="41">
          <cell r="A41" t="str">
            <v>LSH228305</v>
          </cell>
          <cell r="B41">
            <v>60</v>
          </cell>
          <cell r="C41">
            <v>100</v>
          </cell>
          <cell r="D41">
            <v>6</v>
          </cell>
        </row>
        <row r="42">
          <cell r="A42" t="str">
            <v>S00000605</v>
          </cell>
          <cell r="B42">
            <v>61</v>
          </cell>
          <cell r="C42">
            <v>97.6</v>
          </cell>
          <cell r="D42">
            <v>40</v>
          </cell>
        </row>
        <row r="43">
          <cell r="A43" t="str">
            <v>T00000045</v>
          </cell>
          <cell r="B43">
            <v>60</v>
          </cell>
          <cell r="C43">
            <v>100</v>
          </cell>
          <cell r="D43">
            <v>15</v>
          </cell>
        </row>
        <row r="44">
          <cell r="A44" t="str">
            <v>T00000401</v>
          </cell>
          <cell r="B44">
            <v>60</v>
          </cell>
          <cell r="C44">
            <v>105</v>
          </cell>
          <cell r="D44">
            <v>28</v>
          </cell>
        </row>
        <row r="45">
          <cell r="A45" t="str">
            <v>T00000403</v>
          </cell>
          <cell r="B45">
            <v>60</v>
          </cell>
          <cell r="C45">
            <v>91</v>
          </cell>
          <cell r="D45">
            <v>24</v>
          </cell>
        </row>
        <row r="46">
          <cell r="A46" t="str">
            <v>T00000406</v>
          </cell>
          <cell r="B46">
            <v>60</v>
          </cell>
          <cell r="C46">
            <v>90</v>
          </cell>
          <cell r="D46">
            <v>24</v>
          </cell>
        </row>
        <row r="47">
          <cell r="A47" t="str">
            <v>T00000407</v>
          </cell>
          <cell r="B47">
            <v>60</v>
          </cell>
          <cell r="C47">
            <v>72</v>
          </cell>
          <cell r="D47">
            <v>30</v>
          </cell>
        </row>
        <row r="48">
          <cell r="A48" t="str">
            <v>T00000408</v>
          </cell>
          <cell r="B48">
            <v>60</v>
          </cell>
          <cell r="C48">
            <v>80</v>
          </cell>
          <cell r="D48">
            <v>12</v>
          </cell>
        </row>
        <row r="49">
          <cell r="A49" t="str">
            <v>T00000409</v>
          </cell>
          <cell r="B49">
            <v>60</v>
          </cell>
          <cell r="C49">
            <v>80</v>
          </cell>
          <cell r="D49">
            <v>12</v>
          </cell>
        </row>
        <row r="50">
          <cell r="A50" t="str">
            <v>T00000410</v>
          </cell>
          <cell r="B50">
            <v>60</v>
          </cell>
          <cell r="C50">
            <v>101.2</v>
          </cell>
          <cell r="D50">
            <v>8</v>
          </cell>
        </row>
        <row r="51">
          <cell r="A51" t="str">
            <v>T00000045</v>
          </cell>
          <cell r="B51">
            <v>60</v>
          </cell>
          <cell r="C51">
            <v>100</v>
          </cell>
          <cell r="D51">
            <v>15</v>
          </cell>
        </row>
        <row r="52">
          <cell r="A52" t="str">
            <v>T00000406</v>
          </cell>
          <cell r="B52">
            <v>60</v>
          </cell>
          <cell r="C52">
            <v>90</v>
          </cell>
          <cell r="D52">
            <v>24</v>
          </cell>
        </row>
        <row r="53">
          <cell r="A53" t="str">
            <v>T000PT607</v>
          </cell>
          <cell r="B53">
            <v>61.9</v>
          </cell>
          <cell r="C53">
            <v>90.7</v>
          </cell>
          <cell r="D53">
            <v>24</v>
          </cell>
        </row>
        <row r="54">
          <cell r="A54" t="str">
            <v>S000PS701</v>
          </cell>
          <cell r="B54">
            <v>60</v>
          </cell>
          <cell r="C54">
            <v>96.1</v>
          </cell>
          <cell r="D54">
            <v>14</v>
          </cell>
        </row>
        <row r="55">
          <cell r="A55" t="str">
            <v>S000PS709</v>
          </cell>
          <cell r="B55">
            <v>62</v>
          </cell>
          <cell r="C55">
            <v>102</v>
          </cell>
          <cell r="D55">
            <v>32</v>
          </cell>
        </row>
        <row r="56">
          <cell r="A56" t="str">
            <v>S000PS710</v>
          </cell>
          <cell r="B56">
            <v>62.2</v>
          </cell>
          <cell r="C56">
            <v>92.5</v>
          </cell>
          <cell r="D56">
            <v>8</v>
          </cell>
        </row>
        <row r="57">
          <cell r="A57" t="str">
            <v>T000PT713</v>
          </cell>
          <cell r="B57">
            <v>61.7</v>
          </cell>
          <cell r="C57">
            <v>99.8</v>
          </cell>
          <cell r="D57">
            <v>40</v>
          </cell>
        </row>
        <row r="58">
          <cell r="A58" t="str">
            <v>T000PT718</v>
          </cell>
          <cell r="B58">
            <v>62</v>
          </cell>
          <cell r="C58">
            <v>84</v>
          </cell>
          <cell r="D58">
            <v>13</v>
          </cell>
        </row>
        <row r="59">
          <cell r="A59" t="str">
            <v>S00PSCRC6</v>
          </cell>
          <cell r="B59">
            <v>62</v>
          </cell>
          <cell r="C59">
            <v>54</v>
          </cell>
          <cell r="D59">
            <v>12</v>
          </cell>
        </row>
        <row r="60">
          <cell r="A60" t="str">
            <v>S00PSCRC7</v>
          </cell>
          <cell r="B60">
            <v>60</v>
          </cell>
          <cell r="C60">
            <v>98</v>
          </cell>
          <cell r="D60">
            <v>14</v>
          </cell>
        </row>
        <row r="61">
          <cell r="A61" t="str">
            <v>T00PTLB05</v>
          </cell>
          <cell r="B61">
            <v>62</v>
          </cell>
          <cell r="C61">
            <v>100</v>
          </cell>
          <cell r="D61">
            <v>12</v>
          </cell>
        </row>
        <row r="62">
          <cell r="A62" t="str">
            <v>S00PSPL12</v>
          </cell>
          <cell r="B62">
            <v>62.2</v>
          </cell>
          <cell r="C62">
            <v>98</v>
          </cell>
          <cell r="D62">
            <v>13</v>
          </cell>
        </row>
        <row r="63">
          <cell r="A63" t="str">
            <v>T0KOZAI06</v>
          </cell>
          <cell r="B63">
            <v>65.5</v>
          </cell>
          <cell r="C63">
            <v>98</v>
          </cell>
          <cell r="D63">
            <v>16</v>
          </cell>
        </row>
        <row r="64">
          <cell r="A64" t="str">
            <v>T0KOZAI07</v>
          </cell>
          <cell r="B64">
            <v>62</v>
          </cell>
          <cell r="C64">
            <v>95</v>
          </cell>
          <cell r="D64">
            <v>16</v>
          </cell>
        </row>
        <row r="65">
          <cell r="A65" t="str">
            <v>S0PSFT001</v>
          </cell>
          <cell r="B65">
            <v>62</v>
          </cell>
          <cell r="C65">
            <v>92</v>
          </cell>
          <cell r="D65">
            <v>21</v>
          </cell>
        </row>
        <row r="66">
          <cell r="A66" t="str">
            <v>T000MIN01</v>
          </cell>
          <cell r="B66">
            <v>61.3</v>
          </cell>
          <cell r="C66">
            <v>99.4</v>
          </cell>
          <cell r="D66">
            <v>32</v>
          </cell>
        </row>
        <row r="67">
          <cell r="A67" t="str">
            <v>T000PET01</v>
          </cell>
          <cell r="B67">
            <v>79</v>
          </cell>
          <cell r="C67">
            <v>107</v>
          </cell>
          <cell r="D67">
            <v>48</v>
          </cell>
        </row>
        <row r="68">
          <cell r="A68" t="str">
            <v>T0000P101</v>
          </cell>
          <cell r="B68">
            <v>62</v>
          </cell>
          <cell r="C68">
            <v>97</v>
          </cell>
          <cell r="D68">
            <v>21</v>
          </cell>
        </row>
        <row r="69">
          <cell r="A69" t="str">
            <v>T0000P109</v>
          </cell>
          <cell r="B69">
            <v>57</v>
          </cell>
          <cell r="C69">
            <v>84</v>
          </cell>
          <cell r="D69">
            <v>16</v>
          </cell>
        </row>
        <row r="70">
          <cell r="A70" t="str">
            <v>T0CA16018</v>
          </cell>
          <cell r="B70">
            <v>60</v>
          </cell>
          <cell r="C70">
            <v>91.5</v>
          </cell>
          <cell r="D70">
            <v>30</v>
          </cell>
        </row>
        <row r="71">
          <cell r="A71" t="str">
            <v>T0000PP2H</v>
          </cell>
          <cell r="B71">
            <v>62.3</v>
          </cell>
          <cell r="C71">
            <v>87.5</v>
          </cell>
          <cell r="D71">
            <v>6</v>
          </cell>
        </row>
        <row r="72">
          <cell r="A72" t="str">
            <v>T000TUF01</v>
          </cell>
          <cell r="B72">
            <v>67</v>
          </cell>
          <cell r="C72">
            <v>110</v>
          </cell>
          <cell r="D72">
            <v>25</v>
          </cell>
        </row>
        <row r="73">
          <cell r="A73" t="str">
            <v>T000TUF02</v>
          </cell>
          <cell r="B73">
            <v>62</v>
          </cell>
          <cell r="C73">
            <v>98</v>
          </cell>
          <cell r="D73">
            <v>20</v>
          </cell>
        </row>
        <row r="74">
          <cell r="A74" t="str">
            <v>T000TUF05</v>
          </cell>
          <cell r="B74">
            <v>67</v>
          </cell>
          <cell r="C74">
            <v>74</v>
          </cell>
          <cell r="D74">
            <v>24</v>
          </cell>
        </row>
        <row r="75">
          <cell r="A75" t="str">
            <v>T0000P101</v>
          </cell>
          <cell r="B75">
            <v>62</v>
          </cell>
          <cell r="C75">
            <v>97</v>
          </cell>
          <cell r="D75">
            <v>21</v>
          </cell>
        </row>
        <row r="76">
          <cell r="A76" t="str">
            <v>T0000P109</v>
          </cell>
          <cell r="B76">
            <v>57</v>
          </cell>
          <cell r="C76">
            <v>84</v>
          </cell>
          <cell r="D76">
            <v>16</v>
          </cell>
        </row>
        <row r="77">
          <cell r="A77" t="str">
            <v>S0000PL12</v>
          </cell>
          <cell r="B77">
            <v>60</v>
          </cell>
          <cell r="C77">
            <v>93.2</v>
          </cell>
          <cell r="D77">
            <v>13</v>
          </cell>
        </row>
        <row r="78">
          <cell r="A78" t="str">
            <v>T00LMIN01</v>
          </cell>
          <cell r="B78">
            <v>61.6</v>
          </cell>
          <cell r="C78">
            <v>99.5</v>
          </cell>
          <cell r="D78">
            <v>32</v>
          </cell>
        </row>
        <row r="79">
          <cell r="A79" t="str">
            <v>T000000C2</v>
          </cell>
          <cell r="B79">
            <v>60</v>
          </cell>
          <cell r="C79">
            <v>90</v>
          </cell>
          <cell r="D79">
            <v>6</v>
          </cell>
        </row>
        <row r="80">
          <cell r="A80" t="str">
            <v>S00000604</v>
          </cell>
          <cell r="B80">
            <v>60</v>
          </cell>
          <cell r="C80">
            <v>105</v>
          </cell>
          <cell r="D80">
            <v>24</v>
          </cell>
        </row>
        <row r="81">
          <cell r="A81" t="str">
            <v>S00000607</v>
          </cell>
          <cell r="B81">
            <v>61</v>
          </cell>
          <cell r="C81">
            <v>95</v>
          </cell>
          <cell r="D81">
            <v>30</v>
          </cell>
        </row>
        <row r="82">
          <cell r="A82" t="str">
            <v>S00000610</v>
          </cell>
          <cell r="B82">
            <v>60.8</v>
          </cell>
          <cell r="C82">
            <v>106</v>
          </cell>
          <cell r="D82">
            <v>12</v>
          </cell>
        </row>
        <row r="83">
          <cell r="A83" t="str">
            <v>S00000613</v>
          </cell>
          <cell r="B83">
            <v>61</v>
          </cell>
          <cell r="C83">
            <v>103.5</v>
          </cell>
          <cell r="D83">
            <v>20</v>
          </cell>
        </row>
        <row r="84">
          <cell r="A84" t="str">
            <v>T00000701</v>
          </cell>
          <cell r="B84">
            <v>60</v>
          </cell>
          <cell r="C84">
            <v>107</v>
          </cell>
          <cell r="D84">
            <v>20</v>
          </cell>
        </row>
        <row r="85">
          <cell r="A85" t="str">
            <v>T00000701</v>
          </cell>
          <cell r="B85">
            <v>60</v>
          </cell>
          <cell r="C85">
            <v>107</v>
          </cell>
          <cell r="D85">
            <v>20</v>
          </cell>
        </row>
        <row r="86">
          <cell r="A86" t="str">
            <v>T00000702</v>
          </cell>
          <cell r="B86">
            <v>59.6</v>
          </cell>
          <cell r="C86">
            <v>106</v>
          </cell>
          <cell r="D86">
            <v>28</v>
          </cell>
        </row>
        <row r="87">
          <cell r="A87" t="str">
            <v>T00000703</v>
          </cell>
          <cell r="B87">
            <v>59.5</v>
          </cell>
          <cell r="C87">
            <v>102.5</v>
          </cell>
          <cell r="D87">
            <v>27</v>
          </cell>
        </row>
        <row r="88">
          <cell r="A88" t="str">
            <v>T00000704</v>
          </cell>
          <cell r="B88">
            <v>61</v>
          </cell>
          <cell r="C88">
            <v>104.8</v>
          </cell>
          <cell r="D88">
            <v>15</v>
          </cell>
        </row>
        <row r="89">
          <cell r="A89" t="str">
            <v>T00000705</v>
          </cell>
          <cell r="B89">
            <v>60</v>
          </cell>
          <cell r="C89">
            <v>105</v>
          </cell>
          <cell r="D89">
            <v>28</v>
          </cell>
        </row>
        <row r="90">
          <cell r="A90" t="str">
            <v>T00000705</v>
          </cell>
          <cell r="B90">
            <v>60</v>
          </cell>
          <cell r="C90">
            <v>105</v>
          </cell>
          <cell r="D90">
            <v>28</v>
          </cell>
        </row>
        <row r="91">
          <cell r="A91" t="str">
            <v>T00000706</v>
          </cell>
          <cell r="B91">
            <v>61</v>
          </cell>
          <cell r="C91">
            <v>102</v>
          </cell>
          <cell r="D91">
            <v>21</v>
          </cell>
        </row>
        <row r="92">
          <cell r="A92" t="str">
            <v>T0000706M</v>
          </cell>
          <cell r="B92">
            <v>105</v>
          </cell>
          <cell r="C92">
            <v>120</v>
          </cell>
          <cell r="D92">
            <v>40</v>
          </cell>
        </row>
        <row r="93">
          <cell r="A93" t="str">
            <v>T00000707</v>
          </cell>
          <cell r="B93">
            <v>61</v>
          </cell>
          <cell r="C93">
            <v>104.5</v>
          </cell>
          <cell r="D93">
            <v>30</v>
          </cell>
        </row>
        <row r="94">
          <cell r="A94" t="str">
            <v>T00000707</v>
          </cell>
          <cell r="B94">
            <v>61</v>
          </cell>
          <cell r="C94">
            <v>104.5</v>
          </cell>
          <cell r="D94">
            <v>30</v>
          </cell>
        </row>
        <row r="95">
          <cell r="A95" t="str">
            <v>T00000708</v>
          </cell>
          <cell r="B95">
            <v>60</v>
          </cell>
          <cell r="C95">
            <v>107</v>
          </cell>
          <cell r="D95">
            <v>20</v>
          </cell>
        </row>
        <row r="96">
          <cell r="A96" t="str">
            <v>T00000709</v>
          </cell>
          <cell r="B96">
            <v>60</v>
          </cell>
          <cell r="C96">
            <v>102</v>
          </cell>
          <cell r="D96">
            <v>35</v>
          </cell>
        </row>
        <row r="97">
          <cell r="A97" t="str">
            <v>T00000710</v>
          </cell>
          <cell r="B97">
            <v>61</v>
          </cell>
          <cell r="C97">
            <v>108</v>
          </cell>
          <cell r="D97">
            <v>10</v>
          </cell>
        </row>
        <row r="98">
          <cell r="A98" t="str">
            <v>T00000711</v>
          </cell>
          <cell r="B98">
            <v>61.5</v>
          </cell>
          <cell r="C98">
            <v>99.5</v>
          </cell>
          <cell r="D98">
            <v>40</v>
          </cell>
        </row>
        <row r="99">
          <cell r="A99" t="str">
            <v>T00000713</v>
          </cell>
          <cell r="B99">
            <v>61</v>
          </cell>
          <cell r="C99">
            <v>99</v>
          </cell>
          <cell r="D99">
            <v>49</v>
          </cell>
        </row>
        <row r="100">
          <cell r="A100" t="str">
            <v>T00000714</v>
          </cell>
          <cell r="B100">
            <v>60</v>
          </cell>
          <cell r="C100">
            <v>101.3</v>
          </cell>
          <cell r="D100">
            <v>36</v>
          </cell>
        </row>
        <row r="101">
          <cell r="A101" t="str">
            <v>T00000715</v>
          </cell>
          <cell r="B101">
            <v>60.4</v>
          </cell>
          <cell r="C101">
            <v>108</v>
          </cell>
          <cell r="D101">
            <v>32</v>
          </cell>
        </row>
        <row r="102">
          <cell r="A102" t="str">
            <v>T00000716</v>
          </cell>
          <cell r="B102">
            <v>60</v>
          </cell>
          <cell r="C102">
            <v>98</v>
          </cell>
          <cell r="D102">
            <v>28</v>
          </cell>
        </row>
        <row r="103">
          <cell r="A103" t="str">
            <v>T00000718</v>
          </cell>
          <cell r="B103">
            <v>61</v>
          </cell>
          <cell r="C103">
            <v>101</v>
          </cell>
          <cell r="D103">
            <v>18</v>
          </cell>
        </row>
        <row r="104">
          <cell r="A104" t="str">
            <v>T00000719</v>
          </cell>
          <cell r="B104">
            <v>61</v>
          </cell>
          <cell r="C104">
            <v>101</v>
          </cell>
          <cell r="D104">
            <v>21</v>
          </cell>
        </row>
        <row r="105">
          <cell r="A105" t="str">
            <v>T00000T23</v>
          </cell>
          <cell r="B105">
            <v>60</v>
          </cell>
          <cell r="C105">
            <v>88</v>
          </cell>
          <cell r="D105">
            <v>8</v>
          </cell>
        </row>
        <row r="106">
          <cell r="A106" t="str">
            <v>T00000721</v>
          </cell>
          <cell r="B106">
            <v>61.4</v>
          </cell>
          <cell r="C106">
            <v>99.5</v>
          </cell>
          <cell r="D106">
            <v>40</v>
          </cell>
        </row>
        <row r="107">
          <cell r="A107" t="str">
            <v>T00000724</v>
          </cell>
          <cell r="B107">
            <v>60</v>
          </cell>
          <cell r="C107">
            <v>101.6</v>
          </cell>
          <cell r="D107">
            <v>24</v>
          </cell>
        </row>
        <row r="108">
          <cell r="A108" t="str">
            <v>T00000729</v>
          </cell>
          <cell r="B108">
            <v>60</v>
          </cell>
          <cell r="C108">
            <v>80</v>
          </cell>
          <cell r="D108">
            <v>18</v>
          </cell>
        </row>
        <row r="109">
          <cell r="A109" t="str">
            <v>T000008HM</v>
          </cell>
          <cell r="B109">
            <v>59.5</v>
          </cell>
          <cell r="C109">
            <v>102</v>
          </cell>
          <cell r="D109">
            <v>16</v>
          </cell>
        </row>
        <row r="110">
          <cell r="A110" t="str">
            <v>S00000905</v>
          </cell>
          <cell r="B110">
            <v>60</v>
          </cell>
          <cell r="C110">
            <v>100</v>
          </cell>
          <cell r="D110">
            <v>15</v>
          </cell>
        </row>
        <row r="111">
          <cell r="A111" t="str">
            <v>S00000PL5</v>
          </cell>
          <cell r="B111">
            <v>60</v>
          </cell>
          <cell r="C111">
            <v>98</v>
          </cell>
          <cell r="D111">
            <v>14</v>
          </cell>
        </row>
        <row r="112">
          <cell r="A112" t="str">
            <v>T00000PM1</v>
          </cell>
          <cell r="B112">
            <v>61.5</v>
          </cell>
          <cell r="C112">
            <v>97.3</v>
          </cell>
          <cell r="D112">
            <v>35</v>
          </cell>
        </row>
        <row r="113">
          <cell r="A113" t="str">
            <v>T0000AK10</v>
          </cell>
          <cell r="B113">
            <v>60</v>
          </cell>
          <cell r="C113">
            <v>101</v>
          </cell>
          <cell r="D113">
            <v>10</v>
          </cell>
        </row>
        <row r="114">
          <cell r="A114" t="str">
            <v>S0000CRC2</v>
          </cell>
          <cell r="B114">
            <v>60</v>
          </cell>
          <cell r="C114">
            <v>91.3</v>
          </cell>
          <cell r="D114">
            <v>20</v>
          </cell>
        </row>
        <row r="115">
          <cell r="A115" t="str">
            <v>S0000CRC6</v>
          </cell>
          <cell r="B115">
            <v>61</v>
          </cell>
          <cell r="C115">
            <v>95</v>
          </cell>
          <cell r="D115">
            <v>25</v>
          </cell>
        </row>
        <row r="116">
          <cell r="A116" t="str">
            <v>S0000CRC6</v>
          </cell>
          <cell r="B116">
            <v>61</v>
          </cell>
          <cell r="C116">
            <v>95</v>
          </cell>
          <cell r="D116">
            <v>25</v>
          </cell>
        </row>
        <row r="117">
          <cell r="A117" t="str">
            <v>S0000CRC7</v>
          </cell>
          <cell r="B117">
            <v>60</v>
          </cell>
          <cell r="C117">
            <v>85</v>
          </cell>
          <cell r="D117">
            <v>15</v>
          </cell>
        </row>
        <row r="118">
          <cell r="A118" t="str">
            <v>T0000MO44</v>
          </cell>
          <cell r="B118">
            <v>60</v>
          </cell>
          <cell r="C118">
            <v>87</v>
          </cell>
          <cell r="D118">
            <v>15</v>
          </cell>
        </row>
        <row r="119">
          <cell r="A119" t="str">
            <v>T0000MO47</v>
          </cell>
          <cell r="B119">
            <v>59</v>
          </cell>
          <cell r="C119">
            <v>85.5</v>
          </cell>
          <cell r="D119">
            <v>8</v>
          </cell>
        </row>
        <row r="120">
          <cell r="A120" t="str">
            <v>T0000MO60</v>
          </cell>
          <cell r="B120">
            <v>60</v>
          </cell>
          <cell r="C120">
            <v>111</v>
          </cell>
          <cell r="D120">
            <v>12</v>
          </cell>
        </row>
        <row r="121">
          <cell r="A121" t="str">
            <v>T0000MO81</v>
          </cell>
          <cell r="B121">
            <v>60</v>
          </cell>
          <cell r="C121">
            <v>110</v>
          </cell>
          <cell r="D121">
            <v>12</v>
          </cell>
        </row>
        <row r="122">
          <cell r="A122" t="str">
            <v>T0000MO88</v>
          </cell>
          <cell r="B122">
            <v>60</v>
          </cell>
          <cell r="C122">
            <v>100</v>
          </cell>
          <cell r="D122">
            <v>10</v>
          </cell>
        </row>
        <row r="123">
          <cell r="A123" t="str">
            <v>T0000MO89</v>
          </cell>
          <cell r="B123">
            <v>60</v>
          </cell>
          <cell r="C123">
            <v>105</v>
          </cell>
          <cell r="D123">
            <v>12</v>
          </cell>
        </row>
        <row r="124">
          <cell r="A124" t="str">
            <v>T0000KJ01</v>
          </cell>
          <cell r="B124">
            <v>62</v>
          </cell>
          <cell r="C124">
            <v>109</v>
          </cell>
          <cell r="D124">
            <v>9</v>
          </cell>
        </row>
        <row r="125">
          <cell r="A125" t="str">
            <v>T0000MO91</v>
          </cell>
          <cell r="B125">
            <v>60</v>
          </cell>
          <cell r="C125">
            <v>102.8</v>
          </cell>
          <cell r="D125">
            <v>12</v>
          </cell>
        </row>
        <row r="126">
          <cell r="A126" t="str">
            <v>T0000NS79</v>
          </cell>
          <cell r="B126">
            <v>60</v>
          </cell>
          <cell r="C126">
            <v>102</v>
          </cell>
          <cell r="D126">
            <v>16</v>
          </cell>
        </row>
        <row r="127">
          <cell r="A127" t="str">
            <v>S0000PL12</v>
          </cell>
          <cell r="B127">
            <v>60</v>
          </cell>
          <cell r="C127">
            <v>93.2</v>
          </cell>
          <cell r="D127">
            <v>13</v>
          </cell>
        </row>
        <row r="128">
          <cell r="A128" t="str">
            <v>S0000PL13</v>
          </cell>
          <cell r="B128">
            <v>60</v>
          </cell>
          <cell r="C128">
            <v>104</v>
          </cell>
          <cell r="D128">
            <v>3</v>
          </cell>
        </row>
        <row r="129">
          <cell r="A129" t="str">
            <v>S0000T009</v>
          </cell>
          <cell r="B129">
            <v>62</v>
          </cell>
          <cell r="C129">
            <v>98</v>
          </cell>
          <cell r="D129">
            <v>20</v>
          </cell>
        </row>
        <row r="130">
          <cell r="A130" t="str">
            <v>S000FT001</v>
          </cell>
          <cell r="B130">
            <v>60</v>
          </cell>
          <cell r="C130">
            <v>99</v>
          </cell>
          <cell r="D130">
            <v>24</v>
          </cell>
        </row>
        <row r="131">
          <cell r="A131" t="str">
            <v>T000JM207</v>
          </cell>
          <cell r="B131">
            <v>60</v>
          </cell>
          <cell r="C131">
            <v>99</v>
          </cell>
          <cell r="D131">
            <v>25</v>
          </cell>
        </row>
        <row r="132">
          <cell r="A132" t="str">
            <v>T000OO003</v>
          </cell>
          <cell r="B132">
            <v>60</v>
          </cell>
          <cell r="C132">
            <v>96</v>
          </cell>
          <cell r="D132">
            <v>8</v>
          </cell>
        </row>
        <row r="133">
          <cell r="A133" t="str">
            <v>S000PS610</v>
          </cell>
          <cell r="B133">
            <v>60</v>
          </cell>
          <cell r="C133">
            <v>92</v>
          </cell>
          <cell r="D133">
            <v>8</v>
          </cell>
        </row>
        <row r="134">
          <cell r="A134" t="str">
            <v>S000PS701</v>
          </cell>
          <cell r="B134">
            <v>60</v>
          </cell>
          <cell r="C134">
            <v>96.1</v>
          </cell>
          <cell r="D134">
            <v>14</v>
          </cell>
        </row>
        <row r="135">
          <cell r="A135" t="str">
            <v>S000PS703</v>
          </cell>
          <cell r="B135">
            <v>62</v>
          </cell>
          <cell r="C135">
            <v>84</v>
          </cell>
          <cell r="D135">
            <v>20</v>
          </cell>
        </row>
        <row r="136">
          <cell r="A136" t="str">
            <v>S000PS708</v>
          </cell>
          <cell r="B136">
            <v>60</v>
          </cell>
          <cell r="C136">
            <v>50</v>
          </cell>
          <cell r="D136">
            <v>8</v>
          </cell>
        </row>
        <row r="137">
          <cell r="A137" t="str">
            <v>S000PS709</v>
          </cell>
          <cell r="B137">
            <v>62</v>
          </cell>
          <cell r="C137">
            <v>102</v>
          </cell>
          <cell r="D137">
            <v>32</v>
          </cell>
        </row>
        <row r="138">
          <cell r="A138" t="str">
            <v>S000PS710</v>
          </cell>
          <cell r="B138">
            <v>62.2</v>
          </cell>
          <cell r="C138">
            <v>92.5</v>
          </cell>
          <cell r="D138">
            <v>8</v>
          </cell>
        </row>
        <row r="139">
          <cell r="A139" t="str">
            <v>S000PSPL3</v>
          </cell>
          <cell r="B139">
            <v>62.2</v>
          </cell>
          <cell r="C139">
            <v>98</v>
          </cell>
          <cell r="D139">
            <v>13</v>
          </cell>
        </row>
        <row r="140">
          <cell r="A140" t="str">
            <v>S00PSCRC2</v>
          </cell>
          <cell r="B140">
            <v>62</v>
          </cell>
          <cell r="C140">
            <v>58</v>
          </cell>
          <cell r="D140">
            <v>12</v>
          </cell>
        </row>
        <row r="141">
          <cell r="A141" t="str">
            <v>S00PSCRC6</v>
          </cell>
          <cell r="B141">
            <v>62</v>
          </cell>
          <cell r="C141">
            <v>54</v>
          </cell>
          <cell r="D141">
            <v>12</v>
          </cell>
        </row>
        <row r="142">
          <cell r="A142" t="str">
            <v>T0KOZAI06</v>
          </cell>
          <cell r="B142">
            <v>65.5</v>
          </cell>
          <cell r="C142">
            <v>98</v>
          </cell>
          <cell r="D142">
            <v>16</v>
          </cell>
        </row>
        <row r="143">
          <cell r="A143" t="str">
            <v>S0PSFT001</v>
          </cell>
          <cell r="B143">
            <v>62</v>
          </cell>
          <cell r="C143">
            <v>92</v>
          </cell>
          <cell r="D143">
            <v>21</v>
          </cell>
        </row>
        <row r="144">
          <cell r="A144" t="str">
            <v>T00000706</v>
          </cell>
          <cell r="B144">
            <v>61</v>
          </cell>
          <cell r="C144">
            <v>102</v>
          </cell>
          <cell r="D144">
            <v>21</v>
          </cell>
        </row>
        <row r="145">
          <cell r="A145" t="str">
            <v>T00000711</v>
          </cell>
          <cell r="B145">
            <v>61.5</v>
          </cell>
          <cell r="C145">
            <v>99.5</v>
          </cell>
          <cell r="D145">
            <v>40</v>
          </cell>
        </row>
        <row r="146">
          <cell r="A146" t="str">
            <v>T00000716</v>
          </cell>
          <cell r="B146">
            <v>60</v>
          </cell>
          <cell r="C146">
            <v>98</v>
          </cell>
          <cell r="D146">
            <v>28</v>
          </cell>
        </row>
        <row r="147">
          <cell r="A147" t="str">
            <v>T00000721</v>
          </cell>
          <cell r="B147">
            <v>61.4</v>
          </cell>
          <cell r="C147">
            <v>99.5</v>
          </cell>
          <cell r="D147">
            <v>40</v>
          </cell>
        </row>
        <row r="148">
          <cell r="A148" t="str">
            <v>T000000C1</v>
          </cell>
          <cell r="B148">
            <v>60</v>
          </cell>
          <cell r="C148">
            <v>83.5</v>
          </cell>
          <cell r="D148">
            <v>9</v>
          </cell>
        </row>
        <row r="149">
          <cell r="A149" t="str">
            <v>S00000610</v>
          </cell>
          <cell r="B149">
            <v>60.8</v>
          </cell>
          <cell r="C149">
            <v>106</v>
          </cell>
          <cell r="D149">
            <v>12</v>
          </cell>
        </row>
        <row r="150">
          <cell r="A150" t="str">
            <v>S00000611</v>
          </cell>
          <cell r="B150">
            <v>61</v>
          </cell>
          <cell r="C150">
            <v>107</v>
          </cell>
          <cell r="D150">
            <v>20</v>
          </cell>
        </row>
        <row r="151">
          <cell r="A151" t="str">
            <v>T00000706</v>
          </cell>
          <cell r="B151">
            <v>61</v>
          </cell>
          <cell r="C151">
            <v>102</v>
          </cell>
          <cell r="D151">
            <v>21</v>
          </cell>
        </row>
        <row r="152">
          <cell r="A152" t="str">
            <v>T00000708</v>
          </cell>
          <cell r="B152">
            <v>60</v>
          </cell>
          <cell r="C152">
            <v>107</v>
          </cell>
          <cell r="D152">
            <v>20</v>
          </cell>
        </row>
        <row r="153">
          <cell r="A153" t="str">
            <v>T00000710</v>
          </cell>
          <cell r="B153">
            <v>61</v>
          </cell>
          <cell r="C153">
            <v>108</v>
          </cell>
          <cell r="D153">
            <v>10</v>
          </cell>
        </row>
        <row r="154">
          <cell r="A154" t="str">
            <v>T00000T23</v>
          </cell>
          <cell r="B154">
            <v>60</v>
          </cell>
          <cell r="C154">
            <v>88</v>
          </cell>
          <cell r="D154">
            <v>8</v>
          </cell>
        </row>
        <row r="155">
          <cell r="A155" t="str">
            <v>S0000CRC2</v>
          </cell>
          <cell r="B155">
            <v>60</v>
          </cell>
          <cell r="C155">
            <v>91.3</v>
          </cell>
          <cell r="D155">
            <v>20</v>
          </cell>
        </row>
        <row r="156">
          <cell r="A156" t="str">
            <v>S0000PL12</v>
          </cell>
          <cell r="B156">
            <v>60</v>
          </cell>
          <cell r="C156">
            <v>93.2</v>
          </cell>
          <cell r="D156">
            <v>13</v>
          </cell>
        </row>
        <row r="157">
          <cell r="A157" t="str">
            <v>S0000PL12</v>
          </cell>
          <cell r="B157">
            <v>60</v>
          </cell>
          <cell r="C157">
            <v>93.2</v>
          </cell>
          <cell r="D157">
            <v>13</v>
          </cell>
        </row>
        <row r="158">
          <cell r="A158" t="str">
            <v>S00000T90</v>
          </cell>
          <cell r="B158">
            <v>60</v>
          </cell>
          <cell r="C158">
            <v>80.5</v>
          </cell>
          <cell r="D158">
            <v>12</v>
          </cell>
        </row>
        <row r="159">
          <cell r="A159" t="str">
            <v>S000000F1</v>
          </cell>
          <cell r="B159">
            <v>61</v>
          </cell>
          <cell r="C159">
            <v>91.2</v>
          </cell>
          <cell r="D159">
            <v>24</v>
          </cell>
        </row>
        <row r="160">
          <cell r="A160" t="str">
            <v>S000000T5</v>
          </cell>
          <cell r="B160">
            <v>60</v>
          </cell>
          <cell r="C160">
            <v>104</v>
          </cell>
          <cell r="D160">
            <v>12</v>
          </cell>
        </row>
        <row r="161">
          <cell r="A161" t="str">
            <v>S00000601</v>
          </cell>
          <cell r="B161">
            <v>60</v>
          </cell>
          <cell r="C161">
            <v>100</v>
          </cell>
          <cell r="D161">
            <v>45</v>
          </cell>
        </row>
        <row r="162">
          <cell r="A162" t="str">
            <v>S00000603</v>
          </cell>
          <cell r="B162">
            <v>60</v>
          </cell>
          <cell r="C162">
            <v>92.5</v>
          </cell>
          <cell r="D162">
            <v>25</v>
          </cell>
        </row>
        <row r="163">
          <cell r="A163" t="str">
            <v>S00000604</v>
          </cell>
          <cell r="B163">
            <v>60</v>
          </cell>
          <cell r="C163">
            <v>105</v>
          </cell>
          <cell r="D163">
            <v>24</v>
          </cell>
        </row>
        <row r="164">
          <cell r="A164" t="str">
            <v>S00000607</v>
          </cell>
          <cell r="B164">
            <v>61</v>
          </cell>
          <cell r="C164">
            <v>95</v>
          </cell>
          <cell r="D164">
            <v>30</v>
          </cell>
        </row>
        <row r="165">
          <cell r="A165" t="str">
            <v>S00000607</v>
          </cell>
          <cell r="B165">
            <v>61</v>
          </cell>
          <cell r="C165">
            <v>95</v>
          </cell>
          <cell r="D165">
            <v>30</v>
          </cell>
        </row>
        <row r="166">
          <cell r="A166" t="str">
            <v>S00000607</v>
          </cell>
          <cell r="B166">
            <v>61</v>
          </cell>
          <cell r="C166">
            <v>95</v>
          </cell>
          <cell r="D166">
            <v>30</v>
          </cell>
        </row>
        <row r="167">
          <cell r="A167" t="str">
            <v>S00000610</v>
          </cell>
          <cell r="B167">
            <v>60.8</v>
          </cell>
          <cell r="C167">
            <v>106</v>
          </cell>
          <cell r="D167">
            <v>12</v>
          </cell>
        </row>
        <row r="168">
          <cell r="A168" t="str">
            <v>S00000610</v>
          </cell>
          <cell r="B168">
            <v>60.8</v>
          </cell>
          <cell r="C168">
            <v>106</v>
          </cell>
          <cell r="D168">
            <v>12</v>
          </cell>
        </row>
        <row r="169">
          <cell r="A169" t="str">
            <v>S00000610</v>
          </cell>
          <cell r="B169">
            <v>60.8</v>
          </cell>
          <cell r="C169">
            <v>106</v>
          </cell>
          <cell r="D169">
            <v>12</v>
          </cell>
        </row>
        <row r="170">
          <cell r="A170" t="str">
            <v>S00000611</v>
          </cell>
          <cell r="B170">
            <v>61</v>
          </cell>
          <cell r="C170">
            <v>107</v>
          </cell>
          <cell r="D170">
            <v>20</v>
          </cell>
        </row>
        <row r="171">
          <cell r="A171" t="str">
            <v>S00000612</v>
          </cell>
          <cell r="B171">
            <v>59.6</v>
          </cell>
          <cell r="C171">
            <v>98.7</v>
          </cell>
          <cell r="D171">
            <v>16</v>
          </cell>
        </row>
        <row r="172">
          <cell r="A172" t="str">
            <v>S00000613</v>
          </cell>
          <cell r="B172">
            <v>61</v>
          </cell>
          <cell r="C172">
            <v>103.5</v>
          </cell>
          <cell r="D172">
            <v>20</v>
          </cell>
        </row>
        <row r="173">
          <cell r="A173" t="str">
            <v>S00000615</v>
          </cell>
          <cell r="B173">
            <v>60</v>
          </cell>
          <cell r="C173">
            <v>84.5</v>
          </cell>
          <cell r="D173">
            <v>9</v>
          </cell>
        </row>
        <row r="174">
          <cell r="A174" t="str">
            <v>S00000619</v>
          </cell>
          <cell r="B174">
            <v>57</v>
          </cell>
          <cell r="C174">
            <v>102.6</v>
          </cell>
          <cell r="D174">
            <v>12</v>
          </cell>
        </row>
        <row r="175">
          <cell r="A175" t="str">
            <v>S00000622</v>
          </cell>
          <cell r="B175">
            <v>60</v>
          </cell>
          <cell r="C175">
            <v>108.5</v>
          </cell>
          <cell r="D175">
            <v>19</v>
          </cell>
        </row>
        <row r="176">
          <cell r="A176" t="str">
            <v>S00000623</v>
          </cell>
          <cell r="B176">
            <v>54</v>
          </cell>
          <cell r="C176">
            <v>88.5</v>
          </cell>
          <cell r="D176">
            <v>8</v>
          </cell>
        </row>
        <row r="177">
          <cell r="A177" t="str">
            <v>S00000624</v>
          </cell>
          <cell r="B177">
            <v>60</v>
          </cell>
          <cell r="C177">
            <v>102.6</v>
          </cell>
          <cell r="D177">
            <v>6</v>
          </cell>
        </row>
        <row r="178">
          <cell r="A178" t="str">
            <v>T00000702</v>
          </cell>
          <cell r="B178">
            <v>59.6</v>
          </cell>
          <cell r="C178">
            <v>106</v>
          </cell>
          <cell r="D178">
            <v>28</v>
          </cell>
        </row>
        <row r="179">
          <cell r="A179" t="str">
            <v>T00000703</v>
          </cell>
          <cell r="B179">
            <v>59.5</v>
          </cell>
          <cell r="C179">
            <v>102.5</v>
          </cell>
          <cell r="D179">
            <v>27</v>
          </cell>
        </row>
        <row r="180">
          <cell r="A180" t="str">
            <v>T00000704</v>
          </cell>
          <cell r="B180">
            <v>61</v>
          </cell>
          <cell r="C180">
            <v>104.8</v>
          </cell>
          <cell r="D180">
            <v>15</v>
          </cell>
        </row>
        <row r="181">
          <cell r="A181" t="str">
            <v>T00000705</v>
          </cell>
          <cell r="B181">
            <v>60</v>
          </cell>
          <cell r="C181">
            <v>105</v>
          </cell>
          <cell r="D181">
            <v>28</v>
          </cell>
        </row>
        <row r="182">
          <cell r="A182" t="str">
            <v>T00000706</v>
          </cell>
          <cell r="B182">
            <v>61</v>
          </cell>
          <cell r="C182">
            <v>102</v>
          </cell>
          <cell r="D182">
            <v>21</v>
          </cell>
        </row>
        <row r="183">
          <cell r="A183" t="str">
            <v>T0000706M</v>
          </cell>
          <cell r="B183">
            <v>105</v>
          </cell>
          <cell r="C183">
            <v>120</v>
          </cell>
          <cell r="D183">
            <v>40</v>
          </cell>
        </row>
        <row r="184">
          <cell r="A184" t="str">
            <v>T00000707</v>
          </cell>
          <cell r="B184">
            <v>61</v>
          </cell>
          <cell r="C184">
            <v>104.5</v>
          </cell>
          <cell r="D184">
            <v>30</v>
          </cell>
        </row>
        <row r="185">
          <cell r="A185" t="str">
            <v>T00000708</v>
          </cell>
          <cell r="B185">
            <v>60</v>
          </cell>
          <cell r="C185">
            <v>107</v>
          </cell>
          <cell r="D185">
            <v>20</v>
          </cell>
        </row>
        <row r="186">
          <cell r="A186" t="str">
            <v>T00000709</v>
          </cell>
          <cell r="B186">
            <v>60</v>
          </cell>
          <cell r="C186">
            <v>102</v>
          </cell>
          <cell r="D186">
            <v>35</v>
          </cell>
        </row>
        <row r="187">
          <cell r="A187" t="str">
            <v>T00000710</v>
          </cell>
          <cell r="B187">
            <v>61</v>
          </cell>
          <cell r="C187">
            <v>108</v>
          </cell>
          <cell r="D187">
            <v>10</v>
          </cell>
        </row>
        <row r="188">
          <cell r="A188" t="str">
            <v>T00000711</v>
          </cell>
          <cell r="B188">
            <v>61.5</v>
          </cell>
          <cell r="C188">
            <v>99.5</v>
          </cell>
          <cell r="D188">
            <v>40</v>
          </cell>
        </row>
        <row r="189">
          <cell r="A189" t="str">
            <v>T00000712</v>
          </cell>
          <cell r="B189">
            <v>61</v>
          </cell>
          <cell r="C189">
            <v>103.5</v>
          </cell>
          <cell r="D189">
            <v>16</v>
          </cell>
        </row>
        <row r="190">
          <cell r="A190" t="str">
            <v>T00000713</v>
          </cell>
          <cell r="B190">
            <v>61</v>
          </cell>
          <cell r="C190">
            <v>99</v>
          </cell>
          <cell r="D190">
            <v>49</v>
          </cell>
        </row>
        <row r="191">
          <cell r="A191" t="str">
            <v>T00000714</v>
          </cell>
          <cell r="B191">
            <v>60</v>
          </cell>
          <cell r="C191">
            <v>101.3</v>
          </cell>
          <cell r="D191">
            <v>36</v>
          </cell>
        </row>
        <row r="192">
          <cell r="A192" t="str">
            <v>T0000714M</v>
          </cell>
          <cell r="B192">
            <v>105</v>
          </cell>
          <cell r="C192">
            <v>114</v>
          </cell>
          <cell r="D192">
            <v>66</v>
          </cell>
        </row>
        <row r="193">
          <cell r="A193" t="str">
            <v>T00000715</v>
          </cell>
          <cell r="B193">
            <v>60.4</v>
          </cell>
          <cell r="C193">
            <v>108</v>
          </cell>
          <cell r="D193">
            <v>32</v>
          </cell>
        </row>
        <row r="194">
          <cell r="A194" t="str">
            <v>T00000716</v>
          </cell>
          <cell r="B194">
            <v>60</v>
          </cell>
          <cell r="C194">
            <v>98</v>
          </cell>
          <cell r="D194">
            <v>28</v>
          </cell>
        </row>
        <row r="195">
          <cell r="A195" t="str">
            <v>T00000718</v>
          </cell>
          <cell r="B195">
            <v>61</v>
          </cell>
          <cell r="C195">
            <v>101</v>
          </cell>
          <cell r="D195">
            <v>18</v>
          </cell>
        </row>
        <row r="196">
          <cell r="A196" t="str">
            <v>T00000718</v>
          </cell>
          <cell r="B196">
            <v>61</v>
          </cell>
          <cell r="C196">
            <v>101</v>
          </cell>
          <cell r="D196">
            <v>18</v>
          </cell>
        </row>
        <row r="197">
          <cell r="A197" t="str">
            <v>T00000T23</v>
          </cell>
          <cell r="B197">
            <v>60</v>
          </cell>
          <cell r="C197">
            <v>88</v>
          </cell>
          <cell r="D197">
            <v>8</v>
          </cell>
        </row>
        <row r="198">
          <cell r="A198" t="str">
            <v>T00000721</v>
          </cell>
          <cell r="B198">
            <v>61.4</v>
          </cell>
          <cell r="C198">
            <v>99.5</v>
          </cell>
          <cell r="D198">
            <v>40</v>
          </cell>
        </row>
        <row r="199">
          <cell r="A199" t="str">
            <v>T00000724</v>
          </cell>
          <cell r="B199">
            <v>60</v>
          </cell>
          <cell r="C199">
            <v>101.6</v>
          </cell>
          <cell r="D199">
            <v>24</v>
          </cell>
        </row>
        <row r="200">
          <cell r="A200" t="str">
            <v>T00000725</v>
          </cell>
          <cell r="B200">
            <v>60</v>
          </cell>
          <cell r="C200">
            <v>100</v>
          </cell>
          <cell r="D200">
            <v>27</v>
          </cell>
        </row>
        <row r="201">
          <cell r="A201" t="str">
            <v>T00000726</v>
          </cell>
          <cell r="B201">
            <v>60</v>
          </cell>
          <cell r="C201">
            <v>107</v>
          </cell>
          <cell r="D201">
            <v>20</v>
          </cell>
        </row>
        <row r="202">
          <cell r="A202" t="str">
            <v>T00000727</v>
          </cell>
          <cell r="B202">
            <v>60</v>
          </cell>
          <cell r="C202">
            <v>62.1</v>
          </cell>
          <cell r="D202">
            <v>20</v>
          </cell>
        </row>
        <row r="203">
          <cell r="A203" t="str">
            <v>S00000804</v>
          </cell>
          <cell r="B203">
            <v>60</v>
          </cell>
          <cell r="C203">
            <v>100</v>
          </cell>
          <cell r="D203">
            <v>12</v>
          </cell>
        </row>
        <row r="204">
          <cell r="A204" t="str">
            <v>S00000805</v>
          </cell>
          <cell r="B204">
            <v>60</v>
          </cell>
          <cell r="C204">
            <v>90</v>
          </cell>
          <cell r="D204">
            <v>6</v>
          </cell>
        </row>
        <row r="205">
          <cell r="A205" t="str">
            <v>S00000901</v>
          </cell>
          <cell r="B205">
            <v>60</v>
          </cell>
          <cell r="C205">
            <v>99</v>
          </cell>
          <cell r="D205">
            <v>21</v>
          </cell>
        </row>
        <row r="206">
          <cell r="A206" t="str">
            <v>S00000902</v>
          </cell>
          <cell r="B206">
            <v>60</v>
          </cell>
          <cell r="C206">
            <v>96</v>
          </cell>
          <cell r="D206">
            <v>25</v>
          </cell>
        </row>
        <row r="207">
          <cell r="A207" t="str">
            <v>S00000902</v>
          </cell>
          <cell r="B207">
            <v>60</v>
          </cell>
          <cell r="C207">
            <v>96</v>
          </cell>
          <cell r="D207">
            <v>25</v>
          </cell>
        </row>
        <row r="208">
          <cell r="A208" t="str">
            <v>S00000902</v>
          </cell>
          <cell r="B208">
            <v>60</v>
          </cell>
          <cell r="C208">
            <v>96</v>
          </cell>
          <cell r="D208">
            <v>25</v>
          </cell>
        </row>
        <row r="209">
          <cell r="A209" t="str">
            <v>S00000903</v>
          </cell>
          <cell r="B209">
            <v>60</v>
          </cell>
          <cell r="C209">
            <v>101.6</v>
          </cell>
          <cell r="D209">
            <v>27</v>
          </cell>
        </row>
        <row r="210">
          <cell r="A210" t="str">
            <v>S00000904</v>
          </cell>
          <cell r="B210">
            <v>60</v>
          </cell>
          <cell r="C210">
            <v>95.5</v>
          </cell>
          <cell r="D210">
            <v>21</v>
          </cell>
        </row>
        <row r="211">
          <cell r="A211" t="str">
            <v>S00000905</v>
          </cell>
          <cell r="B211">
            <v>60</v>
          </cell>
          <cell r="C211">
            <v>100</v>
          </cell>
          <cell r="D211">
            <v>15</v>
          </cell>
        </row>
        <row r="212">
          <cell r="A212" t="str">
            <v>S00000AR1</v>
          </cell>
          <cell r="B212">
            <v>516</v>
          </cell>
          <cell r="C212">
            <v>98.8</v>
          </cell>
          <cell r="D212">
            <v>8</v>
          </cell>
        </row>
        <row r="213">
          <cell r="A213" t="str">
            <v>S00000C36</v>
          </cell>
          <cell r="B213">
            <v>60</v>
          </cell>
          <cell r="C213">
            <v>100</v>
          </cell>
          <cell r="D213">
            <v>45</v>
          </cell>
        </row>
        <row r="214">
          <cell r="A214" t="str">
            <v>T00000FK4</v>
          </cell>
          <cell r="B214">
            <v>60.3</v>
          </cell>
          <cell r="C214">
            <v>93</v>
          </cell>
          <cell r="D214">
            <v>36</v>
          </cell>
        </row>
        <row r="215">
          <cell r="A215" t="str">
            <v>S00000K15</v>
          </cell>
          <cell r="B215">
            <v>60</v>
          </cell>
          <cell r="C215">
            <v>102.2</v>
          </cell>
          <cell r="D215">
            <v>27</v>
          </cell>
        </row>
        <row r="216">
          <cell r="A216" t="str">
            <v>T00000K2S</v>
          </cell>
          <cell r="B216">
            <v>60</v>
          </cell>
          <cell r="C216">
            <v>106</v>
          </cell>
          <cell r="D216">
            <v>16</v>
          </cell>
        </row>
        <row r="217">
          <cell r="A217" t="str">
            <v>T00000K5S</v>
          </cell>
          <cell r="B217">
            <v>60</v>
          </cell>
          <cell r="C217">
            <v>108.5</v>
          </cell>
          <cell r="D217">
            <v>20</v>
          </cell>
        </row>
        <row r="218">
          <cell r="A218" t="str">
            <v>S00000LMA</v>
          </cell>
          <cell r="B218">
            <v>59.7</v>
          </cell>
          <cell r="C218">
            <v>100</v>
          </cell>
          <cell r="D218">
            <v>13</v>
          </cell>
        </row>
        <row r="219">
          <cell r="A219" t="str">
            <v>T00000M1A</v>
          </cell>
          <cell r="B219">
            <v>60</v>
          </cell>
          <cell r="C219">
            <v>93</v>
          </cell>
          <cell r="D219">
            <v>12</v>
          </cell>
        </row>
        <row r="220">
          <cell r="A220" t="str">
            <v>S00000MCD</v>
          </cell>
          <cell r="B220">
            <v>60</v>
          </cell>
          <cell r="C220">
            <v>86</v>
          </cell>
          <cell r="D220">
            <v>6</v>
          </cell>
        </row>
        <row r="221">
          <cell r="A221" t="str">
            <v>S00000MMA</v>
          </cell>
          <cell r="B221">
            <v>59</v>
          </cell>
          <cell r="C221">
            <v>100</v>
          </cell>
          <cell r="D221">
            <v>14</v>
          </cell>
        </row>
        <row r="222">
          <cell r="A222" t="str">
            <v>T00000NK1</v>
          </cell>
          <cell r="B222">
            <v>60</v>
          </cell>
          <cell r="C222">
            <v>104.5</v>
          </cell>
          <cell r="D222">
            <v>6</v>
          </cell>
        </row>
        <row r="223">
          <cell r="A223" t="str">
            <v>S00000PL3</v>
          </cell>
          <cell r="B223">
            <v>60</v>
          </cell>
          <cell r="C223">
            <v>93.2</v>
          </cell>
          <cell r="D223">
            <v>13</v>
          </cell>
        </row>
        <row r="224">
          <cell r="A224" t="str">
            <v>S00000PL5</v>
          </cell>
          <cell r="B224">
            <v>60</v>
          </cell>
          <cell r="C224">
            <v>98</v>
          </cell>
          <cell r="D224">
            <v>14</v>
          </cell>
        </row>
        <row r="225">
          <cell r="A225" t="str">
            <v>S00000S31</v>
          </cell>
          <cell r="B225">
            <v>61.3</v>
          </cell>
          <cell r="C225">
            <v>84.6</v>
          </cell>
          <cell r="D225">
            <v>8</v>
          </cell>
        </row>
        <row r="226">
          <cell r="A226" t="str">
            <v>T00000SD5</v>
          </cell>
          <cell r="B226">
            <v>60</v>
          </cell>
          <cell r="C226">
            <v>101.6</v>
          </cell>
          <cell r="D226">
            <v>16</v>
          </cell>
        </row>
        <row r="227">
          <cell r="A227" t="str">
            <v>S00000T10</v>
          </cell>
          <cell r="B227">
            <v>60</v>
          </cell>
          <cell r="C227">
            <v>88</v>
          </cell>
          <cell r="D227">
            <v>16</v>
          </cell>
        </row>
        <row r="228">
          <cell r="A228" t="str">
            <v>T00000T11</v>
          </cell>
          <cell r="B228">
            <v>59.6</v>
          </cell>
          <cell r="C228">
            <v>100</v>
          </cell>
          <cell r="D228">
            <v>12</v>
          </cell>
        </row>
        <row r="229">
          <cell r="A229" t="str">
            <v>S00000T21</v>
          </cell>
          <cell r="B229">
            <v>59</v>
          </cell>
          <cell r="C229">
            <v>102</v>
          </cell>
          <cell r="D229">
            <v>12</v>
          </cell>
        </row>
        <row r="230">
          <cell r="A230" t="str">
            <v>T00000T23</v>
          </cell>
          <cell r="B230">
            <v>60</v>
          </cell>
          <cell r="C230">
            <v>88</v>
          </cell>
          <cell r="D230">
            <v>8</v>
          </cell>
        </row>
        <row r="231">
          <cell r="A231" t="str">
            <v>T00000T27</v>
          </cell>
          <cell r="B231">
            <v>60</v>
          </cell>
          <cell r="C231">
            <v>113</v>
          </cell>
          <cell r="D231">
            <v>20</v>
          </cell>
        </row>
        <row r="232">
          <cell r="A232" t="str">
            <v>T00000T41</v>
          </cell>
          <cell r="B232">
            <v>59</v>
          </cell>
          <cell r="C232">
            <v>90.5</v>
          </cell>
          <cell r="D232">
            <v>12</v>
          </cell>
        </row>
        <row r="233">
          <cell r="A233" t="str">
            <v>T00000T60</v>
          </cell>
          <cell r="B233">
            <v>61</v>
          </cell>
          <cell r="C233">
            <v>95</v>
          </cell>
          <cell r="D233">
            <v>27</v>
          </cell>
        </row>
        <row r="234">
          <cell r="A234" t="str">
            <v>S00000T68</v>
          </cell>
          <cell r="B234">
            <v>61</v>
          </cell>
          <cell r="C234">
            <v>97</v>
          </cell>
          <cell r="D234">
            <v>30</v>
          </cell>
        </row>
        <row r="235">
          <cell r="A235" t="str">
            <v>S00000T68</v>
          </cell>
          <cell r="B235">
            <v>61</v>
          </cell>
          <cell r="C235">
            <v>97</v>
          </cell>
          <cell r="D235">
            <v>30</v>
          </cell>
        </row>
        <row r="236">
          <cell r="A236" t="str">
            <v>T00000T23</v>
          </cell>
          <cell r="B236">
            <v>60</v>
          </cell>
          <cell r="C236">
            <v>88</v>
          </cell>
          <cell r="D236">
            <v>8</v>
          </cell>
        </row>
        <row r="237">
          <cell r="A237" t="str">
            <v>T00000T91</v>
          </cell>
          <cell r="B237">
            <v>60</v>
          </cell>
          <cell r="C237">
            <v>105</v>
          </cell>
          <cell r="D237">
            <v>20</v>
          </cell>
        </row>
        <row r="238">
          <cell r="A238" t="str">
            <v>S00000T93</v>
          </cell>
          <cell r="B238">
            <v>60</v>
          </cell>
          <cell r="C238">
            <v>78.599999999999994</v>
          </cell>
          <cell r="D238">
            <v>12</v>
          </cell>
        </row>
        <row r="239">
          <cell r="A239" t="str">
            <v>T00000FK3</v>
          </cell>
          <cell r="B239">
            <v>60.4</v>
          </cell>
          <cell r="C239">
            <v>102</v>
          </cell>
          <cell r="D239">
            <v>12</v>
          </cell>
        </row>
        <row r="240">
          <cell r="A240" t="str">
            <v>T0000306N</v>
          </cell>
          <cell r="B240">
            <v>60</v>
          </cell>
          <cell r="C240">
            <v>107</v>
          </cell>
          <cell r="D240">
            <v>20</v>
          </cell>
        </row>
        <row r="241">
          <cell r="A241" t="str">
            <v>S00000611</v>
          </cell>
          <cell r="B241">
            <v>61</v>
          </cell>
          <cell r="C241">
            <v>107</v>
          </cell>
          <cell r="D241">
            <v>20</v>
          </cell>
        </row>
        <row r="242">
          <cell r="A242" t="str">
            <v>S00000611</v>
          </cell>
          <cell r="B242">
            <v>61</v>
          </cell>
          <cell r="C242">
            <v>107</v>
          </cell>
          <cell r="D242">
            <v>20</v>
          </cell>
        </row>
        <row r="243">
          <cell r="A243" t="str">
            <v>S0000616A</v>
          </cell>
          <cell r="B243">
            <v>60</v>
          </cell>
          <cell r="C243">
            <v>101.6</v>
          </cell>
          <cell r="D243">
            <v>12</v>
          </cell>
        </row>
        <row r="244">
          <cell r="A244" t="str">
            <v>T00000701</v>
          </cell>
          <cell r="B244">
            <v>60</v>
          </cell>
          <cell r="C244">
            <v>107</v>
          </cell>
          <cell r="D244">
            <v>20</v>
          </cell>
        </row>
        <row r="245">
          <cell r="A245" t="str">
            <v>T00000701</v>
          </cell>
          <cell r="B245">
            <v>60</v>
          </cell>
          <cell r="C245">
            <v>107</v>
          </cell>
          <cell r="D245">
            <v>20</v>
          </cell>
        </row>
        <row r="246">
          <cell r="A246" t="str">
            <v>T00000701</v>
          </cell>
          <cell r="B246">
            <v>60</v>
          </cell>
          <cell r="C246">
            <v>107</v>
          </cell>
          <cell r="D246">
            <v>20</v>
          </cell>
        </row>
        <row r="247">
          <cell r="A247" t="str">
            <v>T00000701</v>
          </cell>
          <cell r="B247">
            <v>60</v>
          </cell>
          <cell r="C247">
            <v>107</v>
          </cell>
          <cell r="D247">
            <v>20</v>
          </cell>
        </row>
        <row r="248">
          <cell r="A248" t="str">
            <v>T00000701</v>
          </cell>
          <cell r="B248">
            <v>60</v>
          </cell>
          <cell r="C248">
            <v>107</v>
          </cell>
          <cell r="D248">
            <v>20</v>
          </cell>
        </row>
        <row r="249">
          <cell r="A249" t="str">
            <v>T00000703</v>
          </cell>
          <cell r="B249">
            <v>59.5</v>
          </cell>
          <cell r="C249">
            <v>102.5</v>
          </cell>
          <cell r="D249">
            <v>27</v>
          </cell>
        </row>
        <row r="250">
          <cell r="A250" t="str">
            <v>T00000703</v>
          </cell>
          <cell r="B250">
            <v>59.5</v>
          </cell>
          <cell r="C250">
            <v>102.5</v>
          </cell>
          <cell r="D250">
            <v>27</v>
          </cell>
        </row>
        <row r="251">
          <cell r="A251" t="str">
            <v>T00000708</v>
          </cell>
          <cell r="B251">
            <v>60</v>
          </cell>
          <cell r="C251">
            <v>107</v>
          </cell>
          <cell r="D251">
            <v>20</v>
          </cell>
        </row>
        <row r="252">
          <cell r="A252" t="str">
            <v>T00000708</v>
          </cell>
          <cell r="B252">
            <v>60</v>
          </cell>
          <cell r="C252">
            <v>107</v>
          </cell>
          <cell r="D252">
            <v>20</v>
          </cell>
        </row>
        <row r="253">
          <cell r="A253" t="str">
            <v>T00000710</v>
          </cell>
          <cell r="B253">
            <v>61</v>
          </cell>
          <cell r="C253">
            <v>108</v>
          </cell>
          <cell r="D253">
            <v>10</v>
          </cell>
        </row>
        <row r="254">
          <cell r="A254" t="str">
            <v>T00000710</v>
          </cell>
          <cell r="B254">
            <v>61</v>
          </cell>
          <cell r="C254">
            <v>108</v>
          </cell>
          <cell r="D254">
            <v>10</v>
          </cell>
        </row>
        <row r="255">
          <cell r="A255" t="str">
            <v>T00000715</v>
          </cell>
          <cell r="B255">
            <v>60.4</v>
          </cell>
          <cell r="C255">
            <v>108</v>
          </cell>
          <cell r="D255">
            <v>32</v>
          </cell>
        </row>
        <row r="256">
          <cell r="A256" t="str">
            <v>T00000724</v>
          </cell>
          <cell r="B256">
            <v>60</v>
          </cell>
          <cell r="C256">
            <v>101.6</v>
          </cell>
          <cell r="D256">
            <v>24</v>
          </cell>
        </row>
        <row r="257">
          <cell r="A257" t="str">
            <v>T00000726</v>
          </cell>
          <cell r="B257">
            <v>60</v>
          </cell>
          <cell r="C257">
            <v>107</v>
          </cell>
          <cell r="D257">
            <v>20</v>
          </cell>
        </row>
        <row r="258">
          <cell r="A258" t="str">
            <v>T0000AB14</v>
          </cell>
          <cell r="B258">
            <v>60</v>
          </cell>
          <cell r="C258">
            <v>100</v>
          </cell>
          <cell r="D258">
            <v>16</v>
          </cell>
        </row>
        <row r="259">
          <cell r="A259" t="str">
            <v>T0000AB19</v>
          </cell>
          <cell r="B259">
            <v>60</v>
          </cell>
          <cell r="C259">
            <v>100</v>
          </cell>
          <cell r="D259">
            <v>12</v>
          </cell>
        </row>
        <row r="260">
          <cell r="A260" t="str">
            <v>T0000AB20</v>
          </cell>
          <cell r="B260">
            <v>60</v>
          </cell>
          <cell r="C260">
            <v>102</v>
          </cell>
          <cell r="D260">
            <v>12</v>
          </cell>
        </row>
        <row r="261">
          <cell r="A261" t="str">
            <v>T0000AB20</v>
          </cell>
          <cell r="B261">
            <v>60</v>
          </cell>
          <cell r="C261">
            <v>102</v>
          </cell>
          <cell r="D261">
            <v>12</v>
          </cell>
        </row>
        <row r="262">
          <cell r="A262" t="str">
            <v>T0000AB21</v>
          </cell>
          <cell r="B262">
            <v>60</v>
          </cell>
          <cell r="C262">
            <v>109.5</v>
          </cell>
          <cell r="D262">
            <v>15</v>
          </cell>
        </row>
        <row r="263">
          <cell r="A263" t="str">
            <v>S0000CRC2</v>
          </cell>
          <cell r="B263">
            <v>60</v>
          </cell>
          <cell r="C263">
            <v>91.3</v>
          </cell>
          <cell r="D263">
            <v>20</v>
          </cell>
        </row>
        <row r="264">
          <cell r="A264" t="str">
            <v>S0000CRC3</v>
          </cell>
          <cell r="B264">
            <v>61</v>
          </cell>
          <cell r="C264">
            <v>107</v>
          </cell>
          <cell r="D264">
            <v>18</v>
          </cell>
        </row>
        <row r="265">
          <cell r="A265" t="str">
            <v>S0000CRC4</v>
          </cell>
          <cell r="B265">
            <v>57</v>
          </cell>
          <cell r="C265">
            <v>107.5</v>
          </cell>
          <cell r="D265">
            <v>12</v>
          </cell>
        </row>
        <row r="266">
          <cell r="A266" t="str">
            <v>S0000CRC6</v>
          </cell>
          <cell r="B266">
            <v>61</v>
          </cell>
          <cell r="C266">
            <v>95</v>
          </cell>
          <cell r="D266">
            <v>25</v>
          </cell>
        </row>
        <row r="267">
          <cell r="A267" t="str">
            <v>S0000CRC7</v>
          </cell>
          <cell r="B267">
            <v>60</v>
          </cell>
          <cell r="C267">
            <v>85</v>
          </cell>
          <cell r="D267">
            <v>15</v>
          </cell>
        </row>
        <row r="268">
          <cell r="A268" t="str">
            <v>T0000FC01</v>
          </cell>
          <cell r="B268">
            <v>62</v>
          </cell>
          <cell r="C268">
            <v>93.8</v>
          </cell>
          <cell r="D268">
            <v>16</v>
          </cell>
        </row>
        <row r="269">
          <cell r="A269" t="str">
            <v>S00000K15</v>
          </cell>
          <cell r="B269">
            <v>60</v>
          </cell>
          <cell r="C269">
            <v>102.2</v>
          </cell>
          <cell r="D269">
            <v>27</v>
          </cell>
        </row>
        <row r="270">
          <cell r="A270" t="str">
            <v>S00000K15</v>
          </cell>
          <cell r="B270">
            <v>60</v>
          </cell>
          <cell r="C270">
            <v>102.2</v>
          </cell>
          <cell r="D270">
            <v>27</v>
          </cell>
        </row>
        <row r="271">
          <cell r="A271" t="str">
            <v>T0000KB12</v>
          </cell>
          <cell r="B271">
            <v>65</v>
          </cell>
          <cell r="C271">
            <v>106</v>
          </cell>
          <cell r="D271">
            <v>61</v>
          </cell>
        </row>
        <row r="272">
          <cell r="A272" t="str">
            <v>T0000M406</v>
          </cell>
          <cell r="B272">
            <v>60</v>
          </cell>
          <cell r="C272">
            <v>107.5</v>
          </cell>
          <cell r="D272">
            <v>18</v>
          </cell>
        </row>
        <row r="273">
          <cell r="A273" t="str">
            <v>T0000M417</v>
          </cell>
          <cell r="B273">
            <v>56</v>
          </cell>
          <cell r="C273">
            <v>106.4</v>
          </cell>
          <cell r="D273">
            <v>12</v>
          </cell>
        </row>
        <row r="274">
          <cell r="A274" t="str">
            <v>S00000MCD</v>
          </cell>
          <cell r="B274">
            <v>60</v>
          </cell>
          <cell r="C274">
            <v>86</v>
          </cell>
          <cell r="D274">
            <v>6</v>
          </cell>
        </row>
        <row r="275">
          <cell r="A275" t="str">
            <v>T0000MO46</v>
          </cell>
          <cell r="B275">
            <v>60</v>
          </cell>
          <cell r="C275">
            <v>84</v>
          </cell>
          <cell r="D275">
            <v>20</v>
          </cell>
        </row>
        <row r="276">
          <cell r="A276" t="str">
            <v>T0000MO47</v>
          </cell>
          <cell r="B276">
            <v>59</v>
          </cell>
          <cell r="C276">
            <v>85.5</v>
          </cell>
          <cell r="D276">
            <v>8</v>
          </cell>
        </row>
        <row r="277">
          <cell r="A277" t="str">
            <v>T0000MO60</v>
          </cell>
          <cell r="B277">
            <v>60</v>
          </cell>
          <cell r="C277">
            <v>111</v>
          </cell>
          <cell r="D277">
            <v>12</v>
          </cell>
        </row>
        <row r="278">
          <cell r="A278" t="str">
            <v>T0000MO76</v>
          </cell>
          <cell r="B278">
            <v>60</v>
          </cell>
          <cell r="C278">
            <v>98</v>
          </cell>
          <cell r="D278">
            <v>6</v>
          </cell>
        </row>
        <row r="279">
          <cell r="A279" t="str">
            <v>T0000MO79</v>
          </cell>
          <cell r="B279">
            <v>60</v>
          </cell>
          <cell r="C279">
            <v>104.8</v>
          </cell>
          <cell r="D279">
            <v>12</v>
          </cell>
        </row>
        <row r="280">
          <cell r="A280" t="str">
            <v>T0000MO80</v>
          </cell>
          <cell r="B280">
            <v>60</v>
          </cell>
          <cell r="C280">
            <v>109.2</v>
          </cell>
          <cell r="D280">
            <v>18</v>
          </cell>
        </row>
        <row r="281">
          <cell r="A281" t="str">
            <v>T0000MO82</v>
          </cell>
          <cell r="B281">
            <v>60</v>
          </cell>
          <cell r="C281">
            <v>109</v>
          </cell>
          <cell r="D281">
            <v>18</v>
          </cell>
        </row>
        <row r="282">
          <cell r="A282" t="str">
            <v>T0000MO83</v>
          </cell>
          <cell r="B282">
            <v>60</v>
          </cell>
          <cell r="C282">
            <v>105.2</v>
          </cell>
          <cell r="D282">
            <v>12</v>
          </cell>
        </row>
        <row r="283">
          <cell r="A283" t="str">
            <v>T0000MO84</v>
          </cell>
          <cell r="B283">
            <v>60</v>
          </cell>
          <cell r="C283">
            <v>109.2</v>
          </cell>
          <cell r="D283">
            <v>18</v>
          </cell>
        </row>
        <row r="284">
          <cell r="A284" t="str">
            <v>T0000MO85</v>
          </cell>
          <cell r="B284">
            <v>60</v>
          </cell>
          <cell r="C284">
            <v>109.2</v>
          </cell>
          <cell r="D284">
            <v>18</v>
          </cell>
        </row>
        <row r="285">
          <cell r="A285" t="str">
            <v>T0000MO87</v>
          </cell>
          <cell r="B285">
            <v>60</v>
          </cell>
          <cell r="C285">
            <v>104</v>
          </cell>
          <cell r="D285">
            <v>16</v>
          </cell>
        </row>
        <row r="286">
          <cell r="A286" t="str">
            <v>T00000T80</v>
          </cell>
          <cell r="B286">
            <v>60</v>
          </cell>
          <cell r="C286">
            <v>98</v>
          </cell>
          <cell r="D286">
            <v>21</v>
          </cell>
        </row>
        <row r="287">
          <cell r="A287" t="str">
            <v>S0000NPSF</v>
          </cell>
          <cell r="B287">
            <v>60</v>
          </cell>
          <cell r="C287">
            <v>104.8</v>
          </cell>
          <cell r="D287">
            <v>20</v>
          </cell>
        </row>
        <row r="288">
          <cell r="A288" t="str">
            <v>S0000NS63</v>
          </cell>
          <cell r="B288">
            <v>59.7</v>
          </cell>
          <cell r="C288">
            <v>92.5</v>
          </cell>
          <cell r="D288">
            <v>15</v>
          </cell>
        </row>
        <row r="289">
          <cell r="A289" t="str">
            <v>S0000PL11</v>
          </cell>
          <cell r="B289">
            <v>60</v>
          </cell>
          <cell r="C289">
            <v>100</v>
          </cell>
          <cell r="D289">
            <v>16</v>
          </cell>
        </row>
        <row r="290">
          <cell r="A290" t="str">
            <v>S0000PL12</v>
          </cell>
          <cell r="B290">
            <v>60</v>
          </cell>
          <cell r="C290">
            <v>93.2</v>
          </cell>
          <cell r="D290">
            <v>13</v>
          </cell>
        </row>
        <row r="291">
          <cell r="A291" t="str">
            <v>S0000PL13</v>
          </cell>
          <cell r="B291">
            <v>60</v>
          </cell>
          <cell r="C291">
            <v>104</v>
          </cell>
          <cell r="D291">
            <v>3</v>
          </cell>
        </row>
        <row r="292">
          <cell r="A292" t="str">
            <v>S0000SFF1</v>
          </cell>
          <cell r="B292">
            <v>60</v>
          </cell>
          <cell r="C292">
            <v>100</v>
          </cell>
          <cell r="D292">
            <v>25</v>
          </cell>
        </row>
        <row r="293">
          <cell r="A293" t="str">
            <v>T0000SFF2</v>
          </cell>
          <cell r="B293">
            <v>60</v>
          </cell>
          <cell r="C293">
            <v>103</v>
          </cell>
          <cell r="D293">
            <v>25</v>
          </cell>
        </row>
        <row r="294">
          <cell r="A294" t="str">
            <v>T0000SM12</v>
          </cell>
          <cell r="B294">
            <v>60</v>
          </cell>
          <cell r="C294">
            <v>108</v>
          </cell>
          <cell r="D294">
            <v>27</v>
          </cell>
        </row>
        <row r="295">
          <cell r="A295" t="str">
            <v>T0000SM18</v>
          </cell>
          <cell r="B295">
            <v>60</v>
          </cell>
          <cell r="C295">
            <v>94</v>
          </cell>
          <cell r="D295">
            <v>15</v>
          </cell>
        </row>
        <row r="296">
          <cell r="A296" t="str">
            <v>T0000SM27</v>
          </cell>
          <cell r="B296">
            <v>60</v>
          </cell>
          <cell r="C296">
            <v>104</v>
          </cell>
          <cell r="D296">
            <v>12</v>
          </cell>
        </row>
        <row r="297">
          <cell r="A297" t="str">
            <v>T0000T100</v>
          </cell>
          <cell r="B297">
            <v>60</v>
          </cell>
          <cell r="C297">
            <v>97.2</v>
          </cell>
          <cell r="D297">
            <v>27</v>
          </cell>
        </row>
        <row r="298">
          <cell r="A298" t="str">
            <v>T0000T101</v>
          </cell>
          <cell r="B298">
            <v>60</v>
          </cell>
          <cell r="C298">
            <v>93.5</v>
          </cell>
          <cell r="D298">
            <v>15</v>
          </cell>
        </row>
        <row r="299">
          <cell r="A299" t="str">
            <v>T0000T101</v>
          </cell>
          <cell r="B299">
            <v>60</v>
          </cell>
          <cell r="C299">
            <v>93.5</v>
          </cell>
          <cell r="D299">
            <v>15</v>
          </cell>
        </row>
        <row r="300">
          <cell r="A300" t="str">
            <v>T0000T102</v>
          </cell>
          <cell r="B300">
            <v>60</v>
          </cell>
          <cell r="C300">
            <v>93.5</v>
          </cell>
          <cell r="D300">
            <v>15</v>
          </cell>
        </row>
        <row r="301">
          <cell r="A301" t="str">
            <v>T0000T102</v>
          </cell>
          <cell r="B301">
            <v>60</v>
          </cell>
          <cell r="C301">
            <v>93.5</v>
          </cell>
          <cell r="D301">
            <v>15</v>
          </cell>
        </row>
        <row r="302">
          <cell r="A302" t="str">
            <v>T0000T103</v>
          </cell>
          <cell r="B302">
            <v>60</v>
          </cell>
          <cell r="C302">
            <v>103</v>
          </cell>
          <cell r="D302">
            <v>12</v>
          </cell>
        </row>
        <row r="303">
          <cell r="A303" t="str">
            <v>T0000T103</v>
          </cell>
          <cell r="B303">
            <v>60</v>
          </cell>
          <cell r="C303">
            <v>103</v>
          </cell>
          <cell r="D303">
            <v>12</v>
          </cell>
        </row>
        <row r="304">
          <cell r="A304" t="str">
            <v>T0000T105</v>
          </cell>
          <cell r="B304">
            <v>61.5</v>
          </cell>
          <cell r="C304">
            <v>91.5</v>
          </cell>
          <cell r="D304">
            <v>15</v>
          </cell>
        </row>
        <row r="305">
          <cell r="A305" t="str">
            <v>S0000T107</v>
          </cell>
          <cell r="B305">
            <v>60</v>
          </cell>
          <cell r="C305">
            <v>109.5</v>
          </cell>
          <cell r="D305">
            <v>15</v>
          </cell>
        </row>
        <row r="306">
          <cell r="A306" t="str">
            <v>S0000T107</v>
          </cell>
          <cell r="B306">
            <v>60</v>
          </cell>
          <cell r="C306">
            <v>109.5</v>
          </cell>
          <cell r="D306">
            <v>15</v>
          </cell>
        </row>
        <row r="307">
          <cell r="A307" t="str">
            <v>S0000T108</v>
          </cell>
          <cell r="B307">
            <v>60</v>
          </cell>
          <cell r="C307">
            <v>102</v>
          </cell>
          <cell r="D307">
            <v>9</v>
          </cell>
        </row>
        <row r="308">
          <cell r="A308" t="str">
            <v>S0000T109</v>
          </cell>
          <cell r="B308">
            <v>60</v>
          </cell>
          <cell r="C308">
            <v>94</v>
          </cell>
          <cell r="D308">
            <v>21</v>
          </cell>
        </row>
        <row r="309">
          <cell r="A309" t="str">
            <v>T0000T110</v>
          </cell>
          <cell r="B309">
            <v>60</v>
          </cell>
          <cell r="C309">
            <v>105</v>
          </cell>
          <cell r="D309">
            <v>16</v>
          </cell>
        </row>
        <row r="310">
          <cell r="A310" t="str">
            <v>T0000T110</v>
          </cell>
          <cell r="B310">
            <v>60</v>
          </cell>
          <cell r="C310">
            <v>105</v>
          </cell>
          <cell r="D310">
            <v>16</v>
          </cell>
        </row>
        <row r="311">
          <cell r="A311" t="str">
            <v>T0000T111</v>
          </cell>
          <cell r="B311">
            <v>60</v>
          </cell>
          <cell r="C311">
            <v>87</v>
          </cell>
          <cell r="D311">
            <v>17</v>
          </cell>
        </row>
        <row r="312">
          <cell r="A312" t="str">
            <v>T0000T112</v>
          </cell>
          <cell r="B312">
            <v>46</v>
          </cell>
          <cell r="C312">
            <v>92.4</v>
          </cell>
          <cell r="D312">
            <v>6</v>
          </cell>
        </row>
        <row r="313">
          <cell r="A313" t="str">
            <v>T0000T113</v>
          </cell>
          <cell r="B313">
            <v>60</v>
          </cell>
          <cell r="C313">
            <v>92.1</v>
          </cell>
          <cell r="D313">
            <v>9</v>
          </cell>
        </row>
        <row r="314">
          <cell r="A314" t="str">
            <v>T0000T114</v>
          </cell>
          <cell r="B314">
            <v>60</v>
          </cell>
          <cell r="C314">
            <v>102.8</v>
          </cell>
          <cell r="D314">
            <v>12</v>
          </cell>
        </row>
        <row r="315">
          <cell r="A315" t="str">
            <v>S0000T115</v>
          </cell>
          <cell r="B315">
            <v>60</v>
          </cell>
          <cell r="C315">
            <v>103.5</v>
          </cell>
          <cell r="D315">
            <v>15</v>
          </cell>
        </row>
        <row r="316">
          <cell r="A316" t="str">
            <v>S0000T116</v>
          </cell>
          <cell r="B316">
            <v>60</v>
          </cell>
          <cell r="C316">
            <v>104.5</v>
          </cell>
          <cell r="D316">
            <v>12</v>
          </cell>
        </row>
        <row r="317">
          <cell r="A317" t="str">
            <v>T0000T117</v>
          </cell>
          <cell r="B317">
            <v>60</v>
          </cell>
          <cell r="C317">
            <v>95</v>
          </cell>
          <cell r="D317">
            <v>12</v>
          </cell>
        </row>
        <row r="318">
          <cell r="A318" t="str">
            <v>T0000T118</v>
          </cell>
          <cell r="B318">
            <v>60</v>
          </cell>
          <cell r="C318">
            <v>92.4</v>
          </cell>
          <cell r="D318">
            <v>6</v>
          </cell>
        </row>
        <row r="319">
          <cell r="A319" t="str">
            <v>T0000T119</v>
          </cell>
          <cell r="B319">
            <v>60</v>
          </cell>
          <cell r="C319">
            <v>102.8</v>
          </cell>
          <cell r="D319">
            <v>12</v>
          </cell>
        </row>
        <row r="320">
          <cell r="A320" t="str">
            <v>T0000T11A</v>
          </cell>
          <cell r="B320">
            <v>60</v>
          </cell>
          <cell r="C320">
            <v>100.8</v>
          </cell>
          <cell r="D320">
            <v>12</v>
          </cell>
        </row>
        <row r="321">
          <cell r="A321" t="str">
            <v>S0000T120</v>
          </cell>
          <cell r="B321">
            <v>60</v>
          </cell>
          <cell r="C321">
            <v>101</v>
          </cell>
          <cell r="D321">
            <v>20</v>
          </cell>
        </row>
        <row r="322">
          <cell r="A322" t="str">
            <v>T0000T121</v>
          </cell>
          <cell r="B322">
            <v>60</v>
          </cell>
          <cell r="C322">
            <v>92.4</v>
          </cell>
          <cell r="D322">
            <v>6</v>
          </cell>
        </row>
        <row r="323">
          <cell r="A323" t="str">
            <v>T0000T123</v>
          </cell>
          <cell r="B323">
            <v>60</v>
          </cell>
          <cell r="C323">
            <v>92</v>
          </cell>
          <cell r="D323">
            <v>20</v>
          </cell>
        </row>
        <row r="324">
          <cell r="A324" t="str">
            <v>T0000T124</v>
          </cell>
          <cell r="B324">
            <v>60</v>
          </cell>
          <cell r="C324">
            <v>107</v>
          </cell>
          <cell r="D324">
            <v>12</v>
          </cell>
        </row>
        <row r="325">
          <cell r="A325" t="str">
            <v>T0000T125</v>
          </cell>
          <cell r="B325">
            <v>58.4</v>
          </cell>
          <cell r="C325">
            <v>102</v>
          </cell>
          <cell r="D325">
            <v>12</v>
          </cell>
        </row>
        <row r="326">
          <cell r="A326" t="str">
            <v>S00000T93</v>
          </cell>
          <cell r="B326">
            <v>60</v>
          </cell>
          <cell r="C326">
            <v>78.599999999999994</v>
          </cell>
          <cell r="D326">
            <v>12</v>
          </cell>
        </row>
        <row r="327">
          <cell r="A327" t="str">
            <v>T0000AB20</v>
          </cell>
          <cell r="B327">
            <v>60</v>
          </cell>
          <cell r="C327">
            <v>102</v>
          </cell>
          <cell r="D327">
            <v>12</v>
          </cell>
        </row>
        <row r="328">
          <cell r="A328" t="str">
            <v>S000BMK01</v>
          </cell>
          <cell r="B328">
            <v>60</v>
          </cell>
          <cell r="C328">
            <v>100</v>
          </cell>
          <cell r="D328">
            <v>35</v>
          </cell>
        </row>
        <row r="329">
          <cell r="A329" t="str">
            <v>T0000AB20</v>
          </cell>
          <cell r="B329">
            <v>60</v>
          </cell>
          <cell r="C329">
            <v>102</v>
          </cell>
          <cell r="D329">
            <v>12</v>
          </cell>
        </row>
        <row r="330">
          <cell r="A330" t="str">
            <v>T0000KJ01</v>
          </cell>
          <cell r="B330">
            <v>62</v>
          </cell>
          <cell r="C330">
            <v>109</v>
          </cell>
          <cell r="D330">
            <v>9</v>
          </cell>
        </row>
        <row r="331">
          <cell r="A331" t="str">
            <v>S000FT001</v>
          </cell>
          <cell r="B331">
            <v>60</v>
          </cell>
          <cell r="C331">
            <v>99</v>
          </cell>
          <cell r="D331">
            <v>24</v>
          </cell>
        </row>
        <row r="332">
          <cell r="A332" t="str">
            <v>S000FT001</v>
          </cell>
          <cell r="B332">
            <v>60</v>
          </cell>
          <cell r="C332">
            <v>99</v>
          </cell>
          <cell r="D332">
            <v>24</v>
          </cell>
        </row>
        <row r="333">
          <cell r="A333" t="str">
            <v>S000FT001</v>
          </cell>
          <cell r="B333">
            <v>60</v>
          </cell>
          <cell r="C333">
            <v>99</v>
          </cell>
          <cell r="D333">
            <v>24</v>
          </cell>
        </row>
        <row r="334">
          <cell r="A334" t="str">
            <v>S000FT001</v>
          </cell>
          <cell r="B334">
            <v>60</v>
          </cell>
          <cell r="C334">
            <v>99</v>
          </cell>
          <cell r="D334">
            <v>24</v>
          </cell>
        </row>
        <row r="335">
          <cell r="A335" t="str">
            <v>T000GDM01</v>
          </cell>
          <cell r="B335">
            <v>60</v>
          </cell>
          <cell r="C335">
            <v>52</v>
          </cell>
          <cell r="D335">
            <v>12</v>
          </cell>
        </row>
        <row r="336">
          <cell r="A336" t="str">
            <v>T000JM103</v>
          </cell>
          <cell r="B336">
            <v>60</v>
          </cell>
          <cell r="C336">
            <v>95</v>
          </cell>
          <cell r="D336">
            <v>40</v>
          </cell>
        </row>
        <row r="337">
          <cell r="A337" t="str">
            <v>T000JM207</v>
          </cell>
          <cell r="B337">
            <v>60</v>
          </cell>
          <cell r="C337">
            <v>99</v>
          </cell>
          <cell r="D337">
            <v>25</v>
          </cell>
        </row>
        <row r="338">
          <cell r="A338" t="str">
            <v>T000JM303</v>
          </cell>
          <cell r="B338">
            <v>60</v>
          </cell>
          <cell r="C338">
            <v>95.2</v>
          </cell>
          <cell r="D338">
            <v>21</v>
          </cell>
        </row>
        <row r="339">
          <cell r="A339" t="str">
            <v>T000SM182</v>
          </cell>
          <cell r="B339">
            <v>60</v>
          </cell>
          <cell r="C339">
            <v>93.5</v>
          </cell>
          <cell r="D339">
            <v>20</v>
          </cell>
        </row>
        <row r="340">
          <cell r="A340" t="str">
            <v>T000TBP79</v>
          </cell>
          <cell r="B340">
            <v>60</v>
          </cell>
          <cell r="C340">
            <v>109</v>
          </cell>
          <cell r="D340">
            <v>30</v>
          </cell>
        </row>
        <row r="341">
          <cell r="A341" t="str">
            <v>T00FRY110</v>
          </cell>
          <cell r="B341">
            <v>60</v>
          </cell>
          <cell r="C341">
            <v>94</v>
          </cell>
          <cell r="D341">
            <v>16</v>
          </cell>
        </row>
        <row r="342">
          <cell r="A342" t="str">
            <v>T00FRY168</v>
          </cell>
          <cell r="B342">
            <v>60</v>
          </cell>
          <cell r="C342">
            <v>98</v>
          </cell>
          <cell r="D342">
            <v>16</v>
          </cell>
        </row>
        <row r="343">
          <cell r="A343" t="str">
            <v>T00FRY220</v>
          </cell>
          <cell r="B343">
            <v>60</v>
          </cell>
          <cell r="C343">
            <v>87</v>
          </cell>
          <cell r="D343">
            <v>12</v>
          </cell>
        </row>
        <row r="344">
          <cell r="A344" t="str">
            <v>S000FT001</v>
          </cell>
          <cell r="B344">
            <v>60</v>
          </cell>
          <cell r="C344">
            <v>99</v>
          </cell>
          <cell r="D344">
            <v>24</v>
          </cell>
        </row>
        <row r="345">
          <cell r="A345" t="str">
            <v>S000FT001</v>
          </cell>
          <cell r="B345">
            <v>60</v>
          </cell>
          <cell r="C345">
            <v>99</v>
          </cell>
          <cell r="D345">
            <v>24</v>
          </cell>
        </row>
        <row r="346">
          <cell r="A346" t="str">
            <v>S00PSCRC7</v>
          </cell>
          <cell r="B346">
            <v>60</v>
          </cell>
          <cell r="C346">
            <v>98</v>
          </cell>
          <cell r="D346">
            <v>14</v>
          </cell>
        </row>
        <row r="347">
          <cell r="A347" t="str">
            <v>T00TF0023</v>
          </cell>
          <cell r="B347">
            <v>60</v>
          </cell>
          <cell r="C347">
            <v>107</v>
          </cell>
          <cell r="D347">
            <v>25</v>
          </cell>
        </row>
        <row r="348">
          <cell r="A348" t="str">
            <v>T00TF0053</v>
          </cell>
          <cell r="B348">
            <v>60</v>
          </cell>
          <cell r="C348">
            <v>88</v>
          </cell>
          <cell r="D348">
            <v>16</v>
          </cell>
        </row>
        <row r="349">
          <cell r="A349" t="str">
            <v>T00TF0055</v>
          </cell>
          <cell r="B349">
            <v>60</v>
          </cell>
          <cell r="C349">
            <v>105.6</v>
          </cell>
          <cell r="D349">
            <v>12</v>
          </cell>
        </row>
        <row r="350">
          <cell r="A350" t="str">
            <v>T00TF0056</v>
          </cell>
          <cell r="B350">
            <v>60</v>
          </cell>
          <cell r="C350">
            <v>104</v>
          </cell>
          <cell r="D350">
            <v>16</v>
          </cell>
        </row>
        <row r="351">
          <cell r="A351" t="str">
            <v>T00TF0060</v>
          </cell>
          <cell r="B351">
            <v>60</v>
          </cell>
          <cell r="C351">
            <v>106</v>
          </cell>
          <cell r="D351">
            <v>20</v>
          </cell>
        </row>
        <row r="352">
          <cell r="A352" t="str">
            <v>T00TF0061</v>
          </cell>
          <cell r="B352">
            <v>60</v>
          </cell>
          <cell r="C352">
            <v>92.1</v>
          </cell>
          <cell r="D352">
            <v>12</v>
          </cell>
        </row>
        <row r="353">
          <cell r="A353" t="str">
            <v>S00TV10JC</v>
          </cell>
          <cell r="B353">
            <v>61</v>
          </cell>
          <cell r="C353">
            <v>96</v>
          </cell>
          <cell r="D353">
            <v>10</v>
          </cell>
        </row>
        <row r="354">
          <cell r="A354" t="str">
            <v>S0PSCRC2A</v>
          </cell>
          <cell r="B354">
            <v>62</v>
          </cell>
          <cell r="C354">
            <v>97.15</v>
          </cell>
          <cell r="D354">
            <v>20</v>
          </cell>
        </row>
        <row r="355">
          <cell r="A355" t="str">
            <v>T00XJ1015</v>
          </cell>
          <cell r="B355">
            <v>60</v>
          </cell>
          <cell r="C355">
            <v>80</v>
          </cell>
          <cell r="D355">
            <v>2</v>
          </cell>
        </row>
        <row r="356">
          <cell r="A356" t="str">
            <v>T00XJ1018</v>
          </cell>
          <cell r="B356">
            <v>60</v>
          </cell>
          <cell r="C356">
            <v>80</v>
          </cell>
          <cell r="D356">
            <v>2</v>
          </cell>
        </row>
        <row r="357">
          <cell r="A357" t="str">
            <v>T0CA15002</v>
          </cell>
          <cell r="B357">
            <v>60</v>
          </cell>
          <cell r="C357">
            <v>80</v>
          </cell>
          <cell r="D357">
            <v>2</v>
          </cell>
        </row>
        <row r="358">
          <cell r="A358" t="str">
            <v>T0CA15006</v>
          </cell>
          <cell r="B358">
            <v>60</v>
          </cell>
          <cell r="C358">
            <v>89</v>
          </cell>
          <cell r="D358">
            <v>4</v>
          </cell>
        </row>
        <row r="359">
          <cell r="A359" t="str">
            <v>T0CA15009</v>
          </cell>
          <cell r="B359">
            <v>60</v>
          </cell>
          <cell r="C359">
            <v>70.8</v>
          </cell>
          <cell r="D359">
            <v>2</v>
          </cell>
        </row>
        <row r="360">
          <cell r="A360" t="str">
            <v>T0CA15010</v>
          </cell>
          <cell r="B360">
            <v>60</v>
          </cell>
          <cell r="C360">
            <v>70.8</v>
          </cell>
          <cell r="D360">
            <v>2</v>
          </cell>
        </row>
        <row r="361">
          <cell r="A361" t="str">
            <v>T0CA16003</v>
          </cell>
          <cell r="B361">
            <v>60</v>
          </cell>
          <cell r="C361">
            <v>90</v>
          </cell>
          <cell r="D361">
            <v>4</v>
          </cell>
        </row>
        <row r="362">
          <cell r="B362">
            <v>65</v>
          </cell>
          <cell r="C362">
            <v>90</v>
          </cell>
          <cell r="D362">
            <v>9</v>
          </cell>
        </row>
      </sheetData>
      <sheetData sheetId="2"/>
      <sheetData sheetId="3">
        <row r="1">
          <cell r="A1" t="str">
            <v>รหัสสินค้า</v>
          </cell>
          <cell r="B1" t="str">
            <v>รหัสวัตถุดิบ</v>
          </cell>
          <cell r="C1" t="str">
            <v>รหัสโมล</v>
          </cell>
        </row>
        <row r="2">
          <cell r="A2" t="str">
            <v>OW-00000045-00</v>
          </cell>
          <cell r="B2" t="str">
            <v>1465L</v>
          </cell>
          <cell r="C2" t="str">
            <v>T00000045</v>
          </cell>
        </row>
        <row r="3">
          <cell r="A3" t="str">
            <v>BW-0000509x-00</v>
          </cell>
          <cell r="B3">
            <v>11107</v>
          </cell>
          <cell r="C3" t="str">
            <v>T0000509A</v>
          </cell>
        </row>
        <row r="4">
          <cell r="A4" t="str">
            <v>TW-0000KB12-00</v>
          </cell>
          <cell r="B4" t="str">
            <v>11108L</v>
          </cell>
          <cell r="C4" t="str">
            <v>T0000KB12</v>
          </cell>
        </row>
        <row r="5">
          <cell r="A5" t="str">
            <v>TW-000JM207-00</v>
          </cell>
          <cell r="B5" t="str">
            <v>1365L</v>
          </cell>
          <cell r="C5" t="str">
            <v>T000JM207</v>
          </cell>
        </row>
        <row r="6">
          <cell r="A6" t="str">
            <v>TW-00000601-00</v>
          </cell>
          <cell r="B6" t="str">
            <v>1365L</v>
          </cell>
          <cell r="C6" t="str">
            <v>S00000601</v>
          </cell>
        </row>
        <row r="7">
          <cell r="A7" t="str">
            <v>TW-00000711-00</v>
          </cell>
          <cell r="B7" t="str">
            <v>1465L</v>
          </cell>
          <cell r="C7" t="str">
            <v>T00000711</v>
          </cell>
        </row>
        <row r="8">
          <cell r="A8" t="str">
            <v>TB-00000706-00</v>
          </cell>
          <cell r="B8" t="str">
            <v>1665FBCL</v>
          </cell>
          <cell r="C8" t="str">
            <v>T00000706</v>
          </cell>
        </row>
        <row r="9">
          <cell r="A9" t="str">
            <v>TW-00000705-00</v>
          </cell>
          <cell r="B9" t="str">
            <v>1465L</v>
          </cell>
          <cell r="C9" t="str">
            <v>T00000705</v>
          </cell>
        </row>
        <row r="10">
          <cell r="A10" t="str">
            <v>TW-000JM103-00</v>
          </cell>
          <cell r="B10" t="str">
            <v>11108L</v>
          </cell>
          <cell r="C10" t="str">
            <v>T000JM103</v>
          </cell>
        </row>
        <row r="11">
          <cell r="A11" t="str">
            <v>TB-00000705-BL</v>
          </cell>
          <cell r="B11" t="str">
            <v>1665FBCLBL</v>
          </cell>
          <cell r="C11" t="str">
            <v>T00000705</v>
          </cell>
        </row>
        <row r="12">
          <cell r="A12" t="str">
            <v>TB-00000713-00</v>
          </cell>
          <cell r="B12" t="str">
            <v>1665FBCL</v>
          </cell>
          <cell r="C12" t="str">
            <v>T00000713</v>
          </cell>
        </row>
        <row r="13">
          <cell r="A13" t="str">
            <v>TB-00000711-00</v>
          </cell>
          <cell r="B13" t="str">
            <v>1665FBCL</v>
          </cell>
          <cell r="C13" t="str">
            <v>T00000711</v>
          </cell>
        </row>
        <row r="14">
          <cell r="A14" t="str">
            <v>TW-000JM303-00</v>
          </cell>
          <cell r="B14" t="str">
            <v>1365L</v>
          </cell>
          <cell r="C14" t="str">
            <v>T000JM303</v>
          </cell>
        </row>
        <row r="15">
          <cell r="A15" t="str">
            <v>TW-00000716-00</v>
          </cell>
          <cell r="B15" t="str">
            <v>1465L</v>
          </cell>
          <cell r="C15" t="str">
            <v>T00000716</v>
          </cell>
        </row>
        <row r="16">
          <cell r="A16" t="str">
            <v>TW-0000701s-00</v>
          </cell>
          <cell r="B16" t="str">
            <v>1665L</v>
          </cell>
          <cell r="C16" t="str">
            <v>T00000701</v>
          </cell>
        </row>
        <row r="17">
          <cell r="A17" t="str">
            <v>TW-0000701k-00</v>
          </cell>
          <cell r="B17" t="str">
            <v>1665L</v>
          </cell>
          <cell r="C17" t="str">
            <v>T00000701</v>
          </cell>
        </row>
        <row r="18">
          <cell r="A18" t="str">
            <v>TW-0000708อ-00</v>
          </cell>
          <cell r="B18" t="str">
            <v>2065L</v>
          </cell>
          <cell r="C18" t="str">
            <v>T00000708</v>
          </cell>
        </row>
        <row r="19">
          <cell r="A19" t="str">
            <v>BW-00000504-00</v>
          </cell>
          <cell r="B19" t="str">
            <v>1365L</v>
          </cell>
          <cell r="C19" t="str">
            <v>T00000504</v>
          </cell>
        </row>
        <row r="20">
          <cell r="A20" t="str">
            <v>TW-00000T21-00</v>
          </cell>
          <cell r="B20" t="str">
            <v>2065L</v>
          </cell>
          <cell r="C20" t="str">
            <v>S00000T21</v>
          </cell>
        </row>
        <row r="21">
          <cell r="A21" t="str">
            <v>TW-00000MMA-00</v>
          </cell>
          <cell r="B21" t="str">
            <v>2065L</v>
          </cell>
          <cell r="C21" t="str">
            <v>S00000MMA</v>
          </cell>
        </row>
        <row r="22">
          <cell r="A22" t="str">
            <v>TW-00000709-00</v>
          </cell>
          <cell r="B22" t="str">
            <v>1465L</v>
          </cell>
          <cell r="C22" t="str">
            <v>T00000709</v>
          </cell>
        </row>
        <row r="23">
          <cell r="A23" t="str">
            <v>TW-00FT001x-00</v>
          </cell>
          <cell r="B23" t="str">
            <v>1465L</v>
          </cell>
          <cell r="C23" t="str">
            <v>S000FT001</v>
          </cell>
        </row>
        <row r="24">
          <cell r="A24" t="str">
            <v>TB-00000703-00</v>
          </cell>
          <cell r="B24" t="str">
            <v>1665FBCL</v>
          </cell>
          <cell r="C24" t="str">
            <v>T00000703</v>
          </cell>
        </row>
        <row r="25">
          <cell r="A25" t="str">
            <v>TW-00000727-00</v>
          </cell>
          <cell r="B25" t="str">
            <v>1665L</v>
          </cell>
          <cell r="C25" t="str">
            <v>T00000727</v>
          </cell>
        </row>
        <row r="26">
          <cell r="A26" t="str">
            <v>TW-0000616A-00</v>
          </cell>
          <cell r="B26" t="str">
            <v>1665L</v>
          </cell>
          <cell r="C26" t="str">
            <v>S0000616A</v>
          </cell>
        </row>
        <row r="27">
          <cell r="A27" t="str">
            <v>TW-00000K2S-00</v>
          </cell>
          <cell r="B27" t="str">
            <v>1465L</v>
          </cell>
          <cell r="C27" t="str">
            <v>T00000K2S</v>
          </cell>
        </row>
        <row r="28">
          <cell r="A28" t="str">
            <v>TW-0000701f-00</v>
          </cell>
          <cell r="B28" t="str">
            <v>1665L</v>
          </cell>
          <cell r="C28" t="str">
            <v>T00000701</v>
          </cell>
        </row>
        <row r="29">
          <cell r="A29" t="str">
            <v>TB-00000707-00</v>
          </cell>
          <cell r="B29" t="str">
            <v>1665FBCL</v>
          </cell>
          <cell r="C29" t="str">
            <v>T00000707</v>
          </cell>
        </row>
        <row r="30">
          <cell r="A30" t="str">
            <v>T0-0KOZAI06-00</v>
          </cell>
          <cell r="B30" t="str">
            <v>PP0.5</v>
          </cell>
          <cell r="C30" t="str">
            <v>T0KOZAI06</v>
          </cell>
        </row>
        <row r="31">
          <cell r="A31" t="str">
            <v>TB-00000705-00</v>
          </cell>
          <cell r="B31" t="str">
            <v>1665FBCL</v>
          </cell>
          <cell r="C31" t="str">
            <v>T00000705</v>
          </cell>
        </row>
        <row r="32">
          <cell r="A32" t="str">
            <v>TW-0000T117-00</v>
          </cell>
          <cell r="B32" t="str">
            <v>1665L</v>
          </cell>
          <cell r="C32" t="str">
            <v>T0000T117</v>
          </cell>
        </row>
        <row r="33">
          <cell r="A33" t="str">
            <v>TW-0000SFF2-00</v>
          </cell>
          <cell r="B33" t="str">
            <v>1465L</v>
          </cell>
          <cell r="C33" t="str">
            <v>T0000SFF2</v>
          </cell>
        </row>
        <row r="34">
          <cell r="A34" t="str">
            <v>TW-00000706-00</v>
          </cell>
          <cell r="B34" t="str">
            <v>1465L</v>
          </cell>
          <cell r="C34" t="str">
            <v>T00000706</v>
          </cell>
        </row>
        <row r="35">
          <cell r="A35" t="str">
            <v>TW-00000615-00</v>
          </cell>
          <cell r="B35" t="str">
            <v>1665L</v>
          </cell>
          <cell r="C35" t="str">
            <v>S00000615</v>
          </cell>
        </row>
        <row r="36">
          <cell r="A36" t="str">
            <v>TB-00000707-BL</v>
          </cell>
          <cell r="B36" t="str">
            <v>1665FBCLBL</v>
          </cell>
          <cell r="C36" t="str">
            <v>T00000707</v>
          </cell>
        </row>
        <row r="37">
          <cell r="A37" t="str">
            <v>TW-00000MCD-00</v>
          </cell>
          <cell r="B37" t="str">
            <v>11108L</v>
          </cell>
          <cell r="C37" t="str">
            <v>S00000MCD</v>
          </cell>
        </row>
        <row r="38">
          <cell r="A38" t="str">
            <v>TW-0000T93f-00</v>
          </cell>
          <cell r="B38" t="str">
            <v>1665L</v>
          </cell>
          <cell r="C38" t="str">
            <v>S00000T93</v>
          </cell>
        </row>
        <row r="39">
          <cell r="A39" t="str">
            <v>TW-0000701อ-00</v>
          </cell>
          <cell r="B39" t="str">
            <v>1665L</v>
          </cell>
          <cell r="C39" t="str">
            <v>T00000701</v>
          </cell>
        </row>
        <row r="40">
          <cell r="A40" t="str">
            <v>TW-00000713-00</v>
          </cell>
          <cell r="B40" t="str">
            <v>1465L</v>
          </cell>
          <cell r="C40" t="str">
            <v>T00000713</v>
          </cell>
        </row>
        <row r="41">
          <cell r="A41" t="str">
            <v>TW-00000604-00</v>
          </cell>
          <cell r="B41" t="str">
            <v>1665L</v>
          </cell>
          <cell r="C41" t="str">
            <v>S00000604</v>
          </cell>
        </row>
        <row r="42">
          <cell r="A42" t="str">
            <v>TB-00000701-00</v>
          </cell>
          <cell r="B42" t="str">
            <v>1665FBCL</v>
          </cell>
          <cell r="C42" t="str">
            <v>T00000701</v>
          </cell>
        </row>
        <row r="43">
          <cell r="A43" t="str">
            <v>TW-0000AB21-00</v>
          </cell>
          <cell r="B43" t="str">
            <v>1465L</v>
          </cell>
          <cell r="C43" t="str">
            <v>T0000AB21</v>
          </cell>
        </row>
        <row r="44">
          <cell r="A44" t="str">
            <v>TB-000FT001-00</v>
          </cell>
          <cell r="B44" t="str">
            <v>1665FBCL</v>
          </cell>
          <cell r="C44" t="str">
            <v>S000FT001</v>
          </cell>
        </row>
        <row r="45">
          <cell r="A45" t="str">
            <v>TW-00000726-00</v>
          </cell>
          <cell r="B45" t="str">
            <v>1665L</v>
          </cell>
          <cell r="C45" t="str">
            <v>T00000726</v>
          </cell>
        </row>
        <row r="46">
          <cell r="A46" t="str">
            <v>TW-0000K15f-00</v>
          </cell>
          <cell r="B46" t="str">
            <v>1465L</v>
          </cell>
          <cell r="C46" t="str">
            <v>S00000K15</v>
          </cell>
        </row>
        <row r="47">
          <cell r="A47" t="str">
            <v>TW-00000619-00</v>
          </cell>
          <cell r="B47" t="str">
            <v>1465L</v>
          </cell>
          <cell r="C47" t="str">
            <v>S00000619</v>
          </cell>
        </row>
      </sheetData>
      <sheetData sheetId="4"/>
      <sheetData sheetId="5"/>
      <sheetData sheetId="6">
        <row r="2">
          <cell r="A2" t="str">
            <v>โฟม</v>
          </cell>
          <cell r="B2">
            <v>40</v>
          </cell>
          <cell r="C2" t="str">
            <v>mm</v>
          </cell>
        </row>
        <row r="3">
          <cell r="A3" t="str">
            <v>พลาสติก</v>
          </cell>
          <cell r="B3">
            <v>40</v>
          </cell>
          <cell r="C3" t="str">
            <v>mm</v>
          </cell>
        </row>
      </sheetData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Mule"/>
      <sheetName val="Sheet1"/>
      <sheetName val="MC 1"/>
      <sheetName val="MC2"/>
      <sheetName val="MC3"/>
      <sheetName val="MC4"/>
    </sheetNames>
    <sheetDataSet>
      <sheetData sheetId="0">
        <row r="1">
          <cell r="A1" t="str">
            <v>รหัสสินค้า</v>
          </cell>
          <cell r="B1" t="str">
            <v>รหัสโมล</v>
          </cell>
          <cell r="C1" t="str">
            <v>โมลกว้าง</v>
          </cell>
          <cell r="D1" t="str">
            <v>โมลยาว</v>
          </cell>
          <cell r="E1" t="str">
            <v>จน.ชิ้น/เฟรม</v>
          </cell>
        </row>
        <row r="3">
          <cell r="A3" t="str">
            <v>B0-100PT503-00</v>
          </cell>
          <cell r="B3" t="str">
            <v>T000PT503</v>
          </cell>
          <cell r="C3">
            <v>83</v>
          </cell>
          <cell r="D3">
            <v>105.2</v>
          </cell>
          <cell r="E3">
            <v>15</v>
          </cell>
        </row>
        <row r="4">
          <cell r="A4" t="str">
            <v>BW-00000501-00</v>
          </cell>
          <cell r="B4" t="str">
            <v>T00000501</v>
          </cell>
          <cell r="C4">
            <v>100</v>
          </cell>
          <cell r="D4">
            <v>103</v>
          </cell>
          <cell r="E4">
            <v>20</v>
          </cell>
        </row>
        <row r="5">
          <cell r="A5" t="str">
            <v>BW-00000502-00</v>
          </cell>
          <cell r="B5" t="str">
            <v>T00000502</v>
          </cell>
          <cell r="C5">
            <v>100</v>
          </cell>
          <cell r="D5">
            <v>102.5</v>
          </cell>
          <cell r="E5">
            <v>24</v>
          </cell>
        </row>
        <row r="6">
          <cell r="A6" t="str">
            <v>BW-00000504-00</v>
          </cell>
          <cell r="B6" t="str">
            <v>T00000504</v>
          </cell>
          <cell r="C6">
            <v>61</v>
          </cell>
          <cell r="D6">
            <v>75.5</v>
          </cell>
          <cell r="E6">
            <v>6</v>
          </cell>
        </row>
        <row r="7">
          <cell r="A7" t="str">
            <v>BW-00000504-00</v>
          </cell>
          <cell r="B7" t="str">
            <v>T0000504A</v>
          </cell>
          <cell r="C7">
            <v>100</v>
          </cell>
          <cell r="D7">
            <v>106</v>
          </cell>
          <cell r="E7">
            <v>10</v>
          </cell>
        </row>
        <row r="8">
          <cell r="A8" t="str">
            <v>BW-00000505-00</v>
          </cell>
          <cell r="B8" t="str">
            <v>T0000505L</v>
          </cell>
          <cell r="C8">
            <v>60</v>
          </cell>
          <cell r="D8">
            <v>104</v>
          </cell>
          <cell r="E8">
            <v>12</v>
          </cell>
        </row>
        <row r="9">
          <cell r="A9" t="str">
            <v>BW-00000507-00</v>
          </cell>
          <cell r="B9" t="str">
            <v>T00000507</v>
          </cell>
          <cell r="C9">
            <v>61</v>
          </cell>
          <cell r="D9">
            <v>79.5</v>
          </cell>
          <cell r="E9">
            <v>4</v>
          </cell>
        </row>
        <row r="10">
          <cell r="A10" t="str">
            <v>BW-00000509-00</v>
          </cell>
          <cell r="B10" t="str">
            <v>T00000509</v>
          </cell>
          <cell r="C10">
            <v>56</v>
          </cell>
          <cell r="D10">
            <v>99</v>
          </cell>
          <cell r="E10">
            <v>14</v>
          </cell>
        </row>
        <row r="11">
          <cell r="A11" t="str">
            <v>BW-00000509-00</v>
          </cell>
          <cell r="B11" t="str">
            <v>T0000509A</v>
          </cell>
          <cell r="C11">
            <v>100</v>
          </cell>
          <cell r="D11">
            <v>120</v>
          </cell>
          <cell r="E11">
            <v>18</v>
          </cell>
        </row>
        <row r="12">
          <cell r="A12" t="str">
            <v>BW-0000509x-00</v>
          </cell>
          <cell r="B12" t="str">
            <v>T0000509A</v>
          </cell>
          <cell r="C12">
            <v>100</v>
          </cell>
          <cell r="D12">
            <v>120</v>
          </cell>
          <cell r="E12">
            <v>18</v>
          </cell>
        </row>
        <row r="13">
          <cell r="A13" t="str">
            <v>BW-0000509พ-00</v>
          </cell>
          <cell r="B13" t="str">
            <v>T0000509A</v>
          </cell>
          <cell r="C13">
            <v>100</v>
          </cell>
          <cell r="D13">
            <v>120</v>
          </cell>
          <cell r="E13">
            <v>18</v>
          </cell>
        </row>
        <row r="14">
          <cell r="A14" t="str">
            <v>BW-0000SBK1-00</v>
          </cell>
          <cell r="B14" t="str">
            <v>T0000SBK1</v>
          </cell>
          <cell r="C14">
            <v>60</v>
          </cell>
          <cell r="D14">
            <v>100</v>
          </cell>
          <cell r="E14">
            <v>30</v>
          </cell>
        </row>
        <row r="15">
          <cell r="A15" t="str">
            <v>BW-00BIO507-00</v>
          </cell>
          <cell r="B15" t="str">
            <v>T00000507</v>
          </cell>
          <cell r="C15">
            <v>61</v>
          </cell>
          <cell r="D15">
            <v>79.5</v>
          </cell>
          <cell r="E15">
            <v>4</v>
          </cell>
        </row>
        <row r="16">
          <cell r="A16" t="str">
            <v>BW-0509B280-29</v>
          </cell>
          <cell r="B16" t="str">
            <v>T00000509</v>
          </cell>
          <cell r="C16">
            <v>56</v>
          </cell>
          <cell r="D16">
            <v>99</v>
          </cell>
          <cell r="E16">
            <v>14</v>
          </cell>
        </row>
        <row r="17">
          <cell r="A17" t="str">
            <v>H0-00AB1829-00</v>
          </cell>
          <cell r="B17" t="str">
            <v>L00AB1829</v>
          </cell>
          <cell r="C17">
            <v>125</v>
          </cell>
          <cell r="D17">
            <v>37</v>
          </cell>
          <cell r="E17">
            <v>6</v>
          </cell>
        </row>
        <row r="18">
          <cell r="A18" t="str">
            <v>H0-00AB2364-00</v>
          </cell>
          <cell r="B18" t="str">
            <v>L00AB2364</v>
          </cell>
          <cell r="C18">
            <v>125</v>
          </cell>
          <cell r="D18">
            <v>69</v>
          </cell>
          <cell r="E18">
            <v>4</v>
          </cell>
        </row>
        <row r="19">
          <cell r="A19" t="str">
            <v>H0-00AB2653-00</v>
          </cell>
          <cell r="B19" t="str">
            <v>L00AB2653</v>
          </cell>
          <cell r="C19">
            <v>125</v>
          </cell>
          <cell r="D19">
            <v>60</v>
          </cell>
          <cell r="E19">
            <v>4</v>
          </cell>
        </row>
        <row r="20">
          <cell r="A20" t="str">
            <v>H0-00AB2846-00</v>
          </cell>
          <cell r="B20" t="str">
            <v>L00AB2846</v>
          </cell>
          <cell r="C20">
            <v>125</v>
          </cell>
          <cell r="D20">
            <v>60</v>
          </cell>
          <cell r="E20">
            <v>4</v>
          </cell>
        </row>
        <row r="21">
          <cell r="A21" t="str">
            <v>H0-00AB3051-00</v>
          </cell>
          <cell r="B21" t="str">
            <v>L00AB3051</v>
          </cell>
          <cell r="C21">
            <v>125</v>
          </cell>
          <cell r="D21">
            <v>60</v>
          </cell>
          <cell r="E21">
            <v>4</v>
          </cell>
        </row>
        <row r="22">
          <cell r="A22" t="str">
            <v>H0-00AB3545-00</v>
          </cell>
          <cell r="B22" t="str">
            <v>L00AB3545</v>
          </cell>
          <cell r="C22">
            <v>125</v>
          </cell>
          <cell r="D22">
            <v>50</v>
          </cell>
          <cell r="E22">
            <v>3</v>
          </cell>
        </row>
        <row r="23">
          <cell r="A23" t="str">
            <v>H0-00AB3838-00</v>
          </cell>
          <cell r="B23" t="str">
            <v>L00AB3838</v>
          </cell>
          <cell r="C23">
            <v>125</v>
          </cell>
          <cell r="D23">
            <v>60</v>
          </cell>
          <cell r="E23">
            <v>3</v>
          </cell>
        </row>
        <row r="24">
          <cell r="A24" t="str">
            <v>HB-0SH11164-00</v>
          </cell>
          <cell r="B24" t="str">
            <v>LSH111604</v>
          </cell>
          <cell r="C24">
            <v>60</v>
          </cell>
          <cell r="D24">
            <v>100</v>
          </cell>
          <cell r="E24">
            <v>30</v>
          </cell>
        </row>
        <row r="25">
          <cell r="A25" t="str">
            <v>HB-SH165250-00</v>
          </cell>
          <cell r="B25" t="str">
            <v>LSH165250</v>
          </cell>
          <cell r="C25">
            <v>60</v>
          </cell>
          <cell r="D25">
            <v>100</v>
          </cell>
          <cell r="E25">
            <v>12</v>
          </cell>
        </row>
        <row r="26">
          <cell r="A26" t="str">
            <v>HW-00TF0064-WO</v>
          </cell>
          <cell r="B26" t="str">
            <v>L00TF0064</v>
          </cell>
          <cell r="C26">
            <v>60</v>
          </cell>
          <cell r="D26">
            <v>100</v>
          </cell>
          <cell r="E26">
            <v>16</v>
          </cell>
        </row>
        <row r="27">
          <cell r="A27" t="str">
            <v>HW-0SH10244-00</v>
          </cell>
          <cell r="B27" t="str">
            <v>L00SH1024</v>
          </cell>
          <cell r="C27">
            <v>60</v>
          </cell>
          <cell r="D27">
            <v>100</v>
          </cell>
          <cell r="E27">
            <v>24</v>
          </cell>
        </row>
        <row r="28">
          <cell r="A28" t="str">
            <v>HW-0SH12202-00</v>
          </cell>
          <cell r="B28" t="str">
            <v>L0SH12202</v>
          </cell>
          <cell r="C28">
            <v>60</v>
          </cell>
          <cell r="D28">
            <v>100</v>
          </cell>
          <cell r="E28">
            <v>25</v>
          </cell>
        </row>
        <row r="29">
          <cell r="A29" t="str">
            <v>HW-0SH12274-WO</v>
          </cell>
          <cell r="B29" t="str">
            <v>L00SH1227</v>
          </cell>
          <cell r="C29">
            <v>60</v>
          </cell>
          <cell r="D29">
            <v>100</v>
          </cell>
          <cell r="E29">
            <v>12</v>
          </cell>
        </row>
        <row r="30">
          <cell r="A30" t="str">
            <v>HW-0SH16234-00</v>
          </cell>
          <cell r="B30" t="str">
            <v>L00SH1623</v>
          </cell>
          <cell r="C30">
            <v>60</v>
          </cell>
          <cell r="D30">
            <v>100</v>
          </cell>
          <cell r="E30">
            <v>12</v>
          </cell>
        </row>
        <row r="31">
          <cell r="A31" t="str">
            <v>HW-41502451-00</v>
          </cell>
          <cell r="B31" t="str">
            <v>L04150245</v>
          </cell>
          <cell r="C31">
            <v>125</v>
          </cell>
          <cell r="D31">
            <v>49</v>
          </cell>
          <cell r="E31">
            <v>10</v>
          </cell>
        </row>
        <row r="32">
          <cell r="A32" t="str">
            <v>HW-42454051-00</v>
          </cell>
          <cell r="B32" t="str">
            <v>L04245405</v>
          </cell>
          <cell r="C32">
            <v>125</v>
          </cell>
          <cell r="D32">
            <v>49</v>
          </cell>
          <cell r="E32">
            <v>4</v>
          </cell>
        </row>
        <row r="33">
          <cell r="A33" t="str">
            <v>HW-42853851-00</v>
          </cell>
          <cell r="B33" t="str">
            <v>L04285385</v>
          </cell>
          <cell r="C33">
            <v>125</v>
          </cell>
          <cell r="D33">
            <v>49</v>
          </cell>
          <cell r="E33">
            <v>4</v>
          </cell>
        </row>
        <row r="34">
          <cell r="A34" t="str">
            <v>HW-42854851-00</v>
          </cell>
          <cell r="B34" t="str">
            <v>L04285485</v>
          </cell>
          <cell r="C34">
            <v>125</v>
          </cell>
          <cell r="D34">
            <v>56</v>
          </cell>
          <cell r="E34">
            <v>4</v>
          </cell>
        </row>
        <row r="35">
          <cell r="A35" t="str">
            <v>HW-43104451-00</v>
          </cell>
          <cell r="B35" t="str">
            <v>L04310445</v>
          </cell>
          <cell r="C35">
            <v>125</v>
          </cell>
          <cell r="D35">
            <v>55</v>
          </cell>
          <cell r="E35">
            <v>3</v>
          </cell>
        </row>
        <row r="36">
          <cell r="A36" t="str">
            <v>HW-43104501-00</v>
          </cell>
          <cell r="B36" t="str">
            <v>L04310450</v>
          </cell>
          <cell r="C36">
            <v>125</v>
          </cell>
          <cell r="D36">
            <v>50</v>
          </cell>
          <cell r="E36">
            <v>3</v>
          </cell>
        </row>
        <row r="37">
          <cell r="A37" t="str">
            <v>HW-43406301-00</v>
          </cell>
          <cell r="B37" t="str">
            <v>L04340630</v>
          </cell>
          <cell r="C37">
            <v>125</v>
          </cell>
          <cell r="D37">
            <v>69</v>
          </cell>
          <cell r="E37">
            <v>3</v>
          </cell>
        </row>
        <row r="38">
          <cell r="A38" t="str">
            <v>HW-4C00E001-00</v>
          </cell>
          <cell r="B38" t="str">
            <v>L04C00E00</v>
          </cell>
          <cell r="C38">
            <v>125</v>
          </cell>
          <cell r="D38">
            <v>150</v>
          </cell>
          <cell r="E38">
            <v>1</v>
          </cell>
        </row>
        <row r="39">
          <cell r="A39" t="str">
            <v>HW-SH035205-00</v>
          </cell>
          <cell r="B39" t="str">
            <v>L0SH35205</v>
          </cell>
          <cell r="C39">
            <v>60</v>
          </cell>
          <cell r="D39">
            <v>100</v>
          </cell>
          <cell r="E39">
            <v>50</v>
          </cell>
        </row>
        <row r="40">
          <cell r="A40" t="str">
            <v>HW-SH185525-GD</v>
          </cell>
          <cell r="B40" t="str">
            <v>LSH185525</v>
          </cell>
          <cell r="C40">
            <v>60</v>
          </cell>
          <cell r="D40">
            <v>100</v>
          </cell>
          <cell r="E40">
            <v>5</v>
          </cell>
        </row>
        <row r="41">
          <cell r="A41" t="str">
            <v>HW-SH216277-00</v>
          </cell>
          <cell r="B41" t="str">
            <v>LSH216277</v>
          </cell>
          <cell r="C41">
            <v>60</v>
          </cell>
          <cell r="D41">
            <v>100</v>
          </cell>
          <cell r="E41">
            <v>6</v>
          </cell>
        </row>
        <row r="42">
          <cell r="A42" t="str">
            <v>HW-SH228305-00</v>
          </cell>
          <cell r="B42" t="str">
            <v>LSH228305</v>
          </cell>
          <cell r="C42">
            <v>60</v>
          </cell>
          <cell r="D42">
            <v>100</v>
          </cell>
          <cell r="E42">
            <v>6</v>
          </cell>
        </row>
        <row r="43">
          <cell r="A43" t="str">
            <v>OB-00000605-00</v>
          </cell>
          <cell r="B43" t="str">
            <v>S00000605</v>
          </cell>
          <cell r="C43">
            <v>61</v>
          </cell>
          <cell r="D43">
            <v>97.6</v>
          </cell>
          <cell r="E43">
            <v>40</v>
          </cell>
        </row>
        <row r="44">
          <cell r="A44" t="str">
            <v>OW-00000045-00</v>
          </cell>
          <cell r="B44" t="str">
            <v>T00000045</v>
          </cell>
          <cell r="C44">
            <v>60</v>
          </cell>
          <cell r="D44">
            <v>100</v>
          </cell>
          <cell r="E44">
            <v>15</v>
          </cell>
        </row>
        <row r="45">
          <cell r="A45" t="str">
            <v>OW-00000401-00</v>
          </cell>
          <cell r="B45" t="str">
            <v>T00000401</v>
          </cell>
          <cell r="C45">
            <v>60</v>
          </cell>
          <cell r="D45">
            <v>105</v>
          </cell>
          <cell r="E45">
            <v>28</v>
          </cell>
        </row>
        <row r="46">
          <cell r="A46" t="str">
            <v>OW-00000403-00</v>
          </cell>
          <cell r="B46" t="str">
            <v>T00000403</v>
          </cell>
          <cell r="C46">
            <v>60</v>
          </cell>
          <cell r="D46">
            <v>91</v>
          </cell>
          <cell r="E46">
            <v>24</v>
          </cell>
        </row>
        <row r="47">
          <cell r="A47" t="str">
            <v>OW-00000406-00</v>
          </cell>
          <cell r="B47" t="str">
            <v>T00000406</v>
          </cell>
          <cell r="C47">
            <v>60</v>
          </cell>
          <cell r="D47">
            <v>90</v>
          </cell>
          <cell r="E47">
            <v>24</v>
          </cell>
        </row>
        <row r="48">
          <cell r="A48" t="str">
            <v>OW-00000407-00</v>
          </cell>
          <cell r="B48" t="str">
            <v>T00000407</v>
          </cell>
          <cell r="C48">
            <v>60</v>
          </cell>
          <cell r="D48">
            <v>72</v>
          </cell>
          <cell r="E48">
            <v>30</v>
          </cell>
        </row>
        <row r="49">
          <cell r="A49" t="str">
            <v>OW-00000408-00</v>
          </cell>
          <cell r="B49" t="str">
            <v>T00000408</v>
          </cell>
          <cell r="C49">
            <v>60</v>
          </cell>
          <cell r="D49">
            <v>80</v>
          </cell>
          <cell r="E49">
            <v>12</v>
          </cell>
        </row>
        <row r="50">
          <cell r="A50" t="str">
            <v>OW-00000409-00</v>
          </cell>
          <cell r="B50" t="str">
            <v>T00000409</v>
          </cell>
          <cell r="C50">
            <v>60</v>
          </cell>
          <cell r="D50">
            <v>80</v>
          </cell>
          <cell r="E50">
            <v>12</v>
          </cell>
        </row>
        <row r="51">
          <cell r="A51" t="str">
            <v>OW-00000410-00</v>
          </cell>
          <cell r="B51" t="str">
            <v>T00000410</v>
          </cell>
          <cell r="C51">
            <v>60</v>
          </cell>
          <cell r="D51">
            <v>101.2</v>
          </cell>
          <cell r="E51">
            <v>8</v>
          </cell>
        </row>
        <row r="52">
          <cell r="A52" t="str">
            <v>OW-000BIO45-00</v>
          </cell>
          <cell r="B52" t="str">
            <v>T00000045</v>
          </cell>
          <cell r="C52">
            <v>60</v>
          </cell>
          <cell r="D52">
            <v>100</v>
          </cell>
          <cell r="E52">
            <v>15</v>
          </cell>
        </row>
        <row r="53">
          <cell r="A53" t="str">
            <v>OW-0406B270-29</v>
          </cell>
          <cell r="B53" t="str">
            <v>T00000406</v>
          </cell>
          <cell r="C53">
            <v>60</v>
          </cell>
          <cell r="D53">
            <v>90</v>
          </cell>
          <cell r="E53">
            <v>24</v>
          </cell>
        </row>
        <row r="54">
          <cell r="A54" t="str">
            <v>T0-000PT607-00</v>
          </cell>
          <cell r="B54" t="str">
            <v>T000PT607</v>
          </cell>
          <cell r="C54">
            <v>61.9</v>
          </cell>
          <cell r="D54">
            <v>90.7</v>
          </cell>
          <cell r="E54">
            <v>24</v>
          </cell>
        </row>
        <row r="55">
          <cell r="A55" t="str">
            <v>T0-000PT701-00</v>
          </cell>
          <cell r="B55" t="str">
            <v>S000PS701</v>
          </cell>
          <cell r="C55">
            <v>60</v>
          </cell>
          <cell r="D55">
            <v>96.1</v>
          </cell>
          <cell r="E55">
            <v>14</v>
          </cell>
        </row>
        <row r="56">
          <cell r="A56" t="str">
            <v>T0-000PT709-00</v>
          </cell>
          <cell r="B56" t="str">
            <v>S000PS709</v>
          </cell>
          <cell r="C56">
            <v>62</v>
          </cell>
          <cell r="D56">
            <v>102</v>
          </cell>
          <cell r="E56">
            <v>32</v>
          </cell>
        </row>
        <row r="57">
          <cell r="A57" t="str">
            <v>T0-000PT710-00</v>
          </cell>
          <cell r="B57" t="str">
            <v>S000PS710</v>
          </cell>
          <cell r="C57">
            <v>62.2</v>
          </cell>
          <cell r="D57">
            <v>92.5</v>
          </cell>
          <cell r="E57">
            <v>8</v>
          </cell>
        </row>
        <row r="58">
          <cell r="A58" t="str">
            <v>T0-000PT713-00</v>
          </cell>
          <cell r="B58" t="str">
            <v>T000PT713</v>
          </cell>
          <cell r="C58">
            <v>61.7</v>
          </cell>
          <cell r="D58">
            <v>99.8</v>
          </cell>
          <cell r="E58">
            <v>40</v>
          </cell>
        </row>
        <row r="59">
          <cell r="A59" t="str">
            <v>T0-000PT718-00</v>
          </cell>
          <cell r="B59" t="str">
            <v>T000PT718</v>
          </cell>
          <cell r="C59">
            <v>62</v>
          </cell>
          <cell r="D59">
            <v>84</v>
          </cell>
          <cell r="E59">
            <v>13</v>
          </cell>
        </row>
        <row r="60">
          <cell r="A60" t="str">
            <v>T0-00PTCRC6-00</v>
          </cell>
          <cell r="B60" t="str">
            <v>S00PSCRC6</v>
          </cell>
          <cell r="C60">
            <v>62</v>
          </cell>
          <cell r="D60">
            <v>54</v>
          </cell>
          <cell r="E60">
            <v>12</v>
          </cell>
        </row>
        <row r="61">
          <cell r="A61" t="str">
            <v>T0-00PTCRC7-00</v>
          </cell>
          <cell r="B61" t="str">
            <v>S00PSCRC7</v>
          </cell>
          <cell r="C61">
            <v>60</v>
          </cell>
          <cell r="D61">
            <v>98</v>
          </cell>
          <cell r="E61">
            <v>14</v>
          </cell>
        </row>
        <row r="62">
          <cell r="A62" t="str">
            <v>T0-00PTLB05-00</v>
          </cell>
          <cell r="B62" t="str">
            <v>T00PTLB05</v>
          </cell>
          <cell r="C62">
            <v>62</v>
          </cell>
          <cell r="D62">
            <v>100</v>
          </cell>
          <cell r="E62">
            <v>12</v>
          </cell>
        </row>
        <row r="63">
          <cell r="A63" t="str">
            <v>T0-00PTPL12-00</v>
          </cell>
          <cell r="B63" t="str">
            <v>S00PSPL12</v>
          </cell>
          <cell r="C63">
            <v>62.2</v>
          </cell>
          <cell r="D63">
            <v>98</v>
          </cell>
          <cell r="E63">
            <v>13</v>
          </cell>
        </row>
        <row r="64">
          <cell r="A64" t="str">
            <v>T0-0KOZAI06-00</v>
          </cell>
          <cell r="B64" t="str">
            <v>T0KOZAI06</v>
          </cell>
          <cell r="C64">
            <v>65.5</v>
          </cell>
          <cell r="D64">
            <v>98</v>
          </cell>
          <cell r="E64">
            <v>16</v>
          </cell>
        </row>
        <row r="65">
          <cell r="A65" t="str">
            <v>T0-0KOZAI07-00</v>
          </cell>
          <cell r="B65" t="str">
            <v>T0KOZAI07</v>
          </cell>
          <cell r="C65">
            <v>62</v>
          </cell>
          <cell r="D65">
            <v>95</v>
          </cell>
          <cell r="E65">
            <v>16</v>
          </cell>
        </row>
        <row r="66">
          <cell r="A66" t="str">
            <v>T0-0PTFT001-00</v>
          </cell>
          <cell r="B66" t="str">
            <v>S0PSFT001</v>
          </cell>
          <cell r="C66">
            <v>62</v>
          </cell>
          <cell r="D66">
            <v>92</v>
          </cell>
          <cell r="E66">
            <v>21</v>
          </cell>
        </row>
        <row r="67">
          <cell r="A67" t="str">
            <v>T0-0PTMIN01-GD</v>
          </cell>
          <cell r="B67" t="str">
            <v>T000MIN01</v>
          </cell>
          <cell r="C67">
            <v>61.3</v>
          </cell>
          <cell r="D67">
            <v>99.4</v>
          </cell>
          <cell r="E67">
            <v>32</v>
          </cell>
        </row>
        <row r="68">
          <cell r="A68" t="str">
            <v>T0-100PET01-00</v>
          </cell>
          <cell r="B68" t="str">
            <v>T000PET01</v>
          </cell>
          <cell r="C68">
            <v>79</v>
          </cell>
          <cell r="D68">
            <v>107</v>
          </cell>
          <cell r="E68">
            <v>48</v>
          </cell>
        </row>
        <row r="69">
          <cell r="A69" t="str">
            <v>T0-1A00P101-00</v>
          </cell>
          <cell r="B69" t="str">
            <v>T0000P101</v>
          </cell>
          <cell r="C69">
            <v>62</v>
          </cell>
          <cell r="D69">
            <v>97</v>
          </cell>
          <cell r="E69">
            <v>21</v>
          </cell>
        </row>
        <row r="70">
          <cell r="A70" t="str">
            <v>T0-1A00P109-00</v>
          </cell>
          <cell r="B70" t="str">
            <v>T0000P109</v>
          </cell>
          <cell r="C70">
            <v>57</v>
          </cell>
          <cell r="D70">
            <v>84</v>
          </cell>
          <cell r="E70">
            <v>16</v>
          </cell>
        </row>
        <row r="71">
          <cell r="A71" t="str">
            <v>T0-1CA16018-00</v>
          </cell>
          <cell r="B71" t="str">
            <v>T0CA16018</v>
          </cell>
          <cell r="C71">
            <v>60</v>
          </cell>
          <cell r="D71">
            <v>91.5</v>
          </cell>
          <cell r="E71">
            <v>30</v>
          </cell>
        </row>
        <row r="72">
          <cell r="A72" t="str">
            <v>T0-5000PP2H-00</v>
          </cell>
          <cell r="B72" t="str">
            <v>T0000PP2H</v>
          </cell>
          <cell r="C72">
            <v>62.3</v>
          </cell>
          <cell r="D72">
            <v>87.5</v>
          </cell>
          <cell r="E72">
            <v>6</v>
          </cell>
        </row>
        <row r="73">
          <cell r="A73" t="str">
            <v>T0-500TUF01-00</v>
          </cell>
          <cell r="B73" t="str">
            <v>T000TUF01</v>
          </cell>
          <cell r="C73">
            <v>67</v>
          </cell>
          <cell r="D73">
            <v>110</v>
          </cell>
          <cell r="E73">
            <v>25</v>
          </cell>
        </row>
        <row r="74">
          <cell r="A74" t="str">
            <v>T0-500TUF02-00</v>
          </cell>
          <cell r="B74" t="str">
            <v>T000TUF02</v>
          </cell>
          <cell r="C74">
            <v>62</v>
          </cell>
          <cell r="D74">
            <v>98</v>
          </cell>
          <cell r="E74">
            <v>20</v>
          </cell>
        </row>
        <row r="75">
          <cell r="A75" t="str">
            <v>T0-500TUF05-00</v>
          </cell>
          <cell r="B75" t="str">
            <v>T000TUF05</v>
          </cell>
          <cell r="C75">
            <v>67</v>
          </cell>
          <cell r="D75">
            <v>74</v>
          </cell>
          <cell r="E75">
            <v>24</v>
          </cell>
        </row>
        <row r="76">
          <cell r="A76" t="str">
            <v>T0-5H00P101-00</v>
          </cell>
          <cell r="B76" t="str">
            <v>T0000P101</v>
          </cell>
          <cell r="C76">
            <v>62</v>
          </cell>
          <cell r="D76">
            <v>97</v>
          </cell>
          <cell r="E76">
            <v>21</v>
          </cell>
        </row>
        <row r="77">
          <cell r="A77" t="str">
            <v>T0-5H00P109-00</v>
          </cell>
          <cell r="B77" t="str">
            <v>T0000P109</v>
          </cell>
          <cell r="C77">
            <v>57</v>
          </cell>
          <cell r="D77">
            <v>84</v>
          </cell>
          <cell r="E77">
            <v>16</v>
          </cell>
        </row>
        <row r="78">
          <cell r="A78" t="str">
            <v>T0-5HPPPL12-00</v>
          </cell>
          <cell r="B78" t="str">
            <v>S0000PL12</v>
          </cell>
          <cell r="C78">
            <v>60</v>
          </cell>
          <cell r="D78">
            <v>93.2</v>
          </cell>
          <cell r="E78">
            <v>13</v>
          </cell>
        </row>
        <row r="79">
          <cell r="A79" t="str">
            <v>T0-LPTMIN01-00</v>
          </cell>
          <cell r="B79" t="str">
            <v>T00LMIN01</v>
          </cell>
          <cell r="C79">
            <v>61.6</v>
          </cell>
          <cell r="D79">
            <v>99.5</v>
          </cell>
          <cell r="E79">
            <v>32</v>
          </cell>
        </row>
        <row r="80">
          <cell r="A80" t="str">
            <v>TB-000000C2-00</v>
          </cell>
          <cell r="B80" t="str">
            <v>T000000C2</v>
          </cell>
          <cell r="C80">
            <v>60</v>
          </cell>
          <cell r="D80">
            <v>90</v>
          </cell>
          <cell r="E80">
            <v>6</v>
          </cell>
        </row>
        <row r="81">
          <cell r="A81" t="str">
            <v>TB-00000604-00</v>
          </cell>
          <cell r="B81" t="str">
            <v>S00000604</v>
          </cell>
          <cell r="C81">
            <v>60</v>
          </cell>
          <cell r="D81">
            <v>105</v>
          </cell>
          <cell r="E81">
            <v>24</v>
          </cell>
        </row>
        <row r="82">
          <cell r="A82" t="str">
            <v>TB-00000607-00</v>
          </cell>
          <cell r="B82" t="str">
            <v>S00000607</v>
          </cell>
          <cell r="C82">
            <v>61</v>
          </cell>
          <cell r="D82">
            <v>95</v>
          </cell>
          <cell r="E82">
            <v>30</v>
          </cell>
        </row>
        <row r="83">
          <cell r="A83" t="str">
            <v>TB-00000610-00</v>
          </cell>
          <cell r="B83" t="str">
            <v>S00000610</v>
          </cell>
          <cell r="C83">
            <v>60.8</v>
          </cell>
          <cell r="D83">
            <v>106</v>
          </cell>
          <cell r="E83">
            <v>12</v>
          </cell>
        </row>
        <row r="84">
          <cell r="A84" t="str">
            <v>TB-00000613-00</v>
          </cell>
          <cell r="B84" t="str">
            <v>S00000613</v>
          </cell>
          <cell r="C84">
            <v>61</v>
          </cell>
          <cell r="D84">
            <v>103.5</v>
          </cell>
          <cell r="E84">
            <v>20</v>
          </cell>
        </row>
        <row r="85">
          <cell r="A85" t="str">
            <v>TB-00000701-00</v>
          </cell>
          <cell r="B85" t="str">
            <v>T00000701</v>
          </cell>
          <cell r="C85">
            <v>60</v>
          </cell>
          <cell r="D85">
            <v>107</v>
          </cell>
          <cell r="E85">
            <v>20</v>
          </cell>
        </row>
        <row r="86">
          <cell r="A86" t="str">
            <v>TB-00000701-BL</v>
          </cell>
          <cell r="B86" t="str">
            <v>T00000701</v>
          </cell>
          <cell r="C86">
            <v>60</v>
          </cell>
          <cell r="D86">
            <v>107</v>
          </cell>
          <cell r="E86">
            <v>20</v>
          </cell>
        </row>
        <row r="87">
          <cell r="A87" t="str">
            <v>TB-00000702-00</v>
          </cell>
          <cell r="B87" t="str">
            <v>T00000702</v>
          </cell>
          <cell r="C87">
            <v>59.6</v>
          </cell>
          <cell r="D87">
            <v>106</v>
          </cell>
          <cell r="E87">
            <v>28</v>
          </cell>
        </row>
        <row r="88">
          <cell r="A88" t="str">
            <v>TB-00000703-00</v>
          </cell>
          <cell r="B88" t="str">
            <v>T00000703</v>
          </cell>
          <cell r="C88">
            <v>59.5</v>
          </cell>
          <cell r="D88">
            <v>102.5</v>
          </cell>
          <cell r="E88">
            <v>27</v>
          </cell>
        </row>
        <row r="89">
          <cell r="A89" t="str">
            <v>TB-00000704-00</v>
          </cell>
          <cell r="B89" t="str">
            <v>T00000704</v>
          </cell>
          <cell r="C89">
            <v>61</v>
          </cell>
          <cell r="D89">
            <v>104.8</v>
          </cell>
          <cell r="E89">
            <v>15</v>
          </cell>
        </row>
        <row r="90">
          <cell r="A90" t="str">
            <v>TB-00000705-00</v>
          </cell>
          <cell r="B90" t="str">
            <v>T00000705</v>
          </cell>
          <cell r="C90">
            <v>60</v>
          </cell>
          <cell r="D90">
            <v>105</v>
          </cell>
          <cell r="E90">
            <v>28</v>
          </cell>
        </row>
        <row r="91">
          <cell r="A91" t="str">
            <v>TB-00000705-BL</v>
          </cell>
          <cell r="B91" t="str">
            <v>T00000705</v>
          </cell>
          <cell r="C91">
            <v>60</v>
          </cell>
          <cell r="D91">
            <v>105</v>
          </cell>
          <cell r="E91">
            <v>28</v>
          </cell>
        </row>
        <row r="92">
          <cell r="A92" t="str">
            <v>TB-00000706-00</v>
          </cell>
          <cell r="B92" t="str">
            <v>T00000706</v>
          </cell>
          <cell r="C92">
            <v>61</v>
          </cell>
          <cell r="D92">
            <v>102</v>
          </cell>
          <cell r="E92">
            <v>21</v>
          </cell>
        </row>
        <row r="93">
          <cell r="A93" t="str">
            <v>TB-00000706-00</v>
          </cell>
          <cell r="B93" t="str">
            <v>T0000706M</v>
          </cell>
          <cell r="C93">
            <v>105</v>
          </cell>
          <cell r="D93">
            <v>120</v>
          </cell>
          <cell r="E93">
            <v>40</v>
          </cell>
        </row>
        <row r="94">
          <cell r="A94" t="str">
            <v>TB-00000707-00</v>
          </cell>
          <cell r="B94" t="str">
            <v>T00000707</v>
          </cell>
          <cell r="C94">
            <v>61</v>
          </cell>
          <cell r="D94">
            <v>104.5</v>
          </cell>
          <cell r="E94">
            <v>30</v>
          </cell>
        </row>
        <row r="95">
          <cell r="A95" t="str">
            <v>TB-00000707-BL</v>
          </cell>
          <cell r="B95" t="str">
            <v>T00000707</v>
          </cell>
          <cell r="C95">
            <v>61</v>
          </cell>
          <cell r="D95">
            <v>104.5</v>
          </cell>
          <cell r="E95">
            <v>30</v>
          </cell>
        </row>
        <row r="96">
          <cell r="A96" t="str">
            <v>TB-00000708-00</v>
          </cell>
          <cell r="B96" t="str">
            <v>T00000708</v>
          </cell>
          <cell r="C96">
            <v>60</v>
          </cell>
          <cell r="D96">
            <v>107</v>
          </cell>
          <cell r="E96">
            <v>20</v>
          </cell>
        </row>
        <row r="97">
          <cell r="A97" t="str">
            <v>TB-00000709-00</v>
          </cell>
          <cell r="B97" t="str">
            <v>T00000709</v>
          </cell>
          <cell r="C97">
            <v>60</v>
          </cell>
          <cell r="D97">
            <v>102</v>
          </cell>
          <cell r="E97">
            <v>35</v>
          </cell>
        </row>
        <row r="98">
          <cell r="A98" t="str">
            <v>TB-00000710-00</v>
          </cell>
          <cell r="B98" t="str">
            <v>T00000710</v>
          </cell>
          <cell r="C98">
            <v>61</v>
          </cell>
          <cell r="D98">
            <v>108</v>
          </cell>
          <cell r="E98">
            <v>10</v>
          </cell>
        </row>
        <row r="99">
          <cell r="A99" t="str">
            <v>TB-00000711-00</v>
          </cell>
          <cell r="B99" t="str">
            <v>T00000711</v>
          </cell>
          <cell r="C99">
            <v>61.5</v>
          </cell>
          <cell r="D99">
            <v>99.5</v>
          </cell>
          <cell r="E99">
            <v>40</v>
          </cell>
        </row>
        <row r="100">
          <cell r="A100" t="str">
            <v>TB-00000713-00</v>
          </cell>
          <cell r="B100" t="str">
            <v>T00000713</v>
          </cell>
          <cell r="C100">
            <v>61</v>
          </cell>
          <cell r="D100">
            <v>99</v>
          </cell>
          <cell r="E100">
            <v>49</v>
          </cell>
        </row>
        <row r="101">
          <cell r="A101" t="str">
            <v>TB-00000714-00</v>
          </cell>
          <cell r="B101" t="str">
            <v>T00000714</v>
          </cell>
          <cell r="C101">
            <v>60</v>
          </cell>
          <cell r="D101">
            <v>101.3</v>
          </cell>
          <cell r="E101">
            <v>36</v>
          </cell>
        </row>
        <row r="102">
          <cell r="A102" t="str">
            <v>TB-00000715-00</v>
          </cell>
          <cell r="B102" t="str">
            <v>T00000715</v>
          </cell>
          <cell r="C102">
            <v>60.4</v>
          </cell>
          <cell r="D102">
            <v>108</v>
          </cell>
          <cell r="E102">
            <v>32</v>
          </cell>
        </row>
        <row r="103">
          <cell r="A103" t="str">
            <v>TB-00000716-00</v>
          </cell>
          <cell r="B103" t="str">
            <v>T00000716</v>
          </cell>
          <cell r="C103">
            <v>60</v>
          </cell>
          <cell r="D103">
            <v>98</v>
          </cell>
          <cell r="E103">
            <v>28</v>
          </cell>
        </row>
        <row r="104">
          <cell r="A104" t="str">
            <v>TB-00000718-00</v>
          </cell>
          <cell r="B104" t="str">
            <v>T00000718</v>
          </cell>
          <cell r="C104">
            <v>61</v>
          </cell>
          <cell r="D104">
            <v>101</v>
          </cell>
          <cell r="E104">
            <v>18</v>
          </cell>
        </row>
        <row r="105">
          <cell r="A105" t="str">
            <v>TB-00000719-00</v>
          </cell>
          <cell r="B105" t="str">
            <v>T00000719</v>
          </cell>
          <cell r="C105">
            <v>61</v>
          </cell>
          <cell r="D105">
            <v>101</v>
          </cell>
          <cell r="E105">
            <v>21</v>
          </cell>
        </row>
        <row r="106">
          <cell r="A106" t="str">
            <v>TB-00000720-00</v>
          </cell>
          <cell r="B106" t="str">
            <v>T00000T23</v>
          </cell>
          <cell r="C106">
            <v>60</v>
          </cell>
          <cell r="D106">
            <v>88</v>
          </cell>
          <cell r="E106">
            <v>8</v>
          </cell>
        </row>
        <row r="107">
          <cell r="A107" t="str">
            <v>TB-00000721-00</v>
          </cell>
          <cell r="B107" t="str">
            <v>T00000721</v>
          </cell>
          <cell r="C107">
            <v>61.4</v>
          </cell>
          <cell r="D107">
            <v>99.5</v>
          </cell>
          <cell r="E107">
            <v>40</v>
          </cell>
        </row>
        <row r="108">
          <cell r="A108" t="str">
            <v>TB-00000724-00</v>
          </cell>
          <cell r="B108" t="str">
            <v>T00000724</v>
          </cell>
          <cell r="C108">
            <v>60</v>
          </cell>
          <cell r="D108">
            <v>101.6</v>
          </cell>
          <cell r="E108">
            <v>24</v>
          </cell>
        </row>
        <row r="109">
          <cell r="A109" t="str">
            <v>TB-00000729-00</v>
          </cell>
          <cell r="B109" t="str">
            <v>T00000729</v>
          </cell>
          <cell r="C109">
            <v>60</v>
          </cell>
          <cell r="D109">
            <v>80</v>
          </cell>
          <cell r="E109">
            <v>18</v>
          </cell>
        </row>
        <row r="110">
          <cell r="A110" t="str">
            <v>TB-000008HM-00</v>
          </cell>
          <cell r="B110" t="str">
            <v>T000008HM</v>
          </cell>
          <cell r="C110">
            <v>59.5</v>
          </cell>
          <cell r="D110">
            <v>102</v>
          </cell>
          <cell r="E110">
            <v>16</v>
          </cell>
        </row>
        <row r="111">
          <cell r="A111" t="str">
            <v>TB-00000905-00</v>
          </cell>
          <cell r="B111" t="str">
            <v>S00000905</v>
          </cell>
          <cell r="C111">
            <v>60</v>
          </cell>
          <cell r="D111">
            <v>100</v>
          </cell>
          <cell r="E111">
            <v>15</v>
          </cell>
        </row>
        <row r="112">
          <cell r="A112" t="str">
            <v>TB-00000PL5-BL</v>
          </cell>
          <cell r="B112" t="str">
            <v>S00000PL5</v>
          </cell>
          <cell r="C112">
            <v>60</v>
          </cell>
          <cell r="D112">
            <v>98</v>
          </cell>
          <cell r="E112">
            <v>14</v>
          </cell>
        </row>
        <row r="113">
          <cell r="A113" t="str">
            <v>TB-00000PM1-00</v>
          </cell>
          <cell r="B113" t="str">
            <v>T00000PM1</v>
          </cell>
          <cell r="C113">
            <v>61.5</v>
          </cell>
          <cell r="D113">
            <v>97.3</v>
          </cell>
          <cell r="E113">
            <v>35</v>
          </cell>
        </row>
        <row r="114">
          <cell r="A114" t="str">
            <v>TB-0000AK10-00</v>
          </cell>
          <cell r="B114" t="str">
            <v>T0000AK10</v>
          </cell>
          <cell r="C114">
            <v>60</v>
          </cell>
          <cell r="D114">
            <v>101</v>
          </cell>
          <cell r="E114">
            <v>10</v>
          </cell>
        </row>
        <row r="115">
          <cell r="A115" t="str">
            <v>TB-0000CRC2-00</v>
          </cell>
          <cell r="B115" t="str">
            <v>S0000CRC2</v>
          </cell>
          <cell r="C115">
            <v>60</v>
          </cell>
          <cell r="D115">
            <v>91.3</v>
          </cell>
          <cell r="E115">
            <v>20</v>
          </cell>
        </row>
        <row r="116">
          <cell r="A116" t="str">
            <v>TB-0000CRC6-00</v>
          </cell>
          <cell r="B116" t="str">
            <v>S0000CRC6</v>
          </cell>
          <cell r="C116">
            <v>61</v>
          </cell>
          <cell r="D116">
            <v>95</v>
          </cell>
          <cell r="E116">
            <v>25</v>
          </cell>
        </row>
        <row r="117">
          <cell r="A117" t="str">
            <v>TB-0000CRC6-BL</v>
          </cell>
          <cell r="B117" t="str">
            <v>S0000CRC6</v>
          </cell>
          <cell r="C117">
            <v>61</v>
          </cell>
          <cell r="D117">
            <v>95</v>
          </cell>
          <cell r="E117">
            <v>25</v>
          </cell>
        </row>
        <row r="118">
          <cell r="A118" t="str">
            <v>TB-0000CRC7-BL</v>
          </cell>
          <cell r="B118" t="str">
            <v>S0000CRC7</v>
          </cell>
          <cell r="C118">
            <v>60</v>
          </cell>
          <cell r="D118">
            <v>85</v>
          </cell>
          <cell r="E118">
            <v>15</v>
          </cell>
        </row>
        <row r="119">
          <cell r="A119" t="str">
            <v>TB-0000MO44-00</v>
          </cell>
          <cell r="B119" t="str">
            <v>T0000MO44</v>
          </cell>
          <cell r="C119">
            <v>60</v>
          </cell>
          <cell r="D119">
            <v>87</v>
          </cell>
          <cell r="E119">
            <v>15</v>
          </cell>
        </row>
        <row r="120">
          <cell r="A120" t="str">
            <v>TB-0000MO47-00</v>
          </cell>
          <cell r="B120" t="str">
            <v>T0000MO47</v>
          </cell>
          <cell r="C120">
            <v>59</v>
          </cell>
          <cell r="D120">
            <v>85.5</v>
          </cell>
          <cell r="E120">
            <v>8</v>
          </cell>
        </row>
        <row r="121">
          <cell r="A121" t="str">
            <v>TB-0000MO60-00</v>
          </cell>
          <cell r="B121" t="str">
            <v>T0000MO60</v>
          </cell>
          <cell r="C121">
            <v>60</v>
          </cell>
          <cell r="D121">
            <v>111</v>
          </cell>
          <cell r="E121">
            <v>12</v>
          </cell>
        </row>
        <row r="122">
          <cell r="A122" t="str">
            <v>TB-0000MO81-00</v>
          </cell>
          <cell r="B122" t="str">
            <v>T0000MO81</v>
          </cell>
          <cell r="C122">
            <v>60</v>
          </cell>
          <cell r="D122">
            <v>110</v>
          </cell>
          <cell r="E122">
            <v>12</v>
          </cell>
        </row>
        <row r="123">
          <cell r="A123" t="str">
            <v>TB-0000MO88-00</v>
          </cell>
          <cell r="B123" t="str">
            <v>T0000MO88</v>
          </cell>
          <cell r="C123">
            <v>60</v>
          </cell>
          <cell r="D123">
            <v>100</v>
          </cell>
          <cell r="E123">
            <v>10</v>
          </cell>
        </row>
        <row r="124">
          <cell r="A124" t="str">
            <v>TB-0000MO89-00</v>
          </cell>
          <cell r="B124" t="str">
            <v>T0000MO89</v>
          </cell>
          <cell r="C124">
            <v>60</v>
          </cell>
          <cell r="D124">
            <v>105</v>
          </cell>
          <cell r="E124">
            <v>12</v>
          </cell>
        </row>
        <row r="125">
          <cell r="A125" t="str">
            <v>TB-0000MO90-00</v>
          </cell>
          <cell r="B125" t="str">
            <v>T0000KJ01</v>
          </cell>
          <cell r="C125">
            <v>62</v>
          </cell>
          <cell r="D125">
            <v>109</v>
          </cell>
          <cell r="E125">
            <v>9</v>
          </cell>
        </row>
        <row r="126">
          <cell r="A126" t="str">
            <v>TB-0000MO91-00</v>
          </cell>
          <cell r="B126" t="str">
            <v>T0000MO91</v>
          </cell>
          <cell r="C126">
            <v>60</v>
          </cell>
          <cell r="D126">
            <v>102.8</v>
          </cell>
          <cell r="E126">
            <v>12</v>
          </cell>
        </row>
        <row r="127">
          <cell r="A127" t="str">
            <v>TB-0000NS79-BL</v>
          </cell>
          <cell r="B127" t="str">
            <v>T0000NS79</v>
          </cell>
          <cell r="C127">
            <v>60</v>
          </cell>
          <cell r="D127">
            <v>102</v>
          </cell>
          <cell r="E127">
            <v>16</v>
          </cell>
        </row>
        <row r="128">
          <cell r="A128" t="str">
            <v>TB-0000PL12-00</v>
          </cell>
          <cell r="B128" t="str">
            <v>S0000PL12</v>
          </cell>
          <cell r="C128">
            <v>60</v>
          </cell>
          <cell r="D128">
            <v>93.2</v>
          </cell>
          <cell r="E128">
            <v>13</v>
          </cell>
        </row>
        <row r="129">
          <cell r="A129" t="str">
            <v>TB-0000PL13-01</v>
          </cell>
          <cell r="B129" t="str">
            <v>S0000PL13</v>
          </cell>
          <cell r="C129">
            <v>60</v>
          </cell>
          <cell r="D129">
            <v>104</v>
          </cell>
          <cell r="E129">
            <v>3</v>
          </cell>
        </row>
        <row r="130">
          <cell r="A130" t="str">
            <v>TB-0000T009-00</v>
          </cell>
          <cell r="B130" t="str">
            <v>S0000T009</v>
          </cell>
          <cell r="C130">
            <v>62</v>
          </cell>
          <cell r="D130">
            <v>98</v>
          </cell>
          <cell r="E130">
            <v>20</v>
          </cell>
        </row>
        <row r="131">
          <cell r="A131" t="str">
            <v>TB-000FT001-00</v>
          </cell>
          <cell r="B131" t="str">
            <v>S000FT001</v>
          </cell>
          <cell r="C131">
            <v>60</v>
          </cell>
          <cell r="D131">
            <v>99</v>
          </cell>
          <cell r="E131">
            <v>24</v>
          </cell>
        </row>
        <row r="132">
          <cell r="A132" t="str">
            <v>TB-000JM207-00</v>
          </cell>
          <cell r="B132" t="str">
            <v>T000JM207</v>
          </cell>
          <cell r="C132">
            <v>60</v>
          </cell>
          <cell r="D132">
            <v>99</v>
          </cell>
          <cell r="E132">
            <v>25</v>
          </cell>
        </row>
        <row r="133">
          <cell r="A133" t="str">
            <v>TB-000OO003-BL</v>
          </cell>
          <cell r="B133" t="str">
            <v>T000OO003</v>
          </cell>
          <cell r="C133">
            <v>60</v>
          </cell>
          <cell r="D133">
            <v>96</v>
          </cell>
          <cell r="E133">
            <v>8</v>
          </cell>
        </row>
        <row r="134">
          <cell r="A134" t="str">
            <v>TB-000PS610-00</v>
          </cell>
          <cell r="B134" t="str">
            <v>S000PS610</v>
          </cell>
          <cell r="C134">
            <v>60</v>
          </cell>
          <cell r="D134">
            <v>92</v>
          </cell>
          <cell r="E134">
            <v>8</v>
          </cell>
        </row>
        <row r="135">
          <cell r="A135" t="str">
            <v>TB-000PS701-00</v>
          </cell>
          <cell r="B135" t="str">
            <v>S000PS701</v>
          </cell>
          <cell r="C135">
            <v>60</v>
          </cell>
          <cell r="D135">
            <v>96.1</v>
          </cell>
          <cell r="E135">
            <v>14</v>
          </cell>
        </row>
        <row r="136">
          <cell r="A136" t="str">
            <v>TB-000PS703-00</v>
          </cell>
          <cell r="B136" t="str">
            <v>S000PS703</v>
          </cell>
          <cell r="C136">
            <v>62</v>
          </cell>
          <cell r="D136">
            <v>84</v>
          </cell>
          <cell r="E136">
            <v>20</v>
          </cell>
        </row>
        <row r="137">
          <cell r="A137" t="str">
            <v>TB-000PS708-00</v>
          </cell>
          <cell r="B137" t="str">
            <v>S000PS708</v>
          </cell>
          <cell r="C137">
            <v>60</v>
          </cell>
          <cell r="D137">
            <v>50</v>
          </cell>
          <cell r="E137">
            <v>8</v>
          </cell>
        </row>
        <row r="138">
          <cell r="A138" t="str">
            <v>TB-000PS709-00</v>
          </cell>
          <cell r="B138" t="str">
            <v>S000PS709</v>
          </cell>
          <cell r="C138">
            <v>62</v>
          </cell>
          <cell r="D138">
            <v>102</v>
          </cell>
          <cell r="E138">
            <v>32</v>
          </cell>
        </row>
        <row r="139">
          <cell r="A139" t="str">
            <v>TB-000PS710-00</v>
          </cell>
          <cell r="B139" t="str">
            <v>S000PS710</v>
          </cell>
          <cell r="C139">
            <v>62.2</v>
          </cell>
          <cell r="D139">
            <v>92.5</v>
          </cell>
          <cell r="E139">
            <v>8</v>
          </cell>
        </row>
        <row r="140">
          <cell r="A140" t="str">
            <v>TB-000PSPL3-00</v>
          </cell>
          <cell r="B140" t="str">
            <v>S000PSPL3</v>
          </cell>
          <cell r="C140">
            <v>62.2</v>
          </cell>
          <cell r="D140">
            <v>98</v>
          </cell>
          <cell r="E140">
            <v>13</v>
          </cell>
        </row>
        <row r="141">
          <cell r="A141" t="str">
            <v>TB-00PSCRC2-00</v>
          </cell>
          <cell r="B141" t="str">
            <v>S00PSCRC2</v>
          </cell>
          <cell r="C141">
            <v>62</v>
          </cell>
          <cell r="D141">
            <v>58</v>
          </cell>
          <cell r="E141">
            <v>12</v>
          </cell>
        </row>
        <row r="142">
          <cell r="A142" t="str">
            <v>TB-00PSCRC6-00</v>
          </cell>
          <cell r="B142" t="str">
            <v>S00PSCRC6</v>
          </cell>
          <cell r="C142">
            <v>62</v>
          </cell>
          <cell r="D142">
            <v>54</v>
          </cell>
          <cell r="E142">
            <v>12</v>
          </cell>
        </row>
        <row r="143">
          <cell r="A143" t="str">
            <v>TB-0KOZAI06-00</v>
          </cell>
          <cell r="B143" t="str">
            <v>T0KOZAI06</v>
          </cell>
          <cell r="C143">
            <v>65.5</v>
          </cell>
          <cell r="D143">
            <v>98</v>
          </cell>
          <cell r="E143">
            <v>16</v>
          </cell>
        </row>
        <row r="144">
          <cell r="A144" t="str">
            <v>TB-0PSFT001-00</v>
          </cell>
          <cell r="B144" t="str">
            <v>S0PSFT001</v>
          </cell>
          <cell r="C144">
            <v>62</v>
          </cell>
          <cell r="D144">
            <v>92</v>
          </cell>
          <cell r="E144">
            <v>21</v>
          </cell>
        </row>
        <row r="145">
          <cell r="A145" t="str">
            <v>TG-00000706-00</v>
          </cell>
          <cell r="B145" t="str">
            <v>T00000706</v>
          </cell>
          <cell r="C145">
            <v>61</v>
          </cell>
          <cell r="D145">
            <v>102</v>
          </cell>
          <cell r="E145">
            <v>21</v>
          </cell>
        </row>
        <row r="146">
          <cell r="A146" t="str">
            <v>TG-00000711-00</v>
          </cell>
          <cell r="B146" t="str">
            <v>T00000711</v>
          </cell>
          <cell r="C146">
            <v>61.5</v>
          </cell>
          <cell r="D146">
            <v>99.5</v>
          </cell>
          <cell r="E146">
            <v>40</v>
          </cell>
        </row>
        <row r="147">
          <cell r="A147" t="str">
            <v>TG-00000716-00</v>
          </cell>
          <cell r="B147" t="str">
            <v>T00000716</v>
          </cell>
          <cell r="C147">
            <v>60</v>
          </cell>
          <cell r="D147">
            <v>98</v>
          </cell>
          <cell r="E147">
            <v>28</v>
          </cell>
        </row>
        <row r="148">
          <cell r="A148" t="str">
            <v>TG-00000721-00</v>
          </cell>
          <cell r="B148" t="str">
            <v>T00000721</v>
          </cell>
          <cell r="C148">
            <v>61.4</v>
          </cell>
          <cell r="D148">
            <v>99.5</v>
          </cell>
          <cell r="E148">
            <v>40</v>
          </cell>
        </row>
        <row r="149">
          <cell r="A149" t="str">
            <v>TL-000000C1-00</v>
          </cell>
          <cell r="B149" t="str">
            <v>T000000C1</v>
          </cell>
          <cell r="C149">
            <v>60</v>
          </cell>
          <cell r="D149">
            <v>83.5</v>
          </cell>
          <cell r="E149">
            <v>9</v>
          </cell>
        </row>
        <row r="150">
          <cell r="A150" t="str">
            <v>TL-00000610-00</v>
          </cell>
          <cell r="B150" t="str">
            <v>S00000610</v>
          </cell>
          <cell r="C150">
            <v>60.8</v>
          </cell>
          <cell r="D150">
            <v>106</v>
          </cell>
          <cell r="E150">
            <v>12</v>
          </cell>
        </row>
        <row r="151">
          <cell r="A151" t="str">
            <v>TL-00000611-00</v>
          </cell>
          <cell r="B151" t="str">
            <v>S00000611</v>
          </cell>
          <cell r="C151">
            <v>61</v>
          </cell>
          <cell r="D151">
            <v>107</v>
          </cell>
          <cell r="E151">
            <v>20</v>
          </cell>
        </row>
        <row r="152">
          <cell r="A152" t="str">
            <v>TL-00000706-00</v>
          </cell>
          <cell r="B152" t="str">
            <v>T00000706</v>
          </cell>
          <cell r="C152">
            <v>61</v>
          </cell>
          <cell r="D152">
            <v>102</v>
          </cell>
          <cell r="E152">
            <v>21</v>
          </cell>
        </row>
        <row r="153">
          <cell r="A153" t="str">
            <v>TL-00000708-01</v>
          </cell>
          <cell r="B153" t="str">
            <v>T00000708</v>
          </cell>
          <cell r="C153">
            <v>60</v>
          </cell>
          <cell r="D153">
            <v>107</v>
          </cell>
          <cell r="E153">
            <v>20</v>
          </cell>
        </row>
        <row r="154">
          <cell r="A154" t="str">
            <v>TL-00000710-00</v>
          </cell>
          <cell r="B154" t="str">
            <v>T00000710</v>
          </cell>
          <cell r="C154">
            <v>61</v>
          </cell>
          <cell r="D154">
            <v>108</v>
          </cell>
          <cell r="E154">
            <v>10</v>
          </cell>
        </row>
        <row r="155">
          <cell r="A155" t="str">
            <v>TL-00000720-00</v>
          </cell>
          <cell r="B155" t="str">
            <v>T00000T23</v>
          </cell>
          <cell r="C155">
            <v>60</v>
          </cell>
          <cell r="D155">
            <v>88</v>
          </cell>
          <cell r="E155">
            <v>8</v>
          </cell>
        </row>
        <row r="156">
          <cell r="A156" t="str">
            <v>TL-0000CRC2-00</v>
          </cell>
          <cell r="B156" t="str">
            <v>S0000CRC2</v>
          </cell>
          <cell r="C156">
            <v>60</v>
          </cell>
          <cell r="D156">
            <v>91.3</v>
          </cell>
          <cell r="E156">
            <v>20</v>
          </cell>
        </row>
        <row r="157">
          <cell r="A157" t="str">
            <v>TL-0000PL12-00</v>
          </cell>
          <cell r="B157" t="str">
            <v>S0000PL12</v>
          </cell>
          <cell r="C157">
            <v>60</v>
          </cell>
          <cell r="D157">
            <v>93.2</v>
          </cell>
          <cell r="E157">
            <v>13</v>
          </cell>
        </row>
        <row r="158">
          <cell r="A158" t="str">
            <v>TL-0000PL12-01</v>
          </cell>
          <cell r="B158" t="str">
            <v>S0000PL12</v>
          </cell>
          <cell r="C158">
            <v>60</v>
          </cell>
          <cell r="D158">
            <v>93.2</v>
          </cell>
          <cell r="E158">
            <v>13</v>
          </cell>
        </row>
        <row r="159">
          <cell r="A159" t="str">
            <v>TL-00TF0026-00</v>
          </cell>
          <cell r="B159" t="str">
            <v>S00000T90</v>
          </cell>
          <cell r="C159">
            <v>60</v>
          </cell>
          <cell r="D159">
            <v>80.5</v>
          </cell>
          <cell r="E159">
            <v>12</v>
          </cell>
        </row>
        <row r="160">
          <cell r="A160" t="str">
            <v>TW-000000F1-00</v>
          </cell>
          <cell r="B160" t="str">
            <v>S000000F1</v>
          </cell>
          <cell r="C160">
            <v>61</v>
          </cell>
          <cell r="D160">
            <v>91.2</v>
          </cell>
          <cell r="E160">
            <v>24</v>
          </cell>
        </row>
        <row r="161">
          <cell r="A161" t="str">
            <v>TW-000000T5-00</v>
          </cell>
          <cell r="B161" t="str">
            <v>S000000T5</v>
          </cell>
          <cell r="C161">
            <v>60</v>
          </cell>
          <cell r="D161">
            <v>104</v>
          </cell>
          <cell r="E161">
            <v>12</v>
          </cell>
        </row>
        <row r="162">
          <cell r="A162" t="str">
            <v>TW-00000601-00</v>
          </cell>
          <cell r="B162" t="str">
            <v>S00000601</v>
          </cell>
          <cell r="C162">
            <v>60</v>
          </cell>
          <cell r="D162">
            <v>100</v>
          </cell>
          <cell r="E162">
            <v>45</v>
          </cell>
        </row>
        <row r="163">
          <cell r="A163" t="str">
            <v>TW-00000603-00</v>
          </cell>
          <cell r="B163" t="str">
            <v>S00000603</v>
          </cell>
          <cell r="C163">
            <v>60</v>
          </cell>
          <cell r="D163">
            <v>92.5</v>
          </cell>
          <cell r="E163">
            <v>25</v>
          </cell>
        </row>
        <row r="164">
          <cell r="A164" t="str">
            <v>TW-00000604-00</v>
          </cell>
          <cell r="B164" t="str">
            <v>S00000604</v>
          </cell>
          <cell r="C164">
            <v>60</v>
          </cell>
          <cell r="D164">
            <v>105</v>
          </cell>
          <cell r="E164">
            <v>24</v>
          </cell>
        </row>
        <row r="165">
          <cell r="A165" t="str">
            <v>TW-00000607-00</v>
          </cell>
          <cell r="B165" t="str">
            <v>S00000607</v>
          </cell>
          <cell r="C165">
            <v>61</v>
          </cell>
          <cell r="D165">
            <v>95</v>
          </cell>
          <cell r="E165">
            <v>30</v>
          </cell>
        </row>
        <row r="166">
          <cell r="A166" t="str">
            <v>TW-00000607-AY</v>
          </cell>
          <cell r="B166" t="str">
            <v>S00000607</v>
          </cell>
          <cell r="C166">
            <v>61</v>
          </cell>
          <cell r="D166">
            <v>95</v>
          </cell>
          <cell r="E166">
            <v>30</v>
          </cell>
        </row>
        <row r="167">
          <cell r="A167" t="str">
            <v>TW-00000607-WY</v>
          </cell>
          <cell r="B167" t="str">
            <v>S00000607</v>
          </cell>
          <cell r="C167">
            <v>61</v>
          </cell>
          <cell r="D167">
            <v>95</v>
          </cell>
          <cell r="E167">
            <v>30</v>
          </cell>
        </row>
        <row r="168">
          <cell r="A168" t="str">
            <v>TW-00000610-00</v>
          </cell>
          <cell r="B168" t="str">
            <v>S00000610</v>
          </cell>
          <cell r="C168">
            <v>60.8</v>
          </cell>
          <cell r="D168">
            <v>106</v>
          </cell>
          <cell r="E168">
            <v>12</v>
          </cell>
        </row>
        <row r="169">
          <cell r="A169" t="str">
            <v>TW-00000610-SB</v>
          </cell>
          <cell r="B169" t="str">
            <v>S00000610</v>
          </cell>
          <cell r="C169">
            <v>60.8</v>
          </cell>
          <cell r="D169">
            <v>106</v>
          </cell>
          <cell r="E169">
            <v>12</v>
          </cell>
        </row>
        <row r="170">
          <cell r="A170" t="str">
            <v>TW-00000610-WY</v>
          </cell>
          <cell r="B170" t="str">
            <v>S00000610</v>
          </cell>
          <cell r="C170">
            <v>60.8</v>
          </cell>
          <cell r="D170">
            <v>106</v>
          </cell>
          <cell r="E170">
            <v>12</v>
          </cell>
        </row>
        <row r="171">
          <cell r="A171" t="str">
            <v>TW-00000611-WO</v>
          </cell>
          <cell r="B171" t="str">
            <v>S00000611</v>
          </cell>
          <cell r="C171">
            <v>61</v>
          </cell>
          <cell r="D171">
            <v>107</v>
          </cell>
          <cell r="E171">
            <v>20</v>
          </cell>
        </row>
        <row r="172">
          <cell r="A172" t="str">
            <v>TW-00000612-00</v>
          </cell>
          <cell r="B172" t="str">
            <v>S00000612</v>
          </cell>
          <cell r="C172">
            <v>59.6</v>
          </cell>
          <cell r="D172">
            <v>98.7</v>
          </cell>
          <cell r="E172">
            <v>16</v>
          </cell>
        </row>
        <row r="173">
          <cell r="A173" t="str">
            <v>TW-00000613-00</v>
          </cell>
          <cell r="B173" t="str">
            <v>S00000613</v>
          </cell>
          <cell r="C173">
            <v>61</v>
          </cell>
          <cell r="D173">
            <v>103.5</v>
          </cell>
          <cell r="E173">
            <v>20</v>
          </cell>
        </row>
        <row r="174">
          <cell r="A174" t="str">
            <v>TW-00000615-00</v>
          </cell>
          <cell r="B174" t="str">
            <v>S00000615</v>
          </cell>
          <cell r="C174">
            <v>60</v>
          </cell>
          <cell r="D174">
            <v>84.5</v>
          </cell>
          <cell r="E174">
            <v>9</v>
          </cell>
        </row>
        <row r="175">
          <cell r="A175" t="str">
            <v>TW-00000619-00</v>
          </cell>
          <cell r="B175" t="str">
            <v>S00000619</v>
          </cell>
          <cell r="C175">
            <v>57</v>
          </cell>
          <cell r="D175">
            <v>102.6</v>
          </cell>
          <cell r="E175">
            <v>12</v>
          </cell>
        </row>
        <row r="176">
          <cell r="A176" t="str">
            <v>TW-00000622-00</v>
          </cell>
          <cell r="B176" t="str">
            <v>S00000622</v>
          </cell>
          <cell r="C176">
            <v>60</v>
          </cell>
          <cell r="D176">
            <v>108.5</v>
          </cell>
          <cell r="E176">
            <v>19</v>
          </cell>
        </row>
        <row r="177">
          <cell r="A177" t="str">
            <v>TW-00000623-00</v>
          </cell>
          <cell r="B177" t="str">
            <v>S00000623</v>
          </cell>
          <cell r="C177">
            <v>54</v>
          </cell>
          <cell r="D177">
            <v>88.5</v>
          </cell>
          <cell r="E177">
            <v>8</v>
          </cell>
        </row>
        <row r="178">
          <cell r="A178" t="str">
            <v>TW-00000624-00</v>
          </cell>
          <cell r="B178" t="str">
            <v>S00000624</v>
          </cell>
          <cell r="C178">
            <v>60</v>
          </cell>
          <cell r="D178">
            <v>102.6</v>
          </cell>
          <cell r="E178">
            <v>6</v>
          </cell>
        </row>
        <row r="179">
          <cell r="A179" t="str">
            <v>TW-00000702-00</v>
          </cell>
          <cell r="B179" t="str">
            <v>T00000702</v>
          </cell>
          <cell r="C179">
            <v>59.6</v>
          </cell>
          <cell r="D179">
            <v>106</v>
          </cell>
          <cell r="E179">
            <v>28</v>
          </cell>
        </row>
        <row r="180">
          <cell r="A180" t="str">
            <v>TW-00000703-00</v>
          </cell>
          <cell r="B180" t="str">
            <v>T00000703</v>
          </cell>
          <cell r="C180">
            <v>59.5</v>
          </cell>
          <cell r="D180">
            <v>102.5</v>
          </cell>
          <cell r="E180">
            <v>27</v>
          </cell>
        </row>
        <row r="181">
          <cell r="A181" t="str">
            <v>TW-00000704-00</v>
          </cell>
          <cell r="B181" t="str">
            <v>T00000704</v>
          </cell>
          <cell r="C181">
            <v>61</v>
          </cell>
          <cell r="D181">
            <v>104.8</v>
          </cell>
          <cell r="E181">
            <v>15</v>
          </cell>
        </row>
        <row r="182">
          <cell r="A182" t="str">
            <v>TW-00000705-00</v>
          </cell>
          <cell r="B182" t="str">
            <v>T00000705</v>
          </cell>
          <cell r="C182">
            <v>60</v>
          </cell>
          <cell r="D182">
            <v>105</v>
          </cell>
          <cell r="E182">
            <v>28</v>
          </cell>
        </row>
        <row r="183">
          <cell r="A183" t="str">
            <v>TW-00000706-00</v>
          </cell>
          <cell r="B183" t="str">
            <v>T00000706</v>
          </cell>
          <cell r="C183">
            <v>61</v>
          </cell>
          <cell r="D183">
            <v>102</v>
          </cell>
          <cell r="E183">
            <v>21</v>
          </cell>
        </row>
        <row r="184">
          <cell r="A184" t="str">
            <v>TW-00000706-00</v>
          </cell>
          <cell r="B184" t="str">
            <v>T0000706M</v>
          </cell>
          <cell r="C184">
            <v>105</v>
          </cell>
          <cell r="D184">
            <v>120</v>
          </cell>
          <cell r="E184">
            <v>40</v>
          </cell>
        </row>
        <row r="185">
          <cell r="A185" t="str">
            <v>TW-00000707-00</v>
          </cell>
          <cell r="B185" t="str">
            <v>T00000707</v>
          </cell>
          <cell r="C185">
            <v>61</v>
          </cell>
          <cell r="D185">
            <v>104.5</v>
          </cell>
          <cell r="E185">
            <v>30</v>
          </cell>
        </row>
        <row r="186">
          <cell r="A186" t="str">
            <v>TW-00000708-WY</v>
          </cell>
          <cell r="B186" t="str">
            <v>T00000708</v>
          </cell>
          <cell r="C186">
            <v>60</v>
          </cell>
          <cell r="D186">
            <v>107</v>
          </cell>
          <cell r="E186">
            <v>20</v>
          </cell>
        </row>
        <row r="187">
          <cell r="A187" t="str">
            <v>TW-00000709-00</v>
          </cell>
          <cell r="B187" t="str">
            <v>T00000709</v>
          </cell>
          <cell r="C187">
            <v>60</v>
          </cell>
          <cell r="D187">
            <v>102</v>
          </cell>
          <cell r="E187">
            <v>35</v>
          </cell>
        </row>
        <row r="188">
          <cell r="A188" t="str">
            <v>TW-00000710-00</v>
          </cell>
          <cell r="B188" t="str">
            <v>T00000710</v>
          </cell>
          <cell r="C188">
            <v>61</v>
          </cell>
          <cell r="D188">
            <v>108</v>
          </cell>
          <cell r="E188">
            <v>10</v>
          </cell>
        </row>
        <row r="189">
          <cell r="A189" t="str">
            <v>TW-00000711-00</v>
          </cell>
          <cell r="B189" t="str">
            <v>T00000711</v>
          </cell>
          <cell r="C189">
            <v>61.5</v>
          </cell>
          <cell r="D189">
            <v>99.5</v>
          </cell>
          <cell r="E189">
            <v>40</v>
          </cell>
        </row>
        <row r="190">
          <cell r="A190" t="str">
            <v>TW-00000712-00</v>
          </cell>
          <cell r="B190" t="str">
            <v>T00000712</v>
          </cell>
          <cell r="C190">
            <v>61</v>
          </cell>
          <cell r="D190">
            <v>103.5</v>
          </cell>
          <cell r="E190">
            <v>16</v>
          </cell>
        </row>
        <row r="191">
          <cell r="A191" t="str">
            <v>TW-00000713-00</v>
          </cell>
          <cell r="B191" t="str">
            <v>T00000713</v>
          </cell>
          <cell r="C191">
            <v>61</v>
          </cell>
          <cell r="D191">
            <v>99</v>
          </cell>
          <cell r="E191">
            <v>49</v>
          </cell>
        </row>
        <row r="192">
          <cell r="A192" t="str">
            <v>TW-00000714-00</v>
          </cell>
          <cell r="B192" t="str">
            <v>T00000714</v>
          </cell>
          <cell r="C192">
            <v>60</v>
          </cell>
          <cell r="D192">
            <v>101.3</v>
          </cell>
          <cell r="E192">
            <v>36</v>
          </cell>
        </row>
        <row r="193">
          <cell r="A193" t="str">
            <v>TW-00000714-00</v>
          </cell>
          <cell r="B193" t="str">
            <v>T0000714M</v>
          </cell>
          <cell r="C193">
            <v>105</v>
          </cell>
          <cell r="D193">
            <v>114</v>
          </cell>
          <cell r="E193">
            <v>66</v>
          </cell>
        </row>
        <row r="194">
          <cell r="A194" t="str">
            <v>TW-00000715-00</v>
          </cell>
          <cell r="B194" t="str">
            <v>T00000715</v>
          </cell>
          <cell r="C194">
            <v>60.4</v>
          </cell>
          <cell r="D194">
            <v>108</v>
          </cell>
          <cell r="E194">
            <v>32</v>
          </cell>
        </row>
        <row r="195">
          <cell r="A195" t="str">
            <v>TW-00000716-00</v>
          </cell>
          <cell r="B195" t="str">
            <v>T00000716</v>
          </cell>
          <cell r="C195">
            <v>60</v>
          </cell>
          <cell r="D195">
            <v>98</v>
          </cell>
          <cell r="E195">
            <v>28</v>
          </cell>
        </row>
        <row r="196">
          <cell r="A196" t="str">
            <v>TW-00000718-00</v>
          </cell>
          <cell r="B196" t="str">
            <v>T00000718</v>
          </cell>
          <cell r="C196">
            <v>61</v>
          </cell>
          <cell r="D196">
            <v>101</v>
          </cell>
          <cell r="E196">
            <v>18</v>
          </cell>
        </row>
        <row r="197">
          <cell r="A197" t="str">
            <v>TW-00000718-W2</v>
          </cell>
          <cell r="B197" t="str">
            <v>T00000718</v>
          </cell>
          <cell r="C197">
            <v>61</v>
          </cell>
          <cell r="D197">
            <v>101</v>
          </cell>
          <cell r="E197">
            <v>18</v>
          </cell>
        </row>
        <row r="198">
          <cell r="A198" t="str">
            <v>TW-00000720-00</v>
          </cell>
          <cell r="B198" t="str">
            <v>T00000T23</v>
          </cell>
          <cell r="C198">
            <v>60</v>
          </cell>
          <cell r="D198">
            <v>88</v>
          </cell>
          <cell r="E198">
            <v>8</v>
          </cell>
        </row>
        <row r="199">
          <cell r="A199" t="str">
            <v>TW-00000721-00</v>
          </cell>
          <cell r="B199" t="str">
            <v>T00000721</v>
          </cell>
          <cell r="C199">
            <v>61.4</v>
          </cell>
          <cell r="D199">
            <v>99.5</v>
          </cell>
          <cell r="E199">
            <v>40</v>
          </cell>
        </row>
        <row r="200">
          <cell r="A200" t="str">
            <v>TW-00000724-00</v>
          </cell>
          <cell r="B200" t="str">
            <v>T00000724</v>
          </cell>
          <cell r="C200">
            <v>60</v>
          </cell>
          <cell r="D200">
            <v>101.6</v>
          </cell>
          <cell r="E200">
            <v>24</v>
          </cell>
        </row>
        <row r="201">
          <cell r="A201" t="str">
            <v>TW-00000725-00</v>
          </cell>
          <cell r="B201" t="str">
            <v>T00000725</v>
          </cell>
          <cell r="C201">
            <v>60</v>
          </cell>
          <cell r="D201">
            <v>100</v>
          </cell>
          <cell r="E201">
            <v>27</v>
          </cell>
        </row>
        <row r="202">
          <cell r="A202" t="str">
            <v>TW-00000726-00</v>
          </cell>
          <cell r="B202" t="str">
            <v>T00000726</v>
          </cell>
          <cell r="C202">
            <v>60</v>
          </cell>
          <cell r="D202">
            <v>107</v>
          </cell>
          <cell r="E202">
            <v>20</v>
          </cell>
        </row>
        <row r="203">
          <cell r="A203" t="str">
            <v>TW-00000727-00</v>
          </cell>
          <cell r="B203" t="str">
            <v>T00000727</v>
          </cell>
          <cell r="C203">
            <v>60</v>
          </cell>
          <cell r="D203">
            <v>62.1</v>
          </cell>
          <cell r="E203">
            <v>20</v>
          </cell>
        </row>
        <row r="204">
          <cell r="A204" t="str">
            <v>TW-00000804-WY</v>
          </cell>
          <cell r="B204" t="str">
            <v>S00000804</v>
          </cell>
          <cell r="C204">
            <v>60</v>
          </cell>
          <cell r="D204">
            <v>100</v>
          </cell>
          <cell r="E204">
            <v>12</v>
          </cell>
        </row>
        <row r="205">
          <cell r="A205" t="str">
            <v>TW-00000805-WY</v>
          </cell>
          <cell r="B205" t="str">
            <v>S00000805</v>
          </cell>
          <cell r="C205">
            <v>60</v>
          </cell>
          <cell r="D205">
            <v>90</v>
          </cell>
          <cell r="E205">
            <v>6</v>
          </cell>
        </row>
        <row r="206">
          <cell r="A206" t="str">
            <v>TW-00000901-WY</v>
          </cell>
          <cell r="B206" t="str">
            <v>S00000901</v>
          </cell>
          <cell r="C206">
            <v>60</v>
          </cell>
          <cell r="D206">
            <v>99</v>
          </cell>
          <cell r="E206">
            <v>21</v>
          </cell>
        </row>
        <row r="207">
          <cell r="A207" t="str">
            <v>TW-00000902-00</v>
          </cell>
          <cell r="B207" t="str">
            <v>S00000902</v>
          </cell>
          <cell r="C207">
            <v>60</v>
          </cell>
          <cell r="D207">
            <v>96</v>
          </cell>
          <cell r="E207">
            <v>25</v>
          </cell>
        </row>
        <row r="208">
          <cell r="A208" t="str">
            <v>TW-00000902-AY</v>
          </cell>
          <cell r="B208" t="str">
            <v>S00000902</v>
          </cell>
          <cell r="C208">
            <v>60</v>
          </cell>
          <cell r="D208">
            <v>96</v>
          </cell>
          <cell r="E208">
            <v>25</v>
          </cell>
        </row>
        <row r="209">
          <cell r="A209" t="str">
            <v>TW-00000902-WY</v>
          </cell>
          <cell r="B209" t="str">
            <v>S00000902</v>
          </cell>
          <cell r="C209">
            <v>60</v>
          </cell>
          <cell r="D209">
            <v>96</v>
          </cell>
          <cell r="E209">
            <v>25</v>
          </cell>
        </row>
        <row r="210">
          <cell r="A210" t="str">
            <v>TW-00000903-WY</v>
          </cell>
          <cell r="B210" t="str">
            <v>S00000903</v>
          </cell>
          <cell r="C210">
            <v>60</v>
          </cell>
          <cell r="D210">
            <v>101.6</v>
          </cell>
          <cell r="E210">
            <v>27</v>
          </cell>
        </row>
        <row r="211">
          <cell r="A211" t="str">
            <v>TW-00000904-WY</v>
          </cell>
          <cell r="B211" t="str">
            <v>S00000904</v>
          </cell>
          <cell r="C211">
            <v>60</v>
          </cell>
          <cell r="D211">
            <v>95.5</v>
          </cell>
          <cell r="E211">
            <v>21</v>
          </cell>
        </row>
        <row r="212">
          <cell r="A212" t="str">
            <v>TW-00000905-WY</v>
          </cell>
          <cell r="B212" t="str">
            <v>S00000905</v>
          </cell>
          <cell r="C212">
            <v>60</v>
          </cell>
          <cell r="D212">
            <v>100</v>
          </cell>
          <cell r="E212">
            <v>15</v>
          </cell>
        </row>
        <row r="213">
          <cell r="A213" t="str">
            <v>TW-00000AR1-00</v>
          </cell>
          <cell r="B213" t="str">
            <v>S00000AR1</v>
          </cell>
          <cell r="C213">
            <v>516</v>
          </cell>
          <cell r="D213">
            <v>98.8</v>
          </cell>
          <cell r="E213">
            <v>8</v>
          </cell>
        </row>
        <row r="214">
          <cell r="A214" t="str">
            <v>TW-00000C36-00</v>
          </cell>
          <cell r="B214" t="str">
            <v>S00000C36</v>
          </cell>
          <cell r="C214">
            <v>60</v>
          </cell>
          <cell r="D214">
            <v>100</v>
          </cell>
          <cell r="E214">
            <v>45</v>
          </cell>
        </row>
        <row r="215">
          <cell r="A215" t="str">
            <v>TW-00000FK4-00</v>
          </cell>
          <cell r="B215" t="str">
            <v>T00000FK4</v>
          </cell>
          <cell r="C215">
            <v>60.3</v>
          </cell>
          <cell r="D215">
            <v>93</v>
          </cell>
          <cell r="E215">
            <v>36</v>
          </cell>
        </row>
        <row r="216">
          <cell r="A216" t="str">
            <v>TW-00000K15-00</v>
          </cell>
          <cell r="B216" t="str">
            <v>S00000K15</v>
          </cell>
          <cell r="C216">
            <v>60</v>
          </cell>
          <cell r="D216">
            <v>102.2</v>
          </cell>
          <cell r="E216">
            <v>27</v>
          </cell>
        </row>
        <row r="217">
          <cell r="A217" t="str">
            <v>TW-00000K2S-00</v>
          </cell>
          <cell r="B217" t="str">
            <v>T00000K2S</v>
          </cell>
          <cell r="C217">
            <v>60</v>
          </cell>
          <cell r="D217">
            <v>106</v>
          </cell>
          <cell r="E217">
            <v>16</v>
          </cell>
        </row>
        <row r="218">
          <cell r="A218" t="str">
            <v>TW-00000K5S-00</v>
          </cell>
          <cell r="B218" t="str">
            <v>T00000K5S</v>
          </cell>
          <cell r="C218">
            <v>60</v>
          </cell>
          <cell r="D218">
            <v>108.5</v>
          </cell>
          <cell r="E218">
            <v>20</v>
          </cell>
        </row>
        <row r="219">
          <cell r="A219" t="str">
            <v>TW-00000LMA-00</v>
          </cell>
          <cell r="B219" t="str">
            <v>S00000LMA</v>
          </cell>
          <cell r="C219">
            <v>59.7</v>
          </cell>
          <cell r="D219">
            <v>100</v>
          </cell>
          <cell r="E219">
            <v>13</v>
          </cell>
        </row>
        <row r="220">
          <cell r="A220" t="str">
            <v>TW-00000M1A-00</v>
          </cell>
          <cell r="B220" t="str">
            <v>T00000M1A</v>
          </cell>
          <cell r="C220">
            <v>60</v>
          </cell>
          <cell r="D220">
            <v>93</v>
          </cell>
          <cell r="E220">
            <v>12</v>
          </cell>
        </row>
        <row r="221">
          <cell r="A221" t="str">
            <v>TW-00000MCD-00</v>
          </cell>
          <cell r="B221" t="str">
            <v>S00000MCD</v>
          </cell>
          <cell r="C221">
            <v>60</v>
          </cell>
          <cell r="D221">
            <v>86</v>
          </cell>
          <cell r="E221">
            <v>6</v>
          </cell>
        </row>
        <row r="222">
          <cell r="A222" t="str">
            <v>TW-00000MMA-00</v>
          </cell>
          <cell r="B222" t="str">
            <v>S00000MMA</v>
          </cell>
          <cell r="C222">
            <v>59</v>
          </cell>
          <cell r="D222">
            <v>100</v>
          </cell>
          <cell r="E222">
            <v>14</v>
          </cell>
        </row>
        <row r="223">
          <cell r="A223" t="str">
            <v>TW-00000NK1-00</v>
          </cell>
          <cell r="B223" t="str">
            <v>T00000NK1</v>
          </cell>
          <cell r="C223">
            <v>60</v>
          </cell>
          <cell r="D223">
            <v>104.5</v>
          </cell>
          <cell r="E223">
            <v>6</v>
          </cell>
        </row>
        <row r="224">
          <cell r="A224" t="str">
            <v>TW-00000PL3-00</v>
          </cell>
          <cell r="B224" t="str">
            <v>S00000PL3</v>
          </cell>
          <cell r="C224">
            <v>60</v>
          </cell>
          <cell r="D224">
            <v>93.2</v>
          </cell>
          <cell r="E224">
            <v>13</v>
          </cell>
        </row>
        <row r="225">
          <cell r="A225" t="str">
            <v>TW-00000PL5-00</v>
          </cell>
          <cell r="B225" t="str">
            <v>S00000PL5</v>
          </cell>
          <cell r="C225">
            <v>60</v>
          </cell>
          <cell r="D225">
            <v>98</v>
          </cell>
          <cell r="E225">
            <v>14</v>
          </cell>
        </row>
        <row r="226">
          <cell r="A226" t="str">
            <v>TW-00000S31-00</v>
          </cell>
          <cell r="B226" t="str">
            <v>S00000S31</v>
          </cell>
          <cell r="C226">
            <v>61.3</v>
          </cell>
          <cell r="D226">
            <v>84.6</v>
          </cell>
          <cell r="E226">
            <v>8</v>
          </cell>
        </row>
        <row r="227">
          <cell r="A227" t="str">
            <v>TW-00000SD5-00</v>
          </cell>
          <cell r="B227" t="str">
            <v>T00000SD5</v>
          </cell>
          <cell r="C227">
            <v>60</v>
          </cell>
          <cell r="D227">
            <v>101.6</v>
          </cell>
          <cell r="E227">
            <v>16</v>
          </cell>
        </row>
        <row r="228">
          <cell r="A228" t="str">
            <v>TW-00000T10-00</v>
          </cell>
          <cell r="B228" t="str">
            <v>S00000T10</v>
          </cell>
          <cell r="C228">
            <v>60</v>
          </cell>
          <cell r="D228">
            <v>88</v>
          </cell>
          <cell r="E228">
            <v>16</v>
          </cell>
        </row>
        <row r="229">
          <cell r="A229" t="str">
            <v>TW-00000T11-00</v>
          </cell>
          <cell r="B229" t="str">
            <v>T00000T11</v>
          </cell>
          <cell r="C229">
            <v>59.6</v>
          </cell>
          <cell r="D229">
            <v>100</v>
          </cell>
          <cell r="E229">
            <v>12</v>
          </cell>
        </row>
        <row r="230">
          <cell r="A230" t="str">
            <v>TW-00000T21-00</v>
          </cell>
          <cell r="B230" t="str">
            <v>S00000T21</v>
          </cell>
          <cell r="C230">
            <v>59</v>
          </cell>
          <cell r="D230">
            <v>102</v>
          </cell>
          <cell r="E230">
            <v>12</v>
          </cell>
        </row>
        <row r="231">
          <cell r="A231" t="str">
            <v>TW-00000T24-00</v>
          </cell>
          <cell r="B231" t="str">
            <v>T00000T23</v>
          </cell>
          <cell r="C231">
            <v>60</v>
          </cell>
          <cell r="D231">
            <v>88</v>
          </cell>
          <cell r="E231">
            <v>8</v>
          </cell>
        </row>
        <row r="232">
          <cell r="A232" t="str">
            <v>TW-00000T27-00</v>
          </cell>
          <cell r="B232" t="str">
            <v>T00000T27</v>
          </cell>
          <cell r="C232">
            <v>60</v>
          </cell>
          <cell r="D232">
            <v>113</v>
          </cell>
          <cell r="E232">
            <v>20</v>
          </cell>
        </row>
        <row r="233">
          <cell r="A233" t="str">
            <v>TW-00000T41-00</v>
          </cell>
          <cell r="B233" t="str">
            <v>T00000T41</v>
          </cell>
          <cell r="C233">
            <v>59</v>
          </cell>
          <cell r="D233">
            <v>90.5</v>
          </cell>
          <cell r="E233">
            <v>12</v>
          </cell>
        </row>
        <row r="234">
          <cell r="A234" t="str">
            <v>TW-00000T60-WY</v>
          </cell>
          <cell r="B234" t="str">
            <v>T00000T60</v>
          </cell>
          <cell r="C234">
            <v>61</v>
          </cell>
          <cell r="D234">
            <v>95</v>
          </cell>
          <cell r="E234">
            <v>27</v>
          </cell>
        </row>
        <row r="235">
          <cell r="A235" t="str">
            <v>TW-00000T68-SB</v>
          </cell>
          <cell r="B235" t="str">
            <v>S00000T68</v>
          </cell>
          <cell r="C235">
            <v>61</v>
          </cell>
          <cell r="D235">
            <v>97</v>
          </cell>
          <cell r="E235">
            <v>30</v>
          </cell>
        </row>
        <row r="236">
          <cell r="A236" t="str">
            <v>TW-00000T68-WY</v>
          </cell>
          <cell r="B236" t="str">
            <v>S00000T68</v>
          </cell>
          <cell r="C236">
            <v>61</v>
          </cell>
          <cell r="D236">
            <v>97</v>
          </cell>
          <cell r="E236">
            <v>30</v>
          </cell>
        </row>
        <row r="237">
          <cell r="A237" t="str">
            <v>TW-00000T73-BL</v>
          </cell>
          <cell r="B237" t="str">
            <v>T00000T23</v>
          </cell>
          <cell r="C237">
            <v>60</v>
          </cell>
          <cell r="D237">
            <v>88</v>
          </cell>
          <cell r="E237">
            <v>8</v>
          </cell>
        </row>
        <row r="238">
          <cell r="A238" t="str">
            <v>TW-00000T91-00</v>
          </cell>
          <cell r="B238" t="str">
            <v>T00000T91</v>
          </cell>
          <cell r="C238">
            <v>60</v>
          </cell>
          <cell r="D238">
            <v>105</v>
          </cell>
          <cell r="E238">
            <v>20</v>
          </cell>
        </row>
        <row r="239">
          <cell r="A239" t="str">
            <v>TW-00000T93-00</v>
          </cell>
          <cell r="B239" t="str">
            <v>S00000T93</v>
          </cell>
          <cell r="C239">
            <v>60</v>
          </cell>
          <cell r="D239">
            <v>78.599999999999994</v>
          </cell>
          <cell r="E239">
            <v>12</v>
          </cell>
        </row>
        <row r="240">
          <cell r="A240" t="str">
            <v>TW-00000T98-00</v>
          </cell>
          <cell r="B240" t="str">
            <v>T00000FK3</v>
          </cell>
          <cell r="C240">
            <v>60.4</v>
          </cell>
          <cell r="D240">
            <v>102</v>
          </cell>
          <cell r="E240">
            <v>12</v>
          </cell>
        </row>
        <row r="241">
          <cell r="A241" t="str">
            <v>TW-0000306N-00</v>
          </cell>
          <cell r="B241" t="str">
            <v>T0000306N</v>
          </cell>
          <cell r="C241">
            <v>60</v>
          </cell>
          <cell r="D241">
            <v>107</v>
          </cell>
          <cell r="E241">
            <v>20</v>
          </cell>
        </row>
        <row r="242">
          <cell r="A242" t="str">
            <v>TW-0000611x-00</v>
          </cell>
          <cell r="B242" t="str">
            <v>S00000611</v>
          </cell>
          <cell r="C242">
            <v>61</v>
          </cell>
          <cell r="D242">
            <v>107</v>
          </cell>
          <cell r="E242">
            <v>20</v>
          </cell>
        </row>
        <row r="243">
          <cell r="A243" t="str">
            <v>TW-0000611อ-00</v>
          </cell>
          <cell r="B243" t="str">
            <v>S00000611</v>
          </cell>
          <cell r="C243">
            <v>61</v>
          </cell>
          <cell r="D243">
            <v>107</v>
          </cell>
          <cell r="E243">
            <v>20</v>
          </cell>
        </row>
        <row r="244">
          <cell r="A244" t="str">
            <v>TW-0000616A-00</v>
          </cell>
          <cell r="B244" t="str">
            <v>S0000616A</v>
          </cell>
          <cell r="C244">
            <v>60</v>
          </cell>
          <cell r="D244">
            <v>101.6</v>
          </cell>
          <cell r="E244">
            <v>12</v>
          </cell>
        </row>
        <row r="245">
          <cell r="A245" t="str">
            <v>TW-0000701f-00</v>
          </cell>
          <cell r="B245" t="str">
            <v>T00000701</v>
          </cell>
          <cell r="C245">
            <v>60</v>
          </cell>
          <cell r="D245">
            <v>107</v>
          </cell>
          <cell r="E245">
            <v>20</v>
          </cell>
        </row>
        <row r="246">
          <cell r="A246" t="str">
            <v>TW-0000701k-00</v>
          </cell>
          <cell r="B246" t="str">
            <v>T00000701</v>
          </cell>
          <cell r="C246">
            <v>60</v>
          </cell>
          <cell r="D246">
            <v>107</v>
          </cell>
          <cell r="E246">
            <v>20</v>
          </cell>
        </row>
        <row r="247">
          <cell r="A247" t="str">
            <v>TW-0000701s-00</v>
          </cell>
          <cell r="B247" t="str">
            <v>T00000701</v>
          </cell>
          <cell r="C247">
            <v>60</v>
          </cell>
          <cell r="D247">
            <v>107</v>
          </cell>
          <cell r="E247">
            <v>20</v>
          </cell>
        </row>
        <row r="248">
          <cell r="A248" t="str">
            <v>TW-0000701x-00</v>
          </cell>
          <cell r="B248" t="str">
            <v>T00000701</v>
          </cell>
          <cell r="C248">
            <v>60</v>
          </cell>
          <cell r="D248">
            <v>107</v>
          </cell>
          <cell r="E248">
            <v>20</v>
          </cell>
        </row>
        <row r="249">
          <cell r="A249" t="str">
            <v>TW-0000701อ-00</v>
          </cell>
          <cell r="B249" t="str">
            <v>T00000701</v>
          </cell>
          <cell r="C249">
            <v>60</v>
          </cell>
          <cell r="D249">
            <v>107</v>
          </cell>
          <cell r="E249">
            <v>20</v>
          </cell>
        </row>
        <row r="250">
          <cell r="A250" t="str">
            <v>TW-0000703x-00</v>
          </cell>
          <cell r="B250" t="str">
            <v>T00000703</v>
          </cell>
          <cell r="C250">
            <v>59.5</v>
          </cell>
          <cell r="D250">
            <v>102.5</v>
          </cell>
          <cell r="E250">
            <v>27</v>
          </cell>
        </row>
        <row r="251">
          <cell r="A251" t="str">
            <v>TW-0000703อ-00</v>
          </cell>
          <cell r="B251" t="str">
            <v>T00000703</v>
          </cell>
          <cell r="C251">
            <v>59.5</v>
          </cell>
          <cell r="D251">
            <v>102.5</v>
          </cell>
          <cell r="E251">
            <v>27</v>
          </cell>
        </row>
        <row r="252">
          <cell r="A252" t="str">
            <v>TW-0000708x-00</v>
          </cell>
          <cell r="B252" t="str">
            <v>T00000708</v>
          </cell>
          <cell r="C252">
            <v>60</v>
          </cell>
          <cell r="D252">
            <v>107</v>
          </cell>
          <cell r="E252">
            <v>20</v>
          </cell>
        </row>
        <row r="253">
          <cell r="A253" t="str">
            <v>TW-0000708อ-00</v>
          </cell>
          <cell r="B253" t="str">
            <v>T00000708</v>
          </cell>
          <cell r="C253">
            <v>60</v>
          </cell>
          <cell r="D253">
            <v>107</v>
          </cell>
          <cell r="E253">
            <v>20</v>
          </cell>
        </row>
        <row r="254">
          <cell r="A254" t="str">
            <v>TW-0000710x-00</v>
          </cell>
          <cell r="B254" t="str">
            <v>T00000710</v>
          </cell>
          <cell r="C254">
            <v>61</v>
          </cell>
          <cell r="D254">
            <v>108</v>
          </cell>
          <cell r="E254">
            <v>10</v>
          </cell>
        </row>
        <row r="255">
          <cell r="A255" t="str">
            <v>TW-0000710อ-00</v>
          </cell>
          <cell r="B255" t="str">
            <v>T00000710</v>
          </cell>
          <cell r="C255">
            <v>61</v>
          </cell>
          <cell r="D255">
            <v>108</v>
          </cell>
          <cell r="E255">
            <v>10</v>
          </cell>
        </row>
        <row r="256">
          <cell r="A256" t="str">
            <v>TW-0000715x-00</v>
          </cell>
          <cell r="B256" t="str">
            <v>T00000715</v>
          </cell>
          <cell r="C256">
            <v>60.4</v>
          </cell>
          <cell r="D256">
            <v>108</v>
          </cell>
          <cell r="E256">
            <v>32</v>
          </cell>
        </row>
        <row r="257">
          <cell r="A257" t="str">
            <v>TW-0000724x-00</v>
          </cell>
          <cell r="B257" t="str">
            <v>T00000724</v>
          </cell>
          <cell r="C257">
            <v>60</v>
          </cell>
          <cell r="D257">
            <v>101.6</v>
          </cell>
          <cell r="E257">
            <v>24</v>
          </cell>
        </row>
        <row r="258">
          <cell r="A258" t="str">
            <v>TW-0000726x-00</v>
          </cell>
          <cell r="B258" t="str">
            <v>T00000726</v>
          </cell>
          <cell r="C258">
            <v>60</v>
          </cell>
          <cell r="D258">
            <v>107</v>
          </cell>
          <cell r="E258">
            <v>20</v>
          </cell>
        </row>
        <row r="259">
          <cell r="A259" t="str">
            <v>TW-0000AB14-00</v>
          </cell>
          <cell r="B259" t="str">
            <v>T0000AB14</v>
          </cell>
          <cell r="C259">
            <v>60</v>
          </cell>
          <cell r="D259">
            <v>100</v>
          </cell>
          <cell r="E259">
            <v>16</v>
          </cell>
        </row>
        <row r="260">
          <cell r="A260" t="str">
            <v>TW-0000AB19-00</v>
          </cell>
          <cell r="B260" t="str">
            <v>T0000AB19</v>
          </cell>
          <cell r="C260">
            <v>60</v>
          </cell>
          <cell r="D260">
            <v>100</v>
          </cell>
          <cell r="E260">
            <v>12</v>
          </cell>
        </row>
        <row r="261">
          <cell r="A261" t="str">
            <v>TW-0000AB20-00</v>
          </cell>
          <cell r="B261" t="str">
            <v>T0000AB20</v>
          </cell>
          <cell r="C261">
            <v>60</v>
          </cell>
          <cell r="D261">
            <v>102</v>
          </cell>
          <cell r="E261">
            <v>12</v>
          </cell>
        </row>
        <row r="262">
          <cell r="A262" t="str">
            <v>TW-0000AB20-WO</v>
          </cell>
          <cell r="B262" t="str">
            <v>T0000AB20</v>
          </cell>
          <cell r="C262">
            <v>60</v>
          </cell>
          <cell r="D262">
            <v>102</v>
          </cell>
          <cell r="E262">
            <v>12</v>
          </cell>
        </row>
        <row r="263">
          <cell r="A263" t="str">
            <v>TW-0000AB21-00</v>
          </cell>
          <cell r="B263" t="str">
            <v>T0000AB21</v>
          </cell>
          <cell r="C263">
            <v>60</v>
          </cell>
          <cell r="D263">
            <v>109.5</v>
          </cell>
          <cell r="E263">
            <v>15</v>
          </cell>
        </row>
        <row r="264">
          <cell r="A264" t="str">
            <v>TW-0000CRC2-00</v>
          </cell>
          <cell r="B264" t="str">
            <v>S0000CRC2</v>
          </cell>
          <cell r="C264">
            <v>60</v>
          </cell>
          <cell r="D264">
            <v>91.3</v>
          </cell>
          <cell r="E264">
            <v>20</v>
          </cell>
        </row>
        <row r="265">
          <cell r="A265" t="str">
            <v>TW-0000CRC3-00</v>
          </cell>
          <cell r="B265" t="str">
            <v>S0000CRC3</v>
          </cell>
          <cell r="C265">
            <v>61</v>
          </cell>
          <cell r="D265">
            <v>107</v>
          </cell>
          <cell r="E265">
            <v>18</v>
          </cell>
        </row>
        <row r="266">
          <cell r="A266" t="str">
            <v>TW-0000CRC4-00</v>
          </cell>
          <cell r="B266" t="str">
            <v>S0000CRC4</v>
          </cell>
          <cell r="C266">
            <v>57</v>
          </cell>
          <cell r="D266">
            <v>107.5</v>
          </cell>
          <cell r="E266">
            <v>12</v>
          </cell>
        </row>
        <row r="267">
          <cell r="A267" t="str">
            <v>TW-0000CRC6-00</v>
          </cell>
          <cell r="B267" t="str">
            <v>S0000CRC6</v>
          </cell>
          <cell r="C267">
            <v>61</v>
          </cell>
          <cell r="D267">
            <v>95</v>
          </cell>
          <cell r="E267">
            <v>25</v>
          </cell>
        </row>
        <row r="268">
          <cell r="A268" t="str">
            <v>TW-0000CRC7-00</v>
          </cell>
          <cell r="B268" t="str">
            <v>S0000CRC7</v>
          </cell>
          <cell r="C268">
            <v>60</v>
          </cell>
          <cell r="D268">
            <v>85</v>
          </cell>
          <cell r="E268">
            <v>15</v>
          </cell>
        </row>
        <row r="269">
          <cell r="A269" t="str">
            <v>TW-0000FC01-00</v>
          </cell>
          <cell r="B269" t="str">
            <v>T0000FC01</v>
          </cell>
          <cell r="C269">
            <v>62</v>
          </cell>
          <cell r="D269">
            <v>93.8</v>
          </cell>
          <cell r="E269">
            <v>16</v>
          </cell>
        </row>
        <row r="270">
          <cell r="A270" t="str">
            <v>TW-0000K15f-00</v>
          </cell>
          <cell r="B270" t="str">
            <v>S00000K15</v>
          </cell>
          <cell r="C270">
            <v>60</v>
          </cell>
          <cell r="D270">
            <v>102.2</v>
          </cell>
          <cell r="E270">
            <v>27</v>
          </cell>
        </row>
        <row r="271">
          <cell r="A271" t="str">
            <v>TW-0000K15s-00</v>
          </cell>
          <cell r="B271" t="str">
            <v>S00000K15</v>
          </cell>
          <cell r="C271">
            <v>60</v>
          </cell>
          <cell r="D271">
            <v>102.2</v>
          </cell>
          <cell r="E271">
            <v>27</v>
          </cell>
        </row>
        <row r="272">
          <cell r="A272" t="str">
            <v>TW-0000KB12-00</v>
          </cell>
          <cell r="B272" t="str">
            <v>T0000KB12</v>
          </cell>
          <cell r="C272">
            <v>65</v>
          </cell>
          <cell r="D272">
            <v>106</v>
          </cell>
          <cell r="E272">
            <v>61</v>
          </cell>
        </row>
        <row r="273">
          <cell r="A273" t="str">
            <v>TW-0000M406-WY</v>
          </cell>
          <cell r="B273" t="str">
            <v>T0000M406</v>
          </cell>
          <cell r="C273">
            <v>60</v>
          </cell>
          <cell r="D273">
            <v>107.5</v>
          </cell>
          <cell r="E273">
            <v>18</v>
          </cell>
        </row>
        <row r="274">
          <cell r="A274" t="str">
            <v>TW-0000M417-WY</v>
          </cell>
          <cell r="B274" t="str">
            <v>T0000M417</v>
          </cell>
          <cell r="C274">
            <v>56</v>
          </cell>
          <cell r="D274">
            <v>106.4</v>
          </cell>
          <cell r="E274">
            <v>12</v>
          </cell>
        </row>
        <row r="275">
          <cell r="A275" t="str">
            <v>TW-0000MCDพ-00</v>
          </cell>
          <cell r="B275" t="str">
            <v>S00000MCD</v>
          </cell>
          <cell r="C275">
            <v>60</v>
          </cell>
          <cell r="D275">
            <v>86</v>
          </cell>
          <cell r="E275">
            <v>6</v>
          </cell>
        </row>
        <row r="276">
          <cell r="A276" t="str">
            <v>TW-0000MO46-HK</v>
          </cell>
          <cell r="B276" t="str">
            <v>T0000MO46</v>
          </cell>
          <cell r="C276">
            <v>60</v>
          </cell>
          <cell r="D276">
            <v>84</v>
          </cell>
          <cell r="E276">
            <v>20</v>
          </cell>
        </row>
        <row r="277">
          <cell r="A277" t="str">
            <v>TW-0000MO47-00</v>
          </cell>
          <cell r="B277" t="str">
            <v>T0000MO47</v>
          </cell>
          <cell r="C277">
            <v>59</v>
          </cell>
          <cell r="D277">
            <v>85.5</v>
          </cell>
          <cell r="E277">
            <v>8</v>
          </cell>
        </row>
        <row r="278">
          <cell r="A278" t="str">
            <v>TW-0000MO60-00</v>
          </cell>
          <cell r="B278" t="str">
            <v>T0000MO60</v>
          </cell>
          <cell r="C278">
            <v>60</v>
          </cell>
          <cell r="D278">
            <v>111</v>
          </cell>
          <cell r="E278">
            <v>12</v>
          </cell>
        </row>
        <row r="279">
          <cell r="A279" t="str">
            <v>TW-0000MO76-WY</v>
          </cell>
          <cell r="B279" t="str">
            <v>T0000MO76</v>
          </cell>
          <cell r="C279">
            <v>60</v>
          </cell>
          <cell r="D279">
            <v>98</v>
          </cell>
          <cell r="E279">
            <v>6</v>
          </cell>
        </row>
        <row r="280">
          <cell r="A280" t="str">
            <v>TW-0000MO79-00</v>
          </cell>
          <cell r="B280" t="str">
            <v>T0000MO79</v>
          </cell>
          <cell r="C280">
            <v>60</v>
          </cell>
          <cell r="D280">
            <v>104.8</v>
          </cell>
          <cell r="E280">
            <v>12</v>
          </cell>
        </row>
        <row r="281">
          <cell r="A281" t="str">
            <v>TW-0000MO80-00</v>
          </cell>
          <cell r="B281" t="str">
            <v>T0000MO80</v>
          </cell>
          <cell r="C281">
            <v>60</v>
          </cell>
          <cell r="D281">
            <v>109.2</v>
          </cell>
          <cell r="E281">
            <v>18</v>
          </cell>
        </row>
        <row r="282">
          <cell r="A282" t="str">
            <v>TW-0000MO82-00</v>
          </cell>
          <cell r="B282" t="str">
            <v>T0000MO82</v>
          </cell>
          <cell r="C282">
            <v>60</v>
          </cell>
          <cell r="D282">
            <v>109</v>
          </cell>
          <cell r="E282">
            <v>18</v>
          </cell>
        </row>
        <row r="283">
          <cell r="A283" t="str">
            <v>TW-0000MO83-HK</v>
          </cell>
          <cell r="B283" t="str">
            <v>T0000MO83</v>
          </cell>
          <cell r="C283">
            <v>60</v>
          </cell>
          <cell r="D283">
            <v>105.2</v>
          </cell>
          <cell r="E283">
            <v>12</v>
          </cell>
        </row>
        <row r="284">
          <cell r="A284" t="str">
            <v>TW-0000MO84-00</v>
          </cell>
          <cell r="B284" t="str">
            <v>T0000MO84</v>
          </cell>
          <cell r="C284">
            <v>60</v>
          </cell>
          <cell r="D284">
            <v>109.2</v>
          </cell>
          <cell r="E284">
            <v>18</v>
          </cell>
        </row>
        <row r="285">
          <cell r="A285" t="str">
            <v>TW-0000MO85-00</v>
          </cell>
          <cell r="B285" t="str">
            <v>T0000MO85</v>
          </cell>
          <cell r="C285">
            <v>60</v>
          </cell>
          <cell r="D285">
            <v>109.2</v>
          </cell>
          <cell r="E285">
            <v>18</v>
          </cell>
        </row>
        <row r="286">
          <cell r="A286" t="str">
            <v>TW-0000MO87-00</v>
          </cell>
          <cell r="B286" t="str">
            <v>T0000MO87</v>
          </cell>
          <cell r="C286">
            <v>60</v>
          </cell>
          <cell r="D286">
            <v>104</v>
          </cell>
          <cell r="E286">
            <v>16</v>
          </cell>
        </row>
        <row r="287">
          <cell r="A287" t="str">
            <v>TW-0000MY02-AY</v>
          </cell>
          <cell r="B287" t="str">
            <v>T00000T80</v>
          </cell>
          <cell r="C287">
            <v>60</v>
          </cell>
          <cell r="D287">
            <v>98</v>
          </cell>
          <cell r="E287">
            <v>21</v>
          </cell>
        </row>
        <row r="288">
          <cell r="A288" t="str">
            <v>TW-0000NPSF-00</v>
          </cell>
          <cell r="B288" t="str">
            <v>S0000NPSF</v>
          </cell>
          <cell r="C288">
            <v>60</v>
          </cell>
          <cell r="D288">
            <v>104.8</v>
          </cell>
          <cell r="E288">
            <v>20</v>
          </cell>
        </row>
        <row r="289">
          <cell r="A289" t="str">
            <v>TW-0000NS63-00</v>
          </cell>
          <cell r="B289" t="str">
            <v>S0000NS63</v>
          </cell>
          <cell r="C289">
            <v>59.7</v>
          </cell>
          <cell r="D289">
            <v>92.5</v>
          </cell>
          <cell r="E289">
            <v>15</v>
          </cell>
        </row>
        <row r="290">
          <cell r="A290" t="str">
            <v>TW-0000PL11-00</v>
          </cell>
          <cell r="B290" t="str">
            <v>S0000PL11</v>
          </cell>
          <cell r="C290">
            <v>60</v>
          </cell>
          <cell r="D290">
            <v>100</v>
          </cell>
          <cell r="E290">
            <v>16</v>
          </cell>
        </row>
        <row r="291">
          <cell r="A291" t="str">
            <v>TW-0000PL12-00</v>
          </cell>
          <cell r="B291" t="str">
            <v>S0000PL12</v>
          </cell>
          <cell r="C291">
            <v>60</v>
          </cell>
          <cell r="D291">
            <v>93.2</v>
          </cell>
          <cell r="E291">
            <v>13</v>
          </cell>
        </row>
        <row r="292">
          <cell r="A292" t="str">
            <v>TW-0000PL13-00</v>
          </cell>
          <cell r="B292" t="str">
            <v>S0000PL13</v>
          </cell>
          <cell r="C292">
            <v>60</v>
          </cell>
          <cell r="D292">
            <v>104</v>
          </cell>
          <cell r="E292">
            <v>3</v>
          </cell>
        </row>
        <row r="293">
          <cell r="A293" t="str">
            <v>TW-0000SFF1-00</v>
          </cell>
          <cell r="B293" t="str">
            <v>S0000SFF1</v>
          </cell>
          <cell r="C293">
            <v>60</v>
          </cell>
          <cell r="D293">
            <v>100</v>
          </cell>
          <cell r="E293">
            <v>25</v>
          </cell>
        </row>
        <row r="294">
          <cell r="A294" t="str">
            <v>TW-0000SFF2-00</v>
          </cell>
          <cell r="B294" t="str">
            <v>T0000SFF2</v>
          </cell>
          <cell r="C294">
            <v>60</v>
          </cell>
          <cell r="D294">
            <v>103</v>
          </cell>
          <cell r="E294">
            <v>25</v>
          </cell>
        </row>
        <row r="295">
          <cell r="A295" t="str">
            <v>TW-0000SM12-WO</v>
          </cell>
          <cell r="B295" t="str">
            <v>T0000SM12</v>
          </cell>
          <cell r="C295">
            <v>60</v>
          </cell>
          <cell r="D295">
            <v>108</v>
          </cell>
          <cell r="E295">
            <v>27</v>
          </cell>
        </row>
        <row r="296">
          <cell r="A296" t="str">
            <v>TW-0000SM18-WO</v>
          </cell>
          <cell r="B296" t="str">
            <v>T0000SM18</v>
          </cell>
          <cell r="C296">
            <v>60</v>
          </cell>
          <cell r="D296">
            <v>94</v>
          </cell>
          <cell r="E296">
            <v>15</v>
          </cell>
        </row>
        <row r="297">
          <cell r="A297" t="str">
            <v>TW-0000SM27-WO</v>
          </cell>
          <cell r="B297" t="str">
            <v>T0000SM27</v>
          </cell>
          <cell r="C297">
            <v>60</v>
          </cell>
          <cell r="D297">
            <v>104</v>
          </cell>
          <cell r="E297">
            <v>12</v>
          </cell>
        </row>
        <row r="298">
          <cell r="A298" t="str">
            <v>TW-0000T100-WO</v>
          </cell>
          <cell r="B298" t="str">
            <v>T0000T100</v>
          </cell>
          <cell r="C298">
            <v>60</v>
          </cell>
          <cell r="D298">
            <v>97.2</v>
          </cell>
          <cell r="E298">
            <v>27</v>
          </cell>
        </row>
        <row r="299">
          <cell r="A299" t="str">
            <v>TW-0000T101-WO</v>
          </cell>
          <cell r="B299" t="str">
            <v>T0000T101</v>
          </cell>
          <cell r="C299">
            <v>60</v>
          </cell>
          <cell r="D299">
            <v>93.5</v>
          </cell>
          <cell r="E299">
            <v>15</v>
          </cell>
        </row>
        <row r="300">
          <cell r="A300" t="str">
            <v>TW-0000T101-WY</v>
          </cell>
          <cell r="B300" t="str">
            <v>T0000T101</v>
          </cell>
          <cell r="C300">
            <v>60</v>
          </cell>
          <cell r="D300">
            <v>93.5</v>
          </cell>
          <cell r="E300">
            <v>15</v>
          </cell>
        </row>
        <row r="301">
          <cell r="A301" t="str">
            <v>TW-0000T102-WO</v>
          </cell>
          <cell r="B301" t="str">
            <v>T0000T102</v>
          </cell>
          <cell r="C301">
            <v>60</v>
          </cell>
          <cell r="D301">
            <v>93.5</v>
          </cell>
          <cell r="E301">
            <v>15</v>
          </cell>
        </row>
        <row r="302">
          <cell r="A302" t="str">
            <v>TW-0000T102-WY</v>
          </cell>
          <cell r="B302" t="str">
            <v>T0000T102</v>
          </cell>
          <cell r="C302">
            <v>60</v>
          </cell>
          <cell r="D302">
            <v>93.5</v>
          </cell>
          <cell r="E302">
            <v>15</v>
          </cell>
        </row>
        <row r="303">
          <cell r="A303" t="str">
            <v>TW-0000T103-WO</v>
          </cell>
          <cell r="B303" t="str">
            <v>T0000T103</v>
          </cell>
          <cell r="C303">
            <v>60</v>
          </cell>
          <cell r="D303">
            <v>103</v>
          </cell>
          <cell r="E303">
            <v>12</v>
          </cell>
        </row>
        <row r="304">
          <cell r="A304" t="str">
            <v>TW-0000T103-WY</v>
          </cell>
          <cell r="B304" t="str">
            <v>T0000T103</v>
          </cell>
          <cell r="C304">
            <v>60</v>
          </cell>
          <cell r="D304">
            <v>103</v>
          </cell>
          <cell r="E304">
            <v>12</v>
          </cell>
        </row>
        <row r="305">
          <cell r="A305" t="str">
            <v>TW-0000T105-JR</v>
          </cell>
          <cell r="B305" t="str">
            <v>T0000T105</v>
          </cell>
          <cell r="C305">
            <v>61.5</v>
          </cell>
          <cell r="D305">
            <v>91.5</v>
          </cell>
          <cell r="E305">
            <v>15</v>
          </cell>
        </row>
        <row r="306">
          <cell r="A306" t="str">
            <v>TW-0000T107-00</v>
          </cell>
          <cell r="B306" t="str">
            <v>S0000T107</v>
          </cell>
          <cell r="C306">
            <v>60</v>
          </cell>
          <cell r="D306">
            <v>109.5</v>
          </cell>
          <cell r="E306">
            <v>15</v>
          </cell>
        </row>
        <row r="307">
          <cell r="A307" t="str">
            <v>TW-0000T107-W2</v>
          </cell>
          <cell r="B307" t="str">
            <v>S0000T107</v>
          </cell>
          <cell r="C307">
            <v>60</v>
          </cell>
          <cell r="D307">
            <v>109.5</v>
          </cell>
          <cell r="E307">
            <v>15</v>
          </cell>
        </row>
        <row r="308">
          <cell r="A308" t="str">
            <v>TW-0000T108-00</v>
          </cell>
          <cell r="B308" t="str">
            <v>S0000T108</v>
          </cell>
          <cell r="C308">
            <v>60</v>
          </cell>
          <cell r="D308">
            <v>102</v>
          </cell>
          <cell r="E308">
            <v>9</v>
          </cell>
        </row>
        <row r="309">
          <cell r="A309" t="str">
            <v>TW-0000T109-00</v>
          </cell>
          <cell r="B309" t="str">
            <v>S0000T109</v>
          </cell>
          <cell r="C309">
            <v>60</v>
          </cell>
          <cell r="D309">
            <v>94</v>
          </cell>
          <cell r="E309">
            <v>21</v>
          </cell>
        </row>
        <row r="310">
          <cell r="A310" t="str">
            <v>TW-0000T110-WO</v>
          </cell>
          <cell r="B310" t="str">
            <v>T0000T110</v>
          </cell>
          <cell r="C310">
            <v>60</v>
          </cell>
          <cell r="D310">
            <v>105</v>
          </cell>
          <cell r="E310">
            <v>16</v>
          </cell>
        </row>
        <row r="311">
          <cell r="A311" t="str">
            <v>TW-0000T110-WY</v>
          </cell>
          <cell r="B311" t="str">
            <v>T0000T110</v>
          </cell>
          <cell r="C311">
            <v>60</v>
          </cell>
          <cell r="D311">
            <v>105</v>
          </cell>
          <cell r="E311">
            <v>16</v>
          </cell>
        </row>
        <row r="312">
          <cell r="A312" t="str">
            <v>TW-0000T111-00</v>
          </cell>
          <cell r="B312" t="str">
            <v>T0000T111</v>
          </cell>
          <cell r="C312">
            <v>60</v>
          </cell>
          <cell r="D312">
            <v>87</v>
          </cell>
          <cell r="E312">
            <v>17</v>
          </cell>
        </row>
        <row r="313">
          <cell r="A313" t="str">
            <v>TW-0000T112-WO</v>
          </cell>
          <cell r="B313" t="str">
            <v>T0000T112</v>
          </cell>
          <cell r="C313">
            <v>46</v>
          </cell>
          <cell r="D313">
            <v>92.4</v>
          </cell>
          <cell r="E313">
            <v>6</v>
          </cell>
        </row>
        <row r="314">
          <cell r="A314" t="str">
            <v>TW-0000T113-WO</v>
          </cell>
          <cell r="B314" t="str">
            <v>T0000T113</v>
          </cell>
          <cell r="C314">
            <v>60</v>
          </cell>
          <cell r="D314">
            <v>92.1</v>
          </cell>
          <cell r="E314">
            <v>9</v>
          </cell>
        </row>
        <row r="315">
          <cell r="A315" t="str">
            <v>TW-0000T114-WO</v>
          </cell>
          <cell r="B315" t="str">
            <v>T0000T114</v>
          </cell>
          <cell r="C315">
            <v>60</v>
          </cell>
          <cell r="D315">
            <v>102.8</v>
          </cell>
          <cell r="E315">
            <v>12</v>
          </cell>
        </row>
        <row r="316">
          <cell r="A316" t="str">
            <v>TW-0000T115-OR</v>
          </cell>
          <cell r="B316" t="str">
            <v>S0000T115</v>
          </cell>
          <cell r="C316">
            <v>60</v>
          </cell>
          <cell r="D316">
            <v>103.5</v>
          </cell>
          <cell r="E316">
            <v>15</v>
          </cell>
        </row>
        <row r="317">
          <cell r="A317" t="str">
            <v>TW-0000T116-WO</v>
          </cell>
          <cell r="B317" t="str">
            <v>S0000T116</v>
          </cell>
          <cell r="C317">
            <v>60</v>
          </cell>
          <cell r="D317">
            <v>104.5</v>
          </cell>
          <cell r="E317">
            <v>12</v>
          </cell>
        </row>
        <row r="318">
          <cell r="A318" t="str">
            <v>TW-0000T117-00</v>
          </cell>
          <cell r="B318" t="str">
            <v>T0000T117</v>
          </cell>
          <cell r="C318">
            <v>60</v>
          </cell>
          <cell r="D318">
            <v>95</v>
          </cell>
          <cell r="E318">
            <v>12</v>
          </cell>
        </row>
        <row r="319">
          <cell r="A319" t="str">
            <v>TW-0000T118-WS</v>
          </cell>
          <cell r="B319" t="str">
            <v>T0000T118</v>
          </cell>
          <cell r="C319">
            <v>60</v>
          </cell>
          <cell r="D319">
            <v>92.4</v>
          </cell>
          <cell r="E319">
            <v>6</v>
          </cell>
        </row>
        <row r="320">
          <cell r="A320" t="str">
            <v>TW-0000T119-WS</v>
          </cell>
          <cell r="B320" t="str">
            <v>T0000T119</v>
          </cell>
          <cell r="C320">
            <v>60</v>
          </cell>
          <cell r="D320">
            <v>102.8</v>
          </cell>
          <cell r="E320">
            <v>12</v>
          </cell>
        </row>
        <row r="321">
          <cell r="A321" t="str">
            <v>TW-0000T11A-00</v>
          </cell>
          <cell r="B321" t="str">
            <v>T0000T11A</v>
          </cell>
          <cell r="C321">
            <v>60</v>
          </cell>
          <cell r="D321">
            <v>100.8</v>
          </cell>
          <cell r="E321">
            <v>12</v>
          </cell>
        </row>
        <row r="322">
          <cell r="A322" t="str">
            <v>TW-0000T120-00</v>
          </cell>
          <cell r="B322" t="str">
            <v>S0000T120</v>
          </cell>
          <cell r="C322">
            <v>60</v>
          </cell>
          <cell r="D322">
            <v>101</v>
          </cell>
          <cell r="E322">
            <v>20</v>
          </cell>
        </row>
        <row r="323">
          <cell r="A323" t="str">
            <v>TW-0000T121-WS</v>
          </cell>
          <cell r="B323" t="str">
            <v>T0000T121</v>
          </cell>
          <cell r="C323">
            <v>60</v>
          </cell>
          <cell r="D323">
            <v>92.4</v>
          </cell>
          <cell r="E323">
            <v>6</v>
          </cell>
        </row>
        <row r="324">
          <cell r="A324" t="str">
            <v>TW-0000T123-WO</v>
          </cell>
          <cell r="B324" t="str">
            <v>T0000T123</v>
          </cell>
          <cell r="C324">
            <v>60</v>
          </cell>
          <cell r="D324">
            <v>92</v>
          </cell>
          <cell r="E324">
            <v>20</v>
          </cell>
        </row>
        <row r="325">
          <cell r="A325" t="str">
            <v>TW-0000T124-WS</v>
          </cell>
          <cell r="B325" t="str">
            <v>T0000T124</v>
          </cell>
          <cell r="C325">
            <v>60</v>
          </cell>
          <cell r="D325">
            <v>107</v>
          </cell>
          <cell r="E325">
            <v>12</v>
          </cell>
        </row>
        <row r="326">
          <cell r="A326" t="str">
            <v>TW-0000T125-WS</v>
          </cell>
          <cell r="B326" t="str">
            <v>T0000T125</v>
          </cell>
          <cell r="C326">
            <v>58.4</v>
          </cell>
          <cell r="D326">
            <v>102</v>
          </cell>
          <cell r="E326">
            <v>12</v>
          </cell>
        </row>
        <row r="327">
          <cell r="A327" t="str">
            <v>TW-0000T93f-00</v>
          </cell>
          <cell r="B327" t="str">
            <v>S00000T93</v>
          </cell>
          <cell r="C327">
            <v>60</v>
          </cell>
          <cell r="D327">
            <v>78.599999999999994</v>
          </cell>
          <cell r="E327">
            <v>12</v>
          </cell>
        </row>
        <row r="328">
          <cell r="A328" t="str">
            <v>TW-000AB20S-WO</v>
          </cell>
          <cell r="B328" t="str">
            <v>T0000AB20</v>
          </cell>
          <cell r="C328">
            <v>60</v>
          </cell>
          <cell r="D328">
            <v>102</v>
          </cell>
          <cell r="E328">
            <v>12</v>
          </cell>
        </row>
        <row r="329">
          <cell r="A329" t="str">
            <v>TW-000BMK01-00</v>
          </cell>
          <cell r="B329" t="str">
            <v>S000BMK01</v>
          </cell>
          <cell r="C329">
            <v>60</v>
          </cell>
          <cell r="D329">
            <v>100</v>
          </cell>
          <cell r="E329">
            <v>35</v>
          </cell>
        </row>
        <row r="330">
          <cell r="A330" t="str">
            <v>TW-000BP230-00</v>
          </cell>
          <cell r="B330" t="str">
            <v>T0000AB20</v>
          </cell>
          <cell r="C330">
            <v>60</v>
          </cell>
          <cell r="D330">
            <v>102</v>
          </cell>
          <cell r="E330">
            <v>12</v>
          </cell>
        </row>
        <row r="331">
          <cell r="A331" t="str">
            <v>TW-000DKJ01-BL</v>
          </cell>
          <cell r="B331" t="str">
            <v>T0000KJ01</v>
          </cell>
          <cell r="C331">
            <v>62</v>
          </cell>
          <cell r="D331">
            <v>109</v>
          </cell>
          <cell r="E331">
            <v>9</v>
          </cell>
        </row>
        <row r="332">
          <cell r="A332" t="str">
            <v>TW-000FT001-00</v>
          </cell>
          <cell r="B332" t="str">
            <v>S000FT001</v>
          </cell>
          <cell r="C332">
            <v>60</v>
          </cell>
          <cell r="D332">
            <v>99</v>
          </cell>
          <cell r="E332">
            <v>24</v>
          </cell>
        </row>
        <row r="333">
          <cell r="A333" t="str">
            <v>TW-000FT001-AY</v>
          </cell>
          <cell r="B333" t="str">
            <v>S000FT001</v>
          </cell>
          <cell r="C333">
            <v>60</v>
          </cell>
          <cell r="D333">
            <v>99</v>
          </cell>
          <cell r="E333">
            <v>24</v>
          </cell>
        </row>
        <row r="334">
          <cell r="A334" t="str">
            <v>TW-000FT001-SB</v>
          </cell>
          <cell r="B334" t="str">
            <v>S000FT001</v>
          </cell>
          <cell r="C334">
            <v>60</v>
          </cell>
          <cell r="D334">
            <v>99</v>
          </cell>
          <cell r="E334">
            <v>24</v>
          </cell>
        </row>
        <row r="335">
          <cell r="A335" t="str">
            <v>TW-000FT001-WY</v>
          </cell>
          <cell r="B335" t="str">
            <v>S000FT001</v>
          </cell>
          <cell r="C335">
            <v>60</v>
          </cell>
          <cell r="D335">
            <v>99</v>
          </cell>
          <cell r="E335">
            <v>24</v>
          </cell>
        </row>
        <row r="336">
          <cell r="A336" t="str">
            <v>TW-000GDM01-00</v>
          </cell>
          <cell r="B336" t="str">
            <v>T000GDM01</v>
          </cell>
          <cell r="C336">
            <v>60</v>
          </cell>
          <cell r="D336">
            <v>52</v>
          </cell>
          <cell r="E336">
            <v>12</v>
          </cell>
        </row>
        <row r="337">
          <cell r="A337" t="str">
            <v>TW-000JM103-00</v>
          </cell>
          <cell r="B337" t="str">
            <v>T000JM103</v>
          </cell>
          <cell r="C337">
            <v>60</v>
          </cell>
          <cell r="D337">
            <v>95</v>
          </cell>
          <cell r="E337">
            <v>40</v>
          </cell>
        </row>
        <row r="338">
          <cell r="A338" t="str">
            <v>TW-000JM207-00</v>
          </cell>
          <cell r="B338" t="str">
            <v>T000JM207</v>
          </cell>
          <cell r="C338">
            <v>60</v>
          </cell>
          <cell r="D338">
            <v>99</v>
          </cell>
          <cell r="E338">
            <v>25</v>
          </cell>
        </row>
        <row r="339">
          <cell r="A339" t="str">
            <v>TW-000JM303-00</v>
          </cell>
          <cell r="B339" t="str">
            <v>T000JM303</v>
          </cell>
          <cell r="C339">
            <v>60</v>
          </cell>
          <cell r="D339">
            <v>95.2</v>
          </cell>
          <cell r="E339">
            <v>21</v>
          </cell>
        </row>
        <row r="340">
          <cell r="A340" t="str">
            <v>TW-000SM182-WO</v>
          </cell>
          <cell r="B340" t="str">
            <v>T000SM182</v>
          </cell>
          <cell r="C340">
            <v>60</v>
          </cell>
          <cell r="D340">
            <v>93.5</v>
          </cell>
          <cell r="E340">
            <v>20</v>
          </cell>
        </row>
        <row r="341">
          <cell r="A341" t="str">
            <v>TW-000TBP79-00</v>
          </cell>
          <cell r="B341" t="str">
            <v>T000TBP79</v>
          </cell>
          <cell r="C341">
            <v>60</v>
          </cell>
          <cell r="D341">
            <v>109</v>
          </cell>
          <cell r="E341">
            <v>30</v>
          </cell>
        </row>
        <row r="342">
          <cell r="A342" t="str">
            <v>TW-00FRY110-00</v>
          </cell>
          <cell r="B342" t="str">
            <v>T00FRY110</v>
          </cell>
          <cell r="C342">
            <v>60</v>
          </cell>
          <cell r="D342">
            <v>94</v>
          </cell>
          <cell r="E342">
            <v>16</v>
          </cell>
        </row>
        <row r="343">
          <cell r="A343" t="str">
            <v>TW-00FRY168-00</v>
          </cell>
          <cell r="B343" t="str">
            <v>T00FRY168</v>
          </cell>
          <cell r="C343">
            <v>60</v>
          </cell>
          <cell r="D343">
            <v>98</v>
          </cell>
          <cell r="E343">
            <v>16</v>
          </cell>
        </row>
        <row r="344">
          <cell r="A344" t="str">
            <v>TW-00FRY220-00</v>
          </cell>
          <cell r="B344" t="str">
            <v>T00FRY220</v>
          </cell>
          <cell r="C344">
            <v>60</v>
          </cell>
          <cell r="D344">
            <v>87</v>
          </cell>
          <cell r="E344">
            <v>12</v>
          </cell>
        </row>
        <row r="345">
          <cell r="A345" t="str">
            <v>TW-00FT001x-00</v>
          </cell>
          <cell r="B345" t="str">
            <v>S000FT001</v>
          </cell>
          <cell r="C345">
            <v>60</v>
          </cell>
          <cell r="D345">
            <v>99</v>
          </cell>
          <cell r="E345">
            <v>24</v>
          </cell>
        </row>
        <row r="346">
          <cell r="A346" t="str">
            <v>TW-00FT001อ-00</v>
          </cell>
          <cell r="B346" t="str">
            <v>S000FT001</v>
          </cell>
          <cell r="C346">
            <v>60</v>
          </cell>
          <cell r="D346">
            <v>99</v>
          </cell>
          <cell r="E346">
            <v>24</v>
          </cell>
        </row>
        <row r="347">
          <cell r="A347" t="str">
            <v>TW-00PSCRC7-00</v>
          </cell>
          <cell r="B347" t="str">
            <v>S00PSCRC7</v>
          </cell>
          <cell r="C347">
            <v>60</v>
          </cell>
          <cell r="D347">
            <v>98</v>
          </cell>
          <cell r="E347">
            <v>14</v>
          </cell>
        </row>
        <row r="348">
          <cell r="A348" t="str">
            <v>TW-00TF0023-00</v>
          </cell>
          <cell r="B348" t="str">
            <v>T00TF0023</v>
          </cell>
          <cell r="C348">
            <v>60</v>
          </cell>
          <cell r="D348">
            <v>107</v>
          </cell>
          <cell r="E348">
            <v>25</v>
          </cell>
        </row>
        <row r="349">
          <cell r="A349" t="str">
            <v>TW-00TF0053-WY</v>
          </cell>
          <cell r="B349" t="str">
            <v>T00TF0053</v>
          </cell>
          <cell r="C349">
            <v>60</v>
          </cell>
          <cell r="D349">
            <v>88</v>
          </cell>
          <cell r="E349">
            <v>16</v>
          </cell>
        </row>
        <row r="350">
          <cell r="A350" t="str">
            <v>TW-00TF0055-WY</v>
          </cell>
          <cell r="B350" t="str">
            <v>T00TF0055</v>
          </cell>
          <cell r="C350">
            <v>60</v>
          </cell>
          <cell r="D350">
            <v>105.6</v>
          </cell>
          <cell r="E350">
            <v>12</v>
          </cell>
        </row>
        <row r="351">
          <cell r="A351" t="str">
            <v>TW-00TF0056-WY</v>
          </cell>
          <cell r="B351" t="str">
            <v>T00TF0056</v>
          </cell>
          <cell r="C351">
            <v>60</v>
          </cell>
          <cell r="D351">
            <v>104</v>
          </cell>
          <cell r="E351">
            <v>16</v>
          </cell>
        </row>
        <row r="352">
          <cell r="A352" t="str">
            <v>TW-00TF0060-WY</v>
          </cell>
          <cell r="B352" t="str">
            <v>T00TF0060</v>
          </cell>
          <cell r="C352">
            <v>60</v>
          </cell>
          <cell r="D352">
            <v>106</v>
          </cell>
          <cell r="E352">
            <v>20</v>
          </cell>
        </row>
        <row r="353">
          <cell r="A353" t="str">
            <v>TW-00TF0061-WY</v>
          </cell>
          <cell r="B353" t="str">
            <v>T00TF0061</v>
          </cell>
          <cell r="C353">
            <v>60</v>
          </cell>
          <cell r="D353">
            <v>92.1</v>
          </cell>
          <cell r="E353">
            <v>12</v>
          </cell>
        </row>
        <row r="354">
          <cell r="A354" t="str">
            <v>TW-00TV10JC-00</v>
          </cell>
          <cell r="B354" t="str">
            <v>S00TV10JC</v>
          </cell>
          <cell r="C354">
            <v>61</v>
          </cell>
          <cell r="D354">
            <v>96</v>
          </cell>
          <cell r="E354">
            <v>10</v>
          </cell>
        </row>
        <row r="355">
          <cell r="A355" t="str">
            <v>TW-0PSCRC2A-00</v>
          </cell>
          <cell r="B355" t="str">
            <v>S0PSCRC2A</v>
          </cell>
          <cell r="C355">
            <v>62</v>
          </cell>
          <cell r="D355">
            <v>97.15</v>
          </cell>
          <cell r="E355">
            <v>20</v>
          </cell>
        </row>
        <row r="356">
          <cell r="A356" t="str">
            <v>TW-40XJ1015-00</v>
          </cell>
          <cell r="B356" t="str">
            <v>T00XJ1015</v>
          </cell>
          <cell r="C356">
            <v>60</v>
          </cell>
          <cell r="D356">
            <v>80</v>
          </cell>
          <cell r="E356">
            <v>2</v>
          </cell>
        </row>
        <row r="357">
          <cell r="A357" t="str">
            <v>TW-40XJ1018-00</v>
          </cell>
          <cell r="B357" t="str">
            <v>T00XJ1018</v>
          </cell>
          <cell r="C357">
            <v>60</v>
          </cell>
          <cell r="D357">
            <v>80</v>
          </cell>
          <cell r="E357">
            <v>2</v>
          </cell>
        </row>
        <row r="358">
          <cell r="A358" t="str">
            <v>TW-4CA15002-00</v>
          </cell>
          <cell r="B358" t="str">
            <v>T0CA15002</v>
          </cell>
          <cell r="C358">
            <v>60</v>
          </cell>
          <cell r="D358">
            <v>80</v>
          </cell>
          <cell r="E358">
            <v>2</v>
          </cell>
        </row>
        <row r="359">
          <cell r="A359" t="str">
            <v>TW-4CA15006-00</v>
          </cell>
          <cell r="B359" t="str">
            <v>T0CA15006</v>
          </cell>
          <cell r="C359">
            <v>60</v>
          </cell>
          <cell r="D359">
            <v>89</v>
          </cell>
          <cell r="E359">
            <v>4</v>
          </cell>
        </row>
        <row r="360">
          <cell r="A360" t="str">
            <v>TW-4CA15009-00</v>
          </cell>
          <cell r="B360" t="str">
            <v>T0CA15009</v>
          </cell>
          <cell r="C360">
            <v>60</v>
          </cell>
          <cell r="D360">
            <v>70.8</v>
          </cell>
          <cell r="E360">
            <v>2</v>
          </cell>
        </row>
        <row r="361">
          <cell r="A361" t="str">
            <v>TW-4CA15010-00</v>
          </cell>
          <cell r="B361" t="str">
            <v>T0CA15010</v>
          </cell>
          <cell r="C361">
            <v>60</v>
          </cell>
          <cell r="D361">
            <v>70.8</v>
          </cell>
          <cell r="E361">
            <v>2</v>
          </cell>
        </row>
        <row r="362">
          <cell r="A362" t="str">
            <v>TW-4CA16003-00</v>
          </cell>
          <cell r="B362" t="str">
            <v>T0CA16003</v>
          </cell>
          <cell r="C362">
            <v>60</v>
          </cell>
          <cell r="D362">
            <v>90</v>
          </cell>
          <cell r="E362">
            <v>4</v>
          </cell>
        </row>
        <row r="363">
          <cell r="A363" t="str">
            <v>t0-000tuf06-00</v>
          </cell>
          <cell r="C363">
            <v>65</v>
          </cell>
          <cell r="D363">
            <v>90</v>
          </cell>
          <cell r="E363">
            <v>9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L20"/>
  <sheetViews>
    <sheetView tabSelected="1" zoomScale="96" zoomScaleNormal="96" workbookViewId="0">
      <selection activeCell="F10" sqref="F10"/>
    </sheetView>
  </sheetViews>
  <sheetFormatPr defaultRowHeight="14" x14ac:dyDescent="0.3"/>
  <cols>
    <col min="1" max="1" width="18.08203125" customWidth="1"/>
    <col min="2" max="2" width="15.58203125" style="15" customWidth="1"/>
    <col min="3" max="3" width="13.25" bestFit="1" customWidth="1"/>
    <col min="4" max="4" width="15.5" bestFit="1" customWidth="1"/>
    <col min="5" max="5" width="15.33203125" bestFit="1" customWidth="1"/>
    <col min="6" max="6" width="21.25" customWidth="1"/>
    <col min="7" max="7" width="12.4140625" bestFit="1" customWidth="1"/>
  </cols>
  <sheetData>
    <row r="1" spans="1:12" ht="26.15" customHeight="1" thickBot="1" x14ac:dyDescent="0.35">
      <c r="A1" s="20" t="s">
        <v>41</v>
      </c>
      <c r="B1" s="51" t="s">
        <v>38</v>
      </c>
      <c r="C1" s="52" t="s">
        <v>109</v>
      </c>
      <c r="D1" s="50" t="str">
        <f>VLOOKUP(B1,[1]!luck,3,FALSE)</f>
        <v>T000JM207</v>
      </c>
      <c r="I1" s="53" t="s">
        <v>81</v>
      </c>
      <c r="J1" s="53"/>
      <c r="K1" s="53"/>
      <c r="L1" s="53"/>
    </row>
    <row r="2" spans="1:12" ht="21.5" thickTop="1" thickBot="1" x14ac:dyDescent="0.5">
      <c r="A2" s="23" t="s">
        <v>89</v>
      </c>
      <c r="B2" s="15" t="str">
        <f>IFERROR(VLOOKUP($B$1,[1]หลัก!$A:$C,2,FALSE),"X")</f>
        <v>1365L</v>
      </c>
      <c r="I2" s="53"/>
      <c r="J2" s="53"/>
      <c r="K2" s="53"/>
      <c r="L2" s="53"/>
    </row>
    <row r="3" spans="1:12" ht="21.5" thickTop="1" thickBot="1" x14ac:dyDescent="0.5">
      <c r="A3" s="23" t="s">
        <v>3</v>
      </c>
      <c r="B3" s="40">
        <v>20</v>
      </c>
      <c r="C3" s="9" t="s">
        <v>76</v>
      </c>
      <c r="I3" s="53"/>
      <c r="J3" s="53"/>
      <c r="K3" s="53"/>
      <c r="L3" s="53"/>
    </row>
    <row r="4" spans="1:12" ht="21.5" thickTop="1" thickBot="1" x14ac:dyDescent="0.5">
      <c r="A4" s="23" t="s">
        <v>4</v>
      </c>
      <c r="B4">
        <f>VLOOKUP($B$2,[1]MAT!$A:$F,3,FALSE)/(VLOOKUP($B$2,[1]MAT!$A:$F,4,FALSE)*VLOOKUP($B$2,[1]MAT!$A:$F,5,FALSE)*VLOOKUP($B$2,[1]MAT!$A:$F,6,FALSE))</f>
        <v>3.6269664958969938E-2</v>
      </c>
      <c r="C4" t="s">
        <v>74</v>
      </c>
      <c r="E4" s="2" t="s">
        <v>6</v>
      </c>
      <c r="F4" s="13">
        <f>IFERROR(B3*1000/(B4*B8*B9),"ใส่ข้อมูล")</f>
        <v>230.00000000000003</v>
      </c>
      <c r="G4" s="15" t="s">
        <v>90</v>
      </c>
      <c r="I4" s="53"/>
      <c r="J4" s="53"/>
      <c r="K4" s="53"/>
      <c r="L4" s="53"/>
    </row>
    <row r="5" spans="1:12" ht="21.5" thickTop="1" thickBot="1" x14ac:dyDescent="0.5">
      <c r="A5" s="23" t="s">
        <v>78</v>
      </c>
      <c r="B5" s="19">
        <f>IFERROR(ROUNDDOWN(F5/(B10/10),0),"เลือกข้อมูล")</f>
        <v>223</v>
      </c>
      <c r="F5" s="43">
        <f>IFERROR(F4*100,"ใส่ข้อมูล")</f>
        <v>23000.000000000004</v>
      </c>
      <c r="G5" s="15" t="s">
        <v>77</v>
      </c>
      <c r="I5" s="53"/>
      <c r="J5" s="53"/>
      <c r="K5" s="53"/>
      <c r="L5" s="53"/>
    </row>
    <row r="6" spans="1:12" ht="21" thickTop="1" x14ac:dyDescent="0.45">
      <c r="A6" s="23" t="s">
        <v>79</v>
      </c>
      <c r="B6" s="19">
        <f>IFERROR(ROUNDDOWN(B5*B11,0),"เลือกข้อมูล")</f>
        <v>5575</v>
      </c>
      <c r="C6" s="15" t="s">
        <v>44</v>
      </c>
      <c r="D6" s="39" t="str">
        <f>IFERROR(IF(B3&lt;37,"ใส่น้ำหนักที่ต้องการ",ROUNDDOWN(B6*((100-B14)/100),0)),"ใส่น้ำหนักที่ต้องการ")</f>
        <v>ใส่น้ำหนักที่ต้องการ</v>
      </c>
      <c r="E6" s="28" t="s">
        <v>44</v>
      </c>
    </row>
    <row r="7" spans="1:12" ht="20.5" x14ac:dyDescent="0.45">
      <c r="A7" s="23" t="s">
        <v>42</v>
      </c>
      <c r="B7" s="50" t="s">
        <v>1</v>
      </c>
      <c r="C7" s="9" t="s">
        <v>0</v>
      </c>
      <c r="D7" s="9">
        <f>VLOOKUP(B7,[1]ระยะเผื่อ!$A$2:$C$1048576,2,FALSE)/10</f>
        <v>4</v>
      </c>
      <c r="E7" s="15" t="s">
        <v>88</v>
      </c>
    </row>
    <row r="8" spans="1:12" ht="20.5" x14ac:dyDescent="0.45">
      <c r="A8" s="23" t="s">
        <v>2</v>
      </c>
      <c r="B8" s="13">
        <f>IFERROR(VLOOKUP($B$2,[1]MAT!$A:$F,6,FALSE)*10,"เลือกข้อมูล")</f>
        <v>3.5</v>
      </c>
      <c r="C8" s="9" t="s">
        <v>75</v>
      </c>
    </row>
    <row r="9" spans="1:12" ht="20.5" x14ac:dyDescent="0.45">
      <c r="A9" s="23" t="s">
        <v>5</v>
      </c>
      <c r="B9" s="15">
        <f>IFERROR(VLOOKUP($B$2,[1]MAT!$A:$F,4,FALSE)*10,"เลือกข้อมูล")</f>
        <v>685</v>
      </c>
      <c r="C9" s="9" t="s">
        <v>75</v>
      </c>
    </row>
    <row r="10" spans="1:12" ht="20.5" x14ac:dyDescent="0.45">
      <c r="A10" s="23" t="s">
        <v>94</v>
      </c>
      <c r="B10" s="15">
        <f>IFERROR((VLOOKUP($D$1,[1]MOLE!$A:$D,3,FALSE)+D7)*10,"เลือกผลิตภัณฑ์")</f>
        <v>1030</v>
      </c>
      <c r="C10" s="17" t="s">
        <v>75</v>
      </c>
    </row>
    <row r="11" spans="1:12" ht="20.5" x14ac:dyDescent="0.45">
      <c r="A11" s="23" t="s">
        <v>10</v>
      </c>
      <c r="B11" s="15">
        <f>IFERROR(VLOOKUP(B1,'[2]Data Mule'!$A:$E,5,FALSE),"เลือกผลิตภัณฑ์")</f>
        <v>25</v>
      </c>
      <c r="C11" s="17" t="s">
        <v>44</v>
      </c>
    </row>
    <row r="12" spans="1:12" s="6" customFormat="1" x14ac:dyDescent="0.3">
      <c r="B12" s="18"/>
    </row>
    <row r="13" spans="1:12" ht="18" x14ac:dyDescent="0.4">
      <c r="A13" s="29" t="s">
        <v>43</v>
      </c>
      <c r="B13" s="48">
        <v>40000</v>
      </c>
      <c r="C13" s="21" t="s">
        <v>44</v>
      </c>
    </row>
    <row r="14" spans="1:12" ht="18" x14ac:dyDescent="0.4">
      <c r="A14" s="30" t="s">
        <v>93</v>
      </c>
      <c r="B14" s="49">
        <v>4</v>
      </c>
      <c r="C14" s="21" t="s">
        <v>106</v>
      </c>
    </row>
    <row r="15" spans="1:12" ht="18.5" thickBot="1" x14ac:dyDescent="0.45">
      <c r="A15" s="31" t="s">
        <v>97</v>
      </c>
      <c r="B15" s="15">
        <f>IFERROR(ROUNDDOWN(B6*((100-B14)/100),0),"ใส่ข้อมูล")</f>
        <v>5352</v>
      </c>
      <c r="C15" s="22" t="s">
        <v>45</v>
      </c>
      <c r="E15" s="7" t="s">
        <v>43</v>
      </c>
      <c r="F15" s="8">
        <f>IFERROR(ROUNDUP(B13/(B6*((100-B14)/100)),0),"ใส่ข้อมูลไม่ครบ")</f>
        <v>8</v>
      </c>
      <c r="G15" s="7" t="s">
        <v>9</v>
      </c>
    </row>
    <row r="16" spans="1:12" ht="18.5" thickBot="1" x14ac:dyDescent="0.45">
      <c r="A16" s="32" t="s">
        <v>98</v>
      </c>
      <c r="B16" s="42">
        <f>IFERROR(ROUNDUP((F5/(B10/10))*B11/((100-B14)/100),0),"กรอกข้อมูลด้านบน")</f>
        <v>5816</v>
      </c>
      <c r="C16" s="9" t="s">
        <v>45</v>
      </c>
      <c r="E16" s="7" t="s">
        <v>105</v>
      </c>
      <c r="F16" s="44">
        <f>IFERROR(F15*B15,"ใส่ข้อมูลไม่ครบ")</f>
        <v>42816</v>
      </c>
      <c r="G16" s="7" t="s">
        <v>44</v>
      </c>
    </row>
    <row r="17" spans="1:7" s="6" customFormat="1" ht="24.5" x14ac:dyDescent="0.45">
      <c r="A17" s="38" t="s">
        <v>104</v>
      </c>
      <c r="B17" s="18"/>
    </row>
    <row r="18" spans="1:7" x14ac:dyDescent="0.3">
      <c r="A18" s="35" t="s">
        <v>41</v>
      </c>
      <c r="B18" s="35" t="s">
        <v>100</v>
      </c>
      <c r="C18" s="35" t="s">
        <v>101</v>
      </c>
      <c r="D18" s="35" t="s">
        <v>79</v>
      </c>
      <c r="E18" s="35" t="s">
        <v>102</v>
      </c>
      <c r="F18" s="35" t="s">
        <v>103</v>
      </c>
      <c r="G18" s="45" t="s">
        <v>107</v>
      </c>
    </row>
    <row r="19" spans="1:7" s="16" customFormat="1" x14ac:dyDescent="0.3">
      <c r="A19" s="37" t="str">
        <f>IF(B1="","",B1)</f>
        <v>TW-000JM207-00</v>
      </c>
      <c r="B19" s="36" t="str">
        <f>B2</f>
        <v>1365L</v>
      </c>
      <c r="C19" s="36">
        <f>IF(B1="","",B3)</f>
        <v>20</v>
      </c>
      <c r="D19" s="37">
        <f>B6</f>
        <v>5575</v>
      </c>
      <c r="E19" s="37">
        <f>IF(B13="","",B13)</f>
        <v>40000</v>
      </c>
      <c r="F19" s="37">
        <f>F15</f>
        <v>8</v>
      </c>
      <c r="G19" s="41">
        <f>F16</f>
        <v>42816</v>
      </c>
    </row>
    <row r="20" spans="1:7" x14ac:dyDescent="0.3">
      <c r="A20" s="33"/>
      <c r="B20" s="34"/>
      <c r="C20" s="33"/>
      <c r="D20" s="33"/>
      <c r="E20" s="33"/>
      <c r="F20" s="33"/>
      <c r="G20" s="33"/>
    </row>
  </sheetData>
  <mergeCells count="1">
    <mergeCell ref="I1:L5"/>
  </mergeCells>
  <dataValidations count="2">
    <dataValidation type="list" allowBlank="1" showInputMessage="1" showErrorMessage="1" sqref="B1">
      <formula1>productall</formula1>
    </dataValidation>
    <dataValidation type="list" allowBlank="1" showInputMessage="1" showErrorMessage="1" sqref="B7">
      <formula1>rayafram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smatbutton">
          <controlPr defaultSize="0" autoLine="0" r:id="rId5">
            <anchor moveWithCells="1">
              <from>
                <xdr:col>1</xdr:col>
                <xdr:colOff>0</xdr:colOff>
                <xdr:row>1</xdr:row>
                <xdr:rowOff>260350</xdr:rowOff>
              </from>
              <to>
                <xdr:col>1</xdr:col>
                <xdr:colOff>673100</xdr:colOff>
                <xdr:row>3</xdr:row>
                <xdr:rowOff>25400</xdr:rowOff>
              </to>
            </anchor>
          </controlPr>
        </control>
      </mc:Choice>
      <mc:Fallback>
        <control shapeId="1026" r:id="rId4" name="csmatbutton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Macro8">
            <anchor moveWithCells="1" sizeWithCells="1">
              <from>
                <xdr:col>7</xdr:col>
                <xdr:colOff>209550</xdr:colOff>
                <xdr:row>12</xdr:row>
                <xdr:rowOff>57150</xdr:rowOff>
              </from>
              <to>
                <xdr:col>8</xdr:col>
                <xdr:colOff>584200</xdr:colOff>
                <xdr:row>15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clearcal1">
            <anchor moveWithCells="1" sizeWithCells="1">
              <from>
                <xdr:col>9</xdr:col>
                <xdr:colOff>152400</xdr:colOff>
                <xdr:row>12</xdr:row>
                <xdr:rowOff>88900</xdr:rowOff>
              </from>
              <to>
                <xdr:col>10</xdr:col>
                <xdr:colOff>508000</xdr:colOff>
                <xdr:row>15</xdr:row>
                <xdr:rowOff>31750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4"/>
  <sheetViews>
    <sheetView view="pageBreakPreview" zoomScale="80" zoomScaleNormal="100" zoomScaleSheetLayoutView="80" workbookViewId="0">
      <selection activeCell="G8" sqref="G8"/>
    </sheetView>
  </sheetViews>
  <sheetFormatPr defaultRowHeight="14" x14ac:dyDescent="0.3"/>
  <cols>
    <col min="1" max="1" width="8.58203125" style="22"/>
    <col min="2" max="2" width="15.75" style="22" customWidth="1"/>
    <col min="3" max="3" width="10.5" style="22" bestFit="1" customWidth="1"/>
    <col min="4" max="4" width="11.08203125" style="22" bestFit="1" customWidth="1"/>
    <col min="5" max="5" width="8.58203125" style="22"/>
    <col min="6" max="6" width="13.75" style="22" bestFit="1" customWidth="1"/>
    <col min="7" max="7" width="13.08203125" style="22" bestFit="1" customWidth="1"/>
    <col min="8" max="8" width="15.9140625" style="22" bestFit="1" customWidth="1"/>
    <col min="9" max="9" width="8.58203125" style="22"/>
  </cols>
  <sheetData>
    <row r="1" spans="1:10" x14ac:dyDescent="0.3">
      <c r="A1" s="25"/>
      <c r="B1" s="25"/>
      <c r="C1" s="25"/>
      <c r="D1" s="25"/>
      <c r="E1" s="25"/>
      <c r="F1" s="25"/>
      <c r="I1" s="25"/>
      <c r="J1" s="14"/>
    </row>
    <row r="2" spans="1:10" x14ac:dyDescent="0.3">
      <c r="A2" s="25"/>
      <c r="B2" s="25" t="s">
        <v>95</v>
      </c>
      <c r="C2" s="25"/>
      <c r="D2" s="25"/>
      <c r="E2" s="25"/>
      <c r="F2" s="26"/>
      <c r="G2" s="47" t="s">
        <v>99</v>
      </c>
      <c r="H2" s="46">
        <f ca="1">TODAY()</f>
        <v>42859</v>
      </c>
      <c r="I2" s="25"/>
      <c r="J2" s="14"/>
    </row>
    <row r="3" spans="1:10" x14ac:dyDescent="0.3">
      <c r="A3" s="25"/>
      <c r="B3" s="25"/>
      <c r="C3" s="25"/>
      <c r="D3" s="25"/>
      <c r="E3" s="25"/>
      <c r="G3" s="25"/>
      <c r="H3" s="25"/>
      <c r="I3" s="26"/>
      <c r="J3" s="14"/>
    </row>
    <row r="4" spans="1:10" x14ac:dyDescent="0.3">
      <c r="A4" s="25"/>
      <c r="B4" s="24" t="s">
        <v>82</v>
      </c>
      <c r="C4" s="54" t="s">
        <v>8</v>
      </c>
      <c r="D4" s="54" t="s">
        <v>96</v>
      </c>
      <c r="E4" s="54" t="s">
        <v>79</v>
      </c>
      <c r="F4" s="54" t="s">
        <v>85</v>
      </c>
      <c r="G4" s="54" t="s">
        <v>86</v>
      </c>
      <c r="H4" s="54" t="s">
        <v>108</v>
      </c>
      <c r="I4" s="25"/>
      <c r="J4" s="14"/>
    </row>
    <row r="5" spans="1:10" x14ac:dyDescent="0.3">
      <c r="A5" s="25"/>
      <c r="B5" s="24" t="s">
        <v>87</v>
      </c>
      <c r="C5" s="55"/>
      <c r="D5" s="55"/>
      <c r="E5" s="55"/>
      <c r="F5" s="55"/>
      <c r="G5" s="55"/>
      <c r="H5" s="55"/>
      <c r="I5" s="25"/>
      <c r="J5" s="14"/>
    </row>
    <row r="6" spans="1:10" x14ac:dyDescent="0.3">
      <c r="A6" s="25"/>
      <c r="B6" s="27" t="s">
        <v>20</v>
      </c>
      <c r="C6" s="27" t="s">
        <v>64</v>
      </c>
      <c r="D6" s="27">
        <v>22</v>
      </c>
      <c r="E6" s="27">
        <v>10935</v>
      </c>
      <c r="F6" s="27">
        <v>40000</v>
      </c>
      <c r="G6" s="27">
        <v>4</v>
      </c>
      <c r="H6" s="27">
        <v>41552</v>
      </c>
      <c r="I6" s="25"/>
      <c r="J6" s="14"/>
    </row>
    <row r="7" spans="1:10" x14ac:dyDescent="0.3">
      <c r="A7" s="25"/>
      <c r="B7" s="27" t="s">
        <v>63</v>
      </c>
      <c r="C7" s="27" t="s">
        <v>46</v>
      </c>
      <c r="D7" s="27">
        <v>22</v>
      </c>
      <c r="E7" s="27">
        <v>2580</v>
      </c>
      <c r="F7" s="27">
        <v>40000</v>
      </c>
      <c r="G7" s="27">
        <v>17</v>
      </c>
      <c r="H7" s="27">
        <v>42092</v>
      </c>
      <c r="I7" s="25"/>
      <c r="J7" s="14"/>
    </row>
    <row r="8" spans="1:10" x14ac:dyDescent="0.3">
      <c r="A8" s="25"/>
      <c r="B8" s="27" t="s">
        <v>12</v>
      </c>
      <c r="C8" s="27" t="s">
        <v>46</v>
      </c>
      <c r="D8" s="27">
        <v>22</v>
      </c>
      <c r="E8" s="27">
        <v>3315</v>
      </c>
      <c r="F8" s="27">
        <v>40000</v>
      </c>
      <c r="G8" s="27">
        <v>13</v>
      </c>
      <c r="H8" s="27">
        <v>41366</v>
      </c>
      <c r="I8" s="25"/>
      <c r="J8" s="14"/>
    </row>
    <row r="9" spans="1:10" x14ac:dyDescent="0.3">
      <c r="A9" s="25"/>
      <c r="B9" s="27"/>
      <c r="C9" s="27"/>
      <c r="D9" s="27"/>
      <c r="E9" s="27"/>
      <c r="F9" s="27"/>
      <c r="G9" s="27"/>
      <c r="H9" s="27"/>
      <c r="I9" s="25"/>
      <c r="J9" s="14"/>
    </row>
    <row r="10" spans="1:10" x14ac:dyDescent="0.3">
      <c r="A10" s="25"/>
      <c r="B10" s="27"/>
      <c r="C10" s="27"/>
      <c r="D10" s="27"/>
      <c r="E10" s="27"/>
      <c r="F10" s="27"/>
      <c r="G10" s="27"/>
      <c r="H10" s="27"/>
      <c r="I10" s="25"/>
      <c r="J10" s="14"/>
    </row>
    <row r="11" spans="1:10" x14ac:dyDescent="0.3">
      <c r="A11" s="25"/>
      <c r="B11" s="27"/>
      <c r="C11" s="27"/>
      <c r="D11" s="27"/>
      <c r="E11" s="27"/>
      <c r="F11" s="27"/>
      <c r="G11" s="27"/>
      <c r="H11" s="27"/>
      <c r="I11" s="25"/>
      <c r="J11" s="14"/>
    </row>
    <row r="12" spans="1:10" x14ac:dyDescent="0.3">
      <c r="A12" s="25"/>
      <c r="B12" s="27"/>
      <c r="C12" s="27"/>
      <c r="D12" s="27"/>
      <c r="E12" s="27"/>
      <c r="F12" s="27"/>
      <c r="G12" s="27"/>
      <c r="H12" s="27"/>
      <c r="I12" s="25"/>
      <c r="J12" s="14"/>
    </row>
    <row r="13" spans="1:10" x14ac:dyDescent="0.3">
      <c r="A13" s="25"/>
      <c r="B13" s="27"/>
      <c r="C13" s="27"/>
      <c r="D13" s="27"/>
      <c r="E13" s="27"/>
      <c r="F13" s="27"/>
      <c r="G13" s="27"/>
      <c r="H13" s="27"/>
      <c r="I13" s="25"/>
      <c r="J13" s="14"/>
    </row>
    <row r="14" spans="1:10" x14ac:dyDescent="0.3">
      <c r="A14" s="25"/>
      <c r="B14" s="27"/>
      <c r="C14" s="27"/>
      <c r="D14" s="27"/>
      <c r="E14" s="27"/>
      <c r="F14" s="27"/>
      <c r="G14" s="27"/>
      <c r="H14" s="27"/>
      <c r="I14" s="25"/>
      <c r="J14" s="14"/>
    </row>
    <row r="15" spans="1:10" x14ac:dyDescent="0.3">
      <c r="A15" s="25"/>
      <c r="B15" s="25"/>
      <c r="C15" s="25"/>
      <c r="D15" s="25"/>
      <c r="E15" s="25"/>
      <c r="F15" s="25"/>
      <c r="G15" s="25"/>
      <c r="H15" s="25"/>
      <c r="I15" s="25"/>
      <c r="J15" s="14"/>
    </row>
    <row r="16" spans="1:10" x14ac:dyDescent="0.3">
      <c r="A16" s="25"/>
      <c r="B16" s="25"/>
      <c r="C16" s="25"/>
      <c r="D16" s="25"/>
      <c r="E16" s="25"/>
      <c r="F16" s="25"/>
      <c r="G16" s="25"/>
      <c r="H16" s="25"/>
      <c r="I16" s="25"/>
      <c r="J16" s="14"/>
    </row>
    <row r="17" spans="1:10" x14ac:dyDescent="0.3">
      <c r="A17" s="25"/>
      <c r="B17" s="57" t="s">
        <v>84</v>
      </c>
      <c r="C17" s="57"/>
      <c r="D17" s="25"/>
      <c r="E17" s="25"/>
      <c r="F17" s="25"/>
      <c r="G17" s="25"/>
      <c r="H17" s="25"/>
      <c r="I17" s="25"/>
      <c r="J17" s="14"/>
    </row>
    <row r="18" spans="1:10" x14ac:dyDescent="0.3">
      <c r="A18" s="25"/>
      <c r="B18" s="56" t="s">
        <v>83</v>
      </c>
      <c r="C18" s="56"/>
      <c r="D18" s="25"/>
      <c r="E18" s="25"/>
      <c r="F18" s="25"/>
      <c r="G18" s="25"/>
      <c r="H18" s="25"/>
      <c r="I18" s="25"/>
      <c r="J18" s="14"/>
    </row>
    <row r="19" spans="1:10" x14ac:dyDescent="0.3">
      <c r="A19" s="25"/>
      <c r="B19" s="25"/>
      <c r="C19" s="25"/>
      <c r="D19" s="25"/>
      <c r="E19" s="25"/>
      <c r="F19" s="25"/>
      <c r="G19" s="25"/>
      <c r="H19" s="25"/>
      <c r="I19" s="25"/>
      <c r="J19" s="14"/>
    </row>
    <row r="20" spans="1:10" x14ac:dyDescent="0.3">
      <c r="A20" s="25"/>
      <c r="B20" s="25"/>
      <c r="C20" s="25"/>
      <c r="D20" s="25"/>
      <c r="E20" s="25"/>
      <c r="F20" s="25"/>
      <c r="G20" s="25"/>
      <c r="H20" s="25"/>
      <c r="I20" s="25"/>
      <c r="J20" s="14"/>
    </row>
    <row r="21" spans="1:10" x14ac:dyDescent="0.3">
      <c r="A21" s="25"/>
      <c r="B21" s="25"/>
      <c r="C21" s="25"/>
      <c r="D21" s="25"/>
      <c r="E21" s="25"/>
      <c r="F21" s="25"/>
      <c r="G21" s="25"/>
      <c r="H21" s="25"/>
      <c r="I21" s="25"/>
      <c r="J21" s="14"/>
    </row>
    <row r="22" spans="1:10" x14ac:dyDescent="0.3">
      <c r="A22" s="25"/>
      <c r="B22" s="25"/>
      <c r="C22" s="25"/>
      <c r="D22" s="25"/>
      <c r="E22" s="25"/>
      <c r="F22" s="25"/>
      <c r="G22" s="25"/>
      <c r="H22" s="25"/>
      <c r="I22" s="25"/>
      <c r="J22" s="14"/>
    </row>
    <row r="23" spans="1:10" x14ac:dyDescent="0.3">
      <c r="A23" s="26"/>
      <c r="B23" s="26"/>
      <c r="C23" s="26"/>
      <c r="D23" s="26"/>
      <c r="E23" s="26"/>
      <c r="F23" s="26"/>
      <c r="G23" s="26"/>
      <c r="H23" s="26"/>
      <c r="I23" s="26"/>
    </row>
    <row r="24" spans="1:10" x14ac:dyDescent="0.3">
      <c r="A24" s="26"/>
      <c r="B24" s="26"/>
      <c r="C24" s="26"/>
      <c r="D24" s="26"/>
      <c r="E24" s="26"/>
      <c r="F24" s="26"/>
      <c r="G24" s="26"/>
      <c r="H24" s="26"/>
      <c r="I24" s="26"/>
    </row>
  </sheetData>
  <mergeCells count="8">
    <mergeCell ref="G4:G5"/>
    <mergeCell ref="F4:F5"/>
    <mergeCell ref="H4:H5"/>
    <mergeCell ref="B18:C18"/>
    <mergeCell ref="B17:C17"/>
    <mergeCell ref="C4:C5"/>
    <mergeCell ref="D4:D5"/>
    <mergeCell ref="E4:E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G49"/>
  <sheetViews>
    <sheetView workbookViewId="0">
      <selection activeCell="G6" sqref="G6"/>
    </sheetView>
  </sheetViews>
  <sheetFormatPr defaultRowHeight="14" x14ac:dyDescent="0.3"/>
  <cols>
    <col min="1" max="1" width="15.83203125" bestFit="1" customWidth="1"/>
    <col min="2" max="2" width="10.75" bestFit="1" customWidth="1"/>
    <col min="3" max="3" width="11.83203125" bestFit="1" customWidth="1"/>
    <col min="4" max="4" width="11.83203125" customWidth="1"/>
    <col min="6" max="6" width="10.08203125" bestFit="1" customWidth="1"/>
    <col min="7" max="7" width="11.75" bestFit="1" customWidth="1"/>
  </cols>
  <sheetData>
    <row r="1" spans="1:7" x14ac:dyDescent="0.3">
      <c r="A1" t="s">
        <v>7</v>
      </c>
      <c r="B1" t="s">
        <v>8</v>
      </c>
      <c r="C1" t="s">
        <v>91</v>
      </c>
      <c r="G1" t="s">
        <v>92</v>
      </c>
    </row>
    <row r="3" spans="1:7" x14ac:dyDescent="0.3">
      <c r="A3" t="s">
        <v>12</v>
      </c>
      <c r="B3" t="s">
        <v>46</v>
      </c>
      <c r="C3" s="4" t="str">
        <f>IF(VLOOKUP(A3,'DATA CUT'!A:D,3,FALSE)=0,"หาข้อมมูลแปป",ROUNDUP(VLOOKUP(A3,'DATA CUT'!A:D,3,FALSE),2))</f>
        <v>หาข้อมมูลแปป</v>
      </c>
      <c r="D3" s="4"/>
    </row>
    <row r="4" spans="1:7" x14ac:dyDescent="0.3">
      <c r="A4" t="s">
        <v>11</v>
      </c>
      <c r="B4">
        <v>11107</v>
      </c>
      <c r="C4" s="4" t="str">
        <f>IF(VLOOKUP(A4,'DATA CUT'!A:D,3,FALSE)=0,"หาข้อมมูลแปป",ROUNDUP(VLOOKUP(A4,'DATA CUT'!A:D,3,FALSE),2))</f>
        <v>หาข้อมมูลแปป</v>
      </c>
      <c r="D4" s="4"/>
    </row>
    <row r="5" spans="1:7" x14ac:dyDescent="0.3">
      <c r="A5" t="s">
        <v>35</v>
      </c>
      <c r="B5">
        <v>11108</v>
      </c>
      <c r="C5" s="4" t="str">
        <f>IF(VLOOKUP(A5,'DATA CUT'!A:D,3,FALSE)=0,"หาข้อมมูลแปป",ROUNDUP(VLOOKUP(A5,'DATA CUT'!A:D,3,FALSE),2))</f>
        <v>หาข้อมมูลแปป</v>
      </c>
      <c r="D5" s="4"/>
    </row>
    <row r="6" spans="1:7" x14ac:dyDescent="0.3">
      <c r="A6" t="s">
        <v>38</v>
      </c>
      <c r="B6" t="s">
        <v>64</v>
      </c>
      <c r="C6" s="4">
        <f>IF(VLOOKUP(A6,'DATA CUT'!A:D,3,FALSE)=0,"หาข้อมมูลแปป",ROUNDUP(VLOOKUP(A6,'DATA CUT'!A:D,3,FALSE),2))</f>
        <v>6.14</v>
      </c>
      <c r="D6" s="4" t="str">
        <f>MID(C6,1,1)</f>
        <v>6</v>
      </c>
      <c r="E6" t="str">
        <f>MID(C6,3,2)</f>
        <v>14</v>
      </c>
      <c r="F6" s="4">
        <f>D6+((E6*100)/60)*0.01</f>
        <v>6.2333333333333334</v>
      </c>
      <c r="G6" s="5">
        <f>ROUNDUP((60*50)/F6,0)</f>
        <v>482</v>
      </c>
    </row>
    <row r="7" spans="1:7" x14ac:dyDescent="0.3">
      <c r="A7" t="s">
        <v>20</v>
      </c>
      <c r="B7" t="s">
        <v>64</v>
      </c>
      <c r="C7" s="4" t="str">
        <f>IF(VLOOKUP(A7,'DATA CUT'!A:D,3,FALSE)=0,"หาข้อมมูลแปป",ROUNDUP(VLOOKUP(A7,'DATA CUT'!A:D,3,FALSE),2))</f>
        <v>หาข้อมมูลแปป</v>
      </c>
      <c r="D7" s="4" t="str">
        <f t="shared" ref="D7:D49" si="0">MID(C7,1,1)</f>
        <v>ห</v>
      </c>
      <c r="E7" t="str">
        <f t="shared" ref="E7:E49" si="1">MID(C7,3,2)</f>
        <v>ข้</v>
      </c>
      <c r="F7" s="4"/>
      <c r="G7" s="5"/>
    </row>
    <row r="8" spans="1:7" x14ac:dyDescent="0.3">
      <c r="A8" t="s">
        <v>24</v>
      </c>
      <c r="B8" t="s">
        <v>46</v>
      </c>
      <c r="C8" s="4" t="str">
        <f>IF(VLOOKUP(A8,'DATA CUT'!A:D,3,FALSE)=0,"หาข้อมมูลแปป",ROUNDUP(VLOOKUP(A8,'DATA CUT'!A:D,3,FALSE),2))</f>
        <v>หาข้อมมูลแปป</v>
      </c>
      <c r="D8" s="4" t="str">
        <f t="shared" si="0"/>
        <v>ห</v>
      </c>
      <c r="E8" t="str">
        <f t="shared" si="1"/>
        <v>ข้</v>
      </c>
      <c r="F8" s="4"/>
      <c r="G8" s="5"/>
    </row>
    <row r="9" spans="1:7" x14ac:dyDescent="0.3">
      <c r="A9" t="s">
        <v>16</v>
      </c>
      <c r="B9" t="s">
        <v>65</v>
      </c>
      <c r="C9" s="4" t="str">
        <f>IF(VLOOKUP(A9,'DATA CUT'!A:D,3,FALSE)=0,"หาข้อมมูลแปป",ROUNDUP(VLOOKUP(A9,'DATA CUT'!A:D,3,FALSE),2))</f>
        <v>หาข้อมมูลแปป</v>
      </c>
      <c r="D9" s="4" t="str">
        <f t="shared" si="0"/>
        <v>ห</v>
      </c>
      <c r="E9" t="str">
        <f t="shared" si="1"/>
        <v>ข้</v>
      </c>
      <c r="F9" s="4"/>
      <c r="G9" s="5"/>
    </row>
    <row r="10" spans="1:7" x14ac:dyDescent="0.3">
      <c r="A10" t="s">
        <v>22</v>
      </c>
      <c r="B10" t="s">
        <v>46</v>
      </c>
      <c r="C10" s="4" t="str">
        <f>IF(VLOOKUP(A10,'DATA CUT'!A:D,3,FALSE)=0,"หาข้อมมูลแปป",ROUNDUP(VLOOKUP(A10,'DATA CUT'!A:D,3,FALSE),2))</f>
        <v>หาข้อมมูลแปป</v>
      </c>
      <c r="D10" s="4" t="str">
        <f t="shared" si="0"/>
        <v>ห</v>
      </c>
      <c r="E10" t="str">
        <f t="shared" si="1"/>
        <v>ข้</v>
      </c>
      <c r="F10" s="4"/>
      <c r="G10" s="5"/>
    </row>
    <row r="11" spans="1:7" x14ac:dyDescent="0.3">
      <c r="A11" t="s">
        <v>37</v>
      </c>
      <c r="B11" t="s">
        <v>66</v>
      </c>
      <c r="C11" s="4" t="str">
        <f>IF(VLOOKUP(A11,'DATA CUT'!A:D,3,FALSE)=0,"หาข้อมมูลแปป",ROUNDUP(VLOOKUP(A11,'DATA CUT'!A:D,3,FALSE),2))</f>
        <v>หาข้อมมูลแปป</v>
      </c>
      <c r="D11" s="4" t="str">
        <f t="shared" si="0"/>
        <v>ห</v>
      </c>
      <c r="E11" t="str">
        <f t="shared" si="1"/>
        <v>ข้</v>
      </c>
      <c r="F11" s="4"/>
      <c r="G11" s="5"/>
    </row>
    <row r="12" spans="1:7" x14ac:dyDescent="0.3">
      <c r="A12" t="s">
        <v>15</v>
      </c>
      <c r="B12" t="s">
        <v>67</v>
      </c>
      <c r="C12" s="4" t="str">
        <f>IF(VLOOKUP(A12,'DATA CUT'!A:D,3,FALSE)=0,"หาข้อมมูลแปป",ROUNDUP(VLOOKUP(A12,'DATA CUT'!A:D,3,FALSE),2))</f>
        <v>หาข้อมมูลแปป</v>
      </c>
      <c r="D12" s="4" t="str">
        <f t="shared" si="0"/>
        <v>ห</v>
      </c>
      <c r="E12" t="str">
        <f t="shared" si="1"/>
        <v>ข้</v>
      </c>
      <c r="F12" s="4"/>
      <c r="G12" s="5"/>
    </row>
    <row r="13" spans="1:7" x14ac:dyDescent="0.3">
      <c r="A13" t="s">
        <v>19</v>
      </c>
      <c r="B13" t="s">
        <v>65</v>
      </c>
      <c r="C13" s="4" t="str">
        <f>IF(VLOOKUP(A13,'DATA CUT'!A:D,3,FALSE)=0,"หาข้อมมูลแปป",ROUNDUP(VLOOKUP(A13,'DATA CUT'!A:D,3,FALSE),2))</f>
        <v>หาข้อมมูลแปป</v>
      </c>
      <c r="D13" s="4" t="str">
        <f t="shared" si="0"/>
        <v>ห</v>
      </c>
      <c r="E13" t="str">
        <f t="shared" si="1"/>
        <v>ข้</v>
      </c>
      <c r="F13" s="4"/>
      <c r="G13" s="5"/>
    </row>
    <row r="14" spans="1:7" x14ac:dyDescent="0.3">
      <c r="A14" t="s">
        <v>18</v>
      </c>
      <c r="B14" t="s">
        <v>65</v>
      </c>
      <c r="C14" s="4" t="str">
        <f>IF(VLOOKUP(A14,'DATA CUT'!A:D,3,FALSE)=0,"หาข้อมมูลแปป",ROUNDUP(VLOOKUP(A14,'DATA CUT'!A:D,3,FALSE),2))</f>
        <v>หาข้อมมูลแปป</v>
      </c>
      <c r="D14" s="4" t="str">
        <f t="shared" si="0"/>
        <v>ห</v>
      </c>
      <c r="E14" t="str">
        <f t="shared" si="1"/>
        <v>ข้</v>
      </c>
      <c r="F14" s="4"/>
      <c r="G14" s="5"/>
    </row>
    <row r="15" spans="1:7" x14ac:dyDescent="0.3">
      <c r="A15" t="s">
        <v>39</v>
      </c>
      <c r="B15" t="s">
        <v>64</v>
      </c>
      <c r="C15" s="4">
        <f>IF(VLOOKUP(A15,'DATA CUT'!A:D,3,FALSE)=0,"หาข้อมมูลแปป",ROUNDUP(VLOOKUP(A15,'DATA CUT'!A:D,3,FALSE),2))</f>
        <v>6.55</v>
      </c>
      <c r="D15" s="4" t="str">
        <f t="shared" si="0"/>
        <v>6</v>
      </c>
      <c r="E15" t="str">
        <f t="shared" si="1"/>
        <v>55</v>
      </c>
      <c r="F15" s="4">
        <f t="shared" ref="F15" si="2">D15+((E15*100)/60)*0.01</f>
        <v>6.916666666666667</v>
      </c>
      <c r="G15" s="5">
        <f t="shared" ref="G15" si="3">ROUNDUP((60*50)/F15,0)</f>
        <v>434</v>
      </c>
    </row>
    <row r="16" spans="1:7" x14ac:dyDescent="0.3">
      <c r="A16" t="s">
        <v>25</v>
      </c>
      <c r="B16" t="s">
        <v>68</v>
      </c>
      <c r="C16" s="4" t="str">
        <f>IF(VLOOKUP(A16,'DATA CUT'!A:D,3,FALSE)=0,"หาข้อมมูลแปป",ROUNDUP(VLOOKUP(A16,'DATA CUT'!A:D,3,FALSE),2))</f>
        <v>หาข้อมมูลแปป</v>
      </c>
      <c r="D16" s="4" t="str">
        <f t="shared" si="0"/>
        <v>ห</v>
      </c>
      <c r="E16" t="str">
        <f t="shared" si="1"/>
        <v>ข้</v>
      </c>
      <c r="F16" s="4"/>
    </row>
    <row r="17" spans="1:6" x14ac:dyDescent="0.3">
      <c r="A17" t="s">
        <v>33</v>
      </c>
      <c r="B17" t="s">
        <v>69</v>
      </c>
      <c r="C17" s="4" t="str">
        <f>IF(VLOOKUP(A17,'DATA CUT'!A:D,3,FALSE)=0,"หาข้อมมูลแปป",ROUNDUP(VLOOKUP(A17,'DATA CUT'!A:D,3,FALSE),2))</f>
        <v>หาข้อมมูลแปป</v>
      </c>
      <c r="D17" s="4" t="str">
        <f t="shared" si="0"/>
        <v>ห</v>
      </c>
      <c r="E17" t="str">
        <f t="shared" si="1"/>
        <v>ข้</v>
      </c>
      <c r="F17" s="4"/>
    </row>
    <row r="18" spans="1:6" x14ac:dyDescent="0.3">
      <c r="A18" t="s">
        <v>32</v>
      </c>
      <c r="B18" t="s">
        <v>69</v>
      </c>
      <c r="C18" s="4" t="str">
        <f>IF(VLOOKUP(A18,'DATA CUT'!A:D,3,FALSE)=0,"หาข้อมมูลแปป",ROUNDUP(VLOOKUP(A18,'DATA CUT'!A:D,3,FALSE),2))</f>
        <v>หาข้อมมูลแปป</v>
      </c>
      <c r="D18" s="4" t="str">
        <f t="shared" si="0"/>
        <v>ห</v>
      </c>
      <c r="E18" t="str">
        <f t="shared" si="1"/>
        <v>ข้</v>
      </c>
      <c r="F18" s="4"/>
    </row>
    <row r="19" spans="1:6" x14ac:dyDescent="0.3">
      <c r="A19" t="s">
        <v>34</v>
      </c>
      <c r="B19" t="s">
        <v>70</v>
      </c>
      <c r="C19" s="4" t="str">
        <f>IF(VLOOKUP(A19,'DATA CUT'!A:D,3,FALSE)=0,"หาข้อมมูลแปป",ROUNDUP(VLOOKUP(A19,'DATA CUT'!A:D,3,FALSE),2))</f>
        <v>หาข้อมมูลแปป</v>
      </c>
      <c r="D19" s="4" t="str">
        <f t="shared" si="0"/>
        <v>ห</v>
      </c>
      <c r="E19" t="str">
        <f t="shared" si="1"/>
        <v>ข้</v>
      </c>
      <c r="F19" s="4"/>
    </row>
    <row r="20" spans="1:6" x14ac:dyDescent="0.3">
      <c r="A20" t="s">
        <v>47</v>
      </c>
      <c r="B20" t="s">
        <v>64</v>
      </c>
      <c r="C20" s="4" t="str">
        <f>IF(VLOOKUP(A20,'DATA CUT'!A:D,3,FALSE)=0,"หาข้อมมูลแปป",ROUNDUP(VLOOKUP(A20,'DATA CUT'!A:D,3,FALSE),2))</f>
        <v>หาข้อมมูลแปป</v>
      </c>
      <c r="D20" s="4" t="str">
        <f t="shared" si="0"/>
        <v>ห</v>
      </c>
      <c r="E20" t="str">
        <f t="shared" si="1"/>
        <v>ข้</v>
      </c>
      <c r="F20" s="4"/>
    </row>
    <row r="21" spans="1:6" x14ac:dyDescent="0.3">
      <c r="A21" t="s">
        <v>30</v>
      </c>
      <c r="B21" t="s">
        <v>70</v>
      </c>
      <c r="C21" s="4" t="str">
        <f>IF(VLOOKUP(A21,'DATA CUT'!A:D,3,FALSE)=0,"หาข้อมมูลแปป",ROUNDUP(VLOOKUP(A21,'DATA CUT'!A:D,3,FALSE),2))</f>
        <v>หาข้อมมูลแปป</v>
      </c>
      <c r="D21" s="4" t="str">
        <f t="shared" si="0"/>
        <v>ห</v>
      </c>
      <c r="E21" t="str">
        <f t="shared" si="1"/>
        <v>ข้</v>
      </c>
      <c r="F21" s="4"/>
    </row>
    <row r="22" spans="1:6" x14ac:dyDescent="0.3">
      <c r="A22" t="s">
        <v>29</v>
      </c>
      <c r="B22" t="s">
        <v>70</v>
      </c>
      <c r="C22" s="4" t="str">
        <f>IF(VLOOKUP(A22,'DATA CUT'!A:D,3,FALSE)=0,"หาข้อมมูลแปป",ROUNDUP(VLOOKUP(A22,'DATA CUT'!A:D,3,FALSE),2))</f>
        <v>หาข้อมมูลแปป</v>
      </c>
      <c r="D22" s="4" t="str">
        <f t="shared" si="0"/>
        <v>ห</v>
      </c>
      <c r="E22" t="str">
        <f t="shared" si="1"/>
        <v>ข้</v>
      </c>
      <c r="F22" s="4"/>
    </row>
    <row r="23" spans="1:6" x14ac:dyDescent="0.3">
      <c r="A23" t="s">
        <v>23</v>
      </c>
      <c r="B23" t="s">
        <v>46</v>
      </c>
      <c r="C23" s="4" t="str">
        <f>IF(VLOOKUP(A23,'DATA CUT'!A:D,3,FALSE)=0,"หาข้อมมูลแปป",ROUNDUP(VLOOKUP(A23,'DATA CUT'!A:D,3,FALSE),2))</f>
        <v>หาข้อมมูลแปป</v>
      </c>
      <c r="D23" s="4" t="str">
        <f t="shared" si="0"/>
        <v>ห</v>
      </c>
      <c r="E23" t="str">
        <f t="shared" si="1"/>
        <v>ข้</v>
      </c>
      <c r="F23" s="4"/>
    </row>
    <row r="24" spans="1:6" x14ac:dyDescent="0.3">
      <c r="A24" t="s">
        <v>40</v>
      </c>
      <c r="B24" t="s">
        <v>46</v>
      </c>
      <c r="C24" s="4" t="str">
        <f>IF(VLOOKUP(A24,'DATA CUT'!A:D,3,FALSE)=0,"หาข้อมมูลแปป",ROUNDUP(VLOOKUP(A24,'DATA CUT'!A:D,3,FALSE),2))</f>
        <v>หาข้อมมูลแปป</v>
      </c>
      <c r="D24" s="4" t="str">
        <f t="shared" si="0"/>
        <v>ห</v>
      </c>
      <c r="E24" t="str">
        <f t="shared" si="1"/>
        <v>ข้</v>
      </c>
      <c r="F24" s="4"/>
    </row>
    <row r="25" spans="1:6" x14ac:dyDescent="0.3">
      <c r="A25" t="s">
        <v>13</v>
      </c>
      <c r="B25" t="s">
        <v>65</v>
      </c>
      <c r="C25" s="4" t="str">
        <f>IF(VLOOKUP(A25,'DATA CUT'!A:D,3,FALSE)=0,"หาข้อมมูลแปป",ROUNDUP(VLOOKUP(A25,'DATA CUT'!A:D,3,FALSE),2))</f>
        <v>หาข้อมมูลแปป</v>
      </c>
      <c r="D25" s="4" t="str">
        <f t="shared" si="0"/>
        <v>ห</v>
      </c>
      <c r="E25" t="str">
        <f t="shared" si="1"/>
        <v>ข้</v>
      </c>
      <c r="F25" s="4"/>
    </row>
    <row r="26" spans="1:6" x14ac:dyDescent="0.3">
      <c r="A26" t="s">
        <v>26</v>
      </c>
      <c r="B26" t="s">
        <v>69</v>
      </c>
      <c r="C26" s="4" t="str">
        <f>IF(VLOOKUP(A26,'DATA CUT'!A:D,3,FALSE)=0,"หาข้อมมูลแปป",ROUNDUP(VLOOKUP(A26,'DATA CUT'!A:D,3,FALSE),2))</f>
        <v>หาข้อมมูลแปป</v>
      </c>
      <c r="D26" s="4" t="str">
        <f t="shared" si="0"/>
        <v>ห</v>
      </c>
      <c r="E26" t="str">
        <f t="shared" si="1"/>
        <v>ข้</v>
      </c>
      <c r="F26" s="4"/>
    </row>
    <row r="27" spans="1:6" x14ac:dyDescent="0.3">
      <c r="A27" t="s">
        <v>48</v>
      </c>
      <c r="B27" t="s">
        <v>69</v>
      </c>
      <c r="C27" s="4" t="str">
        <f>IF(VLOOKUP(A27,'DATA CUT'!A:D,3,FALSE)=0,"หาข้อมมูลแปป",ROUNDUP(VLOOKUP(A27,'DATA CUT'!A:D,3,FALSE),2))</f>
        <v>หาข้อมมูลแปป</v>
      </c>
      <c r="D27" s="4" t="str">
        <f t="shared" si="0"/>
        <v>ห</v>
      </c>
      <c r="E27" t="str">
        <f t="shared" si="1"/>
        <v>ข้</v>
      </c>
      <c r="F27" s="4"/>
    </row>
    <row r="28" spans="1:6" x14ac:dyDescent="0.3">
      <c r="A28" t="s">
        <v>27</v>
      </c>
      <c r="B28" t="s">
        <v>46</v>
      </c>
      <c r="C28" s="4" t="str">
        <f>IF(VLOOKUP(A28,'DATA CUT'!A:D,3,FALSE)=0,"หาข้อมมูลแปป",ROUNDUP(VLOOKUP(A28,'DATA CUT'!A:D,3,FALSE),2))</f>
        <v>หาข้อมมูลแปป</v>
      </c>
      <c r="D28" s="4" t="str">
        <f t="shared" si="0"/>
        <v>ห</v>
      </c>
      <c r="E28" t="str">
        <f t="shared" si="1"/>
        <v>ข้</v>
      </c>
      <c r="F28" s="4"/>
    </row>
    <row r="29" spans="1:6" x14ac:dyDescent="0.3">
      <c r="A29" t="s">
        <v>31</v>
      </c>
      <c r="B29" t="s">
        <v>69</v>
      </c>
      <c r="C29" s="4" t="str">
        <f>IF(VLOOKUP(A29,'DATA CUT'!A:D,3,FALSE)=0,"หาข้อมมูลแปป",ROUNDUP(VLOOKUP(A29,'DATA CUT'!A:D,3,FALSE),2))</f>
        <v>หาข้อมมูลแปป</v>
      </c>
      <c r="D29" s="4" t="str">
        <f t="shared" si="0"/>
        <v>ห</v>
      </c>
      <c r="E29" t="str">
        <f t="shared" si="1"/>
        <v>ข้</v>
      </c>
      <c r="F29" s="4"/>
    </row>
    <row r="30" spans="1:6" x14ac:dyDescent="0.3">
      <c r="A30" t="s">
        <v>17</v>
      </c>
      <c r="B30" t="s">
        <v>65</v>
      </c>
      <c r="C30" s="4" t="str">
        <f>IF(VLOOKUP(A30,'DATA CUT'!A:D,3,FALSE)=0,"หาข้อมมูลแปป",ROUNDUP(VLOOKUP(A30,'DATA CUT'!A:D,3,FALSE),2))</f>
        <v>หาข้อมมูลแปป</v>
      </c>
      <c r="D30" s="4" t="str">
        <f t="shared" si="0"/>
        <v>ห</v>
      </c>
      <c r="E30" t="str">
        <f t="shared" si="1"/>
        <v>ข้</v>
      </c>
      <c r="F30" s="4"/>
    </row>
    <row r="31" spans="1:6" x14ac:dyDescent="0.3">
      <c r="A31" t="s">
        <v>49</v>
      </c>
      <c r="B31" t="s">
        <v>71</v>
      </c>
      <c r="C31" s="4" t="str">
        <f>IF(VLOOKUP(A31,'DATA CUT'!A:D,3,FALSE)=0,"หาข้อมมูลแปป",ROUNDUP(VLOOKUP(A31,'DATA CUT'!A:D,3,FALSE),2))</f>
        <v>หาข้อมมูลแปป</v>
      </c>
      <c r="D31" s="4" t="str">
        <f t="shared" si="0"/>
        <v>ห</v>
      </c>
      <c r="E31" t="str">
        <f t="shared" si="1"/>
        <v>ข้</v>
      </c>
      <c r="F31" s="4"/>
    </row>
    <row r="32" spans="1:6" x14ac:dyDescent="0.3">
      <c r="A32" t="s">
        <v>14</v>
      </c>
      <c r="B32" t="s">
        <v>65</v>
      </c>
      <c r="C32" s="4" t="str">
        <f>IF(VLOOKUP(A32,'DATA CUT'!A:D,3,FALSE)=0,"หาข้อมมูลแปป",ROUNDUP(VLOOKUP(A32,'DATA CUT'!A:D,3,FALSE),2))</f>
        <v>หาข้อมมูลแปป</v>
      </c>
      <c r="D32" s="4" t="str">
        <f t="shared" si="0"/>
        <v>ห</v>
      </c>
      <c r="E32" t="str">
        <f t="shared" si="1"/>
        <v>ข้</v>
      </c>
      <c r="F32" s="4"/>
    </row>
    <row r="33" spans="1:6" x14ac:dyDescent="0.3">
      <c r="A33" t="s">
        <v>50</v>
      </c>
      <c r="B33" t="s">
        <v>69</v>
      </c>
      <c r="C33" s="4" t="str">
        <f>IF(VLOOKUP(A33,'DATA CUT'!A:D,3,FALSE)=0,"หาข้อมมูลแปป",ROUNDUP(VLOOKUP(A33,'DATA CUT'!A:D,3,FALSE),2))</f>
        <v>หาข้อมมูลแปป</v>
      </c>
      <c r="D33" s="4" t="str">
        <f t="shared" si="0"/>
        <v>ห</v>
      </c>
      <c r="E33" t="str">
        <f t="shared" si="1"/>
        <v>ข้</v>
      </c>
      <c r="F33" s="4"/>
    </row>
    <row r="34" spans="1:6" x14ac:dyDescent="0.3">
      <c r="A34" t="s">
        <v>51</v>
      </c>
      <c r="B34" t="s">
        <v>46</v>
      </c>
      <c r="C34" s="4" t="str">
        <f>IF(VLOOKUP(A34,'DATA CUT'!A:D,3,FALSE)=0,"หาข้อมมูลแปป",ROUNDUP(VLOOKUP(A34,'DATA CUT'!A:D,3,FALSE),2))</f>
        <v>หาข้อมมูลแปป</v>
      </c>
      <c r="D34" s="4" t="str">
        <f t="shared" si="0"/>
        <v>ห</v>
      </c>
      <c r="E34" t="str">
        <f t="shared" si="1"/>
        <v>ข้</v>
      </c>
      <c r="F34" s="4"/>
    </row>
    <row r="35" spans="1:6" x14ac:dyDescent="0.3">
      <c r="A35" t="s">
        <v>52</v>
      </c>
      <c r="B35">
        <v>14654</v>
      </c>
      <c r="C35" s="4" t="str">
        <f>IF(VLOOKUP(A35,'DATA CUT'!A:D,3,FALSE)=0,"หาข้อมมูลแปป",ROUNDUP(VLOOKUP(A35,'DATA CUT'!A:D,3,FALSE),2))</f>
        <v>หาข้อมมูลแปป</v>
      </c>
      <c r="D35" s="4" t="str">
        <f t="shared" si="0"/>
        <v>ห</v>
      </c>
      <c r="E35" t="str">
        <f t="shared" si="1"/>
        <v>ข้</v>
      </c>
      <c r="F35" s="4"/>
    </row>
    <row r="36" spans="1:6" x14ac:dyDescent="0.3">
      <c r="A36" t="s">
        <v>53</v>
      </c>
      <c r="B36" t="s">
        <v>46</v>
      </c>
      <c r="C36" s="4" t="str">
        <f>IF(VLOOKUP(A36,'DATA CUT'!A:D,3,FALSE)=0,"หาข้อมมูลแปป",ROUNDUP(VLOOKUP(A36,'DATA CUT'!A:D,3,FALSE),2))</f>
        <v>หาข้อมมูลแปป</v>
      </c>
      <c r="D36" s="4" t="str">
        <f t="shared" si="0"/>
        <v>ห</v>
      </c>
      <c r="E36" t="str">
        <f t="shared" si="1"/>
        <v>ข้</v>
      </c>
      <c r="F36" s="4"/>
    </row>
    <row r="37" spans="1:6" x14ac:dyDescent="0.3">
      <c r="A37" t="s">
        <v>21</v>
      </c>
      <c r="B37" t="s">
        <v>69</v>
      </c>
      <c r="C37" s="4" t="str">
        <f>IF(VLOOKUP(A37,'DATA CUT'!A:D,3,FALSE)=0,"หาข้อมมูลแปป",ROUNDUP(VLOOKUP(A37,'DATA CUT'!A:D,3,FALSE),2))</f>
        <v>หาข้อมมูลแปป</v>
      </c>
      <c r="D37" s="4" t="str">
        <f t="shared" si="0"/>
        <v>ห</v>
      </c>
      <c r="E37" t="str">
        <f t="shared" si="1"/>
        <v>ข้</v>
      </c>
      <c r="F37" s="4"/>
    </row>
    <row r="38" spans="1:6" x14ac:dyDescent="0.3">
      <c r="A38" t="s">
        <v>54</v>
      </c>
      <c r="B38" t="s">
        <v>67</v>
      </c>
      <c r="C38" s="4" t="str">
        <f>IF(VLOOKUP(A38,'DATA CUT'!A:D,3,FALSE)=0,"หาข้อมมูลแปป",ROUNDUP(VLOOKUP(A38,'DATA CUT'!A:D,3,FALSE),2))</f>
        <v>หาข้อมมูลแปป</v>
      </c>
      <c r="D38" s="4" t="str">
        <f t="shared" si="0"/>
        <v>ห</v>
      </c>
      <c r="E38" t="str">
        <f t="shared" si="1"/>
        <v>ข้</v>
      </c>
      <c r="F38" s="4"/>
    </row>
    <row r="39" spans="1:6" x14ac:dyDescent="0.3">
      <c r="A39" t="s">
        <v>28</v>
      </c>
      <c r="B39" t="s">
        <v>66</v>
      </c>
      <c r="C39" s="4" t="str">
        <f>IF(VLOOKUP(A39,'DATA CUT'!A:D,3,FALSE)=0,"หาข้อมมูลแปป",ROUNDUP(VLOOKUP(A39,'DATA CUT'!A:D,3,FALSE),2))</f>
        <v>หาข้อมมูลแปป</v>
      </c>
      <c r="D39" s="4" t="str">
        <f t="shared" si="0"/>
        <v>ห</v>
      </c>
      <c r="E39" t="str">
        <f t="shared" si="1"/>
        <v>ข้</v>
      </c>
      <c r="F39" s="4"/>
    </row>
    <row r="40" spans="1:6" x14ac:dyDescent="0.3">
      <c r="A40" t="s">
        <v>36</v>
      </c>
      <c r="B40" t="s">
        <v>69</v>
      </c>
      <c r="C40" s="4" t="str">
        <f>IF(VLOOKUP(A40,'DATA CUT'!A:D,3,FALSE)=0,"หาข้อมมูลแปป",ROUNDUP(VLOOKUP(A40,'DATA CUT'!A:D,3,FALSE),2))</f>
        <v>หาข้อมมูลแปป</v>
      </c>
      <c r="D40" s="4" t="str">
        <f t="shared" si="0"/>
        <v>ห</v>
      </c>
      <c r="E40" t="str">
        <f t="shared" si="1"/>
        <v>ข้</v>
      </c>
      <c r="F40" s="4"/>
    </row>
    <row r="41" spans="1:6" x14ac:dyDescent="0.3">
      <c r="A41" t="s">
        <v>55</v>
      </c>
      <c r="B41" t="s">
        <v>69</v>
      </c>
      <c r="C41" s="4" t="str">
        <f>IF(VLOOKUP(A41,'DATA CUT'!A:D,3,FALSE)=0,"หาข้อมมูลแปป",ROUNDUP(VLOOKUP(A41,'DATA CUT'!A:D,3,FALSE),2))</f>
        <v>หาข้อมมูลแปป</v>
      </c>
      <c r="D41" s="4" t="str">
        <f t="shared" si="0"/>
        <v>ห</v>
      </c>
      <c r="E41" t="str">
        <f t="shared" si="1"/>
        <v>ข้</v>
      </c>
      <c r="F41" s="4"/>
    </row>
    <row r="42" spans="1:6" x14ac:dyDescent="0.3">
      <c r="A42" t="s">
        <v>56</v>
      </c>
      <c r="B42" t="s">
        <v>46</v>
      </c>
      <c r="C42" s="4" t="str">
        <f>IF(VLOOKUP(A42,'DATA CUT'!A:D,3,FALSE)=0,"หาข้อมมูลแปป",ROUNDUP(VLOOKUP(A42,'DATA CUT'!A:D,3,FALSE),2))</f>
        <v>หาข้อมมูลแปป</v>
      </c>
      <c r="D42" s="4" t="str">
        <f t="shared" si="0"/>
        <v>ห</v>
      </c>
      <c r="E42" t="str">
        <f t="shared" si="1"/>
        <v>ข้</v>
      </c>
      <c r="F42" s="4"/>
    </row>
    <row r="43" spans="1:6" x14ac:dyDescent="0.3">
      <c r="A43" t="s">
        <v>57</v>
      </c>
      <c r="B43" t="s">
        <v>69</v>
      </c>
      <c r="C43" s="4" t="str">
        <f>IF(VLOOKUP(A43,'DATA CUT'!A:D,3,FALSE)=0,"หาข้อมมูลแปป",ROUNDUP(VLOOKUP(A43,'DATA CUT'!A:D,3,FALSE),2))</f>
        <v>หาข้อมมูลแปป</v>
      </c>
      <c r="D43" s="4" t="str">
        <f t="shared" si="0"/>
        <v>ห</v>
      </c>
      <c r="E43" t="str">
        <f t="shared" si="1"/>
        <v>ข้</v>
      </c>
      <c r="F43" s="4"/>
    </row>
    <row r="44" spans="1:6" x14ac:dyDescent="0.3">
      <c r="A44" t="s">
        <v>58</v>
      </c>
      <c r="B44" t="s">
        <v>65</v>
      </c>
      <c r="C44" s="4" t="str">
        <f>IF(VLOOKUP(A44,'DATA CUT'!A:D,3,FALSE)=0,"หาข้อมมูลแปป",ROUNDUP(VLOOKUP(A44,'DATA CUT'!A:D,3,FALSE),2))</f>
        <v>หาข้อมมูลแปป</v>
      </c>
      <c r="D44" s="4" t="str">
        <f t="shared" si="0"/>
        <v>ห</v>
      </c>
      <c r="E44" t="str">
        <f t="shared" si="1"/>
        <v>ข้</v>
      </c>
      <c r="F44" s="4"/>
    </row>
    <row r="45" spans="1:6" x14ac:dyDescent="0.3">
      <c r="A45" t="s">
        <v>59</v>
      </c>
      <c r="B45" t="s">
        <v>46</v>
      </c>
      <c r="C45" s="4" t="str">
        <f>IF(VLOOKUP(A45,'DATA CUT'!A:D,3,FALSE)=0,"หาข้อมมูลแปป",ROUNDUP(VLOOKUP(A45,'DATA CUT'!A:D,3,FALSE),2))</f>
        <v>หาข้อมมูลแปป</v>
      </c>
      <c r="D45" s="4" t="str">
        <f t="shared" si="0"/>
        <v>ห</v>
      </c>
      <c r="E45" t="str">
        <f t="shared" si="1"/>
        <v>ข้</v>
      </c>
      <c r="F45" s="4"/>
    </row>
    <row r="46" spans="1:6" x14ac:dyDescent="0.3">
      <c r="A46" t="s">
        <v>60</v>
      </c>
      <c r="B46" t="s">
        <v>65</v>
      </c>
      <c r="C46" s="4" t="str">
        <f>IF(VLOOKUP(A46,'DATA CUT'!A:D,3,FALSE)=0,"หาข้อมมูลแปป",ROUNDUP(VLOOKUP(A46,'DATA CUT'!A:D,3,FALSE),2))</f>
        <v>หาข้อมมูลแปป</v>
      </c>
      <c r="D46" s="4" t="str">
        <f t="shared" si="0"/>
        <v>ห</v>
      </c>
      <c r="E46" t="str">
        <f t="shared" si="1"/>
        <v>ข้</v>
      </c>
      <c r="F46" s="4"/>
    </row>
    <row r="47" spans="1:6" x14ac:dyDescent="0.3">
      <c r="A47" t="s">
        <v>61</v>
      </c>
      <c r="B47" t="s">
        <v>69</v>
      </c>
      <c r="C47" s="4" t="str">
        <f>IF(VLOOKUP(A47,'DATA CUT'!A:D,3,FALSE)=0,"หาข้อมมูลแปป",ROUNDUP(VLOOKUP(A47,'DATA CUT'!A:D,3,FALSE),2))</f>
        <v>หาข้อมมูลแปป</v>
      </c>
      <c r="D47" s="4" t="str">
        <f t="shared" si="0"/>
        <v>ห</v>
      </c>
      <c r="E47" t="str">
        <f t="shared" si="1"/>
        <v>ข้</v>
      </c>
      <c r="F47" s="4"/>
    </row>
    <row r="48" spans="1:6" x14ac:dyDescent="0.3">
      <c r="A48" t="s">
        <v>62</v>
      </c>
      <c r="B48" t="s">
        <v>46</v>
      </c>
      <c r="C48" s="4" t="str">
        <f>IF(VLOOKUP(A48,'DATA CUT'!A:D,3,FALSE)=0,"หาข้อมมูลแปป",ROUNDUP(VLOOKUP(A48,'DATA CUT'!A:D,3,FALSE),2))</f>
        <v>หาข้อมมูลแปป</v>
      </c>
      <c r="D48" s="4" t="str">
        <f t="shared" si="0"/>
        <v>ห</v>
      </c>
      <c r="E48" t="str">
        <f t="shared" si="1"/>
        <v>ข้</v>
      </c>
      <c r="F48" s="4"/>
    </row>
    <row r="49" spans="1:6" x14ac:dyDescent="0.3">
      <c r="A49" t="s">
        <v>63</v>
      </c>
      <c r="B49" t="s">
        <v>46</v>
      </c>
      <c r="C49" s="4" t="str">
        <f>IF(VLOOKUP(A49,'DATA CUT'!A:D,3,FALSE)=0,"หาข้อมมูลแปป",ROUNDUP(VLOOKUP(A49,'DATA CUT'!A:D,3,FALSE),2))</f>
        <v>หาข้อมมูลแปป</v>
      </c>
      <c r="D49" s="4" t="str">
        <f t="shared" si="0"/>
        <v>ห</v>
      </c>
      <c r="E49" t="str">
        <f t="shared" si="1"/>
        <v>ข้</v>
      </c>
      <c r="F4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49"/>
  <sheetViews>
    <sheetView workbookViewId="0">
      <selection activeCell="E7" sqref="E7"/>
    </sheetView>
  </sheetViews>
  <sheetFormatPr defaultRowHeight="14" x14ac:dyDescent="0.3"/>
  <cols>
    <col min="1" max="1" width="15.83203125" style="9" bestFit="1" customWidth="1"/>
    <col min="2" max="2" width="10.75" style="9" bestFit="1" customWidth="1"/>
  </cols>
  <sheetData>
    <row r="1" spans="1:2" x14ac:dyDescent="0.3">
      <c r="A1" s="9" t="s">
        <v>7</v>
      </c>
      <c r="B1" s="9" t="s">
        <v>8</v>
      </c>
    </row>
    <row r="3" spans="1:2" x14ac:dyDescent="0.3">
      <c r="A3" s="9" t="s">
        <v>12</v>
      </c>
      <c r="B3" s="9" t="s">
        <v>46</v>
      </c>
    </row>
    <row r="4" spans="1:2" x14ac:dyDescent="0.3">
      <c r="A4" s="9" t="s">
        <v>11</v>
      </c>
      <c r="B4" s="9">
        <v>11107</v>
      </c>
    </row>
    <row r="5" spans="1:2" x14ac:dyDescent="0.3">
      <c r="A5" s="9" t="s">
        <v>35</v>
      </c>
      <c r="B5" s="9">
        <v>11108</v>
      </c>
    </row>
    <row r="6" spans="1:2" x14ac:dyDescent="0.3">
      <c r="A6" s="9" t="s">
        <v>38</v>
      </c>
      <c r="B6" s="9" t="s">
        <v>64</v>
      </c>
    </row>
    <row r="7" spans="1:2" x14ac:dyDescent="0.3">
      <c r="A7" s="9" t="s">
        <v>20</v>
      </c>
      <c r="B7" s="9" t="s">
        <v>64</v>
      </c>
    </row>
    <row r="8" spans="1:2" x14ac:dyDescent="0.3">
      <c r="A8" s="9" t="s">
        <v>24</v>
      </c>
      <c r="B8" s="9" t="s">
        <v>46</v>
      </c>
    </row>
    <row r="9" spans="1:2" x14ac:dyDescent="0.3">
      <c r="A9" s="9" t="s">
        <v>16</v>
      </c>
      <c r="B9" s="9" t="s">
        <v>65</v>
      </c>
    </row>
    <row r="10" spans="1:2" x14ac:dyDescent="0.3">
      <c r="A10" s="9" t="s">
        <v>22</v>
      </c>
      <c r="B10" s="9" t="s">
        <v>46</v>
      </c>
    </row>
    <row r="11" spans="1:2" x14ac:dyDescent="0.3">
      <c r="A11" s="9" t="s">
        <v>37</v>
      </c>
      <c r="B11" s="9" t="s">
        <v>66</v>
      </c>
    </row>
    <row r="12" spans="1:2" x14ac:dyDescent="0.3">
      <c r="A12" s="9" t="s">
        <v>15</v>
      </c>
      <c r="B12" s="9" t="s">
        <v>67</v>
      </c>
    </row>
    <row r="13" spans="1:2" x14ac:dyDescent="0.3">
      <c r="A13" s="9" t="s">
        <v>19</v>
      </c>
      <c r="B13" s="9" t="s">
        <v>65</v>
      </c>
    </row>
    <row r="14" spans="1:2" x14ac:dyDescent="0.3">
      <c r="A14" s="9" t="s">
        <v>18</v>
      </c>
      <c r="B14" s="9" t="s">
        <v>65</v>
      </c>
    </row>
    <row r="15" spans="1:2" x14ac:dyDescent="0.3">
      <c r="A15" s="9" t="s">
        <v>39</v>
      </c>
      <c r="B15" s="9" t="s">
        <v>64</v>
      </c>
    </row>
    <row r="16" spans="1:2" x14ac:dyDescent="0.3">
      <c r="A16" s="9" t="s">
        <v>25</v>
      </c>
      <c r="B16" s="9" t="s">
        <v>68</v>
      </c>
    </row>
    <row r="17" spans="1:2" x14ac:dyDescent="0.3">
      <c r="A17" s="9" t="s">
        <v>33</v>
      </c>
      <c r="B17" s="9" t="s">
        <v>69</v>
      </c>
    </row>
    <row r="18" spans="1:2" x14ac:dyDescent="0.3">
      <c r="A18" s="9" t="s">
        <v>32</v>
      </c>
      <c r="B18" s="9" t="s">
        <v>69</v>
      </c>
    </row>
    <row r="19" spans="1:2" x14ac:dyDescent="0.3">
      <c r="A19" s="9" t="s">
        <v>34</v>
      </c>
      <c r="B19" s="9" t="s">
        <v>70</v>
      </c>
    </row>
    <row r="20" spans="1:2" x14ac:dyDescent="0.3">
      <c r="A20" s="9" t="s">
        <v>47</v>
      </c>
      <c r="B20" s="9" t="s">
        <v>64</v>
      </c>
    </row>
    <row r="21" spans="1:2" x14ac:dyDescent="0.3">
      <c r="A21" s="9" t="s">
        <v>30</v>
      </c>
      <c r="B21" s="9" t="s">
        <v>70</v>
      </c>
    </row>
    <row r="22" spans="1:2" x14ac:dyDescent="0.3">
      <c r="A22" s="9" t="s">
        <v>29</v>
      </c>
      <c r="B22" s="9" t="s">
        <v>70</v>
      </c>
    </row>
    <row r="23" spans="1:2" x14ac:dyDescent="0.3">
      <c r="A23" s="9" t="s">
        <v>23</v>
      </c>
      <c r="B23" s="9" t="s">
        <v>46</v>
      </c>
    </row>
    <row r="24" spans="1:2" x14ac:dyDescent="0.3">
      <c r="A24" s="9" t="s">
        <v>40</v>
      </c>
      <c r="B24" s="9" t="s">
        <v>46</v>
      </c>
    </row>
    <row r="25" spans="1:2" x14ac:dyDescent="0.3">
      <c r="A25" s="9" t="s">
        <v>13</v>
      </c>
      <c r="B25" s="9" t="s">
        <v>65</v>
      </c>
    </row>
    <row r="26" spans="1:2" x14ac:dyDescent="0.3">
      <c r="A26" s="9" t="s">
        <v>26</v>
      </c>
      <c r="B26" s="9" t="s">
        <v>69</v>
      </c>
    </row>
    <row r="27" spans="1:2" x14ac:dyDescent="0.3">
      <c r="A27" s="9" t="s">
        <v>48</v>
      </c>
      <c r="B27" s="9" t="s">
        <v>69</v>
      </c>
    </row>
    <row r="28" spans="1:2" x14ac:dyDescent="0.3">
      <c r="A28" s="9" t="s">
        <v>27</v>
      </c>
      <c r="B28" s="9" t="s">
        <v>46</v>
      </c>
    </row>
    <row r="29" spans="1:2" x14ac:dyDescent="0.3">
      <c r="A29" s="9" t="s">
        <v>31</v>
      </c>
      <c r="B29" s="9" t="s">
        <v>69</v>
      </c>
    </row>
    <row r="30" spans="1:2" x14ac:dyDescent="0.3">
      <c r="A30" s="9" t="s">
        <v>17</v>
      </c>
      <c r="B30" s="9" t="s">
        <v>65</v>
      </c>
    </row>
    <row r="31" spans="1:2" x14ac:dyDescent="0.3">
      <c r="A31" s="9" t="s">
        <v>49</v>
      </c>
      <c r="B31" s="9" t="s">
        <v>71</v>
      </c>
    </row>
    <row r="32" spans="1:2" x14ac:dyDescent="0.3">
      <c r="A32" s="9" t="s">
        <v>14</v>
      </c>
      <c r="B32" s="9" t="s">
        <v>65</v>
      </c>
    </row>
    <row r="33" spans="1:2" x14ac:dyDescent="0.3">
      <c r="A33" s="9" t="s">
        <v>50</v>
      </c>
      <c r="B33" s="9" t="s">
        <v>69</v>
      </c>
    </row>
    <row r="34" spans="1:2" x14ac:dyDescent="0.3">
      <c r="A34" s="9" t="s">
        <v>51</v>
      </c>
      <c r="B34" s="9" t="s">
        <v>46</v>
      </c>
    </row>
    <row r="35" spans="1:2" x14ac:dyDescent="0.3">
      <c r="A35" s="9" t="s">
        <v>52</v>
      </c>
      <c r="B35" s="9">
        <v>14654</v>
      </c>
    </row>
    <row r="36" spans="1:2" x14ac:dyDescent="0.3">
      <c r="A36" s="9" t="s">
        <v>53</v>
      </c>
      <c r="B36" s="9" t="s">
        <v>46</v>
      </c>
    </row>
    <row r="37" spans="1:2" x14ac:dyDescent="0.3">
      <c r="A37" s="9" t="s">
        <v>21</v>
      </c>
      <c r="B37" s="9" t="s">
        <v>69</v>
      </c>
    </row>
    <row r="38" spans="1:2" x14ac:dyDescent="0.3">
      <c r="A38" s="9" t="s">
        <v>54</v>
      </c>
      <c r="B38" s="9" t="s">
        <v>67</v>
      </c>
    </row>
    <row r="39" spans="1:2" x14ac:dyDescent="0.3">
      <c r="A39" s="9" t="s">
        <v>28</v>
      </c>
      <c r="B39" s="9" t="s">
        <v>66</v>
      </c>
    </row>
    <row r="40" spans="1:2" x14ac:dyDescent="0.3">
      <c r="A40" s="9" t="s">
        <v>36</v>
      </c>
      <c r="B40" s="9" t="s">
        <v>69</v>
      </c>
    </row>
    <row r="41" spans="1:2" x14ac:dyDescent="0.3">
      <c r="A41" s="9" t="s">
        <v>55</v>
      </c>
      <c r="B41" s="9" t="s">
        <v>69</v>
      </c>
    </row>
    <row r="42" spans="1:2" x14ac:dyDescent="0.3">
      <c r="A42" s="9" t="s">
        <v>56</v>
      </c>
      <c r="B42" s="9" t="s">
        <v>46</v>
      </c>
    </row>
    <row r="43" spans="1:2" x14ac:dyDescent="0.3">
      <c r="A43" s="9" t="s">
        <v>57</v>
      </c>
      <c r="B43" s="9" t="s">
        <v>69</v>
      </c>
    </row>
    <row r="44" spans="1:2" x14ac:dyDescent="0.3">
      <c r="A44" s="9" t="s">
        <v>58</v>
      </c>
      <c r="B44" s="9" t="s">
        <v>65</v>
      </c>
    </row>
    <row r="45" spans="1:2" x14ac:dyDescent="0.3">
      <c r="A45" s="9" t="s">
        <v>59</v>
      </c>
      <c r="B45" s="9" t="s">
        <v>46</v>
      </c>
    </row>
    <row r="46" spans="1:2" x14ac:dyDescent="0.3">
      <c r="A46" s="9" t="s">
        <v>60</v>
      </c>
      <c r="B46" s="9" t="s">
        <v>65</v>
      </c>
    </row>
    <row r="47" spans="1:2" x14ac:dyDescent="0.3">
      <c r="A47" s="9" t="s">
        <v>61</v>
      </c>
      <c r="B47" s="9" t="s">
        <v>69</v>
      </c>
    </row>
    <row r="48" spans="1:2" x14ac:dyDescent="0.3">
      <c r="A48" s="9" t="s">
        <v>62</v>
      </c>
      <c r="B48" s="9" t="s">
        <v>46</v>
      </c>
    </row>
    <row r="49" spans="1:2" x14ac:dyDescent="0.3">
      <c r="A49" s="9" t="s">
        <v>63</v>
      </c>
      <c r="B49" s="9" t="s">
        <v>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FF99"/>
  </sheetPr>
  <dimension ref="A1:S49"/>
  <sheetViews>
    <sheetView workbookViewId="0">
      <pane xSplit="4" topLeftCell="E1" activePane="topRight" state="frozen"/>
      <selection pane="topRight" activeCell="I11" sqref="I11"/>
    </sheetView>
  </sheetViews>
  <sheetFormatPr defaultRowHeight="14" x14ac:dyDescent="0.3"/>
  <cols>
    <col min="1" max="1" width="15.83203125" style="9" bestFit="1" customWidth="1"/>
    <col min="2" max="2" width="10.75" style="9" bestFit="1" customWidth="1"/>
    <col min="4" max="4" width="8.5" style="12" bestFit="1" customWidth="1"/>
  </cols>
  <sheetData>
    <row r="1" spans="1:19" x14ac:dyDescent="0.3">
      <c r="A1" s="59" t="s">
        <v>7</v>
      </c>
      <c r="B1" s="59" t="s">
        <v>8</v>
      </c>
      <c r="C1" s="60" t="s">
        <v>72</v>
      </c>
      <c r="D1" s="61" t="s">
        <v>73</v>
      </c>
      <c r="E1" s="58" t="s">
        <v>80</v>
      </c>
      <c r="F1" s="58"/>
      <c r="G1" s="58"/>
      <c r="H1" s="58"/>
      <c r="I1" s="58"/>
      <c r="J1" s="58"/>
      <c r="K1" s="58"/>
      <c r="L1" s="58"/>
      <c r="M1" s="58"/>
      <c r="N1" s="58"/>
    </row>
    <row r="2" spans="1:19" x14ac:dyDescent="0.3">
      <c r="A2" s="59"/>
      <c r="B2" s="59"/>
      <c r="C2" s="60"/>
      <c r="D2" s="61"/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  <c r="K2" s="1">
        <v>7</v>
      </c>
      <c r="L2" s="1">
        <v>8</v>
      </c>
      <c r="M2" s="1">
        <v>9</v>
      </c>
      <c r="N2" s="1">
        <v>10</v>
      </c>
      <c r="O2" s="1">
        <v>11</v>
      </c>
      <c r="P2" s="1">
        <v>12</v>
      </c>
      <c r="Q2" s="1">
        <v>13</v>
      </c>
      <c r="R2" s="1">
        <v>14</v>
      </c>
      <c r="S2" s="1">
        <v>15</v>
      </c>
    </row>
    <row r="3" spans="1:19" x14ac:dyDescent="0.3">
      <c r="A3" s="10" t="s">
        <v>12</v>
      </c>
      <c r="B3" s="10" t="s">
        <v>46</v>
      </c>
      <c r="C3" s="1"/>
      <c r="D3" s="1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0" t="s">
        <v>11</v>
      </c>
      <c r="B4" s="10">
        <v>11107</v>
      </c>
      <c r="C4" s="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10" t="s">
        <v>35</v>
      </c>
      <c r="B5" s="10">
        <v>11108</v>
      </c>
      <c r="C5" s="1"/>
      <c r="D5" s="1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3">
      <c r="A6" s="10" t="s">
        <v>38</v>
      </c>
      <c r="B6" s="10" t="s">
        <v>64</v>
      </c>
      <c r="C6" s="3">
        <f>AVERAGE(E6:S6)</f>
        <v>6.1319999999999997</v>
      </c>
      <c r="D6" s="11">
        <v>4.4718976401194217E-2</v>
      </c>
      <c r="E6" s="1">
        <v>5.45</v>
      </c>
      <c r="F6" s="1">
        <v>6.2</v>
      </c>
      <c r="G6" s="1">
        <v>6.25</v>
      </c>
      <c r="H6" s="1">
        <v>6.27</v>
      </c>
      <c r="I6" s="1">
        <v>6.2</v>
      </c>
      <c r="J6" s="1">
        <v>6</v>
      </c>
      <c r="K6" s="1">
        <v>6.05</v>
      </c>
      <c r="L6" s="1">
        <v>5.3</v>
      </c>
      <c r="M6" s="1">
        <v>5.33</v>
      </c>
      <c r="N6" s="1">
        <v>7.15</v>
      </c>
      <c r="O6" s="1">
        <v>6.45</v>
      </c>
      <c r="P6" s="1">
        <v>6.23</v>
      </c>
      <c r="Q6" s="1">
        <v>6.24</v>
      </c>
      <c r="R6" s="1">
        <v>6.43</v>
      </c>
      <c r="S6" s="1">
        <v>6.43</v>
      </c>
    </row>
    <row r="7" spans="1:19" x14ac:dyDescent="0.3">
      <c r="A7" s="10" t="s">
        <v>20</v>
      </c>
      <c r="B7" s="10" t="s">
        <v>64</v>
      </c>
      <c r="C7" s="1"/>
      <c r="D7" s="1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3">
      <c r="A8" s="10" t="s">
        <v>24</v>
      </c>
      <c r="B8" s="10" t="s">
        <v>46</v>
      </c>
      <c r="C8" s="1"/>
      <c r="D8" s="1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3">
      <c r="A9" s="10" t="s">
        <v>16</v>
      </c>
      <c r="B9" s="10" t="s">
        <v>65</v>
      </c>
      <c r="C9" s="1"/>
      <c r="D9" s="1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3">
      <c r="A10" s="10" t="s">
        <v>22</v>
      </c>
      <c r="B10" s="10" t="s">
        <v>46</v>
      </c>
      <c r="C10" s="1"/>
      <c r="D10" s="1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3">
      <c r="A11" s="10" t="s">
        <v>37</v>
      </c>
      <c r="B11" s="10" t="s">
        <v>66</v>
      </c>
      <c r="C11" s="1"/>
      <c r="D11" s="1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3">
      <c r="A12" s="10" t="s">
        <v>15</v>
      </c>
      <c r="B12" s="10" t="s">
        <v>67</v>
      </c>
      <c r="C12" s="1"/>
      <c r="D12" s="1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3">
      <c r="A13" s="10" t="s">
        <v>19</v>
      </c>
      <c r="B13" s="10" t="s">
        <v>65</v>
      </c>
      <c r="C13" s="1"/>
      <c r="D13" s="1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3">
      <c r="A14" s="10" t="s">
        <v>18</v>
      </c>
      <c r="B14" s="10" t="s">
        <v>65</v>
      </c>
      <c r="C14" s="1"/>
      <c r="D14" s="1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3">
      <c r="A15" s="10" t="s">
        <v>39</v>
      </c>
      <c r="B15" s="10" t="s">
        <v>64</v>
      </c>
      <c r="C15" s="3">
        <f>AVERAGE(E15:S15)</f>
        <v>6.5486666666666666</v>
      </c>
      <c r="D15" s="11">
        <v>4.2845013069899004E-2</v>
      </c>
      <c r="E15" s="1">
        <v>7.42</v>
      </c>
      <c r="F15" s="1">
        <v>6.4</v>
      </c>
      <c r="G15" s="1">
        <v>7</v>
      </c>
      <c r="H15" s="1">
        <v>6.12</v>
      </c>
      <c r="I15" s="1">
        <v>6.33</v>
      </c>
      <c r="J15" s="1">
        <v>6.38</v>
      </c>
      <c r="K15" s="1">
        <v>6.36</v>
      </c>
      <c r="L15" s="1">
        <v>6.58</v>
      </c>
      <c r="M15" s="1">
        <v>6.42</v>
      </c>
      <c r="N15" s="1">
        <v>5.57</v>
      </c>
      <c r="O15" s="1">
        <v>7.3</v>
      </c>
      <c r="P15" s="1">
        <v>6.44</v>
      </c>
      <c r="Q15" s="1">
        <v>6.25</v>
      </c>
      <c r="R15" s="1">
        <v>7.2</v>
      </c>
      <c r="S15" s="1">
        <v>6.46</v>
      </c>
    </row>
    <row r="16" spans="1:19" x14ac:dyDescent="0.3">
      <c r="A16" s="10" t="s">
        <v>25</v>
      </c>
      <c r="B16" s="10" t="s">
        <v>68</v>
      </c>
      <c r="C16" s="1"/>
      <c r="D16" s="1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3">
      <c r="A17" s="10" t="s">
        <v>33</v>
      </c>
      <c r="B17" s="10" t="s">
        <v>69</v>
      </c>
      <c r="C17" s="1"/>
      <c r="D17" s="1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3">
      <c r="A18" s="10" t="s">
        <v>32</v>
      </c>
      <c r="B18" s="10" t="s">
        <v>69</v>
      </c>
      <c r="C18" s="1"/>
      <c r="D18" s="1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3">
      <c r="A19" s="10" t="s">
        <v>34</v>
      </c>
      <c r="B19" s="10" t="s">
        <v>70</v>
      </c>
      <c r="C19" s="1"/>
      <c r="D19" s="1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3">
      <c r="A20" s="10" t="s">
        <v>47</v>
      </c>
      <c r="B20" s="10" t="s">
        <v>64</v>
      </c>
      <c r="C20" s="1"/>
      <c r="D20" s="1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3">
      <c r="A21" s="10" t="s">
        <v>30</v>
      </c>
      <c r="B21" s="10" t="s">
        <v>70</v>
      </c>
      <c r="C21" s="1"/>
      <c r="D21" s="1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3">
      <c r="A22" s="10" t="s">
        <v>29</v>
      </c>
      <c r="B22" s="10" t="s">
        <v>70</v>
      </c>
      <c r="C22" s="1"/>
      <c r="D22" s="1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3">
      <c r="A23" s="10" t="s">
        <v>23</v>
      </c>
      <c r="B23" s="10" t="s">
        <v>46</v>
      </c>
      <c r="C23" s="1"/>
      <c r="D23" s="1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3">
      <c r="A24" s="10" t="s">
        <v>40</v>
      </c>
      <c r="B24" s="10" t="s">
        <v>46</v>
      </c>
      <c r="C24" s="1"/>
      <c r="D24" s="1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3">
      <c r="A25" s="10" t="s">
        <v>13</v>
      </c>
      <c r="B25" s="10" t="s">
        <v>65</v>
      </c>
      <c r="C25" s="1"/>
      <c r="D25" s="1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3">
      <c r="A26" s="10" t="s">
        <v>26</v>
      </c>
      <c r="B26" s="10" t="s">
        <v>69</v>
      </c>
      <c r="C26" s="1"/>
      <c r="D26" s="1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3">
      <c r="A27" s="10" t="s">
        <v>48</v>
      </c>
      <c r="B27" s="10" t="s">
        <v>69</v>
      </c>
      <c r="C27" s="1"/>
      <c r="D27" s="1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3">
      <c r="A28" s="10" t="s">
        <v>27</v>
      </c>
      <c r="B28" s="10" t="s">
        <v>46</v>
      </c>
      <c r="C28" s="1"/>
      <c r="D28" s="1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3">
      <c r="A29" s="10" t="s">
        <v>31</v>
      </c>
      <c r="B29" s="10" t="s">
        <v>69</v>
      </c>
      <c r="C29" s="1"/>
      <c r="D29" s="1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3">
      <c r="A30" s="10" t="s">
        <v>17</v>
      </c>
      <c r="B30" s="10" t="s">
        <v>65</v>
      </c>
      <c r="C30" s="1"/>
      <c r="D30" s="1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3">
      <c r="A31" s="10" t="s">
        <v>49</v>
      </c>
      <c r="B31" s="10" t="s">
        <v>71</v>
      </c>
      <c r="C31" s="1"/>
      <c r="D31" s="1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3">
      <c r="A32" s="10" t="s">
        <v>14</v>
      </c>
      <c r="B32" s="10" t="s">
        <v>65</v>
      </c>
      <c r="C32" s="1"/>
      <c r="D32" s="1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3">
      <c r="A33" s="10" t="s">
        <v>50</v>
      </c>
      <c r="B33" s="10" t="s">
        <v>69</v>
      </c>
      <c r="C33" s="1"/>
      <c r="D33" s="1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3">
      <c r="A34" s="10" t="s">
        <v>51</v>
      </c>
      <c r="B34" s="10" t="s">
        <v>46</v>
      </c>
      <c r="C34" s="1"/>
      <c r="D34" s="1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3">
      <c r="A35" s="10" t="s">
        <v>52</v>
      </c>
      <c r="B35" s="10">
        <v>14654</v>
      </c>
      <c r="C35" s="1"/>
      <c r="D35" s="1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3">
      <c r="A36" s="10" t="s">
        <v>53</v>
      </c>
      <c r="B36" s="10" t="s">
        <v>46</v>
      </c>
      <c r="C36" s="1"/>
      <c r="D36" s="1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3">
      <c r="A37" s="10" t="s">
        <v>21</v>
      </c>
      <c r="B37" s="10" t="s">
        <v>69</v>
      </c>
      <c r="C37" s="1"/>
      <c r="D37" s="1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3">
      <c r="A38" s="10" t="s">
        <v>54</v>
      </c>
      <c r="B38" s="10" t="s">
        <v>67</v>
      </c>
      <c r="C38" s="1"/>
      <c r="D38" s="1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3">
      <c r="A39" s="10" t="s">
        <v>28</v>
      </c>
      <c r="B39" s="10" t="s">
        <v>66</v>
      </c>
      <c r="C39" s="1"/>
      <c r="D39" s="1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3">
      <c r="A40" s="10" t="s">
        <v>36</v>
      </c>
      <c r="B40" s="10" t="s">
        <v>69</v>
      </c>
      <c r="C40" s="1"/>
      <c r="D40" s="1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3">
      <c r="A41" s="10" t="s">
        <v>55</v>
      </c>
      <c r="B41" s="10" t="s">
        <v>69</v>
      </c>
      <c r="C41" s="1"/>
      <c r="D41" s="1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3">
      <c r="A42" s="10" t="s">
        <v>56</v>
      </c>
      <c r="B42" s="10" t="s">
        <v>46</v>
      </c>
      <c r="C42" s="1"/>
      <c r="D42" s="1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3">
      <c r="A43" s="10" t="s">
        <v>57</v>
      </c>
      <c r="B43" s="10" t="s">
        <v>69</v>
      </c>
      <c r="C43" s="1"/>
      <c r="D43" s="1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3">
      <c r="A44" s="10" t="s">
        <v>58</v>
      </c>
      <c r="B44" s="10" t="s">
        <v>65</v>
      </c>
      <c r="C44" s="1"/>
      <c r="D44" s="1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3">
      <c r="A45" s="10" t="s">
        <v>59</v>
      </c>
      <c r="B45" s="10" t="s">
        <v>46</v>
      </c>
      <c r="C45" s="1"/>
      <c r="D45" s="1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3">
      <c r="A46" s="10" t="s">
        <v>60</v>
      </c>
      <c r="B46" s="10" t="s">
        <v>65</v>
      </c>
      <c r="C46" s="1"/>
      <c r="D46" s="1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3">
      <c r="A47" s="10" t="s">
        <v>61</v>
      </c>
      <c r="B47" s="10" t="s">
        <v>69</v>
      </c>
      <c r="C47" s="1"/>
      <c r="D47" s="1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3">
      <c r="A48" s="10" t="s">
        <v>62</v>
      </c>
      <c r="B48" s="10" t="s">
        <v>46</v>
      </c>
      <c r="C48" s="1"/>
      <c r="D48" s="1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3">
      <c r="A49" s="10" t="s">
        <v>63</v>
      </c>
      <c r="B49" s="10" t="s">
        <v>46</v>
      </c>
      <c r="C49" s="1"/>
      <c r="D49" s="1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</sheetData>
  <mergeCells count="5">
    <mergeCell ref="C1:C2"/>
    <mergeCell ref="D1:D2"/>
    <mergeCell ref="E1:N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Calculate</vt:lpstr>
      <vt:lpstr>Print</vt:lpstr>
      <vt:lpstr>อต cut</vt:lpstr>
      <vt:lpstr>อัตราการผลิต Kae</vt:lpstr>
      <vt:lpstr>DATA CUT</vt:lpstr>
      <vt:lpstr>ASW</vt:lpstr>
      <vt:lpstr>Print</vt:lpstr>
      <vt:lpstr>Print!Print_Area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2017-05-04T03:19:44Z</dcterms:modified>
</cp:coreProperties>
</file>