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Computer\Desktop\Maz ขายของ\417\2018\"/>
    </mc:Choice>
  </mc:AlternateContent>
  <bookViews>
    <workbookView xWindow="0" yWindow="0" windowWidth="28800" windowHeight="12480"/>
  </bookViews>
  <sheets>
    <sheet name="Sheet1" sheetId="1" r:id="rId1"/>
    <sheet name="สิ่งที่อยากได้ เวลาปริ้นออกมา" sheetId="2" r:id="rId2"/>
  </sheets>
  <externalReferences>
    <externalReference r:id="rId3"/>
  </externalReferences>
  <definedNames>
    <definedName name="_xlnm.Print_Area" localSheetId="0">Sheet1!$B$1:$H$15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8" i="2" s="1"/>
  <c r="H9" i="2" s="1"/>
  <c r="H10" i="2" s="1"/>
  <c r="B7" i="2"/>
  <c r="B8" i="2" s="1"/>
  <c r="B9" i="2" s="1"/>
  <c r="B10" i="2" s="1"/>
  <c r="H6" i="2"/>
  <c r="L25" i="1"/>
  <c r="L23" i="1"/>
  <c r="L22" i="1"/>
  <c r="L21" i="1"/>
  <c r="K18" i="1"/>
  <c r="L18" i="1" s="1"/>
  <c r="K17" i="1"/>
  <c r="L17" i="1" s="1"/>
  <c r="K16" i="1"/>
  <c r="M16" i="1" s="1"/>
  <c r="M15" i="1"/>
  <c r="L14" i="1"/>
  <c r="M13" i="1"/>
  <c r="L12" i="1"/>
  <c r="M11" i="1"/>
  <c r="M10" i="1"/>
  <c r="L9" i="1"/>
  <c r="L8" i="1"/>
  <c r="M7" i="1"/>
  <c r="B7" i="1"/>
  <c r="B8" i="1" s="1"/>
  <c r="B9" i="1" s="1"/>
  <c r="B10" i="1" s="1"/>
  <c r="B11" i="1" s="1"/>
  <c r="B12" i="1" s="1"/>
  <c r="B13" i="1" s="1"/>
  <c r="B14" i="1" s="1"/>
  <c r="B15" i="1" s="1"/>
  <c r="L6" i="1"/>
  <c r="H6" i="1"/>
  <c r="H7" i="1" s="1"/>
  <c r="H8" i="1" s="1"/>
  <c r="H9" i="1" s="1"/>
  <c r="H10" i="1" s="1"/>
  <c r="H11" i="1" s="1"/>
  <c r="H12" i="1" s="1"/>
  <c r="H13" i="1" s="1"/>
  <c r="H14" i="1" s="1"/>
  <c r="H15" i="1" s="1"/>
  <c r="L13" i="1" l="1"/>
  <c r="M9" i="1"/>
  <c r="M12" i="1"/>
  <c r="L15" i="1"/>
  <c r="M17" i="1"/>
  <c r="M8" i="1"/>
  <c r="M14" i="1"/>
  <c r="M18" i="1"/>
  <c r="L10" i="1"/>
  <c r="M6" i="1"/>
  <c r="L7" i="1"/>
  <c r="L11" i="1"/>
  <c r="L16" i="1"/>
</calcChain>
</file>

<file path=xl/sharedStrings.xml><?xml version="1.0" encoding="utf-8"?>
<sst xmlns="http://schemas.openxmlformats.org/spreadsheetml/2006/main" count="78" uniqueCount="25">
  <si>
    <t>ประจำเดือน</t>
  </si>
  <si>
    <t>ตารางแยกประเภทต่างๆ</t>
  </si>
  <si>
    <t>ลำดับ</t>
  </si>
  <si>
    <t>วันที่</t>
  </si>
  <si>
    <t>ประเภท</t>
  </si>
  <si>
    <t>รายละเอียด</t>
  </si>
  <si>
    <t>รายรับ</t>
  </si>
  <si>
    <t>รายจ่าย</t>
  </si>
  <si>
    <t>คงเหลือ</t>
  </si>
  <si>
    <t>สรุป</t>
  </si>
  <si>
    <t xml:space="preserve"> </t>
  </si>
  <si>
    <t>บาท</t>
  </si>
  <si>
    <t>ยอดยกไป เดือนถัดไป</t>
  </si>
  <si>
    <t xml:space="preserve">บันทึกรายรับรายจ่าย </t>
  </si>
  <si>
    <t>a</t>
  </si>
  <si>
    <t>b</t>
  </si>
  <si>
    <t>c</t>
  </si>
  <si>
    <t>d</t>
  </si>
  <si>
    <t>รับเงินมา</t>
  </si>
  <si>
    <t>ซื้อขนม</t>
  </si>
  <si>
    <t>จ่ายค่างวด</t>
  </si>
  <si>
    <t>รับจ๊อบพิเศษ</t>
  </si>
  <si>
    <t>ค่าซองช่วยงาน</t>
  </si>
  <si>
    <t>ยอดยกมา เดือนก่อน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</si>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</sst>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;;;\ \ \ \ \ \ \ \ \ \ \ \ \ \ \ \ \ \ \ \ \ \ \ \ \ \ \ \ \ \ \ \ \ \ \ \ \ \ \ \ \ \ \ \ \ \ \ \ \ \ \ \ \ \ \ \ \ \ \ \ \ &quot;Develped by Excel Expert Training&quot;"/>
    <numFmt numFmtId="188" formatCode="#,##0\ \ "/>
    <numFmt numFmtId="189" formatCode="d/m/yyyy\ "/>
    <numFmt numFmtId="190" formatCode="0\ \ 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</font>
    <font>
      <b/>
      <sz val="16"/>
      <color theme="3" tint="-0.499984740745262"/>
      <name val="Tahoma"/>
      <family val="2"/>
    </font>
    <font>
      <b/>
      <sz val="10"/>
      <color indexed="18"/>
      <name val="Tahoma"/>
      <family val="2"/>
    </font>
    <font>
      <b/>
      <sz val="16"/>
      <name val="Tahoma"/>
      <family val="2"/>
    </font>
    <font>
      <sz val="12"/>
      <color theme="1"/>
      <name val="Tahoma"/>
      <family val="2"/>
    </font>
    <font>
      <sz val="10"/>
      <color rgb="FFFF00FF"/>
      <name val="Tahoma"/>
      <family val="2"/>
    </font>
    <font>
      <sz val="10"/>
      <name val="Tahoma"/>
      <family val="2"/>
    </font>
    <font>
      <sz val="10"/>
      <color rgb="FF0070C0"/>
      <name val="Tahoma"/>
      <family val="2"/>
    </font>
    <font>
      <sz val="10"/>
      <color rgb="FFFFC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187" fontId="2" fillId="0" borderId="0" xfId="0" applyNumberFormat="1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17" fontId="5" fillId="0" borderId="0" xfId="0" applyNumberFormat="1" applyFont="1"/>
    <xf numFmtId="0" fontId="6" fillId="5" borderId="0" xfId="0" applyFont="1" applyFill="1" applyAlignment="1">
      <alignment horizontal="center"/>
    </xf>
    <xf numFmtId="0" fontId="2" fillId="0" borderId="0" xfId="0" applyFont="1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43" fontId="2" fillId="2" borderId="4" xfId="1" applyFont="1" applyFill="1" applyBorder="1" applyAlignment="1" applyProtection="1">
      <alignment horizontal="center" vertical="center" wrapText="1"/>
    </xf>
    <xf numFmtId="43" fontId="2" fillId="3" borderId="2" xfId="1" applyFont="1" applyFill="1" applyBorder="1" applyAlignment="1" applyProtection="1">
      <alignment horizontal="center" vertical="center" wrapText="1"/>
    </xf>
    <xf numFmtId="188" fontId="2" fillId="4" borderId="2" xfId="0" applyNumberFormat="1" applyFont="1" applyFill="1" applyBorder="1" applyAlignment="1" applyProtection="1">
      <alignment horizontal="center" vertical="center" wrapText="1"/>
    </xf>
    <xf numFmtId="0" fontId="7" fillId="8" borderId="2" xfId="0" applyFont="1" applyFill="1" applyBorder="1" applyAlignment="1" applyProtection="1">
      <alignment horizontal="center" vertical="center"/>
    </xf>
    <xf numFmtId="188" fontId="8" fillId="2" borderId="2" xfId="0" applyNumberFormat="1" applyFont="1" applyFill="1" applyBorder="1" applyAlignment="1">
      <alignment horizontal="center" vertical="center" wrapText="1"/>
    </xf>
    <xf numFmtId="188" fontId="8" fillId="3" borderId="2" xfId="0" applyNumberFormat="1" applyFont="1" applyFill="1" applyBorder="1" applyAlignment="1">
      <alignment horizontal="center" vertical="center" wrapText="1"/>
    </xf>
    <xf numFmtId="187" fontId="2" fillId="0" borderId="0" xfId="0" applyNumberFormat="1" applyFont="1"/>
    <xf numFmtId="0" fontId="2" fillId="6" borderId="1" xfId="0" applyNumberFormat="1" applyFont="1" applyFill="1" applyBorder="1" applyAlignment="1">
      <alignment horizontal="center"/>
    </xf>
    <xf numFmtId="189" fontId="9" fillId="7" borderId="5" xfId="0" applyNumberFormat="1" applyFont="1" applyFill="1" applyBorder="1" applyAlignment="1" applyProtection="1">
      <protection locked="0"/>
    </xf>
    <xf numFmtId="190" fontId="9" fillId="8" borderId="1" xfId="0" applyNumberFormat="1" applyFont="1" applyFill="1" applyBorder="1" applyAlignment="1" applyProtection="1">
      <alignment horizontal="center"/>
      <protection locked="0"/>
    </xf>
    <xf numFmtId="190" fontId="8" fillId="9" borderId="6" xfId="0" applyNumberFormat="1" applyFont="1" applyFill="1" applyBorder="1" applyAlignment="1" applyProtection="1">
      <alignment horizontal="left" indent="1"/>
      <protection locked="0"/>
    </xf>
    <xf numFmtId="43" fontId="7" fillId="2" borderId="1" xfId="1" applyFont="1" applyFill="1" applyBorder="1" applyProtection="1">
      <protection locked="0"/>
    </xf>
    <xf numFmtId="43" fontId="7" fillId="3" borderId="1" xfId="1" applyFont="1" applyFill="1" applyBorder="1" applyProtection="1">
      <protection locked="0"/>
    </xf>
    <xf numFmtId="43" fontId="2" fillId="4" borderId="5" xfId="1" applyFont="1" applyFill="1" applyBorder="1" applyProtection="1"/>
    <xf numFmtId="190" fontId="2" fillId="8" borderId="5" xfId="0" applyNumberFormat="1" applyFont="1" applyFill="1" applyBorder="1"/>
    <xf numFmtId="44" fontId="8" fillId="2" borderId="7" xfId="0" applyNumberFormat="1" applyFont="1" applyFill="1" applyBorder="1" applyProtection="1"/>
    <xf numFmtId="44" fontId="8" fillId="3" borderId="5" xfId="0" applyNumberFormat="1" applyFont="1" applyFill="1" applyBorder="1" applyProtection="1"/>
    <xf numFmtId="190" fontId="10" fillId="5" borderId="5" xfId="0" applyNumberFormat="1" applyFont="1" applyFill="1" applyBorder="1"/>
    <xf numFmtId="44" fontId="10" fillId="5" borderId="7" xfId="0" applyNumberFormat="1" applyFont="1" applyFill="1" applyBorder="1" applyProtection="1"/>
    <xf numFmtId="44" fontId="10" fillId="5" borderId="5" xfId="0" applyNumberFormat="1" applyFont="1" applyFill="1" applyBorder="1" applyProtection="1"/>
    <xf numFmtId="0" fontId="2" fillId="10" borderId="0" xfId="0" applyFont="1" applyFill="1" applyAlignment="1">
      <alignment horizontal="center"/>
    </xf>
    <xf numFmtId="0" fontId="2" fillId="10" borderId="0" xfId="0" applyFont="1" applyFill="1"/>
    <xf numFmtId="43" fontId="2" fillId="10" borderId="0" xfId="1" applyFont="1" applyFill="1"/>
    <xf numFmtId="43" fontId="2" fillId="10" borderId="8" xfId="1" applyFont="1" applyFill="1" applyBorder="1"/>
    <xf numFmtId="43" fontId="2" fillId="10" borderId="9" xfId="1" applyFont="1" applyFill="1" applyBorder="1"/>
  </cellXfs>
  <cellStyles count="2">
    <cellStyle name="เครื่องหมายจุลภาค" xfId="1" builtinId="3"/>
    <cellStyle name="ปกติ" xfId="0" builtinId="0"/>
  </cellStyles>
  <dxfs count="4">
    <dxf>
      <font>
        <b val="0"/>
        <i val="0"/>
      </font>
      <fill>
        <patternFill patternType="solid">
          <fgColor auto="1"/>
          <bgColor theme="0" tint="-0.2499465926084170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rgb="FFC00000"/>
      </font>
    </dxf>
    <dxf>
      <font>
        <b val="0"/>
        <i val="0"/>
      </font>
      <fill>
        <patternFill patternType="solid">
          <fgColor auto="1"/>
          <bgColor theme="0" tint="-0.2499465926084170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0</xdr:row>
      <xdr:rowOff>133351</xdr:rowOff>
    </xdr:from>
    <xdr:to>
      <xdr:col>9</xdr:col>
      <xdr:colOff>533400</xdr:colOff>
      <xdr:row>3</xdr:row>
      <xdr:rowOff>38100</xdr:rowOff>
    </xdr:to>
    <xdr:sp macro="[0]!Print0" textlink="">
      <xdr:nvSpPr>
        <xdr:cNvPr id="2" name="สี่เหลี่ยมผืนผ้ามุมมน 1"/>
        <xdr:cNvSpPr/>
      </xdr:nvSpPr>
      <xdr:spPr>
        <a:xfrm>
          <a:off x="7505700" y="133351"/>
          <a:ext cx="1104900" cy="5810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กด</a:t>
          </a:r>
        </a:p>
        <a:p>
          <a:pPr algn="ctr"/>
          <a:r>
            <a:rPr lang="th-TH" sz="1100"/>
            <a:t>เพื่อปริ้น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0;&#3633;&#3597;&#3594;&#3637;&#3626;&#3632;&#3614;&#3634;&#3609;&#3648;&#3627;&#3621;&#3639;&#3629;&#3591;&#3610;&#3633;&#3623;&#3621;&#3634;&#3618;%202018%20&#3649;&#3617;&#3655;&#3588;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ปีงบประมาณ"/>
      <sheetName val="ม.ค."/>
      <sheetName val="ก.พ."/>
      <sheetName val="มี.ค."/>
      <sheetName val="เม.ย."/>
      <sheetName val="พ.ค."/>
      <sheetName val="แบบตัวอย่าง"/>
    </sheetNames>
    <sheetDataSet>
      <sheetData sheetId="0">
        <row r="18">
          <cell r="R18" t="str">
            <v>.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5"/>
  <sheetViews>
    <sheetView tabSelected="1" workbookViewId="0">
      <selection activeCell="I21" sqref="I21"/>
    </sheetView>
  </sheetViews>
  <sheetFormatPr defaultRowHeight="14.25" x14ac:dyDescent="0.2"/>
  <cols>
    <col min="1" max="1" width="3.125" customWidth="1"/>
    <col min="4" max="4" width="11.125" customWidth="1"/>
    <col min="5" max="5" width="25.625" customWidth="1"/>
    <col min="6" max="6" width="9.25" bestFit="1" customWidth="1"/>
    <col min="8" max="8" width="9.25" bestFit="1" customWidth="1"/>
    <col min="11" max="11" width="15.75" bestFit="1" customWidth="1"/>
    <col min="12" max="12" width="10.125" bestFit="1" customWidth="1"/>
  </cols>
  <sheetData>
    <row r="1" spans="1:13" x14ac:dyDescent="0.2">
      <c r="A1" s="1"/>
      <c r="B1" s="2"/>
      <c r="C1" s="2"/>
      <c r="D1" s="2"/>
      <c r="E1" s="2"/>
      <c r="J1" s="2"/>
      <c r="K1" s="2"/>
      <c r="L1" s="2"/>
      <c r="M1" s="2"/>
    </row>
    <row r="2" spans="1:13" ht="19.5" x14ac:dyDescent="0.25">
      <c r="A2" s="2"/>
      <c r="B2" s="3" t="s">
        <v>13</v>
      </c>
      <c r="C2" s="2"/>
      <c r="D2" s="4"/>
      <c r="E2" s="4"/>
      <c r="J2" s="2"/>
      <c r="K2" s="2"/>
      <c r="L2" s="2"/>
      <c r="M2" s="2"/>
    </row>
    <row r="3" spans="1:13" ht="19.5" x14ac:dyDescent="0.25">
      <c r="A3" s="2"/>
      <c r="B3" s="3" t="s">
        <v>0</v>
      </c>
      <c r="C3" s="2"/>
      <c r="D3" s="5">
        <v>43101</v>
      </c>
      <c r="E3" s="4"/>
      <c r="J3" s="2"/>
      <c r="K3" s="6" t="s">
        <v>1</v>
      </c>
      <c r="L3" s="6"/>
      <c r="M3" s="6"/>
    </row>
    <row r="4" spans="1:13" x14ac:dyDescent="0.2">
      <c r="A4" s="2"/>
      <c r="B4" s="2"/>
      <c r="C4" s="2"/>
      <c r="D4" s="2"/>
      <c r="E4" s="2"/>
      <c r="J4" s="2"/>
      <c r="K4" s="2"/>
      <c r="L4" s="2"/>
      <c r="M4" s="2"/>
    </row>
    <row r="5" spans="1:13" ht="15" thickBot="1" x14ac:dyDescent="0.25">
      <c r="A5" s="7"/>
      <c r="B5" s="8" t="s">
        <v>2</v>
      </c>
      <c r="C5" s="9" t="s">
        <v>3</v>
      </c>
      <c r="D5" s="10" t="s">
        <v>4</v>
      </c>
      <c r="E5" s="11" t="s">
        <v>5</v>
      </c>
      <c r="F5" s="12" t="s">
        <v>6</v>
      </c>
      <c r="G5" s="13" t="s">
        <v>7</v>
      </c>
      <c r="H5" s="14" t="s">
        <v>8</v>
      </c>
      <c r="I5" s="7"/>
      <c r="J5" s="7"/>
      <c r="K5" s="15" t="s">
        <v>4</v>
      </c>
      <c r="L5" s="16" t="s">
        <v>6</v>
      </c>
      <c r="M5" s="17" t="s">
        <v>7</v>
      </c>
    </row>
    <row r="6" spans="1:13" ht="15" thickTop="1" x14ac:dyDescent="0.2">
      <c r="A6" s="18"/>
      <c r="B6" s="19">
        <v>1</v>
      </c>
      <c r="C6" s="20">
        <v>43107</v>
      </c>
      <c r="D6" s="21" t="s">
        <v>14</v>
      </c>
      <c r="E6" s="22" t="s">
        <v>18</v>
      </c>
      <c r="F6" s="23">
        <v>15000</v>
      </c>
      <c r="G6" s="24"/>
      <c r="H6" s="25">
        <f>SUM(F6-G6)</f>
        <v>15000</v>
      </c>
      <c r="I6" s="2"/>
      <c r="J6" s="2"/>
      <c r="K6" s="26" t="s">
        <v>14</v>
      </c>
      <c r="L6" s="27">
        <f>IF(K6="","",SUMPRODUCT(($D$6:$D$85=$K6)*$F$6:$F$85))</f>
        <v>15000</v>
      </c>
      <c r="M6" s="28">
        <f>IF(K6="","",SUMPRODUCT(($D$6:$D$85=$K6)*$G$6:$G$85))</f>
        <v>7235</v>
      </c>
    </row>
    <row r="7" spans="1:13" x14ac:dyDescent="0.2">
      <c r="A7" s="2"/>
      <c r="B7" s="19">
        <f>B6+1</f>
        <v>2</v>
      </c>
      <c r="C7" s="20">
        <v>43108</v>
      </c>
      <c r="D7" s="21" t="s">
        <v>15</v>
      </c>
      <c r="E7" s="22" t="s">
        <v>19</v>
      </c>
      <c r="F7" s="23"/>
      <c r="G7" s="24">
        <v>300</v>
      </c>
      <c r="H7" s="25">
        <f>IF(E7="","",SUM(H6+F7)-G7)</f>
        <v>14700</v>
      </c>
      <c r="I7" s="2"/>
      <c r="J7" s="2"/>
      <c r="K7" s="26" t="s">
        <v>15</v>
      </c>
      <c r="L7" s="27">
        <f>IF(K7="","",SUMPRODUCT(($D$6:$D$85=$K7)*$F$6:$F$85))</f>
        <v>5000</v>
      </c>
      <c r="M7" s="28">
        <f>IF(K7="","",SUMPRODUCT(($D$6:$D$85=$K7)*$G$6:$G$85))</f>
        <v>300</v>
      </c>
    </row>
    <row r="8" spans="1:13" x14ac:dyDescent="0.2">
      <c r="A8" s="2"/>
      <c r="B8" s="19">
        <f t="shared" ref="B8:B15" si="0">B7+1</f>
        <v>3</v>
      </c>
      <c r="C8" s="20">
        <v>43109</v>
      </c>
      <c r="D8" s="21" t="s">
        <v>14</v>
      </c>
      <c r="E8" s="22" t="s">
        <v>20</v>
      </c>
      <c r="F8" s="23"/>
      <c r="G8" s="24">
        <v>7235</v>
      </c>
      <c r="H8" s="25">
        <f>IF(E8="","",SUM(H7+F8)-G8)</f>
        <v>7465</v>
      </c>
      <c r="I8" s="2"/>
      <c r="J8" s="2"/>
      <c r="K8" s="26" t="s">
        <v>16</v>
      </c>
      <c r="L8" s="27">
        <f>IF(K8="","",SUMPRODUCT(($D$6:$D$85=$K8)*$F$6:$F$85))</f>
        <v>0</v>
      </c>
      <c r="M8" s="28">
        <f>IF(K8="","",SUMPRODUCT(($D$6:$D$85=$K8)*$G$6:$G$85))</f>
        <v>2000</v>
      </c>
    </row>
    <row r="9" spans="1:13" x14ac:dyDescent="0.2">
      <c r="A9" s="2"/>
      <c r="B9" s="19">
        <f t="shared" si="0"/>
        <v>4</v>
      </c>
      <c r="C9" s="20">
        <v>43110</v>
      </c>
      <c r="D9" s="21" t="s">
        <v>15</v>
      </c>
      <c r="E9" s="22" t="s">
        <v>21</v>
      </c>
      <c r="F9" s="23">
        <v>5000</v>
      </c>
      <c r="G9" s="24"/>
      <c r="H9" s="25">
        <f>IF(E9="","",SUM(H8+F9)-G9)</f>
        <v>12465</v>
      </c>
      <c r="I9" s="2"/>
      <c r="J9" s="2"/>
      <c r="K9" s="26" t="s">
        <v>17</v>
      </c>
      <c r="L9" s="27">
        <f>IF(K9="","",SUMPRODUCT(($D$6:$D$85=$K9)*$F$6:$F$85))</f>
        <v>0</v>
      </c>
      <c r="M9" s="28">
        <f>IF(K9="","",SUMPRODUCT(($D$6:$D$85=$K9)*$G$6:$G$85))</f>
        <v>0</v>
      </c>
    </row>
    <row r="10" spans="1:13" x14ac:dyDescent="0.2">
      <c r="A10" s="2"/>
      <c r="B10" s="19">
        <f t="shared" si="0"/>
        <v>5</v>
      </c>
      <c r="C10" s="20">
        <v>43111</v>
      </c>
      <c r="D10" s="21" t="s">
        <v>16</v>
      </c>
      <c r="E10" s="22" t="s">
        <v>22</v>
      </c>
      <c r="F10" s="23"/>
      <c r="G10" s="24">
        <v>2000</v>
      </c>
      <c r="H10" s="25">
        <f>IF(E10="","",SUM(H9+F10)-G10)</f>
        <v>10465</v>
      </c>
      <c r="I10" s="2"/>
      <c r="J10" s="2"/>
      <c r="K10" s="26"/>
      <c r="L10" s="27" t="str">
        <f>IF(K10="","",SUMPRODUCT(($D$6:$D$85=$K10)*$F$6:$F$85))</f>
        <v/>
      </c>
      <c r="M10" s="28" t="str">
        <f>IF(K10="","",SUMPRODUCT(($D$6:$D$85=$K10)*$G$6:$G$85))</f>
        <v/>
      </c>
    </row>
    <row r="11" spans="1:13" x14ac:dyDescent="0.2">
      <c r="A11" s="2"/>
      <c r="B11" s="19">
        <f t="shared" si="0"/>
        <v>6</v>
      </c>
      <c r="C11" s="20">
        <v>43112</v>
      </c>
      <c r="D11" s="21"/>
      <c r="E11" s="22"/>
      <c r="F11" s="23"/>
      <c r="G11" s="24"/>
      <c r="H11" s="25" t="str">
        <f>IF(E11="","",SUM(H10+F11)-G11)</f>
        <v/>
      </c>
      <c r="I11" s="2"/>
      <c r="J11" s="2"/>
      <c r="K11" s="26"/>
      <c r="L11" s="27" t="str">
        <f>IF(K11="","",SUMPRODUCT(($D$6:$D$85=$K11)*$F$6:$F$85))</f>
        <v/>
      </c>
      <c r="M11" s="28" t="str">
        <f>IF(K11="","",SUMPRODUCT(($D$6:$D$85=$K11)*$G$6:$G$85))</f>
        <v/>
      </c>
    </row>
    <row r="12" spans="1:13" x14ac:dyDescent="0.2">
      <c r="A12" s="2"/>
      <c r="B12" s="19">
        <f t="shared" si="0"/>
        <v>7</v>
      </c>
      <c r="C12" s="20">
        <v>43113</v>
      </c>
      <c r="D12" s="21"/>
      <c r="E12" s="22"/>
      <c r="F12" s="23"/>
      <c r="G12" s="24"/>
      <c r="H12" s="25" t="str">
        <f>IF(E12="","",SUM(H11+F12)-G12)</f>
        <v/>
      </c>
      <c r="I12" s="2"/>
      <c r="J12" s="2"/>
      <c r="K12" s="26"/>
      <c r="L12" s="27" t="str">
        <f>IF(K12="","",SUMPRODUCT(($D$6:$D$85=$K12)*$F$6:$F$85))</f>
        <v/>
      </c>
      <c r="M12" s="28" t="str">
        <f>IF(K12="","",SUMPRODUCT(($D$6:$D$85=$K12)*$G$6:$G$85))</f>
        <v/>
      </c>
    </row>
    <row r="13" spans="1:13" x14ac:dyDescent="0.2">
      <c r="A13" s="2"/>
      <c r="B13" s="19">
        <f t="shared" si="0"/>
        <v>8</v>
      </c>
      <c r="C13" s="20">
        <v>43114</v>
      </c>
      <c r="D13" s="21"/>
      <c r="E13" s="22"/>
      <c r="F13" s="23"/>
      <c r="G13" s="24"/>
      <c r="H13" s="25" t="str">
        <f>IF(E13="","",SUM(H12+F13)-G13)</f>
        <v/>
      </c>
      <c r="I13" s="2"/>
      <c r="J13" s="2"/>
      <c r="K13" s="26"/>
      <c r="L13" s="27" t="str">
        <f>IF(K13="","",SUMPRODUCT(($D$6:$D$85=$K13)*$F$6:$F$85))</f>
        <v/>
      </c>
      <c r="M13" s="28" t="str">
        <f>IF(K13="","",SUMPRODUCT(($D$6:$D$85=$K13)*$G$6:$G$85))</f>
        <v/>
      </c>
    </row>
    <row r="14" spans="1:13" x14ac:dyDescent="0.2">
      <c r="A14" s="2"/>
      <c r="B14" s="19">
        <f t="shared" si="0"/>
        <v>9</v>
      </c>
      <c r="C14" s="20"/>
      <c r="D14" s="21"/>
      <c r="E14" s="22"/>
      <c r="F14" s="23"/>
      <c r="G14" s="24"/>
      <c r="H14" s="25" t="str">
        <f>IF(E14="","",SUM(H13+F14)-G14)</f>
        <v/>
      </c>
      <c r="I14" s="2"/>
      <c r="J14" s="2"/>
      <c r="K14" s="26"/>
      <c r="L14" s="27" t="str">
        <f>IF(K14="","",SUMPRODUCT(($D$6:$D$85=$K14)*$F$6:$F$85))</f>
        <v/>
      </c>
      <c r="M14" s="28" t="str">
        <f>IF(K14="","",SUMPRODUCT(($D$6:$D$85=$K14)*$G$6:$G$85))</f>
        <v/>
      </c>
    </row>
    <row r="15" spans="1:13" x14ac:dyDescent="0.2">
      <c r="A15" s="2"/>
      <c r="B15" s="19">
        <f t="shared" si="0"/>
        <v>10</v>
      </c>
      <c r="C15" s="20"/>
      <c r="D15" s="21"/>
      <c r="E15" s="22"/>
      <c r="F15" s="23"/>
      <c r="G15" s="24"/>
      <c r="H15" s="25" t="str">
        <f>IF(E15="","",SUM(H14+F15)-G15)</f>
        <v/>
      </c>
      <c r="I15" s="2"/>
      <c r="J15" s="2"/>
      <c r="K15" s="26"/>
      <c r="L15" s="27" t="str">
        <f>IF(K15="","",SUMPRODUCT(($D$6:$D$85=$K15)*$F$6:$F$85))</f>
        <v/>
      </c>
      <c r="M15" s="28" t="str">
        <f>IF(K15="","",SUMPRODUCT(($D$6:$D$85=$K15)*$G$6:$G$85))</f>
        <v/>
      </c>
    </row>
    <row r="16" spans="1:13" x14ac:dyDescent="0.2">
      <c r="A16" s="2"/>
      <c r="I16" s="2"/>
      <c r="J16" s="2"/>
      <c r="K16" s="26" t="str">
        <f>IF([1]สรุปปีงบประมาณ!R16="","",[1]สรุปปีงบประมาณ!R16)</f>
        <v/>
      </c>
      <c r="L16" s="27" t="str">
        <f>IF(K16="","",SUMPRODUCT(($D$6:$D$85=$K16)*$F$6:$F$85))</f>
        <v/>
      </c>
      <c r="M16" s="28" t="str">
        <f>IF(K16="","",SUMPRODUCT(($D$6:$D$85=$K16)*$G$6:$G$85))</f>
        <v/>
      </c>
    </row>
    <row r="17" spans="1:13" x14ac:dyDescent="0.2">
      <c r="A17" s="2"/>
      <c r="I17" s="2"/>
      <c r="J17" s="2"/>
      <c r="K17" s="26" t="str">
        <f>IF([1]สรุปปีงบประมาณ!R17="","",[1]สรุปปีงบประมาณ!R17)</f>
        <v/>
      </c>
      <c r="L17" s="27" t="str">
        <f>IF(K17="","",SUMPRODUCT(($D$6:$D$85=$K17)*$F$6:$F$85))</f>
        <v/>
      </c>
      <c r="M17" s="28" t="str">
        <f>IF(K17="","",SUMPRODUCT(($D$6:$D$85=$K17)*$G$6:$G$85))</f>
        <v/>
      </c>
    </row>
    <row r="18" spans="1:13" x14ac:dyDescent="0.2">
      <c r="A18" s="2"/>
      <c r="I18" s="2"/>
      <c r="J18" s="2"/>
      <c r="K18" s="29" t="str">
        <f>IF([1]สรุปปีงบประมาณ!R18="","",[1]สรุปปีงบประมาณ!R18)</f>
        <v>.</v>
      </c>
      <c r="L18" s="30">
        <f>SUMPRODUCT(($D$6:$D$85=$K18)*$F$6:$F$85)</f>
        <v>0</v>
      </c>
      <c r="M18" s="31">
        <f>SUMPRODUCT(($D$6:$D$85=$K18)*$G$6:$G$85)</f>
        <v>0</v>
      </c>
    </row>
    <row r="19" spans="1:13" x14ac:dyDescent="0.2">
      <c r="A19" s="2"/>
      <c r="I19" s="2"/>
      <c r="J19" s="2"/>
      <c r="K19" s="2"/>
      <c r="L19" s="2"/>
      <c r="M19" s="2"/>
    </row>
    <row r="20" spans="1:13" x14ac:dyDescent="0.2">
      <c r="A20" s="2"/>
      <c r="I20" s="2"/>
      <c r="J20" s="2"/>
      <c r="K20" s="32" t="s">
        <v>9</v>
      </c>
      <c r="L20" s="33"/>
      <c r="M20" s="33"/>
    </row>
    <row r="21" spans="1:13" x14ac:dyDescent="0.2">
      <c r="A21" s="2"/>
      <c r="I21" s="2"/>
      <c r="J21" s="2" t="s">
        <v>10</v>
      </c>
      <c r="K21" s="33" t="s">
        <v>6</v>
      </c>
      <c r="L21" s="34">
        <f>SUM(L6:L17)</f>
        <v>20000</v>
      </c>
      <c r="M21" s="33" t="s">
        <v>11</v>
      </c>
    </row>
    <row r="22" spans="1:13" x14ac:dyDescent="0.2">
      <c r="A22" s="2"/>
      <c r="I22" s="2"/>
      <c r="J22" s="2"/>
      <c r="K22" s="33" t="s">
        <v>7</v>
      </c>
      <c r="L22" s="34">
        <f>SUM(M6:M17)</f>
        <v>9535</v>
      </c>
      <c r="M22" s="33" t="s">
        <v>11</v>
      </c>
    </row>
    <row r="23" spans="1:13" x14ac:dyDescent="0.2">
      <c r="A23" s="2"/>
      <c r="I23" s="2"/>
      <c r="J23" s="2"/>
      <c r="K23" s="33" t="s">
        <v>8</v>
      </c>
      <c r="L23" s="35">
        <f>L21-L22</f>
        <v>10465</v>
      </c>
      <c r="M23" s="33" t="s">
        <v>11</v>
      </c>
    </row>
    <row r="24" spans="1:13" x14ac:dyDescent="0.2">
      <c r="A24" s="2"/>
      <c r="I24" s="2"/>
      <c r="J24" s="2"/>
      <c r="K24" s="33" t="s">
        <v>23</v>
      </c>
      <c r="L24" s="34">
        <v>2000</v>
      </c>
      <c r="M24" s="33" t="s">
        <v>11</v>
      </c>
    </row>
    <row r="25" spans="1:13" ht="15" thickBot="1" x14ac:dyDescent="0.25">
      <c r="A25" s="2"/>
      <c r="I25" s="2"/>
      <c r="J25" s="2"/>
      <c r="K25" s="33" t="s">
        <v>12</v>
      </c>
      <c r="L25" s="36">
        <f>SUM(L23+L24)</f>
        <v>12465</v>
      </c>
      <c r="M25" s="33" t="s">
        <v>11</v>
      </c>
    </row>
    <row r="26" spans="1:13" ht="15" thickTop="1" x14ac:dyDescent="0.2">
      <c r="A26" s="2"/>
      <c r="I26" s="2"/>
      <c r="J26" s="2"/>
      <c r="K26" s="33"/>
      <c r="L26" s="33"/>
      <c r="M26" s="33"/>
    </row>
    <row r="27" spans="1:13" x14ac:dyDescent="0.2">
      <c r="A27" s="2"/>
      <c r="I27" s="2"/>
      <c r="J27" s="2"/>
      <c r="K27" s="2"/>
      <c r="L27" s="2"/>
      <c r="M27" s="2"/>
    </row>
    <row r="28" spans="1:13" x14ac:dyDescent="0.2">
      <c r="A28" s="2"/>
      <c r="H28" t="s">
        <v>24</v>
      </c>
      <c r="I28" s="2"/>
      <c r="J28" s="2"/>
      <c r="K28" s="2"/>
      <c r="L28" s="2"/>
      <c r="M28" s="2"/>
    </row>
    <row r="29" spans="1:13" x14ac:dyDescent="0.2">
      <c r="A29" s="2"/>
      <c r="I29" s="2"/>
      <c r="J29" s="2"/>
      <c r="K29" s="2"/>
      <c r="L29" s="2"/>
      <c r="M29" s="2"/>
    </row>
    <row r="30" spans="1:13" x14ac:dyDescent="0.2">
      <c r="A30" s="2"/>
      <c r="I30" s="2"/>
      <c r="J30" s="2"/>
      <c r="K30" s="2"/>
      <c r="L30" s="2"/>
      <c r="M30" s="2"/>
    </row>
    <row r="31" spans="1:13" x14ac:dyDescent="0.2">
      <c r="A31" s="2"/>
      <c r="I31" s="2"/>
      <c r="J31" s="2"/>
      <c r="K31" s="2"/>
      <c r="L31" s="2"/>
      <c r="M31" s="2"/>
    </row>
    <row r="32" spans="1:13" x14ac:dyDescent="0.2">
      <c r="A32" s="2"/>
      <c r="I32" s="2"/>
      <c r="J32" s="2"/>
      <c r="K32" s="2"/>
      <c r="L32" s="2"/>
      <c r="M32" s="2"/>
    </row>
    <row r="33" spans="1:13" x14ac:dyDescent="0.2">
      <c r="A33" s="2"/>
      <c r="I33" s="2"/>
      <c r="J33" s="2"/>
      <c r="K33" s="2"/>
      <c r="L33" s="2"/>
      <c r="M33" s="2"/>
    </row>
    <row r="34" spans="1:13" x14ac:dyDescent="0.2">
      <c r="A34" s="2"/>
      <c r="I34" s="2"/>
      <c r="J34" s="2"/>
      <c r="K34" s="2"/>
      <c r="L34" s="2"/>
      <c r="M34" s="2"/>
    </row>
    <row r="35" spans="1:13" x14ac:dyDescent="0.2">
      <c r="A35" s="2"/>
      <c r="I35" s="2"/>
      <c r="J35" s="2"/>
      <c r="K35" s="2"/>
      <c r="L35" s="2"/>
      <c r="M35" s="2"/>
    </row>
  </sheetData>
  <mergeCells count="1">
    <mergeCell ref="K3:M3"/>
  </mergeCells>
  <conditionalFormatting sqref="D6:D15">
    <cfRule type="expression" dxfId="3" priority="1">
      <formula>AND($G6&gt;1)</formula>
    </cfRule>
  </conditionalFormatting>
  <conditionalFormatting sqref="B6:H15">
    <cfRule type="expression" dxfId="2" priority="3">
      <formula>AND($D6=$P$6)</formula>
    </cfRule>
  </conditionalFormatting>
  <dataValidations count="1">
    <dataValidation showDropDown="1" showInputMessage="1" showErrorMessage="1" sqref="D6:D15"/>
  </dataValidations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H26"/>
  <sheetViews>
    <sheetView workbookViewId="0">
      <selection activeCell="E27" sqref="E27"/>
    </sheetView>
  </sheetViews>
  <sheetFormatPr defaultRowHeight="14.25" x14ac:dyDescent="0.2"/>
  <cols>
    <col min="4" max="4" width="11.625" customWidth="1"/>
    <col min="5" max="5" width="12.25" bestFit="1" customWidth="1"/>
  </cols>
  <sheetData>
    <row r="2" spans="2:8" ht="19.5" x14ac:dyDescent="0.25">
      <c r="B2" s="3" t="s">
        <v>13</v>
      </c>
      <c r="C2" s="2"/>
      <c r="D2" s="4"/>
      <c r="E2" s="4"/>
    </row>
    <row r="3" spans="2:8" ht="19.5" x14ac:dyDescent="0.25">
      <c r="B3" s="3" t="s">
        <v>0</v>
      </c>
      <c r="C3" s="2"/>
      <c r="D3" s="5">
        <v>43101</v>
      </c>
      <c r="E3" s="4"/>
    </row>
    <row r="4" spans="2:8" x14ac:dyDescent="0.2">
      <c r="B4" s="2"/>
      <c r="C4" s="2"/>
      <c r="D4" s="2"/>
      <c r="E4" s="2"/>
    </row>
    <row r="5" spans="2:8" ht="15" thickBot="1" x14ac:dyDescent="0.25">
      <c r="B5" s="8" t="s">
        <v>2</v>
      </c>
      <c r="C5" s="9" t="s">
        <v>3</v>
      </c>
      <c r="D5" s="10" t="s">
        <v>4</v>
      </c>
      <c r="E5" s="11" t="s">
        <v>5</v>
      </c>
      <c r="F5" s="12" t="s">
        <v>6</v>
      </c>
      <c r="G5" s="13" t="s">
        <v>7</v>
      </c>
      <c r="H5" s="14" t="s">
        <v>8</v>
      </c>
    </row>
    <row r="6" spans="2:8" ht="15" thickTop="1" x14ac:dyDescent="0.2">
      <c r="B6" s="19">
        <v>1</v>
      </c>
      <c r="C6" s="20">
        <v>43107</v>
      </c>
      <c r="D6" s="21" t="s">
        <v>14</v>
      </c>
      <c r="E6" s="22" t="s">
        <v>18</v>
      </c>
      <c r="F6" s="23">
        <v>15000</v>
      </c>
      <c r="G6" s="24"/>
      <c r="H6" s="25">
        <f>SUM(F6-G6)</f>
        <v>15000</v>
      </c>
    </row>
    <row r="7" spans="2:8" x14ac:dyDescent="0.2">
      <c r="B7" s="19">
        <f>B6+1</f>
        <v>2</v>
      </c>
      <c r="C7" s="20">
        <v>43108</v>
      </c>
      <c r="D7" s="21" t="s">
        <v>15</v>
      </c>
      <c r="E7" s="22" t="s">
        <v>19</v>
      </c>
      <c r="F7" s="23"/>
      <c r="G7" s="24">
        <v>300</v>
      </c>
      <c r="H7" s="25">
        <f>IF(E7="","",SUM(H6+F7)-G7)</f>
        <v>14700</v>
      </c>
    </row>
    <row r="8" spans="2:8" x14ac:dyDescent="0.2">
      <c r="B8" s="19">
        <f t="shared" ref="B8:B10" si="0">B7+1</f>
        <v>3</v>
      </c>
      <c r="C8" s="20">
        <v>43109</v>
      </c>
      <c r="D8" s="21" t="s">
        <v>14</v>
      </c>
      <c r="E8" s="22" t="s">
        <v>20</v>
      </c>
      <c r="F8" s="23"/>
      <c r="G8" s="24">
        <v>7235</v>
      </c>
      <c r="H8" s="25">
        <f>IF(E8="","",SUM(H7+F8)-G8)</f>
        <v>7465</v>
      </c>
    </row>
    <row r="9" spans="2:8" x14ac:dyDescent="0.2">
      <c r="B9" s="19">
        <f t="shared" si="0"/>
        <v>4</v>
      </c>
      <c r="C9" s="20">
        <v>43110</v>
      </c>
      <c r="D9" s="21" t="s">
        <v>15</v>
      </c>
      <c r="E9" s="22" t="s">
        <v>21</v>
      </c>
      <c r="F9" s="23">
        <v>5000</v>
      </c>
      <c r="G9" s="24"/>
      <c r="H9" s="25">
        <f>IF(E9="","",SUM(H8+F9)-G9)</f>
        <v>12465</v>
      </c>
    </row>
    <row r="10" spans="2:8" x14ac:dyDescent="0.2">
      <c r="B10" s="19">
        <f t="shared" si="0"/>
        <v>5</v>
      </c>
      <c r="C10" s="20">
        <v>43111</v>
      </c>
      <c r="D10" s="21" t="s">
        <v>16</v>
      </c>
      <c r="E10" s="22" t="s">
        <v>22</v>
      </c>
      <c r="F10" s="23"/>
      <c r="G10" s="24">
        <v>2000</v>
      </c>
      <c r="H10" s="25">
        <f>IF(E10="","",SUM(H9+F10)-G10)</f>
        <v>10465</v>
      </c>
    </row>
    <row r="13" spans="2:8" ht="15" x14ac:dyDescent="0.2">
      <c r="D13" s="6" t="s">
        <v>1</v>
      </c>
      <c r="E13" s="6"/>
      <c r="F13" s="6"/>
    </row>
    <row r="14" spans="2:8" x14ac:dyDescent="0.2">
      <c r="D14" s="2"/>
      <c r="E14" s="2"/>
      <c r="F14" s="2"/>
    </row>
    <row r="15" spans="2:8" ht="15" thickBot="1" x14ac:dyDescent="0.25">
      <c r="D15" s="15" t="s">
        <v>4</v>
      </c>
      <c r="E15" s="16" t="s">
        <v>6</v>
      </c>
      <c r="F15" s="17" t="s">
        <v>7</v>
      </c>
    </row>
    <row r="16" spans="2:8" ht="15" thickTop="1" x14ac:dyDescent="0.2">
      <c r="D16" s="26" t="s">
        <v>14</v>
      </c>
      <c r="E16" s="27">
        <v>15000</v>
      </c>
      <c r="F16" s="28">
        <v>7235</v>
      </c>
    </row>
    <row r="17" spans="4:7" x14ac:dyDescent="0.2">
      <c r="D17" s="26" t="s">
        <v>15</v>
      </c>
      <c r="E17" s="27">
        <v>5000</v>
      </c>
      <c r="F17" s="28">
        <v>300</v>
      </c>
    </row>
    <row r="18" spans="4:7" x14ac:dyDescent="0.2">
      <c r="D18" s="26" t="s">
        <v>16</v>
      </c>
      <c r="E18" s="27">
        <v>0</v>
      </c>
      <c r="F18" s="28">
        <v>2000</v>
      </c>
    </row>
    <row r="19" spans="4:7" x14ac:dyDescent="0.2">
      <c r="D19" s="26" t="s">
        <v>17</v>
      </c>
      <c r="E19" s="27">
        <v>0</v>
      </c>
      <c r="F19" s="28">
        <v>0</v>
      </c>
    </row>
    <row r="21" spans="4:7" x14ac:dyDescent="0.2">
      <c r="D21" t="s">
        <v>9</v>
      </c>
    </row>
    <row r="22" spans="4:7" x14ac:dyDescent="0.2">
      <c r="D22" t="s">
        <v>6</v>
      </c>
      <c r="F22">
        <v>20000</v>
      </c>
      <c r="G22" t="s">
        <v>11</v>
      </c>
    </row>
    <row r="23" spans="4:7" x14ac:dyDescent="0.2">
      <c r="D23" t="s">
        <v>7</v>
      </c>
      <c r="F23">
        <v>9535</v>
      </c>
      <c r="G23" t="s">
        <v>11</v>
      </c>
    </row>
    <row r="24" spans="4:7" x14ac:dyDescent="0.2">
      <c r="D24" t="s">
        <v>8</v>
      </c>
      <c r="F24">
        <v>10465</v>
      </c>
      <c r="G24" t="s">
        <v>11</v>
      </c>
    </row>
    <row r="25" spans="4:7" x14ac:dyDescent="0.2">
      <c r="D25" t="s">
        <v>23</v>
      </c>
      <c r="F25">
        <v>2000</v>
      </c>
      <c r="G25" t="s">
        <v>11</v>
      </c>
    </row>
    <row r="26" spans="4:7" x14ac:dyDescent="0.2">
      <c r="D26" t="s">
        <v>12</v>
      </c>
      <c r="F26">
        <v>12465</v>
      </c>
      <c r="G26" t="s">
        <v>11</v>
      </c>
    </row>
  </sheetData>
  <mergeCells count="1">
    <mergeCell ref="D13:F13"/>
  </mergeCells>
  <conditionalFormatting sqref="D6:D10">
    <cfRule type="expression" dxfId="1" priority="1">
      <formula>AND($G6&gt;1)</formula>
    </cfRule>
  </conditionalFormatting>
  <conditionalFormatting sqref="B6:H10">
    <cfRule type="expression" dxfId="0" priority="2">
      <formula>AND($D6=$P$6)</formula>
    </cfRule>
  </conditionalFormatting>
  <dataValidations count="1">
    <dataValidation showDropDown="1" showInputMessage="1" showErrorMessage="1" sqref="D6:D1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Sheet1</vt:lpstr>
      <vt:lpstr>สิ่งที่อยากได้ เวลาปริ้นออกมา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cp:lastPrinted>2018-05-10T05:44:18Z</cp:lastPrinted>
  <dcterms:created xsi:type="dcterms:W3CDTF">2018-05-10T02:32:43Z</dcterms:created>
  <dcterms:modified xsi:type="dcterms:W3CDTF">2018-05-10T05:44:29Z</dcterms:modified>
</cp:coreProperties>
</file>