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F0128593-A877-4943-80B9-C9C897838769}" xr6:coauthVersionLast="45" xr6:coauthVersionMax="45" xr10:uidLastSave="{00000000-0000-0000-0000-000000000000}"/>
  <bookViews>
    <workbookView xWindow="9555" yWindow="2805" windowWidth="26880" windowHeight="13725" xr2:uid="{92676813-F778-4FEE-9B03-45DE9F81ADCE}"/>
  </bookViews>
  <sheets>
    <sheet name="PL" sheetId="1" r:id="rId1"/>
    <sheet name="Budget" sheetId="2" r:id="rId2"/>
  </sheets>
  <definedNames>
    <definedName name="_xlcn.WorksheetConnection_BudgetA1J401" hidden="1">Budget!$A$1:$J$40</definedName>
    <definedName name="Dt_Budget">OFFSET(Budget!$A$1,,,COUNTA(Budget!$A:$A),COUNTA(Budget!$1:$1))</definedName>
  </definedNames>
  <calcPr calcId="191029"/>
  <pivotCaches>
    <pivotCache cacheId="0" r:id="rId3"/>
    <pivotCache cacheId="111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Budget!$A$1:$J$4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5" i="1" l="1"/>
  <c r="H40" i="2" l="1"/>
  <c r="J40" i="2" s="1"/>
  <c r="H39" i="2"/>
  <c r="J39" i="2" s="1"/>
  <c r="H38" i="2"/>
  <c r="J38" i="2" s="1"/>
  <c r="H37" i="2"/>
  <c r="J37" i="2" s="1"/>
  <c r="H36" i="2"/>
  <c r="J36" i="2" s="1"/>
  <c r="H35" i="2"/>
  <c r="J35" i="2" s="1"/>
  <c r="H34" i="2"/>
  <c r="J34" i="2" s="1"/>
  <c r="H33" i="2"/>
  <c r="J33" i="2" s="1"/>
  <c r="H32" i="2"/>
  <c r="J32" i="2" s="1"/>
  <c r="H31" i="2"/>
  <c r="J31" i="2" s="1"/>
  <c r="H30" i="2"/>
  <c r="J30" i="2" s="1"/>
  <c r="H29" i="2"/>
  <c r="J29" i="2" s="1"/>
  <c r="H28" i="2"/>
  <c r="J28" i="2" s="1"/>
  <c r="H27" i="2"/>
  <c r="J27" i="2" s="1"/>
  <c r="H26" i="2"/>
  <c r="J26" i="2" s="1"/>
  <c r="H25" i="2"/>
  <c r="J25" i="2" s="1"/>
  <c r="H24" i="2"/>
  <c r="J24" i="2" s="1"/>
  <c r="H23" i="2"/>
  <c r="J23" i="2" s="1"/>
  <c r="H22" i="2"/>
  <c r="J22" i="2" s="1"/>
  <c r="H21" i="2"/>
  <c r="J21" i="2" s="1"/>
  <c r="H20" i="2"/>
  <c r="J20" i="2" s="1"/>
  <c r="H19" i="2"/>
  <c r="J19" i="2" s="1"/>
  <c r="H18" i="2"/>
  <c r="J18" i="2" s="1"/>
  <c r="H17" i="2"/>
  <c r="J17" i="2" s="1"/>
  <c r="H16" i="2"/>
  <c r="J16" i="2" s="1"/>
  <c r="H15" i="2"/>
  <c r="J15" i="2" s="1"/>
  <c r="H14" i="2"/>
  <c r="J14" i="2" s="1"/>
  <c r="H13" i="2"/>
  <c r="J13" i="2" s="1"/>
  <c r="H12" i="2"/>
  <c r="J12" i="2" s="1"/>
  <c r="H11" i="2"/>
  <c r="J11" i="2" s="1"/>
  <c r="H10" i="2"/>
  <c r="J10" i="2" s="1"/>
  <c r="H9" i="2"/>
  <c r="J9" i="2" s="1"/>
  <c r="H8" i="2"/>
  <c r="J8" i="2" s="1"/>
  <c r="H7" i="2"/>
  <c r="J7" i="2" s="1"/>
  <c r="H6" i="2"/>
  <c r="J6" i="2" s="1"/>
  <c r="H5" i="2"/>
  <c r="J5" i="2" s="1"/>
  <c r="H4" i="2"/>
  <c r="J4" i="2" s="1"/>
  <c r="H3" i="2"/>
  <c r="J3" i="2" s="1"/>
  <c r="H2" i="2"/>
  <c r="J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514B9C-4E7D-4F82-AEDE-BC8A9614857D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D462EA5-654C-4382-8D84-5435E2BE476F}" name="WorksheetConnection_Budget!$A$1:$J$40" type="102" refreshedVersion="6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BudgetA1J401"/>
        </x15:connection>
      </ext>
    </extLst>
  </connection>
</connections>
</file>

<file path=xl/sharedStrings.xml><?xml version="1.0" encoding="utf-8"?>
<sst xmlns="http://schemas.openxmlformats.org/spreadsheetml/2006/main" count="203" uniqueCount="42">
  <si>
    <t>MM_YYYY</t>
  </si>
  <si>
    <t>Grand Total</t>
  </si>
  <si>
    <t>Budget</t>
  </si>
  <si>
    <t>Jan</t>
  </si>
  <si>
    <t>Feb</t>
  </si>
  <si>
    <t>Mar</t>
  </si>
  <si>
    <t>Apr</t>
  </si>
  <si>
    <t>SALES</t>
  </si>
  <si>
    <t>INCOME</t>
  </si>
  <si>
    <t>BILLING</t>
  </si>
  <si>
    <t>BILLING MARGIN</t>
  </si>
  <si>
    <t>REBATE</t>
  </si>
  <si>
    <t>REBATE + OI</t>
  </si>
  <si>
    <t>SHRINKAGE</t>
  </si>
  <si>
    <t>SHRINKAGE AND OBSOLETE</t>
  </si>
  <si>
    <t>VARIABLE COST</t>
  </si>
  <si>
    <t>Alipay Service Fee</t>
  </si>
  <si>
    <t>PLATFORM CHARGE</t>
  </si>
  <si>
    <t>Commission (on sales)</t>
  </si>
  <si>
    <t>DC Cost</t>
  </si>
  <si>
    <t>LOGISTIC COST</t>
  </si>
  <si>
    <t xml:space="preserve">Delivery &amp; Package in bondedwarehouse </t>
  </si>
  <si>
    <t>External Ads</t>
  </si>
  <si>
    <t>MARKETING COST</t>
  </si>
  <si>
    <t>Marketplace Ads</t>
  </si>
  <si>
    <t>Platform Cost</t>
  </si>
  <si>
    <t>Thailand distribution + Cross Border Freight</t>
  </si>
  <si>
    <t>Warehouse Fee</t>
  </si>
  <si>
    <t>Desc</t>
  </si>
  <si>
    <t>Desc_Sec</t>
  </si>
  <si>
    <t>Type</t>
  </si>
  <si>
    <t>Type2</t>
  </si>
  <si>
    <t>Last_year</t>
  </si>
  <si>
    <t>MM</t>
  </si>
  <si>
    <t>MMM</t>
  </si>
  <si>
    <t>YYYY</t>
  </si>
  <si>
    <t>MMM_YYYY</t>
  </si>
  <si>
    <t>Delivery &amp; Package in bondedwarehouse</t>
  </si>
  <si>
    <t>Sum of Budget</t>
  </si>
  <si>
    <t>Total Budget</t>
  </si>
  <si>
    <t>Column Labels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</si>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</sst>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#,##0.00,,;[Red]\(#,###,###,##0.00,,\);0"/>
    <numFmt numFmtId="165" formatCode="0.00,,_);[Red]\(0.00,,\);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64" formatCode="#,###,###,##0.00,,;[Red]\(#,###,###,##0.00,,\);0"/>
    </dxf>
    <dxf>
      <numFmt numFmtId="164" formatCode="#,###,###,##0.00,,;[Red]\(#,###,###,##0.00,,\);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akorn" refreshedDate="43903.469886458333" createdVersion="6" refreshedVersion="6" minRefreshableVersion="3" recordCount="39" xr:uid="{0E9887EE-177B-4CD5-A3A9-2F97F7373ACE}">
  <cacheSource type="worksheet">
    <worksheetSource name="Dt_Budget"/>
  </cacheSource>
  <cacheFields count="10">
    <cacheField name="Desc" numFmtId="0">
      <sharedItems count="13">
        <s v="SALES"/>
        <s v="BILLING"/>
        <s v="SHRINKAGE"/>
        <s v="REBATE"/>
        <s v="Platform Cost"/>
        <s v="Commission (on sales)"/>
        <s v="Alipay Service Fee"/>
        <s v="DC Cost"/>
        <s v="Thailand distribution + Cross Border Freight"/>
        <s v="Delivery &amp; Package in bondedwarehouse "/>
        <s v="Warehouse Fee"/>
        <s v="Marketplace Ads"/>
        <s v="External Ads"/>
      </sharedItems>
    </cacheField>
    <cacheField name="Desc_Sec" numFmtId="0">
      <sharedItems count="7">
        <s v="SALES"/>
        <s v="BILLING MARGIN"/>
        <s v="SHRINKAGE AND OBSOLETE"/>
        <s v="REBATE + OI"/>
        <s v="PLATFORM CHARGE"/>
        <s v="LOGISTIC COST"/>
        <s v="MARKETING COST"/>
      </sharedItems>
    </cacheField>
    <cacheField name="Type" numFmtId="0">
      <sharedItems count="3">
        <s v="SALES"/>
        <s v="INCOME"/>
        <s v="VARIABLE COST"/>
      </sharedItems>
    </cacheField>
    <cacheField name="Type2" numFmtId="0">
      <sharedItems containsNonDate="0" containsString="0" containsBlank="1"/>
    </cacheField>
    <cacheField name="Budget" numFmtId="0">
      <sharedItems containsSemiMixedTypes="0" containsString="0" containsNumber="1" minValue="-223842.45643412825" maxValue="1148791.7185105612"/>
    </cacheField>
    <cacheField name="Last_year" numFmtId="0">
      <sharedItems containsNonDate="0" containsString="0" containsBlank="1"/>
    </cacheField>
    <cacheField name="MM" numFmtId="0">
      <sharedItems containsSemiMixedTypes="0" containsString="0" containsNumber="1" containsInteger="1" minValue="1" maxValue="4"/>
    </cacheField>
    <cacheField name="MMM" numFmtId="0">
      <sharedItems count="4">
        <s v="Jan"/>
        <s v="Feb"/>
        <s v="Mar"/>
        <s v="Apr"/>
      </sharedItems>
    </cacheField>
    <cacheField name="YYYY" numFmtId="0">
      <sharedItems containsSemiMixedTypes="0" containsString="0" containsNumber="1" containsInteger="1" minValue="2020" maxValue="2020" count="1">
        <n v="2020"/>
      </sharedItems>
    </cacheField>
    <cacheField name="MMM_YYYY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o" refreshedDate="43903.521126851854" backgroundQuery="1" createdVersion="6" refreshedVersion="6" minRefreshableVersion="3" recordCount="0" supportSubquery="1" supportAdvancedDrill="1" xr:uid="{219E94AD-FB9B-406B-A648-18141EAC3EBB}">
  <cacheSource type="external" connectionId="1"/>
  <cacheFields count="6">
    <cacheField name="[Range].[Type].[Type]" caption="Type" numFmtId="0" hierarchy="2" level="1">
      <sharedItems count="3">
        <s v="INCOME"/>
        <s v="SALES"/>
        <s v="VARIABLE COST"/>
      </sharedItems>
    </cacheField>
    <cacheField name="[Range].[Desc].[Desc]" caption="Desc" numFmtId="0" level="1">
      <sharedItems count="13">
        <s v="BILLING"/>
        <s v="REBATE"/>
        <s v="SHRINKAGE"/>
        <s v="SALES"/>
        <s v="Alipay Service Fee"/>
        <s v="Commission (on sales)"/>
        <s v="DC Cost"/>
        <s v="Delivery &amp; Package in bondedwarehouse"/>
        <s v="External Ads"/>
        <s v="Marketplace Ads"/>
        <s v="Platform Cost"/>
        <s v="Thailand distribution + Cross Border Freight"/>
        <s v="Warehouse Fee"/>
      </sharedItems>
    </cacheField>
    <cacheField name="[Range].[Desc_Sec].[Desc_Sec]" caption="Desc_Sec" numFmtId="0" hierarchy="1" level="1">
      <sharedItems count="7">
        <s v="BILLING MARGIN"/>
        <s v="REBATE + OI"/>
        <s v="SHRINKAGE AND OBSOLETE"/>
        <s v="SALES"/>
        <s v="PLATFORM CHARGE"/>
        <s v="LOGISTIC COST"/>
        <s v="MARKETING COST"/>
      </sharedItems>
    </cacheField>
    <cacheField name="[Range].[YYYY].[YYYY]" caption="YYYY" numFmtId="0" hierarchy="8" level="1">
      <sharedItems containsSemiMixedTypes="0" containsString="0" containsNumber="1" containsInteger="1" minValue="2020" maxValue="2020" count="1">
        <n v="2020"/>
      </sharedItems>
      <extLst>
        <ext xmlns:x15="http://schemas.microsoft.com/office/spreadsheetml/2010/11/main" uri="{4F2E5C28-24EA-4eb8-9CBF-B6C8F9C3D259}">
          <x15:cachedUniqueNames>
            <x15:cachedUniqueName index="0" name="[Range].[YYYY].&amp;[2020]"/>
          </x15:cachedUniqueNames>
        </ext>
      </extLst>
    </cacheField>
    <cacheField name="[Measures].[Total Budget]" caption="Total Budget" numFmtId="0" hierarchy="10" level="32767"/>
    <cacheField name="[Range].[MMM].[MMM]" caption="MMM" numFmtId="0" hierarchy="7" level="1">
      <sharedItems count="4">
        <s v="Jan"/>
        <s v="Feb"/>
        <s v="Mar"/>
        <s v="Apr"/>
      </sharedItems>
    </cacheField>
  </cacheFields>
  <cacheHierarchies count="13">
    <cacheHierarchy uniqueName="[Range].[Desc]" caption="Desc" attribute="1" defaultMemberUniqueName="[Range].[Desc].[All]" allUniqueName="[Range].[Desc].[All]" dimensionUniqueName="[Range]" displayFolder="" count="2" memberValueDatatype="130" unbalanced="0">
      <fieldsUsage count="2">
        <fieldUsage x="-1"/>
        <fieldUsage x="1"/>
      </fieldsUsage>
    </cacheHierarchy>
    <cacheHierarchy uniqueName="[Range].[Desc_Sec]" caption="Desc_Sec" attribute="1" defaultMemberUniqueName="[Range].[Desc_Sec].[All]" allUniqueName="[Range].[Desc_Sec].[All]" dimensionUniqueName="[Range]" displayFolder="" count="2" memberValueDatatype="130" unbalanced="0">
      <fieldsUsage count="2">
        <fieldUsage x="-1"/>
        <fieldUsage x="2"/>
      </fieldsUsage>
    </cacheHierarchy>
    <cacheHierarchy uniqueName="[Range].[Type]" caption="Type" attribute="1" defaultMemberUniqueName="[Range].[Type].[All]" allUniqueName="[Range].[Type].[All]" dimensionUniqueName="[Range]" displayFolder="" count="2" memberValueDatatype="130" unbalanced="0">
      <fieldsUsage count="2">
        <fieldUsage x="-1"/>
        <fieldUsage x="0"/>
      </fieldsUsage>
    </cacheHierarchy>
    <cacheHierarchy uniqueName="[Range].[Type2]" caption="Type2" attribute="1" defaultMemberUniqueName="[Range].[Type2].[All]" allUniqueName="[Range].[Type2].[All]" dimensionUniqueName="[Range]" displayFolder="" count="0" memberValueDatatype="130" unbalanced="0"/>
    <cacheHierarchy uniqueName="[Range].[Budget]" caption="Budget" attribute="1" defaultMemberUniqueName="[Range].[Budget].[All]" allUniqueName="[Range].[Budget].[All]" dimensionUniqueName="[Range]" displayFolder="" count="0" memberValueDatatype="5" unbalanced="0"/>
    <cacheHierarchy uniqueName="[Range].[Last_year]" caption="Last_year" attribute="1" defaultMemberUniqueName="[Range].[Last_year].[All]" allUniqueName="[Range].[Last_year].[All]" dimensionUniqueName="[Range]" displayFolder="" count="0" memberValueDatatype="130" unbalanced="0"/>
    <cacheHierarchy uniqueName="[Range].[MM]" caption="MM" attribute="1" defaultMemberUniqueName="[Range].[MM].[All]" allUniqueName="[Range].[MM].[All]" dimensionUniqueName="[Range]" displayFolder="" count="0" memberValueDatatype="20" unbalanced="0"/>
    <cacheHierarchy uniqueName="[Range].[MMM]" caption="MMM" attribute="1" defaultMemberUniqueName="[Range].[MMM].[All]" allUniqueName="[Range].[MMM].[All]" dimensionUniqueName="[Range]" displayFolder="" count="2" memberValueDatatype="130" unbalanced="0">
      <fieldsUsage count="2">
        <fieldUsage x="-1"/>
        <fieldUsage x="5"/>
      </fieldsUsage>
    </cacheHierarchy>
    <cacheHierarchy uniqueName="[Range].[YYYY]" caption="YYYY" attribute="1" defaultMemberUniqueName="[Range].[YYYY].[All]" allUniqueName="[Range].[YYYY].[All]" dimensionUniqueName="[Range]" displayFolder="" count="2" memberValueDatatype="20" unbalanced="0">
      <fieldsUsage count="2">
        <fieldUsage x="-1"/>
        <fieldUsage x="3"/>
      </fieldsUsage>
    </cacheHierarchy>
    <cacheHierarchy uniqueName="[Range].[MMM_YYYY]" caption="MMM_YYYY" attribute="1" defaultMemberUniqueName="[Range].[MMM_YYYY].[All]" allUniqueName="[Range].[MMM_YYYY].[All]" dimensionUniqueName="[Range]" displayFolder="" count="0" memberValueDatatype="130" unbalanced="0"/>
    <cacheHierarchy uniqueName="[Measures].[Total Budget]" caption="Total Budget" measure="1" displayFolder="" measureGroup="Range" count="0" oneField="1">
      <fieldsUsage count="1">
        <fieldUsage x="4"/>
      </fieldsUsage>
    </cacheHierarchy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x v="0"/>
    <m/>
    <n v="949414.6433971579"/>
    <m/>
    <n v="1"/>
    <x v="0"/>
    <x v="0"/>
    <s v="Jan_2020"/>
  </r>
  <r>
    <x v="0"/>
    <x v="0"/>
    <x v="0"/>
    <m/>
    <n v="976978.29433449474"/>
    <m/>
    <n v="2"/>
    <x v="1"/>
    <x v="0"/>
    <s v="Feb_2020"/>
  </r>
  <r>
    <x v="0"/>
    <x v="0"/>
    <x v="0"/>
    <m/>
    <n v="1148791.7185105612"/>
    <m/>
    <n v="3"/>
    <x v="2"/>
    <x v="0"/>
    <s v="Mar_2020"/>
  </r>
  <r>
    <x v="1"/>
    <x v="1"/>
    <x v="1"/>
    <m/>
    <n v="541166.34673638002"/>
    <m/>
    <n v="1"/>
    <x v="0"/>
    <x v="0"/>
    <s v="Jan_2020"/>
  </r>
  <r>
    <x v="1"/>
    <x v="1"/>
    <x v="1"/>
    <m/>
    <n v="556877.62777066196"/>
    <m/>
    <n v="2"/>
    <x v="1"/>
    <x v="0"/>
    <s v="Feb_2020"/>
  </r>
  <r>
    <x v="1"/>
    <x v="1"/>
    <x v="1"/>
    <m/>
    <n v="654811.27955101978"/>
    <m/>
    <n v="3"/>
    <x v="2"/>
    <x v="0"/>
    <s v="Mar_2020"/>
  </r>
  <r>
    <x v="1"/>
    <x v="1"/>
    <x v="1"/>
    <m/>
    <n v="697057.1685543115"/>
    <m/>
    <n v="4"/>
    <x v="3"/>
    <x v="0"/>
    <s v="Apr_2020"/>
  </r>
  <r>
    <x v="2"/>
    <x v="2"/>
    <x v="1"/>
    <m/>
    <n v="2848.2439301914737"/>
    <m/>
    <n v="1"/>
    <x v="0"/>
    <x v="0"/>
    <s v="Jan_2020"/>
  </r>
  <r>
    <x v="2"/>
    <x v="2"/>
    <x v="1"/>
    <m/>
    <n v="2930.9348830034846"/>
    <m/>
    <n v="2"/>
    <x v="1"/>
    <x v="0"/>
    <s v="Feb_2020"/>
  </r>
  <r>
    <x v="2"/>
    <x v="2"/>
    <x v="1"/>
    <m/>
    <n v="3446.3751555316835"/>
    <m/>
    <n v="3"/>
    <x v="2"/>
    <x v="0"/>
    <s v="Mar_2020"/>
  </r>
  <r>
    <x v="2"/>
    <x v="2"/>
    <x v="1"/>
    <m/>
    <n v="3668.721939759535"/>
    <m/>
    <n v="4"/>
    <x v="3"/>
    <x v="0"/>
    <s v="Apr_2020"/>
  </r>
  <r>
    <x v="3"/>
    <x v="3"/>
    <x v="1"/>
    <m/>
    <n v="18988.292867943157"/>
    <m/>
    <n v="1"/>
    <x v="0"/>
    <x v="0"/>
    <s v="Jan_2020"/>
  </r>
  <r>
    <x v="3"/>
    <x v="3"/>
    <x v="1"/>
    <m/>
    <n v="19539.565886689896"/>
    <m/>
    <n v="2"/>
    <x v="1"/>
    <x v="0"/>
    <s v="Feb_2020"/>
  </r>
  <r>
    <x v="3"/>
    <x v="3"/>
    <x v="1"/>
    <m/>
    <n v="22975.834370211222"/>
    <m/>
    <n v="3"/>
    <x v="2"/>
    <x v="0"/>
    <s v="Mar_2020"/>
  </r>
  <r>
    <x v="3"/>
    <x v="3"/>
    <x v="1"/>
    <m/>
    <n v="24458.146265063566"/>
    <m/>
    <n v="4"/>
    <x v="3"/>
    <x v="0"/>
    <s v="Apr_2020"/>
  </r>
  <r>
    <x v="4"/>
    <x v="4"/>
    <x v="2"/>
    <m/>
    <n v="-36044.690762262318"/>
    <m/>
    <n v="1"/>
    <x v="0"/>
    <x v="0"/>
    <s v="Jan_2020"/>
  </r>
  <r>
    <x v="4"/>
    <x v="4"/>
    <x v="2"/>
    <m/>
    <n v="-37091.149526328009"/>
    <m/>
    <n v="2"/>
    <x v="1"/>
    <x v="0"/>
    <s v="Feb_2020"/>
  </r>
  <r>
    <x v="4"/>
    <x v="4"/>
    <x v="2"/>
    <m/>
    <n v="-43614.075822337407"/>
    <m/>
    <n v="3"/>
    <x v="2"/>
    <x v="0"/>
    <s v="Mar_2020"/>
  </r>
  <r>
    <x v="5"/>
    <x v="4"/>
    <x v="2"/>
    <m/>
    <n v="-18988.292867943157"/>
    <m/>
    <n v="1"/>
    <x v="0"/>
    <x v="0"/>
    <s v="Jan_2020"/>
  </r>
  <r>
    <x v="5"/>
    <x v="4"/>
    <x v="2"/>
    <m/>
    <n v="-19539.565886689896"/>
    <m/>
    <n v="2"/>
    <x v="1"/>
    <x v="0"/>
    <s v="Feb_2020"/>
  </r>
  <r>
    <x v="6"/>
    <x v="4"/>
    <x v="2"/>
    <m/>
    <n v="-9494.1464339715785"/>
    <m/>
    <n v="1"/>
    <x v="0"/>
    <x v="0"/>
    <s v="Jan_2020"/>
  </r>
  <r>
    <x v="6"/>
    <x v="4"/>
    <x v="2"/>
    <m/>
    <n v="-9769.7829433449479"/>
    <m/>
    <n v="2"/>
    <x v="1"/>
    <x v="0"/>
    <s v="Feb_2020"/>
  </r>
  <r>
    <x v="7"/>
    <x v="5"/>
    <x v="2"/>
    <m/>
    <n v="0"/>
    <m/>
    <n v="1"/>
    <x v="0"/>
    <x v="0"/>
    <s v="Jan_2020"/>
  </r>
  <r>
    <x v="7"/>
    <x v="5"/>
    <x v="2"/>
    <m/>
    <n v="-42999.999999999993"/>
    <m/>
    <n v="2"/>
    <x v="1"/>
    <x v="0"/>
    <s v="Feb_2020"/>
  </r>
  <r>
    <x v="7"/>
    <x v="5"/>
    <x v="2"/>
    <m/>
    <n v="0"/>
    <m/>
    <n v="3"/>
    <x v="2"/>
    <x v="0"/>
    <s v="Mar_2020"/>
  </r>
  <r>
    <x v="8"/>
    <x v="5"/>
    <x v="2"/>
    <m/>
    <n v="0"/>
    <m/>
    <n v="1"/>
    <x v="0"/>
    <x v="0"/>
    <s v="Jan_2020"/>
  </r>
  <r>
    <x v="8"/>
    <x v="5"/>
    <x v="2"/>
    <m/>
    <n v="-100333.33333333334"/>
    <m/>
    <n v="2"/>
    <x v="1"/>
    <x v="0"/>
    <s v="Feb_2020"/>
  </r>
  <r>
    <x v="8"/>
    <x v="5"/>
    <x v="2"/>
    <m/>
    <n v="0"/>
    <m/>
    <n v="3"/>
    <x v="2"/>
    <x v="0"/>
    <s v="Mar_2020"/>
  </r>
  <r>
    <x v="9"/>
    <x v="5"/>
    <x v="2"/>
    <m/>
    <n v="-184993.76564803987"/>
    <m/>
    <n v="1"/>
    <x v="0"/>
    <x v="0"/>
    <s v="Jan_2020"/>
  </r>
  <r>
    <x v="9"/>
    <x v="5"/>
    <x v="2"/>
    <m/>
    <n v="-190364.55239266035"/>
    <m/>
    <n v="2"/>
    <x v="1"/>
    <x v="0"/>
    <s v="Feb_2020"/>
  </r>
  <r>
    <x v="9"/>
    <x v="5"/>
    <x v="2"/>
    <m/>
    <n v="-223842.45643412825"/>
    <m/>
    <n v="3"/>
    <x v="2"/>
    <x v="0"/>
    <s v="Mar_2020"/>
  </r>
  <r>
    <x v="10"/>
    <x v="5"/>
    <x v="2"/>
    <m/>
    <n v="-856.52320984236781"/>
    <m/>
    <n v="1"/>
    <x v="0"/>
    <x v="0"/>
    <s v="Jan_2020"/>
  </r>
  <r>
    <x v="10"/>
    <x v="5"/>
    <x v="2"/>
    <m/>
    <n v="-1132.7632643467762"/>
    <m/>
    <n v="2"/>
    <x v="1"/>
    <x v="0"/>
    <s v="Feb_2020"/>
  </r>
  <r>
    <x v="10"/>
    <x v="5"/>
    <x v="2"/>
    <m/>
    <n v="-1465.0223145206744"/>
    <m/>
    <n v="3"/>
    <x v="2"/>
    <x v="0"/>
    <s v="Mar_2020"/>
  </r>
  <r>
    <x v="11"/>
    <x v="6"/>
    <x v="2"/>
    <m/>
    <n v="-177844.35100115568"/>
    <m/>
    <n v="1"/>
    <x v="0"/>
    <x v="0"/>
    <s v="Jan_2020"/>
  </r>
  <r>
    <x v="11"/>
    <x v="6"/>
    <x v="2"/>
    <m/>
    <n v="-183007.57409473762"/>
    <m/>
    <n v="2"/>
    <x v="1"/>
    <x v="0"/>
    <s v="Feb_2020"/>
  </r>
  <r>
    <x v="12"/>
    <x v="6"/>
    <x v="2"/>
    <m/>
    <n v="-132918.05007560211"/>
    <m/>
    <n v="1"/>
    <x v="0"/>
    <x v="0"/>
    <s v="Jan_2020"/>
  </r>
  <r>
    <x v="12"/>
    <x v="6"/>
    <x v="2"/>
    <m/>
    <n v="-136776.96120682929"/>
    <m/>
    <n v="2"/>
    <x v="1"/>
    <x v="0"/>
    <s v="Feb_2020"/>
  </r>
  <r>
    <x v="12"/>
    <x v="6"/>
    <x v="2"/>
    <m/>
    <n v="-160830.84059147863"/>
    <m/>
    <n v="3"/>
    <x v="2"/>
    <x v="0"/>
    <s v="Mar_20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970DA-8E43-485A-A0B0-04A742DCB7F4}" name="PivotTable1" cacheId="111" applyNumberFormats="0" applyBorderFormats="0" applyFontFormats="0" applyPatternFormats="0" applyAlignmentFormats="0" applyWidthHeightFormats="1" dataCaption="Values" tag="d02bf26b-4c78-4cbe-9a83-791f57938e49" updatedVersion="6" minRefreshableVersion="3" useAutoFormatting="1" subtotalHiddenItems="1" itemPrintTitles="1" createdVersion="6" indent="0" outline="1" outlineData="1" multipleFieldFilters="0">
  <location ref="J3:O35" firstHeaderRow="1" firstDataRow="3" firstDataCol="1"/>
  <pivotFields count="6">
    <pivotField axis="axisRow" allDrilled="1" showAll="0" defaultAttributeDrillState="1">
      <items count="4">
        <item x="1"/>
        <item x="0"/>
        <item x="2"/>
        <item t="default"/>
      </items>
    </pivotField>
    <pivotField axis="axisRow" allDrilled="1" showAll="0" dataSourceSort="1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axis="axisCol" allDrilled="1" showAll="0" dataSourceSort="1" defaultSubtotal="0" defaultAttributeDrillState="1">
      <items count="1">
        <item x="0"/>
      </items>
    </pivotField>
    <pivotField dataField="1" showAll="0" defaultSubtotal="0"/>
    <pivotField axis="axisCol" allDrilled="1" showAll="0" dataSourceSort="1" defaultAttributeDrillState="1">
      <items count="5">
        <item x="0"/>
        <item x="1"/>
        <item x="2"/>
        <item x="3"/>
        <item t="default"/>
      </items>
    </pivotField>
  </pivotFields>
  <rowFields count="3">
    <field x="0"/>
    <field x="1"/>
    <field x="2"/>
  </rowFields>
  <rowItems count="30">
    <i>
      <x/>
    </i>
    <i r="1">
      <x v="3"/>
    </i>
    <i r="2">
      <x v="3"/>
    </i>
    <i>
      <x v="1"/>
    </i>
    <i r="1">
      <x/>
    </i>
    <i r="2">
      <x/>
    </i>
    <i r="1">
      <x v="1"/>
    </i>
    <i r="2">
      <x v="1"/>
    </i>
    <i r="1">
      <x v="2"/>
    </i>
    <i r="2">
      <x v="2"/>
    </i>
    <i>
      <x v="2"/>
    </i>
    <i r="1">
      <x v="4"/>
    </i>
    <i r="2">
      <x v="4"/>
    </i>
    <i r="1">
      <x v="5"/>
    </i>
    <i r="2">
      <x v="4"/>
    </i>
    <i r="1">
      <x v="6"/>
    </i>
    <i r="2">
      <x v="5"/>
    </i>
    <i r="1">
      <x v="7"/>
    </i>
    <i r="2">
      <x v="5"/>
    </i>
    <i r="1">
      <x v="8"/>
    </i>
    <i r="2">
      <x v="6"/>
    </i>
    <i r="1">
      <x v="9"/>
    </i>
    <i r="2">
      <x v="6"/>
    </i>
    <i r="1">
      <x v="10"/>
    </i>
    <i r="2">
      <x v="4"/>
    </i>
    <i r="1">
      <x v="11"/>
    </i>
    <i r="2">
      <x v="5"/>
    </i>
    <i r="1">
      <x v="12"/>
    </i>
    <i r="2">
      <x v="5"/>
    </i>
    <i t="grand">
      <x/>
    </i>
  </rowItems>
  <colFields count="2">
    <field x="3"/>
    <field x="5"/>
  </colFields>
  <colItems count="5">
    <i>
      <x/>
      <x/>
    </i>
    <i r="1">
      <x v="1"/>
    </i>
    <i r="1">
      <x v="2"/>
    </i>
    <i r="1">
      <x v="3"/>
    </i>
    <i t="grand">
      <x/>
    </i>
  </colItems>
  <dataFields count="1">
    <dataField fld="4" subtotal="count" baseField="0" baseItem="0" numFmtId="165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2"/>
    <rowHierarchyUsage hierarchyUsage="0"/>
    <rowHierarchyUsage hierarchyUsage="1"/>
  </rowHierarchiesUsage>
  <colHierarchiesUsage count="2">
    <colHierarchyUsage hierarchyUsage="8"/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udget!$A$1:$J$40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F6AD7C-0248-4059-9192-79422D46B280}" name="PivotTable3" cacheId="0" applyNumberFormats="0" applyBorderFormats="0" applyFontFormats="0" applyPatternFormats="0" applyAlignmentFormats="0" applyWidthHeightFormats="1" dataCaption="Values" updatedVersion="6" minRefreshableVersion="3" itemPrintTitles="1" createdVersion="6" indent="0" outline="1" outlineData="1" multipleFieldFilters="0" rowHeaderCaption="Budget" colHeaderCaption="MM_YYYY">
  <location ref="B3:G35" firstHeaderRow="1" firstDataRow="3" firstDataCol="1"/>
  <pivotFields count="10">
    <pivotField axis="axisRow" showAll="0">
      <items count="14">
        <item x="0"/>
        <item x="6"/>
        <item x="1"/>
        <item x="5"/>
        <item x="7"/>
        <item x="9"/>
        <item x="12"/>
        <item x="11"/>
        <item x="4"/>
        <item x="3"/>
        <item x="2"/>
        <item x="8"/>
        <item x="10"/>
        <item t="default"/>
      </items>
    </pivotField>
    <pivotField axis="axisRow" showAll="0" nonAutoSortDefault="1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nonAutoSortDefault="1">
      <items count="4">
        <item x="0"/>
        <item x="1"/>
        <item x="2"/>
        <item t="default"/>
      </items>
    </pivotField>
    <pivotField showAll="0"/>
    <pivotField dataField="1" showAll="0"/>
    <pivotField showAll="0"/>
    <pivotField showAll="0"/>
    <pivotField axis="axisCol" showAll="0">
      <items count="5">
        <item x="0"/>
        <item x="1"/>
        <item x="2"/>
        <item x="3"/>
        <item t="default"/>
      </items>
    </pivotField>
    <pivotField axis="axisCol" showAll="0" defaultSubtotal="0">
      <items count="1">
        <item x="0"/>
      </items>
    </pivotField>
    <pivotField showAll="0"/>
  </pivotFields>
  <rowFields count="3">
    <field x="2"/>
    <field x="0"/>
    <field x="1"/>
  </rowFields>
  <rowItems count="30">
    <i>
      <x/>
    </i>
    <i r="1">
      <x/>
    </i>
    <i r="2">
      <x/>
    </i>
    <i>
      <x v="1"/>
    </i>
    <i r="1">
      <x v="2"/>
    </i>
    <i r="2">
      <x v="1"/>
    </i>
    <i r="1">
      <x v="9"/>
    </i>
    <i r="2">
      <x v="3"/>
    </i>
    <i r="1">
      <x v="10"/>
    </i>
    <i r="2">
      <x v="2"/>
    </i>
    <i>
      <x v="2"/>
    </i>
    <i r="1">
      <x v="1"/>
    </i>
    <i r="2">
      <x v="4"/>
    </i>
    <i r="1">
      <x v="3"/>
    </i>
    <i r="2">
      <x v="4"/>
    </i>
    <i r="1">
      <x v="4"/>
    </i>
    <i r="2">
      <x v="5"/>
    </i>
    <i r="1">
      <x v="5"/>
    </i>
    <i r="2">
      <x v="5"/>
    </i>
    <i r="1">
      <x v="6"/>
    </i>
    <i r="2">
      <x v="6"/>
    </i>
    <i r="1">
      <x v="7"/>
    </i>
    <i r="2">
      <x v="6"/>
    </i>
    <i r="1">
      <x v="8"/>
    </i>
    <i r="2">
      <x v="4"/>
    </i>
    <i r="1">
      <x v="11"/>
    </i>
    <i r="2">
      <x v="5"/>
    </i>
    <i r="1">
      <x v="12"/>
    </i>
    <i r="2">
      <x v="5"/>
    </i>
    <i t="grand">
      <x/>
    </i>
  </rowItems>
  <colFields count="2">
    <field x="8"/>
    <field x="7"/>
  </colFields>
  <colItems count="5">
    <i>
      <x/>
      <x/>
    </i>
    <i r="1">
      <x v="1"/>
    </i>
    <i r="1">
      <x v="2"/>
    </i>
    <i r="1">
      <x v="3"/>
    </i>
    <i t="grand">
      <x/>
    </i>
  </colItems>
  <dataFields count="1">
    <dataField name="Sum of Budget" fld="4" baseField="0" baseItem="0"/>
  </dataFields>
  <formats count="3">
    <format dxfId="2">
      <pivotArea dataOnly="0" grandCol="1" outline="0" fieldPosition="0"/>
    </format>
    <format dxfId="1">
      <pivotArea dataOnly="0" outline="0" fieldPosition="0">
        <references count="1">
          <reference field="8" count="0"/>
        </references>
      </pivotArea>
    </format>
    <format dxfId="0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6774-14BF-4667-9698-AB455A94AF52}">
  <sheetPr codeName="Sheet15"/>
  <dimension ref="B3:Q40"/>
  <sheetViews>
    <sheetView tabSelected="1" zoomScale="80" zoomScaleNormal="80" workbookViewId="0">
      <selection activeCell="P23" sqref="P23"/>
    </sheetView>
  </sheetViews>
  <sheetFormatPr defaultRowHeight="15.75" x14ac:dyDescent="0.25"/>
  <cols>
    <col min="1" max="1" width="7.5" customWidth="1"/>
    <col min="2" max="2" width="27.625" customWidth="1"/>
    <col min="3" max="9" width="9.5" customWidth="1"/>
    <col min="10" max="10" width="42.875" bestFit="1" customWidth="1"/>
    <col min="11" max="11" width="15.875" bestFit="1" customWidth="1"/>
    <col min="12" max="13" width="6.125" bestFit="1" customWidth="1"/>
    <col min="14" max="14" width="5.5" bestFit="1" customWidth="1"/>
    <col min="15" max="17" width="11" bestFit="1" customWidth="1"/>
  </cols>
  <sheetData>
    <row r="3" spans="2:15" x14ac:dyDescent="0.25">
      <c r="B3" s="5" t="s">
        <v>38</v>
      </c>
      <c r="C3" s="5" t="s">
        <v>0</v>
      </c>
      <c r="J3" s="5" t="s">
        <v>39</v>
      </c>
      <c r="K3" s="5" t="s">
        <v>40</v>
      </c>
    </row>
    <row r="4" spans="2:15" x14ac:dyDescent="0.25">
      <c r="C4" s="6">
        <v>2020</v>
      </c>
      <c r="D4" s="6"/>
      <c r="E4" s="6"/>
      <c r="F4" s="6"/>
      <c r="G4" s="1" t="s">
        <v>1</v>
      </c>
      <c r="K4">
        <v>2020</v>
      </c>
      <c r="O4" t="s">
        <v>1</v>
      </c>
    </row>
    <row r="5" spans="2:15" x14ac:dyDescent="0.25">
      <c r="B5" s="5" t="s">
        <v>2</v>
      </c>
      <c r="C5" t="s">
        <v>3</v>
      </c>
      <c r="D5" t="s">
        <v>4</v>
      </c>
      <c r="E5" t="s">
        <v>5</v>
      </c>
      <c r="F5" t="s">
        <v>6</v>
      </c>
      <c r="G5" s="1"/>
      <c r="J5" s="5" t="s">
        <v>41</v>
      </c>
      <c r="K5" t="s">
        <v>3</v>
      </c>
      <c r="L5" t="s">
        <v>4</v>
      </c>
      <c r="M5" t="s">
        <v>5</v>
      </c>
      <c r="N5" t="s">
        <v>6</v>
      </c>
    </row>
    <row r="6" spans="2:15" x14ac:dyDescent="0.25">
      <c r="B6" s="2" t="s">
        <v>7</v>
      </c>
      <c r="C6" s="1">
        <v>949414.6433971579</v>
      </c>
      <c r="D6" s="1">
        <v>976978.29433449474</v>
      </c>
      <c r="E6" s="1">
        <v>1148791.7185105612</v>
      </c>
      <c r="F6" s="1"/>
      <c r="G6" s="1">
        <v>3075184.6562422137</v>
      </c>
      <c r="J6" s="2" t="s">
        <v>7</v>
      </c>
      <c r="K6" s="7">
        <v>949414.6433971579</v>
      </c>
      <c r="L6" s="7">
        <v>976978.29433449474</v>
      </c>
      <c r="M6" s="7">
        <v>1148791.7185105612</v>
      </c>
      <c r="N6" s="7"/>
      <c r="O6" s="7">
        <v>3075184.6562422137</v>
      </c>
    </row>
    <row r="7" spans="2:15" x14ac:dyDescent="0.25">
      <c r="B7" s="3" t="s">
        <v>7</v>
      </c>
      <c r="C7" s="1">
        <v>949414.6433971579</v>
      </c>
      <c r="D7" s="1">
        <v>976978.29433449474</v>
      </c>
      <c r="E7" s="1">
        <v>1148791.7185105612</v>
      </c>
      <c r="F7" s="1"/>
      <c r="G7" s="1">
        <v>3075184.6562422137</v>
      </c>
      <c r="J7" s="3" t="s">
        <v>7</v>
      </c>
      <c r="K7" s="7">
        <v>949414.6433971579</v>
      </c>
      <c r="L7" s="7">
        <v>976978.29433449474</v>
      </c>
      <c r="M7" s="7">
        <v>1148791.7185105612</v>
      </c>
      <c r="N7" s="7"/>
      <c r="O7" s="7">
        <v>3075184.6562422137</v>
      </c>
    </row>
    <row r="8" spans="2:15" x14ac:dyDescent="0.25">
      <c r="B8" s="4" t="s">
        <v>7</v>
      </c>
      <c r="C8" s="1">
        <v>949414.6433971579</v>
      </c>
      <c r="D8" s="1">
        <v>976978.29433449474</v>
      </c>
      <c r="E8" s="1">
        <v>1148791.7185105612</v>
      </c>
      <c r="F8" s="1"/>
      <c r="G8" s="1">
        <v>3075184.6562422137</v>
      </c>
      <c r="J8" s="4" t="s">
        <v>7</v>
      </c>
      <c r="K8" s="7">
        <v>949414.6433971579</v>
      </c>
      <c r="L8" s="7">
        <v>976978.29433449474</v>
      </c>
      <c r="M8" s="7">
        <v>1148791.7185105612</v>
      </c>
      <c r="N8" s="7"/>
      <c r="O8" s="7">
        <v>3075184.6562422137</v>
      </c>
    </row>
    <row r="9" spans="2:15" x14ac:dyDescent="0.25">
      <c r="B9" s="2" t="s">
        <v>8</v>
      </c>
      <c r="C9" s="1">
        <v>563002.88353451469</v>
      </c>
      <c r="D9" s="1">
        <v>579348.12854035536</v>
      </c>
      <c r="E9" s="1">
        <v>681233.48907676269</v>
      </c>
      <c r="F9" s="1">
        <v>725184.03675913461</v>
      </c>
      <c r="G9" s="1">
        <v>2548768.5379107669</v>
      </c>
      <c r="J9" s="2" t="s">
        <v>8</v>
      </c>
      <c r="K9" s="7">
        <v>563002.88353451469</v>
      </c>
      <c r="L9" s="7">
        <v>579348.12854035536</v>
      </c>
      <c r="M9" s="7">
        <v>681233.48907676269</v>
      </c>
      <c r="N9" s="7">
        <v>725184.03675913461</v>
      </c>
      <c r="O9" s="7">
        <v>2548768.5379107669</v>
      </c>
    </row>
    <row r="10" spans="2:15" x14ac:dyDescent="0.25">
      <c r="B10" s="3" t="s">
        <v>9</v>
      </c>
      <c r="C10" s="1">
        <v>541166.34673638002</v>
      </c>
      <c r="D10" s="1">
        <v>556877.62777066196</v>
      </c>
      <c r="E10" s="1">
        <v>654811.27955101978</v>
      </c>
      <c r="F10" s="1">
        <v>697057.1685543115</v>
      </c>
      <c r="G10" s="1">
        <v>2449912.4226123733</v>
      </c>
      <c r="J10" s="3" t="s">
        <v>9</v>
      </c>
      <c r="K10" s="7">
        <v>541166.34673638002</v>
      </c>
      <c r="L10" s="7">
        <v>556877.62777066196</v>
      </c>
      <c r="M10" s="7">
        <v>654811.27955101978</v>
      </c>
      <c r="N10" s="7">
        <v>697057.1685543115</v>
      </c>
      <c r="O10" s="7">
        <v>2449912.4226123733</v>
      </c>
    </row>
    <row r="11" spans="2:15" x14ac:dyDescent="0.25">
      <c r="B11" s="4" t="s">
        <v>10</v>
      </c>
      <c r="C11" s="1">
        <v>541166.34673638002</v>
      </c>
      <c r="D11" s="1">
        <v>556877.62777066196</v>
      </c>
      <c r="E11" s="1">
        <v>654811.27955101978</v>
      </c>
      <c r="F11" s="1">
        <v>697057.1685543115</v>
      </c>
      <c r="G11" s="1">
        <v>2449912.4226123733</v>
      </c>
      <c r="J11" s="4" t="s">
        <v>10</v>
      </c>
      <c r="K11" s="7">
        <v>541166.34673638002</v>
      </c>
      <c r="L11" s="7">
        <v>556877.62777066196</v>
      </c>
      <c r="M11" s="7">
        <v>654811.27955101978</v>
      </c>
      <c r="N11" s="7">
        <v>697057.1685543115</v>
      </c>
      <c r="O11" s="7">
        <v>2449912.4226123733</v>
      </c>
    </row>
    <row r="12" spans="2:15" x14ac:dyDescent="0.25">
      <c r="B12" s="3" t="s">
        <v>11</v>
      </c>
      <c r="C12" s="1">
        <v>18988.292867943157</v>
      </c>
      <c r="D12" s="1">
        <v>19539.565886689896</v>
      </c>
      <c r="E12" s="1">
        <v>22975.834370211222</v>
      </c>
      <c r="F12" s="1">
        <v>24458.146265063566</v>
      </c>
      <c r="G12" s="1">
        <v>85961.839389907836</v>
      </c>
      <c r="J12" s="3" t="s">
        <v>11</v>
      </c>
      <c r="K12" s="7">
        <v>18988.292867943157</v>
      </c>
      <c r="L12" s="7">
        <v>19539.565886689896</v>
      </c>
      <c r="M12" s="7">
        <v>22975.834370211222</v>
      </c>
      <c r="N12" s="7">
        <v>24458.146265063566</v>
      </c>
      <c r="O12" s="7">
        <v>85961.839389907836</v>
      </c>
    </row>
    <row r="13" spans="2:15" x14ac:dyDescent="0.25">
      <c r="B13" s="4" t="s">
        <v>12</v>
      </c>
      <c r="C13" s="1">
        <v>18988.292867943157</v>
      </c>
      <c r="D13" s="1">
        <v>19539.565886689896</v>
      </c>
      <c r="E13" s="1">
        <v>22975.834370211222</v>
      </c>
      <c r="F13" s="1">
        <v>24458.146265063566</v>
      </c>
      <c r="G13" s="1">
        <v>85961.839389907836</v>
      </c>
      <c r="J13" s="4" t="s">
        <v>12</v>
      </c>
      <c r="K13" s="7">
        <v>18988.292867943157</v>
      </c>
      <c r="L13" s="7">
        <v>19539.565886689896</v>
      </c>
      <c r="M13" s="7">
        <v>22975.834370211222</v>
      </c>
      <c r="N13" s="7">
        <v>24458.146265063566</v>
      </c>
      <c r="O13" s="7">
        <v>85961.839389907836</v>
      </c>
    </row>
    <row r="14" spans="2:15" x14ac:dyDescent="0.25">
      <c r="B14" s="3" t="s">
        <v>13</v>
      </c>
      <c r="C14" s="1">
        <v>2848.2439301914737</v>
      </c>
      <c r="D14" s="1">
        <v>2930.9348830034846</v>
      </c>
      <c r="E14" s="1">
        <v>3446.3751555316835</v>
      </c>
      <c r="F14" s="1">
        <v>3668.721939759535</v>
      </c>
      <c r="G14" s="1">
        <v>12894.275908486175</v>
      </c>
      <c r="J14" s="3" t="s">
        <v>13</v>
      </c>
      <c r="K14" s="7">
        <v>2848.2439301914737</v>
      </c>
      <c r="L14" s="7">
        <v>2930.9348830034846</v>
      </c>
      <c r="M14" s="7">
        <v>3446.3751555316835</v>
      </c>
      <c r="N14" s="7">
        <v>3668.721939759535</v>
      </c>
      <c r="O14" s="7">
        <v>12894.275908486175</v>
      </c>
    </row>
    <row r="15" spans="2:15" x14ac:dyDescent="0.25">
      <c r="B15" s="4" t="s">
        <v>14</v>
      </c>
      <c r="C15" s="1">
        <v>2848.2439301914737</v>
      </c>
      <c r="D15" s="1">
        <v>2930.9348830034846</v>
      </c>
      <c r="E15" s="1">
        <v>3446.3751555316835</v>
      </c>
      <c r="F15" s="1">
        <v>3668.721939759535</v>
      </c>
      <c r="G15" s="1">
        <v>12894.275908486175</v>
      </c>
      <c r="J15" s="4" t="s">
        <v>14</v>
      </c>
      <c r="K15" s="7">
        <v>2848.2439301914737</v>
      </c>
      <c r="L15" s="7">
        <v>2930.9348830034846</v>
      </c>
      <c r="M15" s="7">
        <v>3446.3751555316835</v>
      </c>
      <c r="N15" s="7">
        <v>3668.721939759535</v>
      </c>
      <c r="O15" s="7">
        <v>12894.275908486175</v>
      </c>
    </row>
    <row r="16" spans="2:15" x14ac:dyDescent="0.25">
      <c r="B16" s="2" t="s">
        <v>15</v>
      </c>
      <c r="C16" s="1">
        <v>-561139.81999881705</v>
      </c>
      <c r="D16" s="1">
        <v>-721015.68264827016</v>
      </c>
      <c r="E16" s="1">
        <v>-429752.39516246493</v>
      </c>
      <c r="F16" s="1"/>
      <c r="G16" s="1">
        <v>-1711907.8978095523</v>
      </c>
      <c r="J16" s="2" t="s">
        <v>15</v>
      </c>
      <c r="K16" s="7">
        <v>-561139.81999881705</v>
      </c>
      <c r="L16" s="7">
        <v>-721015.68264827016</v>
      </c>
      <c r="M16" s="7">
        <v>-429752.39516246493</v>
      </c>
      <c r="N16" s="7"/>
      <c r="O16" s="7">
        <v>-1711907.897809552</v>
      </c>
    </row>
    <row r="17" spans="2:15" x14ac:dyDescent="0.25">
      <c r="B17" s="3" t="s">
        <v>16</v>
      </c>
      <c r="C17" s="1">
        <v>-9494.1464339715785</v>
      </c>
      <c r="D17" s="1">
        <v>-9769.7829433449479</v>
      </c>
      <c r="E17" s="1"/>
      <c r="F17" s="1"/>
      <c r="G17" s="1">
        <v>-19263.929377316526</v>
      </c>
      <c r="J17" s="3" t="s">
        <v>16</v>
      </c>
      <c r="K17" s="7">
        <v>-9494.1464339715785</v>
      </c>
      <c r="L17" s="7">
        <v>-9769.7829433449479</v>
      </c>
      <c r="M17" s="7"/>
      <c r="N17" s="7"/>
      <c r="O17" s="7">
        <v>-19263.929377316526</v>
      </c>
    </row>
    <row r="18" spans="2:15" x14ac:dyDescent="0.25">
      <c r="B18" s="4" t="s">
        <v>17</v>
      </c>
      <c r="C18" s="1">
        <v>-9494.1464339715785</v>
      </c>
      <c r="D18" s="1">
        <v>-9769.7829433449479</v>
      </c>
      <c r="E18" s="1"/>
      <c r="F18" s="1"/>
      <c r="G18" s="1">
        <v>-19263.929377316526</v>
      </c>
      <c r="J18" s="4" t="s">
        <v>17</v>
      </c>
      <c r="K18" s="7">
        <v>-9494.1464339715785</v>
      </c>
      <c r="L18" s="7">
        <v>-9769.7829433449479</v>
      </c>
      <c r="M18" s="7"/>
      <c r="N18" s="7"/>
      <c r="O18" s="7">
        <v>-19263.929377316526</v>
      </c>
    </row>
    <row r="19" spans="2:15" x14ac:dyDescent="0.25">
      <c r="B19" s="3" t="s">
        <v>18</v>
      </c>
      <c r="C19" s="1">
        <v>-18988.292867943157</v>
      </c>
      <c r="D19" s="1">
        <v>-19539.565886689896</v>
      </c>
      <c r="E19" s="1"/>
      <c r="F19" s="1"/>
      <c r="G19" s="1">
        <v>-38527.858754633053</v>
      </c>
      <c r="J19" s="3" t="s">
        <v>18</v>
      </c>
      <c r="K19" s="7">
        <v>-18988.292867943157</v>
      </c>
      <c r="L19" s="7">
        <v>-19539.565886689896</v>
      </c>
      <c r="M19" s="7"/>
      <c r="N19" s="7"/>
      <c r="O19" s="7">
        <v>-38527.858754633053</v>
      </c>
    </row>
    <row r="20" spans="2:15" x14ac:dyDescent="0.25">
      <c r="B20" s="4" t="s">
        <v>17</v>
      </c>
      <c r="C20" s="1">
        <v>-18988.292867943157</v>
      </c>
      <c r="D20" s="1">
        <v>-19539.565886689896</v>
      </c>
      <c r="E20" s="1"/>
      <c r="F20" s="1"/>
      <c r="G20" s="1">
        <v>-38527.858754633053</v>
      </c>
      <c r="J20" s="4" t="s">
        <v>17</v>
      </c>
      <c r="K20" s="7">
        <v>-18988.292867943157</v>
      </c>
      <c r="L20" s="7">
        <v>-19539.565886689896</v>
      </c>
      <c r="M20" s="7"/>
      <c r="N20" s="7"/>
      <c r="O20" s="7">
        <v>-38527.858754633053</v>
      </c>
    </row>
    <row r="21" spans="2:15" x14ac:dyDescent="0.25">
      <c r="B21" s="3" t="s">
        <v>19</v>
      </c>
      <c r="C21" s="1">
        <v>0</v>
      </c>
      <c r="D21" s="1">
        <v>-42999.999999999993</v>
      </c>
      <c r="E21" s="1">
        <v>0</v>
      </c>
      <c r="F21" s="1"/>
      <c r="G21" s="1">
        <v>-42999.999999999993</v>
      </c>
      <c r="J21" s="3" t="s">
        <v>19</v>
      </c>
      <c r="K21" s="7">
        <v>0</v>
      </c>
      <c r="L21" s="7">
        <v>-42999.999999999993</v>
      </c>
      <c r="M21" s="7">
        <v>0</v>
      </c>
      <c r="N21" s="7"/>
      <c r="O21" s="7">
        <v>-42999.999999999993</v>
      </c>
    </row>
    <row r="22" spans="2:15" x14ac:dyDescent="0.25">
      <c r="B22" s="4" t="s">
        <v>20</v>
      </c>
      <c r="C22" s="1">
        <v>0</v>
      </c>
      <c r="D22" s="1">
        <v>-42999.999999999993</v>
      </c>
      <c r="E22" s="1">
        <v>0</v>
      </c>
      <c r="F22" s="1"/>
      <c r="G22" s="1">
        <v>-42999.999999999993</v>
      </c>
      <c r="J22" s="4" t="s">
        <v>20</v>
      </c>
      <c r="K22" s="7">
        <v>0</v>
      </c>
      <c r="L22" s="7">
        <v>-42999.999999999993</v>
      </c>
      <c r="M22" s="7">
        <v>0</v>
      </c>
      <c r="N22" s="7"/>
      <c r="O22" s="7">
        <v>-42999.999999999993</v>
      </c>
    </row>
    <row r="23" spans="2:15" x14ac:dyDescent="0.25">
      <c r="B23" s="3" t="s">
        <v>21</v>
      </c>
      <c r="C23" s="1">
        <v>-184993.76564803987</v>
      </c>
      <c r="D23" s="1">
        <v>-190364.55239266035</v>
      </c>
      <c r="E23" s="1">
        <v>-223842.45643412825</v>
      </c>
      <c r="F23" s="1"/>
      <c r="G23" s="1">
        <v>-599200.7744748285</v>
      </c>
      <c r="J23" s="3" t="s">
        <v>37</v>
      </c>
      <c r="K23" s="7">
        <v>-184993.76564803987</v>
      </c>
      <c r="L23" s="7">
        <v>-190364.55239266035</v>
      </c>
      <c r="M23" s="7">
        <v>-223842.45643412825</v>
      </c>
      <c r="N23" s="7"/>
      <c r="O23" s="7">
        <v>-599200.7744748285</v>
      </c>
    </row>
    <row r="24" spans="2:15" x14ac:dyDescent="0.25">
      <c r="B24" s="4" t="s">
        <v>20</v>
      </c>
      <c r="C24" s="1">
        <v>-184993.76564803987</v>
      </c>
      <c r="D24" s="1">
        <v>-190364.55239266035</v>
      </c>
      <c r="E24" s="1">
        <v>-223842.45643412825</v>
      </c>
      <c r="F24" s="1"/>
      <c r="G24" s="1">
        <v>-599200.7744748285</v>
      </c>
      <c r="J24" s="4" t="s">
        <v>20</v>
      </c>
      <c r="K24" s="7">
        <v>-184993.76564803987</v>
      </c>
      <c r="L24" s="7">
        <v>-190364.55239266035</v>
      </c>
      <c r="M24" s="7">
        <v>-223842.45643412825</v>
      </c>
      <c r="N24" s="7"/>
      <c r="O24" s="7">
        <v>-599200.7744748285</v>
      </c>
    </row>
    <row r="25" spans="2:15" x14ac:dyDescent="0.25">
      <c r="B25" s="3" t="s">
        <v>22</v>
      </c>
      <c r="C25" s="1">
        <v>-132918.05007560211</v>
      </c>
      <c r="D25" s="1">
        <v>-136776.96120682929</v>
      </c>
      <c r="E25" s="1">
        <v>-160830.84059147863</v>
      </c>
      <c r="F25" s="1"/>
      <c r="G25" s="1">
        <v>-430525.85187391005</v>
      </c>
      <c r="J25" s="3" t="s">
        <v>22</v>
      </c>
      <c r="K25" s="7">
        <v>-132918.05007560211</v>
      </c>
      <c r="L25" s="7">
        <v>-136776.96120682929</v>
      </c>
      <c r="M25" s="7">
        <v>-160830.84059147863</v>
      </c>
      <c r="N25" s="7"/>
      <c r="O25" s="7">
        <v>-430525.85187391005</v>
      </c>
    </row>
    <row r="26" spans="2:15" x14ac:dyDescent="0.25">
      <c r="B26" s="4" t="s">
        <v>23</v>
      </c>
      <c r="C26" s="1">
        <v>-132918.05007560211</v>
      </c>
      <c r="D26" s="1">
        <v>-136776.96120682929</v>
      </c>
      <c r="E26" s="1">
        <v>-160830.84059147863</v>
      </c>
      <c r="F26" s="1"/>
      <c r="G26" s="1">
        <v>-430525.85187391005</v>
      </c>
      <c r="J26" s="4" t="s">
        <v>23</v>
      </c>
      <c r="K26" s="7">
        <v>-132918.05007560211</v>
      </c>
      <c r="L26" s="7">
        <v>-136776.96120682929</v>
      </c>
      <c r="M26" s="7">
        <v>-160830.84059147863</v>
      </c>
      <c r="N26" s="7"/>
      <c r="O26" s="7">
        <v>-430525.85187391005</v>
      </c>
    </row>
    <row r="27" spans="2:15" x14ac:dyDescent="0.25">
      <c r="B27" s="3" t="s">
        <v>24</v>
      </c>
      <c r="C27" s="1">
        <v>-177844.35100115568</v>
      </c>
      <c r="D27" s="1">
        <v>-183007.57409473762</v>
      </c>
      <c r="E27" s="1"/>
      <c r="F27" s="1"/>
      <c r="G27" s="1">
        <v>-360851.92509589333</v>
      </c>
      <c r="J27" s="3" t="s">
        <v>24</v>
      </c>
      <c r="K27" s="7">
        <v>-177844.35100115568</v>
      </c>
      <c r="L27" s="7">
        <v>-183007.57409473762</v>
      </c>
      <c r="M27" s="7"/>
      <c r="N27" s="7"/>
      <c r="O27" s="7">
        <v>-360851.92509589333</v>
      </c>
    </row>
    <row r="28" spans="2:15" x14ac:dyDescent="0.25">
      <c r="B28" s="4" t="s">
        <v>23</v>
      </c>
      <c r="C28" s="1">
        <v>-177844.35100115568</v>
      </c>
      <c r="D28" s="1">
        <v>-183007.57409473762</v>
      </c>
      <c r="E28" s="1"/>
      <c r="F28" s="1"/>
      <c r="G28" s="1">
        <v>-360851.92509589333</v>
      </c>
      <c r="J28" s="4" t="s">
        <v>23</v>
      </c>
      <c r="K28" s="7">
        <v>-177844.35100115568</v>
      </c>
      <c r="L28" s="7">
        <v>-183007.57409473762</v>
      </c>
      <c r="M28" s="7"/>
      <c r="N28" s="7"/>
      <c r="O28" s="7">
        <v>-360851.92509589333</v>
      </c>
    </row>
    <row r="29" spans="2:15" x14ac:dyDescent="0.25">
      <c r="B29" s="3" t="s">
        <v>25</v>
      </c>
      <c r="C29" s="1">
        <v>-36044.690762262318</v>
      </c>
      <c r="D29" s="1">
        <v>-37091.149526328009</v>
      </c>
      <c r="E29" s="1">
        <v>-43614.075822337407</v>
      </c>
      <c r="F29" s="1"/>
      <c r="G29" s="1">
        <v>-116749.91611092773</v>
      </c>
      <c r="J29" s="3" t="s">
        <v>25</v>
      </c>
      <c r="K29" s="7">
        <v>-36044.690762262318</v>
      </c>
      <c r="L29" s="7">
        <v>-37091.149526328009</v>
      </c>
      <c r="M29" s="7">
        <v>-43614.075822337407</v>
      </c>
      <c r="N29" s="7"/>
      <c r="O29" s="7">
        <v>-116749.91611092773</v>
      </c>
    </row>
    <row r="30" spans="2:15" x14ac:dyDescent="0.25">
      <c r="B30" s="4" t="s">
        <v>17</v>
      </c>
      <c r="C30" s="1">
        <v>-36044.690762262318</v>
      </c>
      <c r="D30" s="1">
        <v>-37091.149526328009</v>
      </c>
      <c r="E30" s="1">
        <v>-43614.075822337407</v>
      </c>
      <c r="F30" s="1"/>
      <c r="G30" s="1">
        <v>-116749.91611092773</v>
      </c>
      <c r="J30" s="4" t="s">
        <v>17</v>
      </c>
      <c r="K30" s="7">
        <v>-36044.690762262318</v>
      </c>
      <c r="L30" s="7">
        <v>-37091.149526328009</v>
      </c>
      <c r="M30" s="7">
        <v>-43614.075822337407</v>
      </c>
      <c r="N30" s="7"/>
      <c r="O30" s="7">
        <v>-116749.91611092773</v>
      </c>
    </row>
    <row r="31" spans="2:15" x14ac:dyDescent="0.25">
      <c r="B31" s="3" t="s">
        <v>26</v>
      </c>
      <c r="C31" s="1">
        <v>0</v>
      </c>
      <c r="D31" s="1">
        <v>-100333.33333333334</v>
      </c>
      <c r="E31" s="1">
        <v>0</v>
      </c>
      <c r="F31" s="1"/>
      <c r="G31" s="1">
        <v>-100333.33333333334</v>
      </c>
      <c r="J31" s="3" t="s">
        <v>26</v>
      </c>
      <c r="K31" s="7">
        <v>0</v>
      </c>
      <c r="L31" s="7">
        <v>-100333.33333333334</v>
      </c>
      <c r="M31" s="7">
        <v>0</v>
      </c>
      <c r="N31" s="7"/>
      <c r="O31" s="7">
        <v>-100333.33333333334</v>
      </c>
    </row>
    <row r="32" spans="2:15" x14ac:dyDescent="0.25">
      <c r="B32" s="4" t="s">
        <v>20</v>
      </c>
      <c r="C32" s="1">
        <v>0</v>
      </c>
      <c r="D32" s="1">
        <v>-100333.33333333334</v>
      </c>
      <c r="E32" s="1">
        <v>0</v>
      </c>
      <c r="F32" s="1"/>
      <c r="G32" s="1">
        <v>-100333.33333333334</v>
      </c>
      <c r="J32" s="4" t="s">
        <v>20</v>
      </c>
      <c r="K32" s="7">
        <v>0</v>
      </c>
      <c r="L32" s="7">
        <v>-100333.33333333334</v>
      </c>
      <c r="M32" s="7">
        <v>0</v>
      </c>
      <c r="N32" s="7"/>
      <c r="O32" s="7">
        <v>-100333.33333333334</v>
      </c>
    </row>
    <row r="33" spans="2:17" x14ac:dyDescent="0.25">
      <c r="B33" s="3" t="s">
        <v>27</v>
      </c>
      <c r="C33" s="1">
        <v>-856.52320984236781</v>
      </c>
      <c r="D33" s="1">
        <v>-1132.7632643467762</v>
      </c>
      <c r="E33" s="1">
        <v>-1465.0223145206744</v>
      </c>
      <c r="F33" s="1"/>
      <c r="G33" s="1">
        <v>-3454.3087887098181</v>
      </c>
      <c r="J33" s="3" t="s">
        <v>27</v>
      </c>
      <c r="K33" s="7">
        <v>-856.52320984236781</v>
      </c>
      <c r="L33" s="7">
        <v>-1132.7632643467762</v>
      </c>
      <c r="M33" s="7">
        <v>-1465.0223145206744</v>
      </c>
      <c r="N33" s="7"/>
      <c r="O33" s="7">
        <v>-3454.3087887098181</v>
      </c>
    </row>
    <row r="34" spans="2:17" x14ac:dyDescent="0.25">
      <c r="B34" s="4" t="s">
        <v>20</v>
      </c>
      <c r="C34" s="1">
        <v>-856.52320984236781</v>
      </c>
      <c r="D34" s="1">
        <v>-1132.7632643467762</v>
      </c>
      <c r="E34" s="1">
        <v>-1465.0223145206744</v>
      </c>
      <c r="F34" s="1"/>
      <c r="G34" s="1">
        <v>-3454.3087887098181</v>
      </c>
      <c r="J34" s="4" t="s">
        <v>20</v>
      </c>
      <c r="K34" s="7">
        <v>-856.52320984236781</v>
      </c>
      <c r="L34" s="7">
        <v>-1132.7632643467762</v>
      </c>
      <c r="M34" s="7">
        <v>-1465.0223145206744</v>
      </c>
      <c r="N34" s="7"/>
      <c r="O34" s="7">
        <v>-3454.3087887098181</v>
      </c>
    </row>
    <row r="35" spans="2:17" x14ac:dyDescent="0.25">
      <c r="B35" s="2" t="s">
        <v>1</v>
      </c>
      <c r="C35" s="1">
        <v>951277.70693285542</v>
      </c>
      <c r="D35" s="1">
        <v>835310.74022658018</v>
      </c>
      <c r="E35" s="1">
        <v>1400272.8124248588</v>
      </c>
      <c r="F35" s="1">
        <v>725184.03675913461</v>
      </c>
      <c r="G35" s="1">
        <v>3912045.2963434285</v>
      </c>
      <c r="J35" s="2" t="s">
        <v>1</v>
      </c>
      <c r="K35" s="7">
        <v>1863.0635356976418</v>
      </c>
      <c r="L35" s="7">
        <v>-141667.5541079148</v>
      </c>
      <c r="M35" s="7">
        <v>251481.09391429776</v>
      </c>
      <c r="N35" s="7">
        <v>725184.03675913461</v>
      </c>
      <c r="O35" s="7">
        <v>836860.64010121429</v>
      </c>
      <c r="Q35" s="7">
        <f>SUM(O9,O16)</f>
        <v>836860.64010121487</v>
      </c>
    </row>
    <row r="40" spans="2:17" x14ac:dyDescent="0.25">
      <c r="Q4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96AB-C4D3-4174-9B86-37B3446F203A}">
  <sheetPr>
    <tabColor rgb="FF002060"/>
  </sheetPr>
  <dimension ref="A1:J40"/>
  <sheetViews>
    <sheetView workbookViewId="0">
      <selection activeCell="A22" sqref="A22"/>
    </sheetView>
  </sheetViews>
  <sheetFormatPr defaultRowHeight="15.75" x14ac:dyDescent="0.25"/>
  <cols>
    <col min="1" max="1" width="25.625" customWidth="1"/>
    <col min="2" max="2" width="28.375" customWidth="1"/>
    <col min="3" max="3" width="16.25" customWidth="1"/>
  </cols>
  <sheetData>
    <row r="1" spans="1:10" x14ac:dyDescent="0.25">
      <c r="A1" t="s">
        <v>28</v>
      </c>
      <c r="B1" t="s">
        <v>29</v>
      </c>
      <c r="C1" t="s">
        <v>30</v>
      </c>
      <c r="D1" t="s">
        <v>31</v>
      </c>
      <c r="E1" t="s">
        <v>2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</row>
    <row r="2" spans="1:10" x14ac:dyDescent="0.25">
      <c r="A2" t="s">
        <v>7</v>
      </c>
      <c r="B2" t="s">
        <v>7</v>
      </c>
      <c r="C2" t="s">
        <v>7</v>
      </c>
      <c r="E2">
        <v>949414.6433971579</v>
      </c>
      <c r="G2">
        <v>1</v>
      </c>
      <c r="H2" t="str">
        <f>VLOOKUP(G2,{1,"Jan";2,"Feb";3,"Mar";4,"Apr";5,"May";6,"Jun";7,"Jul";8,"Aug";9,"Sep";10,"Oct";11,"Nov";12,"Dec";"YY","YY";"Basis","Basis"},2,0)</f>
        <v>Jan</v>
      </c>
      <c r="I2">
        <v>2020</v>
      </c>
      <c r="J2" t="str">
        <f>H2&amp;"_"&amp;I2</f>
        <v>Jan_2020</v>
      </c>
    </row>
    <row r="3" spans="1:10" x14ac:dyDescent="0.25">
      <c r="A3" t="s">
        <v>7</v>
      </c>
      <c r="B3" t="s">
        <v>7</v>
      </c>
      <c r="C3" t="s">
        <v>7</v>
      </c>
      <c r="E3">
        <v>976978.29433449474</v>
      </c>
      <c r="G3">
        <v>2</v>
      </c>
      <c r="H3" t="str">
        <f>VLOOKUP(G3,{1,"Jan";2,"Feb";3,"Mar";4,"Apr";5,"May";6,"Jun";7,"Jul";8,"Aug";9,"Sep";10,"Oct";11,"Nov";12,"Dec";"YY","YY";"Basis","Basis"},2,0)</f>
        <v>Feb</v>
      </c>
      <c r="I3">
        <v>2020</v>
      </c>
      <c r="J3" t="str">
        <f t="shared" ref="J3:J4" si="0">H3&amp;"_"&amp;I3</f>
        <v>Feb_2020</v>
      </c>
    </row>
    <row r="4" spans="1:10" x14ac:dyDescent="0.25">
      <c r="A4" t="s">
        <v>7</v>
      </c>
      <c r="B4" t="s">
        <v>7</v>
      </c>
      <c r="C4" t="s">
        <v>7</v>
      </c>
      <c r="E4">
        <v>1148791.7185105612</v>
      </c>
      <c r="G4">
        <v>3</v>
      </c>
      <c r="H4" t="str">
        <f>VLOOKUP(G4,{1,"Jan";2,"Feb";3,"Mar";4,"Apr";5,"May";6,"Jun";7,"Jul";8,"Aug";9,"Sep";10,"Oct";11,"Nov";12,"Dec";"YY","YY";"Basis","Basis"},2,0)</f>
        <v>Mar</v>
      </c>
      <c r="I4">
        <v>2020</v>
      </c>
      <c r="J4" t="str">
        <f t="shared" si="0"/>
        <v>Mar_2020</v>
      </c>
    </row>
    <row r="5" spans="1:10" x14ac:dyDescent="0.25">
      <c r="A5" t="s">
        <v>9</v>
      </c>
      <c r="B5" t="s">
        <v>10</v>
      </c>
      <c r="C5" t="s">
        <v>8</v>
      </c>
      <c r="E5">
        <v>541166.34673638002</v>
      </c>
      <c r="G5">
        <v>1</v>
      </c>
      <c r="H5" t="str">
        <f>VLOOKUP(G5,{1,"Jan";2,"Feb";3,"Mar";4,"Apr";5,"May";6,"Jun";7,"Jul";8,"Aug";9,"Sep";10,"Oct";11,"Nov";12,"Dec";"YY","YY";"Basis","Basis"},2,0)</f>
        <v>Jan</v>
      </c>
      <c r="I5">
        <v>2020</v>
      </c>
      <c r="J5" t="str">
        <f>H5&amp;"_"&amp;I5</f>
        <v>Jan_2020</v>
      </c>
    </row>
    <row r="6" spans="1:10" x14ac:dyDescent="0.25">
      <c r="A6" t="s">
        <v>9</v>
      </c>
      <c r="B6" t="s">
        <v>10</v>
      </c>
      <c r="C6" t="s">
        <v>8</v>
      </c>
      <c r="E6">
        <v>556877.62777066196</v>
      </c>
      <c r="G6">
        <v>2</v>
      </c>
      <c r="H6" t="str">
        <f>VLOOKUP(G6,{1,"Jan";2,"Feb";3,"Mar";4,"Apr";5,"May";6,"Jun";7,"Jul";8,"Aug";9,"Sep";10,"Oct";11,"Nov";12,"Dec";"YY","YY";"Basis","Basis"},2,0)</f>
        <v>Feb</v>
      </c>
      <c r="I6">
        <v>2020</v>
      </c>
      <c r="J6" t="str">
        <f t="shared" ref="J6:J8" si="1">H6&amp;"_"&amp;I6</f>
        <v>Feb_2020</v>
      </c>
    </row>
    <row r="7" spans="1:10" x14ac:dyDescent="0.25">
      <c r="A7" t="s">
        <v>9</v>
      </c>
      <c r="B7" t="s">
        <v>10</v>
      </c>
      <c r="C7" t="s">
        <v>8</v>
      </c>
      <c r="E7">
        <v>654811.27955101978</v>
      </c>
      <c r="G7">
        <v>3</v>
      </c>
      <c r="H7" t="str">
        <f>VLOOKUP(G7,{1,"Jan";2,"Feb";3,"Mar";4,"Apr";5,"May";6,"Jun";7,"Jul";8,"Aug";9,"Sep";10,"Oct";11,"Nov";12,"Dec";"YY","YY";"Basis","Basis"},2,0)</f>
        <v>Mar</v>
      </c>
      <c r="I7">
        <v>2020</v>
      </c>
      <c r="J7" t="str">
        <f t="shared" si="1"/>
        <v>Mar_2020</v>
      </c>
    </row>
    <row r="8" spans="1:10" x14ac:dyDescent="0.25">
      <c r="A8" t="s">
        <v>9</v>
      </c>
      <c r="B8" t="s">
        <v>10</v>
      </c>
      <c r="C8" t="s">
        <v>8</v>
      </c>
      <c r="E8">
        <v>697057.1685543115</v>
      </c>
      <c r="G8">
        <v>4</v>
      </c>
      <c r="H8" t="str">
        <f>VLOOKUP(G8,{1,"Jan";2,"Feb";3,"Mar";4,"Apr";5,"May";6,"Jun";7,"Jul";8,"Aug";9,"Sep";10,"Oct";11,"Nov";12,"Dec";"YY","YY";"Basis","Basis"},2,0)</f>
        <v>Apr</v>
      </c>
      <c r="I8">
        <v>2020</v>
      </c>
      <c r="J8" t="str">
        <f t="shared" si="1"/>
        <v>Apr_2020</v>
      </c>
    </row>
    <row r="9" spans="1:10" x14ac:dyDescent="0.25">
      <c r="A9" t="s">
        <v>13</v>
      </c>
      <c r="B9" t="s">
        <v>14</v>
      </c>
      <c r="C9" t="s">
        <v>8</v>
      </c>
      <c r="E9">
        <v>2848.2439301914737</v>
      </c>
      <c r="G9">
        <v>1</v>
      </c>
      <c r="H9" t="str">
        <f>VLOOKUP(G9,{1,"Jan";2,"Feb";3,"Mar";4,"Apr";5,"May";6,"Jun";7,"Jul";8,"Aug";9,"Sep";10,"Oct";11,"Nov";12,"Dec";"YY","YY";"Basis","Basis"},2,0)</f>
        <v>Jan</v>
      </c>
      <c r="I9">
        <v>2020</v>
      </c>
      <c r="J9" t="str">
        <f>H9&amp;"_"&amp;I9</f>
        <v>Jan_2020</v>
      </c>
    </row>
    <row r="10" spans="1:10" x14ac:dyDescent="0.25">
      <c r="A10" t="s">
        <v>13</v>
      </c>
      <c r="B10" t="s">
        <v>14</v>
      </c>
      <c r="C10" t="s">
        <v>8</v>
      </c>
      <c r="E10">
        <v>2930.9348830034846</v>
      </c>
      <c r="G10">
        <v>2</v>
      </c>
      <c r="H10" t="str">
        <f>VLOOKUP(G10,{1,"Jan";2,"Feb";3,"Mar";4,"Apr";5,"May";6,"Jun";7,"Jul";8,"Aug";9,"Sep";10,"Oct";11,"Nov";12,"Dec";"YY","YY";"Basis","Basis"},2,0)</f>
        <v>Feb</v>
      </c>
      <c r="I10">
        <v>2020</v>
      </c>
      <c r="J10" t="str">
        <f t="shared" ref="J10:J12" si="2">H10&amp;"_"&amp;I10</f>
        <v>Feb_2020</v>
      </c>
    </row>
    <row r="11" spans="1:10" x14ac:dyDescent="0.25">
      <c r="A11" t="s">
        <v>13</v>
      </c>
      <c r="B11" t="s">
        <v>14</v>
      </c>
      <c r="C11" t="s">
        <v>8</v>
      </c>
      <c r="E11">
        <v>3446.3751555316835</v>
      </c>
      <c r="G11">
        <v>3</v>
      </c>
      <c r="H11" t="str">
        <f>VLOOKUP(G11,{1,"Jan";2,"Feb";3,"Mar";4,"Apr";5,"May";6,"Jun";7,"Jul";8,"Aug";9,"Sep";10,"Oct";11,"Nov";12,"Dec";"YY","YY";"Basis","Basis"},2,0)</f>
        <v>Mar</v>
      </c>
      <c r="I11">
        <v>2020</v>
      </c>
      <c r="J11" t="str">
        <f t="shared" si="2"/>
        <v>Mar_2020</v>
      </c>
    </row>
    <row r="12" spans="1:10" x14ac:dyDescent="0.25">
      <c r="A12" t="s">
        <v>13</v>
      </c>
      <c r="B12" t="s">
        <v>14</v>
      </c>
      <c r="C12" t="s">
        <v>8</v>
      </c>
      <c r="E12">
        <v>3668.721939759535</v>
      </c>
      <c r="G12">
        <v>4</v>
      </c>
      <c r="H12" t="str">
        <f>VLOOKUP(G12,{1,"Jan";2,"Feb";3,"Mar";4,"Apr";5,"May";6,"Jun";7,"Jul";8,"Aug";9,"Sep";10,"Oct";11,"Nov";12,"Dec";"YY","YY";"Basis","Basis"},2,0)</f>
        <v>Apr</v>
      </c>
      <c r="I12">
        <v>2020</v>
      </c>
      <c r="J12" t="str">
        <f t="shared" si="2"/>
        <v>Apr_2020</v>
      </c>
    </row>
    <row r="13" spans="1:10" x14ac:dyDescent="0.25">
      <c r="A13" t="s">
        <v>11</v>
      </c>
      <c r="B13" t="s">
        <v>12</v>
      </c>
      <c r="C13" t="s">
        <v>8</v>
      </c>
      <c r="E13">
        <v>18988.292867943157</v>
      </c>
      <c r="G13">
        <v>1</v>
      </c>
      <c r="H13" t="str">
        <f>VLOOKUP(G13,{1,"Jan";2,"Feb";3,"Mar";4,"Apr";5,"May";6,"Jun";7,"Jul";8,"Aug";9,"Sep";10,"Oct";11,"Nov";12,"Dec";"YY","YY";"Basis","Basis"},2,0)</f>
        <v>Jan</v>
      </c>
      <c r="I13">
        <v>2020</v>
      </c>
      <c r="J13" t="str">
        <f>H13&amp;"_"&amp;I13</f>
        <v>Jan_2020</v>
      </c>
    </row>
    <row r="14" spans="1:10" x14ac:dyDescent="0.25">
      <c r="A14" t="s">
        <v>11</v>
      </c>
      <c r="B14" t="s">
        <v>12</v>
      </c>
      <c r="C14" t="s">
        <v>8</v>
      </c>
      <c r="E14">
        <v>19539.565886689896</v>
      </c>
      <c r="G14">
        <v>2</v>
      </c>
      <c r="H14" t="str">
        <f>VLOOKUP(G14,{1,"Jan";2,"Feb";3,"Mar";4,"Apr";5,"May";6,"Jun";7,"Jul";8,"Aug";9,"Sep";10,"Oct";11,"Nov";12,"Dec";"YY","YY";"Basis","Basis"},2,0)</f>
        <v>Feb</v>
      </c>
      <c r="I14">
        <v>2020</v>
      </c>
      <c r="J14" t="str">
        <f t="shared" ref="J14:J16" si="3">H14&amp;"_"&amp;I14</f>
        <v>Feb_2020</v>
      </c>
    </row>
    <row r="15" spans="1:10" x14ac:dyDescent="0.25">
      <c r="A15" t="s">
        <v>11</v>
      </c>
      <c r="B15" t="s">
        <v>12</v>
      </c>
      <c r="C15" t="s">
        <v>8</v>
      </c>
      <c r="E15">
        <v>22975.834370211222</v>
      </c>
      <c r="G15">
        <v>3</v>
      </c>
      <c r="H15" t="str">
        <f>VLOOKUP(G15,{1,"Jan";2,"Feb";3,"Mar";4,"Apr";5,"May";6,"Jun";7,"Jul";8,"Aug";9,"Sep";10,"Oct";11,"Nov";12,"Dec";"YY","YY";"Basis","Basis"},2,0)</f>
        <v>Mar</v>
      </c>
      <c r="I15">
        <v>2020</v>
      </c>
      <c r="J15" t="str">
        <f t="shared" si="3"/>
        <v>Mar_2020</v>
      </c>
    </row>
    <row r="16" spans="1:10" x14ac:dyDescent="0.25">
      <c r="A16" t="s">
        <v>11</v>
      </c>
      <c r="B16" t="s">
        <v>12</v>
      </c>
      <c r="C16" t="s">
        <v>8</v>
      </c>
      <c r="E16">
        <v>24458.146265063566</v>
      </c>
      <c r="G16">
        <v>4</v>
      </c>
      <c r="H16" t="str">
        <f>VLOOKUP(G16,{1,"Jan";2,"Feb";3,"Mar";4,"Apr";5,"May";6,"Jun";7,"Jul";8,"Aug";9,"Sep";10,"Oct";11,"Nov";12,"Dec";"YY","YY";"Basis","Basis"},2,0)</f>
        <v>Apr</v>
      </c>
      <c r="I16">
        <v>2020</v>
      </c>
      <c r="J16" t="str">
        <f t="shared" si="3"/>
        <v>Apr_2020</v>
      </c>
    </row>
    <row r="17" spans="1:10" x14ac:dyDescent="0.25">
      <c r="A17" t="s">
        <v>25</v>
      </c>
      <c r="B17" t="s">
        <v>17</v>
      </c>
      <c r="C17" t="s">
        <v>15</v>
      </c>
      <c r="E17">
        <v>-36044.690762262318</v>
      </c>
      <c r="G17">
        <v>1</v>
      </c>
      <c r="H17" t="str">
        <f>VLOOKUP(G17,{1,"Jan";2,"Feb";3,"Mar";4,"Apr";5,"May";6,"Jun";7,"Jul";8,"Aug";9,"Sep";10,"Oct";11,"Nov";12,"Dec";"YY","YY";"Basis","Basis"},2,0)</f>
        <v>Jan</v>
      </c>
      <c r="I17">
        <v>2020</v>
      </c>
      <c r="J17" t="str">
        <f>H17&amp;"_"&amp;I17</f>
        <v>Jan_2020</v>
      </c>
    </row>
    <row r="18" spans="1:10" x14ac:dyDescent="0.25">
      <c r="A18" t="s">
        <v>25</v>
      </c>
      <c r="B18" t="s">
        <v>17</v>
      </c>
      <c r="C18" t="s">
        <v>15</v>
      </c>
      <c r="E18">
        <v>-37091.149526328009</v>
      </c>
      <c r="G18">
        <v>2</v>
      </c>
      <c r="H18" t="str">
        <f>VLOOKUP(G18,{1,"Jan";2,"Feb";3,"Mar";4,"Apr";5,"May";6,"Jun";7,"Jul";8,"Aug";9,"Sep";10,"Oct";11,"Nov";12,"Dec";"YY","YY";"Basis","Basis"},2,0)</f>
        <v>Feb</v>
      </c>
      <c r="I18">
        <v>2020</v>
      </c>
      <c r="J18" t="str">
        <f t="shared" ref="J18:J19" si="4">H18&amp;"_"&amp;I18</f>
        <v>Feb_2020</v>
      </c>
    </row>
    <row r="19" spans="1:10" x14ac:dyDescent="0.25">
      <c r="A19" t="s">
        <v>25</v>
      </c>
      <c r="B19" t="s">
        <v>17</v>
      </c>
      <c r="C19" t="s">
        <v>15</v>
      </c>
      <c r="E19">
        <v>-43614.075822337407</v>
      </c>
      <c r="G19">
        <v>3</v>
      </c>
      <c r="H19" t="str">
        <f>VLOOKUP(G19,{1,"Jan";2,"Feb";3,"Mar";4,"Apr";5,"May";6,"Jun";7,"Jul";8,"Aug";9,"Sep";10,"Oct";11,"Nov";12,"Dec";"YY","YY";"Basis","Basis"},2,0)</f>
        <v>Mar</v>
      </c>
      <c r="I19">
        <v>2020</v>
      </c>
      <c r="J19" t="str">
        <f t="shared" si="4"/>
        <v>Mar_2020</v>
      </c>
    </row>
    <row r="20" spans="1:10" x14ac:dyDescent="0.25">
      <c r="A20" t="s">
        <v>18</v>
      </c>
      <c r="B20" t="s">
        <v>17</v>
      </c>
      <c r="C20" t="s">
        <v>15</v>
      </c>
      <c r="E20">
        <v>-18988.292867943157</v>
      </c>
      <c r="G20">
        <v>1</v>
      </c>
      <c r="H20" t="str">
        <f>VLOOKUP(G20,{1,"Jan";2,"Feb";3,"Mar";4,"Apr";5,"May";6,"Jun";7,"Jul";8,"Aug";9,"Sep";10,"Oct";11,"Nov";12,"Dec";"YY","YY";"Basis","Basis"},2,0)</f>
        <v>Jan</v>
      </c>
      <c r="I20">
        <v>2020</v>
      </c>
      <c r="J20" t="str">
        <f>H20&amp;"_"&amp;I20</f>
        <v>Jan_2020</v>
      </c>
    </row>
    <row r="21" spans="1:10" x14ac:dyDescent="0.25">
      <c r="A21" t="s">
        <v>18</v>
      </c>
      <c r="B21" t="s">
        <v>17</v>
      </c>
      <c r="C21" t="s">
        <v>15</v>
      </c>
      <c r="E21">
        <v>-19539.565886689896</v>
      </c>
      <c r="G21">
        <v>2</v>
      </c>
      <c r="H21" t="str">
        <f>VLOOKUP(G21,{1,"Jan";2,"Feb";3,"Mar";4,"Apr";5,"May";6,"Jun";7,"Jul";8,"Aug";9,"Sep";10,"Oct";11,"Nov";12,"Dec";"YY","YY";"Basis","Basis"},2,0)</f>
        <v>Feb</v>
      </c>
      <c r="I21">
        <v>2020</v>
      </c>
      <c r="J21" t="str">
        <f t="shared" ref="J21" si="5">H21&amp;"_"&amp;I21</f>
        <v>Feb_2020</v>
      </c>
    </row>
    <row r="22" spans="1:10" x14ac:dyDescent="0.25">
      <c r="A22" t="s">
        <v>16</v>
      </c>
      <c r="B22" t="s">
        <v>17</v>
      </c>
      <c r="C22" t="s">
        <v>15</v>
      </c>
      <c r="E22">
        <v>-9494.1464339715785</v>
      </c>
      <c r="G22">
        <v>1</v>
      </c>
      <c r="H22" t="str">
        <f>VLOOKUP(G22,{1,"Jan";2,"Feb";3,"Mar";4,"Apr";5,"May";6,"Jun";7,"Jul";8,"Aug";9,"Sep";10,"Oct";11,"Nov";12,"Dec";"YY","YY";"Basis","Basis"},2,0)</f>
        <v>Jan</v>
      </c>
      <c r="I22">
        <v>2020</v>
      </c>
      <c r="J22" t="str">
        <f>H22&amp;"_"&amp;I22</f>
        <v>Jan_2020</v>
      </c>
    </row>
    <row r="23" spans="1:10" x14ac:dyDescent="0.25">
      <c r="A23" t="s">
        <v>16</v>
      </c>
      <c r="B23" t="s">
        <v>17</v>
      </c>
      <c r="C23" t="s">
        <v>15</v>
      </c>
      <c r="E23">
        <v>-9769.7829433449479</v>
      </c>
      <c r="G23">
        <v>2</v>
      </c>
      <c r="H23" t="str">
        <f>VLOOKUP(G23,{1,"Jan";2,"Feb";3,"Mar";4,"Apr";5,"May";6,"Jun";7,"Jul";8,"Aug";9,"Sep";10,"Oct";11,"Nov";12,"Dec";"YY","YY";"Basis","Basis"},2,0)</f>
        <v>Feb</v>
      </c>
      <c r="I23">
        <v>2020</v>
      </c>
      <c r="J23" t="str">
        <f t="shared" ref="J23" si="6">H23&amp;"_"&amp;I23</f>
        <v>Feb_2020</v>
      </c>
    </row>
    <row r="24" spans="1:10" x14ac:dyDescent="0.25">
      <c r="A24" t="s">
        <v>19</v>
      </c>
      <c r="B24" t="s">
        <v>20</v>
      </c>
      <c r="C24" t="s">
        <v>15</v>
      </c>
      <c r="E24">
        <v>0</v>
      </c>
      <c r="G24">
        <v>1</v>
      </c>
      <c r="H24" t="str">
        <f>VLOOKUP(G24,{1,"Jan";2,"Feb";3,"Mar";4,"Apr";5,"May";6,"Jun";7,"Jul";8,"Aug";9,"Sep";10,"Oct";11,"Nov";12,"Dec";"YY","YY";"Basis","Basis"},2,0)</f>
        <v>Jan</v>
      </c>
      <c r="I24">
        <v>2020</v>
      </c>
      <c r="J24" t="str">
        <f>H24&amp;"_"&amp;I24</f>
        <v>Jan_2020</v>
      </c>
    </row>
    <row r="25" spans="1:10" x14ac:dyDescent="0.25">
      <c r="A25" t="s">
        <v>19</v>
      </c>
      <c r="B25" t="s">
        <v>20</v>
      </c>
      <c r="C25" t="s">
        <v>15</v>
      </c>
      <c r="E25">
        <v>-42999.999999999993</v>
      </c>
      <c r="G25">
        <v>2</v>
      </c>
      <c r="H25" t="str">
        <f>VLOOKUP(G25,{1,"Jan";2,"Feb";3,"Mar";4,"Apr";5,"May";6,"Jun";7,"Jul";8,"Aug";9,"Sep";10,"Oct";11,"Nov";12,"Dec";"YY","YY";"Basis","Basis"},2,0)</f>
        <v>Feb</v>
      </c>
      <c r="I25">
        <v>2020</v>
      </c>
      <c r="J25" t="str">
        <f t="shared" ref="J25:J26" si="7">H25&amp;"_"&amp;I25</f>
        <v>Feb_2020</v>
      </c>
    </row>
    <row r="26" spans="1:10" x14ac:dyDescent="0.25">
      <c r="A26" t="s">
        <v>19</v>
      </c>
      <c r="B26" t="s">
        <v>20</v>
      </c>
      <c r="C26" t="s">
        <v>15</v>
      </c>
      <c r="E26">
        <v>0</v>
      </c>
      <c r="G26">
        <v>3</v>
      </c>
      <c r="H26" t="str">
        <f>VLOOKUP(G26,{1,"Jan";2,"Feb";3,"Mar";4,"Apr";5,"May";6,"Jun";7,"Jul";8,"Aug";9,"Sep";10,"Oct";11,"Nov";12,"Dec";"YY","YY";"Basis","Basis"},2,0)</f>
        <v>Mar</v>
      </c>
      <c r="I26">
        <v>2020</v>
      </c>
      <c r="J26" t="str">
        <f t="shared" si="7"/>
        <v>Mar_2020</v>
      </c>
    </row>
    <row r="27" spans="1:10" x14ac:dyDescent="0.25">
      <c r="A27" t="s">
        <v>26</v>
      </c>
      <c r="B27" t="s">
        <v>20</v>
      </c>
      <c r="C27" t="s">
        <v>15</v>
      </c>
      <c r="E27">
        <v>0</v>
      </c>
      <c r="G27">
        <v>1</v>
      </c>
      <c r="H27" t="str">
        <f>VLOOKUP(G27,{1,"Jan";2,"Feb";3,"Mar";4,"Apr";5,"May";6,"Jun";7,"Jul";8,"Aug";9,"Sep";10,"Oct";11,"Nov";12,"Dec";"YY","YY";"Basis","Basis"},2,0)</f>
        <v>Jan</v>
      </c>
      <c r="I27">
        <v>2020</v>
      </c>
      <c r="J27" t="str">
        <f>H27&amp;"_"&amp;I27</f>
        <v>Jan_2020</v>
      </c>
    </row>
    <row r="28" spans="1:10" x14ac:dyDescent="0.25">
      <c r="A28" t="s">
        <v>26</v>
      </c>
      <c r="B28" t="s">
        <v>20</v>
      </c>
      <c r="C28" t="s">
        <v>15</v>
      </c>
      <c r="E28">
        <v>-100333.33333333334</v>
      </c>
      <c r="G28">
        <v>2</v>
      </c>
      <c r="H28" t="str">
        <f>VLOOKUP(G28,{1,"Jan";2,"Feb";3,"Mar";4,"Apr";5,"May";6,"Jun";7,"Jul";8,"Aug";9,"Sep";10,"Oct";11,"Nov";12,"Dec";"YY","YY";"Basis","Basis"},2,0)</f>
        <v>Feb</v>
      </c>
      <c r="I28">
        <v>2020</v>
      </c>
      <c r="J28" t="str">
        <f t="shared" ref="J28:J29" si="8">H28&amp;"_"&amp;I28</f>
        <v>Feb_2020</v>
      </c>
    </row>
    <row r="29" spans="1:10" x14ac:dyDescent="0.25">
      <c r="A29" t="s">
        <v>26</v>
      </c>
      <c r="B29" t="s">
        <v>20</v>
      </c>
      <c r="C29" t="s">
        <v>15</v>
      </c>
      <c r="E29">
        <v>0</v>
      </c>
      <c r="G29">
        <v>3</v>
      </c>
      <c r="H29" t="str">
        <f>VLOOKUP(G29,{1,"Jan";2,"Feb";3,"Mar";4,"Apr";5,"May";6,"Jun";7,"Jul";8,"Aug";9,"Sep";10,"Oct";11,"Nov";12,"Dec";"YY","YY";"Basis","Basis"},2,0)</f>
        <v>Mar</v>
      </c>
      <c r="I29">
        <v>2020</v>
      </c>
      <c r="J29" t="str">
        <f t="shared" si="8"/>
        <v>Mar_2020</v>
      </c>
    </row>
    <row r="30" spans="1:10" x14ac:dyDescent="0.25">
      <c r="A30" t="s">
        <v>21</v>
      </c>
      <c r="B30" t="s">
        <v>20</v>
      </c>
      <c r="C30" t="s">
        <v>15</v>
      </c>
      <c r="E30">
        <v>-184993.76564803987</v>
      </c>
      <c r="G30">
        <v>1</v>
      </c>
      <c r="H30" t="str">
        <f>VLOOKUP(G30,{1,"Jan";2,"Feb";3,"Mar";4,"Apr";5,"May";6,"Jun";7,"Jul";8,"Aug";9,"Sep";10,"Oct";11,"Nov";12,"Dec";"YY","YY";"Basis","Basis"},2,0)</f>
        <v>Jan</v>
      </c>
      <c r="I30">
        <v>2020</v>
      </c>
      <c r="J30" t="str">
        <f>H30&amp;"_"&amp;I30</f>
        <v>Jan_2020</v>
      </c>
    </row>
    <row r="31" spans="1:10" x14ac:dyDescent="0.25">
      <c r="A31" t="s">
        <v>21</v>
      </c>
      <c r="B31" t="s">
        <v>20</v>
      </c>
      <c r="C31" t="s">
        <v>15</v>
      </c>
      <c r="E31">
        <v>-190364.55239266035</v>
      </c>
      <c r="G31">
        <v>2</v>
      </c>
      <c r="H31" t="str">
        <f>VLOOKUP(G31,{1,"Jan";2,"Feb";3,"Mar";4,"Apr";5,"May";6,"Jun";7,"Jul";8,"Aug";9,"Sep";10,"Oct";11,"Nov";12,"Dec";"YY","YY";"Basis","Basis"},2,0)</f>
        <v>Feb</v>
      </c>
      <c r="I31">
        <v>2020</v>
      </c>
      <c r="J31" t="str">
        <f t="shared" ref="J31:J32" si="9">H31&amp;"_"&amp;I31</f>
        <v>Feb_2020</v>
      </c>
    </row>
    <row r="32" spans="1:10" x14ac:dyDescent="0.25">
      <c r="A32" t="s">
        <v>21</v>
      </c>
      <c r="B32" t="s">
        <v>20</v>
      </c>
      <c r="C32" t="s">
        <v>15</v>
      </c>
      <c r="E32">
        <v>-223842.45643412825</v>
      </c>
      <c r="G32">
        <v>3</v>
      </c>
      <c r="H32" t="str">
        <f>VLOOKUP(G32,{1,"Jan";2,"Feb";3,"Mar";4,"Apr";5,"May";6,"Jun";7,"Jul";8,"Aug";9,"Sep";10,"Oct";11,"Nov";12,"Dec";"YY","YY";"Basis","Basis"},2,0)</f>
        <v>Mar</v>
      </c>
      <c r="I32">
        <v>2020</v>
      </c>
      <c r="J32" t="str">
        <f t="shared" si="9"/>
        <v>Mar_2020</v>
      </c>
    </row>
    <row r="33" spans="1:10" x14ac:dyDescent="0.25">
      <c r="A33" t="s">
        <v>27</v>
      </c>
      <c r="B33" t="s">
        <v>20</v>
      </c>
      <c r="C33" t="s">
        <v>15</v>
      </c>
      <c r="E33">
        <v>-856.52320984236781</v>
      </c>
      <c r="G33">
        <v>1</v>
      </c>
      <c r="H33" t="str">
        <f>VLOOKUP(G33,{1,"Jan";2,"Feb";3,"Mar";4,"Apr";5,"May";6,"Jun";7,"Jul";8,"Aug";9,"Sep";10,"Oct";11,"Nov";12,"Dec";"YY","YY";"Basis","Basis"},2,0)</f>
        <v>Jan</v>
      </c>
      <c r="I33">
        <v>2020</v>
      </c>
      <c r="J33" t="str">
        <f>H33&amp;"_"&amp;I33</f>
        <v>Jan_2020</v>
      </c>
    </row>
    <row r="34" spans="1:10" x14ac:dyDescent="0.25">
      <c r="A34" t="s">
        <v>27</v>
      </c>
      <c r="B34" t="s">
        <v>20</v>
      </c>
      <c r="C34" t="s">
        <v>15</v>
      </c>
      <c r="E34">
        <v>-1132.7632643467762</v>
      </c>
      <c r="G34">
        <v>2</v>
      </c>
      <c r="H34" t="str">
        <f>VLOOKUP(G34,{1,"Jan";2,"Feb";3,"Mar";4,"Apr";5,"May";6,"Jun";7,"Jul";8,"Aug";9,"Sep";10,"Oct";11,"Nov";12,"Dec";"YY","YY";"Basis","Basis"},2,0)</f>
        <v>Feb</v>
      </c>
      <c r="I34">
        <v>2020</v>
      </c>
      <c r="J34" t="str">
        <f t="shared" ref="J34:J35" si="10">H34&amp;"_"&amp;I34</f>
        <v>Feb_2020</v>
      </c>
    </row>
    <row r="35" spans="1:10" x14ac:dyDescent="0.25">
      <c r="A35" t="s">
        <v>27</v>
      </c>
      <c r="B35" t="s">
        <v>20</v>
      </c>
      <c r="C35" t="s">
        <v>15</v>
      </c>
      <c r="E35">
        <v>-1465.0223145206744</v>
      </c>
      <c r="G35">
        <v>3</v>
      </c>
      <c r="H35" t="str">
        <f>VLOOKUP(G35,{1,"Jan";2,"Feb";3,"Mar";4,"Apr";5,"May";6,"Jun";7,"Jul";8,"Aug";9,"Sep";10,"Oct";11,"Nov";12,"Dec";"YY","YY";"Basis","Basis"},2,0)</f>
        <v>Mar</v>
      </c>
      <c r="I35">
        <v>2020</v>
      </c>
      <c r="J35" t="str">
        <f t="shared" si="10"/>
        <v>Mar_2020</v>
      </c>
    </row>
    <row r="36" spans="1:10" x14ac:dyDescent="0.25">
      <c r="A36" t="s">
        <v>24</v>
      </c>
      <c r="B36" t="s">
        <v>23</v>
      </c>
      <c r="C36" t="s">
        <v>15</v>
      </c>
      <c r="E36">
        <v>-177844.35100115568</v>
      </c>
      <c r="G36">
        <v>1</v>
      </c>
      <c r="H36" t="str">
        <f>VLOOKUP(G36,{1,"Jan";2,"Feb";3,"Mar";4,"Apr";5,"May";6,"Jun";7,"Jul";8,"Aug";9,"Sep";10,"Oct";11,"Nov";12,"Dec";"YY","YY";"Basis","Basis"},2,0)</f>
        <v>Jan</v>
      </c>
      <c r="I36">
        <v>2020</v>
      </c>
      <c r="J36" t="str">
        <f>H36&amp;"_"&amp;I36</f>
        <v>Jan_2020</v>
      </c>
    </row>
    <row r="37" spans="1:10" x14ac:dyDescent="0.25">
      <c r="A37" t="s">
        <v>24</v>
      </c>
      <c r="B37" t="s">
        <v>23</v>
      </c>
      <c r="C37" t="s">
        <v>15</v>
      </c>
      <c r="E37">
        <v>-183007.57409473762</v>
      </c>
      <c r="G37">
        <v>2</v>
      </c>
      <c r="H37" t="str">
        <f>VLOOKUP(G37,{1,"Jan";2,"Feb";3,"Mar";4,"Apr";5,"May";6,"Jun";7,"Jul";8,"Aug";9,"Sep";10,"Oct";11,"Nov";12,"Dec";"YY","YY";"Basis","Basis"},2,0)</f>
        <v>Feb</v>
      </c>
      <c r="I37">
        <v>2020</v>
      </c>
      <c r="J37" t="str">
        <f t="shared" ref="J37" si="11">H37&amp;"_"&amp;I37</f>
        <v>Feb_2020</v>
      </c>
    </row>
    <row r="38" spans="1:10" x14ac:dyDescent="0.25">
      <c r="A38" t="s">
        <v>22</v>
      </c>
      <c r="B38" t="s">
        <v>23</v>
      </c>
      <c r="C38" t="s">
        <v>15</v>
      </c>
      <c r="E38">
        <v>-132918.05007560211</v>
      </c>
      <c r="G38">
        <v>1</v>
      </c>
      <c r="H38" t="str">
        <f>VLOOKUP(G38,{1,"Jan";2,"Feb";3,"Mar";4,"Apr";5,"May";6,"Jun";7,"Jul";8,"Aug";9,"Sep";10,"Oct";11,"Nov";12,"Dec";"YY","YY";"Basis","Basis"},2,0)</f>
        <v>Jan</v>
      </c>
      <c r="I38">
        <v>2020</v>
      </c>
      <c r="J38" t="str">
        <f>H38&amp;"_"&amp;I38</f>
        <v>Jan_2020</v>
      </c>
    </row>
    <row r="39" spans="1:10" x14ac:dyDescent="0.25">
      <c r="A39" t="s">
        <v>22</v>
      </c>
      <c r="B39" t="s">
        <v>23</v>
      </c>
      <c r="C39" t="s">
        <v>15</v>
      </c>
      <c r="E39">
        <v>-136776.96120682929</v>
      </c>
      <c r="G39">
        <v>2</v>
      </c>
      <c r="H39" t="str">
        <f>VLOOKUP(G39,{1,"Jan";2,"Feb";3,"Mar";4,"Apr";5,"May";6,"Jun";7,"Jul";8,"Aug";9,"Sep";10,"Oct";11,"Nov";12,"Dec";"YY","YY";"Basis","Basis"},2,0)</f>
        <v>Feb</v>
      </c>
      <c r="I39">
        <v>2020</v>
      </c>
      <c r="J39" t="str">
        <f t="shared" ref="J39:J40" si="12">H39&amp;"_"&amp;I39</f>
        <v>Feb_2020</v>
      </c>
    </row>
    <row r="40" spans="1:10" x14ac:dyDescent="0.25">
      <c r="A40" t="s">
        <v>22</v>
      </c>
      <c r="B40" t="s">
        <v>23</v>
      </c>
      <c r="C40" t="s">
        <v>15</v>
      </c>
      <c r="E40">
        <v>-160830.84059147863</v>
      </c>
      <c r="G40">
        <v>3</v>
      </c>
      <c r="H40" t="str">
        <f>VLOOKUP(G40,{1,"Jan";2,"Feb";3,"Mar";4,"Apr";5,"May";6,"Jun";7,"Jul";8,"Aug";9,"Sep";10,"Oct";11,"Nov";12,"Dec";"YY","YY";"Basis","Basis"},2,0)</f>
        <v>Mar</v>
      </c>
      <c r="I40">
        <v>2020</v>
      </c>
      <c r="J40" t="str">
        <f t="shared" si="12"/>
        <v>Mar_2020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ECEBE4D6-CBD7-4D0F-AD89-68787C34C5A9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F9B2A7BF-76DC-46B1-ADE0-7374348FD17A}">
  <ds:schemaRefs/>
</ds:datastoreItem>
</file>

<file path=customXml/itemProps3.xml><?xml version="1.0" encoding="utf-8"?>
<ds:datastoreItem xmlns:ds="http://schemas.openxmlformats.org/officeDocument/2006/customXml" ds:itemID="{145D25E1-6A4E-4196-9218-70DCC4B382A4}">
  <ds:schemaRefs/>
</ds:datastoreItem>
</file>

<file path=customXml/itemProps4.xml><?xml version="1.0" encoding="utf-8"?>
<ds:datastoreItem xmlns:ds="http://schemas.openxmlformats.org/officeDocument/2006/customXml" ds:itemID="{D358BA35-476E-4CB4-83B3-5065A6D67854}">
  <ds:schemaRefs/>
</ds:datastoreItem>
</file>

<file path=customXml/itemProps5.xml><?xml version="1.0" encoding="utf-8"?>
<ds:datastoreItem xmlns:ds="http://schemas.openxmlformats.org/officeDocument/2006/customXml" ds:itemID="{721F01F4-1DAF-4E93-809C-F8EBAF0E3616}">
  <ds:schemaRefs/>
</ds:datastoreItem>
</file>

<file path=customXml/itemProps6.xml><?xml version="1.0" encoding="utf-8"?>
<ds:datastoreItem xmlns:ds="http://schemas.openxmlformats.org/officeDocument/2006/customXml" ds:itemID="{6AEB4328-4A77-4BDD-850B-0CE08F491ACA}">
  <ds:schemaRefs/>
</ds:datastoreItem>
</file>

<file path=customXml/itemProps7.xml><?xml version="1.0" encoding="utf-8"?>
<ds:datastoreItem xmlns:ds="http://schemas.openxmlformats.org/officeDocument/2006/customXml" ds:itemID="{ED92835A-0ACA-4C7E-8F41-89BCBB097E69}">
  <ds:schemaRefs/>
</ds:datastoreItem>
</file>

<file path=customXml/itemProps8.xml><?xml version="1.0" encoding="utf-8"?>
<ds:datastoreItem xmlns:ds="http://schemas.openxmlformats.org/officeDocument/2006/customXml" ds:itemID="{2BBD57F1-664C-484C-8545-95557200FCA3}">
  <ds:schemaRefs/>
</ds:datastoreItem>
</file>

<file path=customXml/itemProps9.xml><?xml version="1.0" encoding="utf-8"?>
<ds:datastoreItem xmlns:ds="http://schemas.openxmlformats.org/officeDocument/2006/customXml" ds:itemID="{06EDAFDA-FC3B-4BBB-9DD7-7CC3B42D82BD}">
  <ds:schemaRefs/>
</ds:datastoreItem>
</file>

<file path=customXml/itemProps10.xml><?xml version="1.0" encoding="utf-8"?>
<ds:datastoreItem xmlns:ds="http://schemas.openxmlformats.org/officeDocument/2006/customXml" ds:itemID="{BCF38A18-048E-4397-96C4-879E14DFAEF7}">
  <ds:schemaRefs/>
</ds:datastoreItem>
</file>

<file path=customXml/itemProps11.xml><?xml version="1.0" encoding="utf-8"?>
<ds:datastoreItem xmlns:ds="http://schemas.openxmlformats.org/officeDocument/2006/customXml" ds:itemID="{EE1CA827-22B2-48F2-AEDF-7A89E8183ACD}">
  <ds:schemaRefs/>
</ds:datastoreItem>
</file>

<file path=customXml/itemProps12.xml><?xml version="1.0" encoding="utf-8"?>
<ds:datastoreItem xmlns:ds="http://schemas.openxmlformats.org/officeDocument/2006/customXml" ds:itemID="{FE87166B-0183-4E8D-901C-C7DC517A5936}">
  <ds:schemaRefs/>
</ds:datastoreItem>
</file>

<file path=customXml/itemProps13.xml><?xml version="1.0" encoding="utf-8"?>
<ds:datastoreItem xmlns:ds="http://schemas.openxmlformats.org/officeDocument/2006/customXml" ds:itemID="{453BC7EC-FCF5-4077-992D-3F8E797FE061}">
  <ds:schemaRefs/>
</ds:datastoreItem>
</file>

<file path=customXml/itemProps14.xml><?xml version="1.0" encoding="utf-8"?>
<ds:datastoreItem xmlns:ds="http://schemas.openxmlformats.org/officeDocument/2006/customXml" ds:itemID="{AD0B7B67-0044-4221-BC61-E09073286B55}">
  <ds:schemaRefs/>
</ds:datastoreItem>
</file>

<file path=customXml/itemProps15.xml><?xml version="1.0" encoding="utf-8"?>
<ds:datastoreItem xmlns:ds="http://schemas.openxmlformats.org/officeDocument/2006/customXml" ds:itemID="{C8F17320-CAFE-496A-BD37-4F0BA5B17287}">
  <ds:schemaRefs/>
</ds:datastoreItem>
</file>

<file path=customXml/itemProps16.xml><?xml version="1.0" encoding="utf-8"?>
<ds:datastoreItem xmlns:ds="http://schemas.openxmlformats.org/officeDocument/2006/customXml" ds:itemID="{DB6E06BB-4C28-4158-BF23-11AEE8D6C4EA}">
  <ds:schemaRefs/>
</ds:datastoreItem>
</file>

<file path=customXml/itemProps17.xml><?xml version="1.0" encoding="utf-8"?>
<ds:datastoreItem xmlns:ds="http://schemas.openxmlformats.org/officeDocument/2006/customXml" ds:itemID="{ACECEF58-EF4B-4F6C-925B-5CFC3DE61D10}">
  <ds:schemaRefs/>
</ds:datastoreItem>
</file>

<file path=customXml/itemProps18.xml><?xml version="1.0" encoding="utf-8"?>
<ds:datastoreItem xmlns:ds="http://schemas.openxmlformats.org/officeDocument/2006/customXml" ds:itemID="{2BB0F5A0-D879-46FC-873F-E06669ADAF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</vt:lpstr>
      <vt:lpstr>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Bo</cp:lastModifiedBy>
  <dcterms:created xsi:type="dcterms:W3CDTF">2020-03-13T04:14:30Z</dcterms:created>
  <dcterms:modified xsi:type="dcterms:W3CDTF">2020-03-13T05:30:34Z</dcterms:modified>
</cp:coreProperties>
</file>