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https://d.docs.live.net/6603b5bf0a52e430/Forum Docs/"/>
    </mc:Choice>
  </mc:AlternateContent>
  <xr:revisionPtr revIDLastSave="0" documentId="8_{99666E3A-8311-405A-96F0-27DC8DFE6105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ระบบไฟฟ้า1" sheetId="1" r:id="rId1"/>
    <sheet name="ภาพประกอบ" sheetId="2" r:id="rId2"/>
    <sheet name="Report" sheetId="5" r:id="rId3"/>
    <sheet name="Room" sheetId="3" r:id="rId4"/>
    <sheet name="RoomDtl" sheetId="4" r:id="rId5"/>
  </sheets>
  <externalReferences>
    <externalReference r:id="rId6"/>
  </externalReferences>
  <definedNames>
    <definedName name="_xlcn.WorksheetConnection_Book1.xlsxTable21" hidden="1">Table2[]</definedName>
    <definedName name="_xlcn.WorksheetConnection_Book1.xlsxTable31" hidden="1">Table3[]</definedName>
    <definedName name="ประเภทพื้นที่">[1]!Table4[ประเภทพื้นที่]</definedName>
    <definedName name="ระบบไฟฟ้า">[1]!Table7[ระบบไฟฟ้า]</definedName>
  </definedNames>
  <calcPr calcId="191029"/>
  <pivotCaches>
    <pivotCache cacheId="0" r:id="rId7"/>
    <pivotCache cacheId="120" r:id="rId8"/>
    <pivotCache cacheId="159" r:id="rId9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2" name="Table2" connection="WorksheetConnection_Book1.xlsx!Table2"/>
          <x15:modelTable id="Table3" name="Table3" connection="WorksheetConnection_Book1.xlsx!Table3"/>
        </x15:modelTables>
        <x15:modelRelationships>
          <x15:modelRelationship fromTable="Table2" fromColumn="RoomIndex" toTable="Table3" toColumn="RoomIndex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4" i="1" l="1"/>
  <c r="N15" i="1" l="1"/>
  <c r="F15" i="1"/>
  <c r="G15" i="1" s="1"/>
  <c r="G14" i="1"/>
  <c r="N13" i="1"/>
  <c r="E13" i="1"/>
  <c r="G13" i="1" s="1"/>
  <c r="N12" i="1"/>
  <c r="F12" i="1"/>
  <c r="G12" i="1" s="1"/>
  <c r="N11" i="1"/>
  <c r="G11" i="1"/>
  <c r="N10" i="1"/>
  <c r="F10" i="1"/>
  <c r="G10" i="1" s="1"/>
  <c r="F9" i="1"/>
  <c r="G9" i="1" s="1"/>
  <c r="N8" i="1"/>
  <c r="G8" i="1"/>
  <c r="N7" i="1"/>
  <c r="G7" i="1"/>
  <c r="N6" i="1"/>
  <c r="G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59FCDD-AE8A-4364-BA60-F0CD6EBD170D}" keepAlive="1" name="ThisWorkbookDataModel" description="Data Model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2ED81A38-FC9B-461F-ABF7-D8B55FE75AF0}" name="WorksheetConnection_Book1.xlsx!Table2" type="102" refreshedVersion="6" minRefreshableVersion="5">
    <extLst>
      <ext xmlns:x15="http://schemas.microsoft.com/office/spreadsheetml/2010/11/main" uri="{DE250136-89BD-433C-8126-D09CA5730AF9}">
        <x15:connection id="Table2">
          <x15:rangePr sourceName="_xlcn.WorksheetConnection_Book1.xlsxTable21"/>
        </x15:connection>
      </ext>
    </extLst>
  </connection>
  <connection id="3" xr16:uid="{3B291607-01F1-4A32-ACB6-BE8D6757FD35}" name="WorksheetConnection_Book1.xlsx!Table3" type="102" refreshedVersion="6" minRefreshableVersion="5">
    <extLst>
      <ext xmlns:x15="http://schemas.microsoft.com/office/spreadsheetml/2010/11/main" uri="{DE250136-89BD-433C-8126-D09CA5730AF9}">
        <x15:connection id="Table3">
          <x15:rangePr sourceName="_xlcn.WorksheetConnection_Book1.xlsxTable31"/>
        </x15:connection>
      </ext>
    </extLst>
  </connection>
</connections>
</file>

<file path=xl/sharedStrings.xml><?xml version="1.0" encoding="utf-8"?>
<sst xmlns="http://schemas.openxmlformats.org/spreadsheetml/2006/main" count="235" uniqueCount="59">
  <si>
    <t>อุปกรณ์ไฟฟ้าและพื้นที่ปรับและไม่ปรับอากาศ</t>
  </si>
  <si>
    <t>ลำดับที่</t>
  </si>
  <si>
    <t xml:space="preserve">ชั้น </t>
  </si>
  <si>
    <t>บริเวณ</t>
  </si>
  <si>
    <t>ปรับอากาศ</t>
  </si>
  <si>
    <t>ขนาดพื้นที่</t>
  </si>
  <si>
    <t>ประเภทไฟฟ้า</t>
  </si>
  <si>
    <t>ชื่ออุปกรณ์ไฟฟ้า</t>
  </si>
  <si>
    <t>ขนาดวัตต์</t>
  </si>
  <si>
    <t>จำนวน</t>
  </si>
  <si>
    <t>ประมาณ</t>
  </si>
  <si>
    <t>หมายเหตุ</t>
  </si>
  <si>
    <t>/ชื่อห้อง</t>
  </si>
  <si>
    <t>/ไม่ปรับอากาศ</t>
  </si>
  <si>
    <t>กว้าง ม.</t>
  </si>
  <si>
    <t>ยาว ม.</t>
  </si>
  <si>
    <t>ขนาด ตร.ม.</t>
  </si>
  <si>
    <t>หลอด</t>
  </si>
  <si>
    <t>บัลลาสต์</t>
  </si>
  <si>
    <t>หลอด/โคม</t>
  </si>
  <si>
    <t>จำนวนโคม</t>
  </si>
  <si>
    <t>จำนวนหลอด</t>
  </si>
  <si>
    <t>ชั่วโมงใช้งาน/วัน</t>
  </si>
  <si>
    <t>พื้นที่ ปรับอากาศ</t>
  </si>
  <si>
    <t>ขนาดหลอด</t>
  </si>
  <si>
    <t>ขนาดบัลลาสต์</t>
  </si>
  <si>
    <t>เฉลียงหน้าบ้าน</t>
  </si>
  <si>
    <t>ไม่ปรับอากาศ</t>
  </si>
  <si>
    <t>Lighting system</t>
  </si>
  <si>
    <t>หลอด LED 9W T8 220V</t>
  </si>
  <si>
    <t>ห้องรับแขก</t>
  </si>
  <si>
    <t>หลอด LED 9W E27 220V</t>
  </si>
  <si>
    <t>ห้องเอนกประสงค์</t>
  </si>
  <si>
    <t>ห้องเตรียมอาหาร</t>
  </si>
  <si>
    <t>-</t>
  </si>
  <si>
    <t>ซักล้าง</t>
  </si>
  <si>
    <t>ห้องน้ำ</t>
  </si>
  <si>
    <t>บันได</t>
  </si>
  <si>
    <t>หลอด LED 7W E27 220V</t>
  </si>
  <si>
    <t>ห้องนอน</t>
  </si>
  <si>
    <t>ชั้นล่าง ในครัวไม่มีหลอด</t>
  </si>
  <si>
    <t>ชั้นบนเพิ่มหลอดมา 1 หลอด</t>
  </si>
  <si>
    <t>Row Labels</t>
  </si>
  <si>
    <t>Grand Total</t>
  </si>
  <si>
    <t>Sum of ขนาด ตร.ม.</t>
  </si>
  <si>
    <t>กรอบแดงคือบรรทัดที่เพิ่ม โดยดู ภาพประกอบ มันมีอยู่ห้องเดียวค่าที่ได้มัน 10.50 ตรม</t>
  </si>
  <si>
    <t>Sum of จำนวนหลอด</t>
  </si>
  <si>
    <t>(blank)</t>
  </si>
  <si>
    <t>ห้องอาหารแสดงคำว่า (blank) พอรับได้แสดงว่าไม่มีหลอด</t>
  </si>
  <si>
    <t>RoomIndex</t>
  </si>
  <si>
    <t>เฉลียงหน้าบ้าน_1</t>
  </si>
  <si>
    <t>ห้องรับแขก_1</t>
  </si>
  <si>
    <t>ห้องเอนกประสงค์_1</t>
  </si>
  <si>
    <t>ห้องเตรียมอาหาร_1</t>
  </si>
  <si>
    <t>ซักล้าง_1</t>
  </si>
  <si>
    <t>ห้องน้ำ_1</t>
  </si>
  <si>
    <t>บันได_2</t>
  </si>
  <si>
    <t>ห้องนอน_2</t>
  </si>
  <si>
    <t>ห้องเอนกประสงค์_2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</si>
</sst>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General\ &quot;W&quot;"/>
    <numFmt numFmtId="188" formatCode="General\ &quot;EA&quot;"/>
    <numFmt numFmtId="189" formatCode="General\ &quot;h&quot;"/>
  </numFmts>
  <fonts count="5">
    <font>
      <sz val="14"/>
      <color theme="1"/>
      <name val="TH Sarabun New"/>
      <family val="2"/>
      <charset val="222"/>
    </font>
    <font>
      <b/>
      <sz val="20"/>
      <color theme="1"/>
      <name val="TH Sarabun New"/>
      <family val="2"/>
    </font>
    <font>
      <b/>
      <sz val="14"/>
      <color theme="1"/>
      <name val="TH Sarabun New"/>
      <family val="2"/>
    </font>
    <font>
      <b/>
      <sz val="13"/>
      <color theme="1"/>
      <name val="TH Sarabun New"/>
      <family val="2"/>
    </font>
    <font>
      <b/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Continuous"/>
    </xf>
    <xf numFmtId="0" fontId="2" fillId="2" borderId="3" xfId="0" applyFont="1" applyFill="1" applyBorder="1" applyAlignment="1">
      <alignment horizontal="centerContinuous"/>
    </xf>
    <xf numFmtId="0" fontId="2" fillId="2" borderId="4" xfId="0" applyFont="1" applyFill="1" applyBorder="1" applyAlignment="1">
      <alignment horizontal="centerContinuous"/>
    </xf>
    <xf numFmtId="0" fontId="2" fillId="2" borderId="5" xfId="0" applyFont="1" applyFill="1" applyBorder="1" applyAlignment="1">
      <alignment horizontal="centerContinuous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87" fontId="0" fillId="0" borderId="0" xfId="0" applyNumberFormat="1" applyAlignment="1">
      <alignment horizontal="center"/>
    </xf>
    <xf numFmtId="188" fontId="0" fillId="0" borderId="0" xfId="0" applyNumberFormat="1" applyAlignment="1">
      <alignment horizontal="center"/>
    </xf>
    <xf numFmtId="189" fontId="0" fillId="0" borderId="0" xfId="0" applyNumberFormat="1" applyAlignment="1">
      <alignment horizontal="center"/>
    </xf>
    <xf numFmtId="0" fontId="4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</cellXfs>
  <cellStyles count="1">
    <cellStyle name="Normal" xfId="0" builtinId="0"/>
  </cellStyles>
  <dxfs count="15">
    <dxf>
      <numFmt numFmtId="189" formatCode="General\ &quot;h&quot;"/>
      <alignment horizontal="center" vertical="bottom" textRotation="0" wrapText="0" indent="0" justifyLastLine="0" shrinkToFit="0" readingOrder="0"/>
    </dxf>
    <dxf>
      <numFmt numFmtId="188" formatCode="General\ &quot;EA&quot;"/>
      <alignment horizontal="center" vertical="bottom" textRotation="0" wrapText="0" indent="0" justifyLastLine="0" shrinkToFit="0" readingOrder="0"/>
    </dxf>
    <dxf>
      <numFmt numFmtId="188" formatCode="General\ &quot;EA&quot;"/>
      <alignment horizontal="center" vertical="bottom" textRotation="0" wrapText="0" indent="0" justifyLastLine="0" shrinkToFit="0" readingOrder="0"/>
    </dxf>
    <dxf>
      <numFmt numFmtId="188" formatCode="General\ &quot;EA&quot;"/>
      <alignment horizontal="center" vertical="bottom" textRotation="0" wrapText="0" indent="0" justifyLastLine="0" shrinkToFit="0" readingOrder="0"/>
    </dxf>
    <dxf>
      <numFmt numFmtId="187" formatCode="General\ &quot;W&quot;"/>
      <alignment horizontal="center" vertical="bottom" textRotation="0" wrapText="0" indent="0" justifyLastLine="0" shrinkToFit="0" readingOrder="0"/>
    </dxf>
    <dxf>
      <numFmt numFmtId="187" formatCode="General\ &quot;W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 New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26" Type="http://schemas.openxmlformats.org/officeDocument/2006/relationships/customXml" Target="../customXml/item1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6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5" Type="http://schemas.openxmlformats.org/officeDocument/2006/relationships/customXml" Target="../customXml/item10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29" Type="http://schemas.openxmlformats.org/officeDocument/2006/relationships/customXml" Target="../customXml/item1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onnections" Target="connections.xml"/><Relationship Id="rId24" Type="http://schemas.openxmlformats.org/officeDocument/2006/relationships/customXml" Target="../customXml/item9.xml"/><Relationship Id="rId32" Type="http://schemas.openxmlformats.org/officeDocument/2006/relationships/customXml" Target="../customXml/item17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23" Type="http://schemas.openxmlformats.org/officeDocument/2006/relationships/customXml" Target="../customXml/item8.xml"/><Relationship Id="rId28" Type="http://schemas.openxmlformats.org/officeDocument/2006/relationships/customXml" Target="../customXml/item13.xml"/><Relationship Id="rId10" Type="http://schemas.openxmlformats.org/officeDocument/2006/relationships/theme" Target="theme/theme1.xml"/><Relationship Id="rId19" Type="http://schemas.openxmlformats.org/officeDocument/2006/relationships/customXml" Target="../customXml/item4.xml"/><Relationship Id="rId31" Type="http://schemas.openxmlformats.org/officeDocument/2006/relationships/customXml" Target="../customXml/item1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powerPivotData" Target="model/item.data"/><Relationship Id="rId22" Type="http://schemas.openxmlformats.org/officeDocument/2006/relationships/customXml" Target="../customXml/item7.xml"/><Relationship Id="rId27" Type="http://schemas.openxmlformats.org/officeDocument/2006/relationships/customXml" Target="../customXml/item12.xml"/><Relationship Id="rId30" Type="http://schemas.openxmlformats.org/officeDocument/2006/relationships/customXml" Target="../customXml/item15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219076</xdr:colOff>
      <xdr:row>21</xdr:row>
      <xdr:rowOff>257175</xdr:rowOff>
    </xdr:from>
    <xdr:to>
      <xdr:col>3</xdr:col>
      <xdr:colOff>47626</xdr:colOff>
      <xdr:row>22</xdr:row>
      <xdr:rowOff>266700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501" y="6248400"/>
          <a:ext cx="2286000" cy="2857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790575</xdr:colOff>
      <xdr:row>17</xdr:row>
      <xdr:rowOff>228600</xdr:rowOff>
    </xdr:from>
    <xdr:to>
      <xdr:col>1</xdr:col>
      <xdr:colOff>819150</xdr:colOff>
      <xdr:row>21</xdr:row>
      <xdr:rowOff>228600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1524000" y="5114925"/>
          <a:ext cx="28575" cy="1104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219076</xdr:colOff>
      <xdr:row>21</xdr:row>
      <xdr:rowOff>257175</xdr:rowOff>
    </xdr:from>
    <xdr:to>
      <xdr:col>8</xdr:col>
      <xdr:colOff>47626</xdr:colOff>
      <xdr:row>22</xdr:row>
      <xdr:rowOff>266700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52501" y="6248400"/>
          <a:ext cx="2286000" cy="2857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209551</xdr:colOff>
      <xdr:row>38</xdr:row>
      <xdr:rowOff>9525</xdr:rowOff>
    </xdr:from>
    <xdr:to>
      <xdr:col>8</xdr:col>
      <xdr:colOff>38101</xdr:colOff>
      <xdr:row>39</xdr:row>
      <xdr:rowOff>266700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915026" y="10696575"/>
          <a:ext cx="2914650" cy="533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47626</xdr:colOff>
      <xdr:row>48</xdr:row>
      <xdr:rowOff>266700</xdr:rowOff>
    </xdr:from>
    <xdr:to>
      <xdr:col>9</xdr:col>
      <xdr:colOff>161925</xdr:colOff>
      <xdr:row>50</xdr:row>
      <xdr:rowOff>247650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53101" y="13716000"/>
          <a:ext cx="4448174" cy="533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371475</xdr:colOff>
      <xdr:row>49</xdr:row>
      <xdr:rowOff>228600</xdr:rowOff>
    </xdr:from>
    <xdr:to>
      <xdr:col>6</xdr:col>
      <xdr:colOff>47626</xdr:colOff>
      <xdr:row>49</xdr:row>
      <xdr:rowOff>257175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>
          <a:endCxn id="8" idx="1"/>
        </xdr:cNvCxnSpPr>
      </xdr:nvCxnSpPr>
      <xdr:spPr>
        <a:xfrm>
          <a:off x="4829175" y="13954125"/>
          <a:ext cx="923926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</xdr:colOff>
      <xdr:row>1</xdr:row>
      <xdr:rowOff>0</xdr:rowOff>
    </xdr:from>
    <xdr:to>
      <xdr:col>5</xdr:col>
      <xdr:colOff>257175</xdr:colOff>
      <xdr:row>19</xdr:row>
      <xdr:rowOff>123188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8705"/>
        <a:stretch/>
      </xdr:blipFill>
      <xdr:spPr>
        <a:xfrm>
          <a:off x="1219201" y="276225"/>
          <a:ext cx="2085974" cy="5095238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0</xdr:rowOff>
    </xdr:from>
    <xdr:to>
      <xdr:col>14</xdr:col>
      <xdr:colOff>247651</xdr:colOff>
      <xdr:row>18</xdr:row>
      <xdr:rowOff>200025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49939"/>
        <a:stretch/>
      </xdr:blipFill>
      <xdr:spPr>
        <a:xfrm>
          <a:off x="6705601" y="276225"/>
          <a:ext cx="2076450" cy="48958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10;&#3657;&#3656;&#3609;\EX_ORttvAnalyzingBuildingNo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ารแก้ไขข้อมูล"/>
      <sheetName val="สรุป"/>
      <sheetName val="พื้นที่ใช้สอย"/>
      <sheetName val="ระบบไฟฟ้า"/>
      <sheetName val="ระบบไฟฟ้า1"/>
      <sheetName val="value"/>
      <sheetName val="Ottv_ผนัง"/>
      <sheetName val="Rttv_หลังคา"/>
      <sheetName val="pic"/>
      <sheetName val="EX_ORttvAnalyzingBuildingNo5"/>
    </sheetNames>
    <sheetDataSet>
      <sheetData sheetId="0" refreshError="1"/>
      <sheetData sheetId="1" refreshError="1"/>
      <sheetData sheetId="2">
        <row r="9">
          <cell r="M9">
            <v>86.219999999999985</v>
          </cell>
        </row>
      </sheetData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GAT" refreshedDate="43942.729916203702" createdVersion="5" refreshedVersion="5" minRefreshableVersion="3" recordCount="10" xr:uid="{00000000-000A-0000-FFFF-FFFF17000000}">
  <cacheSource type="worksheet">
    <worksheetSource name="Table1"/>
  </cacheSource>
  <cacheFields count="16">
    <cacheField name="ลำดับที่" numFmtId="0">
      <sharedItems containsSemiMixedTypes="0" containsString="0" containsNumber="1" containsInteger="1" minValue="1" maxValue="10"/>
    </cacheField>
    <cacheField name="ชั้น " numFmtId="0">
      <sharedItems containsSemiMixedTypes="0" containsString="0" containsNumber="1" containsInteger="1" minValue="1" maxValue="2"/>
    </cacheField>
    <cacheField name="บริเวณ" numFmtId="0">
      <sharedItems count="8">
        <s v="เฉลียงหน้าบ้าน"/>
        <s v="ห้องรับแขก"/>
        <s v="ห้องเอนกประสงค์"/>
        <s v="ห้องเตรียมอาหาร"/>
        <s v="ซักล้าง"/>
        <s v="ห้องน้ำ"/>
        <s v="บันได"/>
        <s v="ห้องนอน"/>
      </sharedItems>
    </cacheField>
    <cacheField name="พื้นที่ ปรับอากาศ" numFmtId="0">
      <sharedItems count="2">
        <s v="ไม่ปรับอากาศ"/>
        <s v="ปรับอากาศ"/>
      </sharedItems>
    </cacheField>
    <cacheField name="กว้าง ม." numFmtId="0">
      <sharedItems containsSemiMixedTypes="0" containsString="0" containsNumber="1" minValue="1.1000000000000001" maxValue="3.5"/>
    </cacheField>
    <cacheField name="ยาว ม." numFmtId="0">
      <sharedItems containsSemiMixedTypes="0" containsString="0" containsNumber="1" minValue="0.75" maxValue="3.75"/>
    </cacheField>
    <cacheField name="ขนาด ตร.ม." numFmtId="2">
      <sharedItems containsSemiMixedTypes="0" containsString="0" containsNumber="1" minValue="1.2374999999999998" maxValue="10.5"/>
    </cacheField>
    <cacheField name="ประเภทไฟฟ้า" numFmtId="0">
      <sharedItems containsBlank="1"/>
    </cacheField>
    <cacheField name="ชื่ออุปกรณ์ไฟฟ้า" numFmtId="0">
      <sharedItems containsBlank="1" count="4">
        <s v="หลอด LED 9W T8 220V"/>
        <s v="หลอด LED 9W E27 220V"/>
        <m/>
        <s v="หลอด LED 7W E27 220V"/>
      </sharedItems>
    </cacheField>
    <cacheField name="ขนาดหลอด" numFmtId="187">
      <sharedItems containsString="0" containsBlank="1" containsNumber="1" containsInteger="1" minValue="7" maxValue="9"/>
    </cacheField>
    <cacheField name="ขนาดบัลลาสต์" numFmtId="187">
      <sharedItems containsNonDate="0" containsString="0" containsBlank="1"/>
    </cacheField>
    <cacheField name="หลอด/โคม" numFmtId="0">
      <sharedItems containsMixedTypes="1" containsNumber="1" containsInteger="1" minValue="1" maxValue="2"/>
    </cacheField>
    <cacheField name="จำนวนโคม" numFmtId="0">
      <sharedItems containsMixedTypes="1" containsNumber="1" containsInteger="1" minValue="1" maxValue="1"/>
    </cacheField>
    <cacheField name="จำนวนหลอด" numFmtId="0">
      <sharedItems containsMixedTypes="1" containsNumber="1" containsInteger="1" minValue="1" maxValue="2"/>
    </cacheField>
    <cacheField name="ชั่วโมงใช้งาน/วัน" numFmtId="0">
      <sharedItems containsMixedTypes="1" containsNumber="1" containsInteger="1" minValue="1" maxValue="12"/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nasui" refreshedDate="43942.930796180553" createdVersion="5" refreshedVersion="6" minRefreshableVersion="3" recordCount="0" supportSubquery="1" supportAdvancedDrill="1" xr:uid="{66DCC4AD-3F88-4F0C-A934-422C37732A50}">
  <cacheSource type="external" connectionId="1"/>
  <cacheFields count="3">
    <cacheField name="[Measures].[Sum of ขนาด ตร.ม.]" caption="Sum of ขนาด ตร.ม." numFmtId="0" hierarchy="22" level="32767"/>
    <cacheField name="[Table3].[บริเวณ].[บริเวณ]" caption="บริเวณ" numFmtId="0" hierarchy="14" level="1">
      <sharedItems count="8">
        <s v="บันได"/>
        <s v="ห้องนอน"/>
        <s v="ห้องรับแขก"/>
        <s v="ห้องเอนกประสงค์"/>
        <s v="เฉลียงหน้าบ้าน"/>
        <s v="ซักล้าง"/>
        <s v="ห้องเตรียมอาหาร"/>
        <s v="ห้องน้ำ"/>
      </sharedItems>
    </cacheField>
    <cacheField name="[Table3].[พื้นที่ ปรับอากาศ].[พื้นที่ ปรับอากาศ]" caption="พื้นที่ ปรับอากาศ" numFmtId="0" hierarchy="15" level="1">
      <sharedItems count="2">
        <s v="ปรับอากาศ"/>
        <s v="ไม่ปรับอากาศ"/>
      </sharedItems>
    </cacheField>
  </cacheFields>
  <cacheHierarchies count="30">
    <cacheHierarchy uniqueName="[Table2].[ลำดับที่]" caption="ลำดับที่" attribute="1" defaultMemberUniqueName="[Table2].[ลำดับที่].[All]" allUniqueName="[Table2].[ลำดับที่].[All]" dimensionUniqueName="[Table2]" displayFolder="" count="0" memberValueDatatype="20" unbalanced="0"/>
    <cacheHierarchy uniqueName="[Table2].[RoomIndex]" caption="RoomIndex" attribute="1" defaultMemberUniqueName="[Table2].[RoomIndex].[All]" allUniqueName="[Table2].[RoomIndex].[All]" dimensionUniqueName="[Table2]" displayFolder="" count="0" memberValueDatatype="130" unbalanced="0"/>
    <cacheHierarchy uniqueName="[Table2].[ประเภทไฟฟ้า]" caption="ประเภทไฟฟ้า" attribute="1" defaultMemberUniqueName="[Table2].[ประเภทไฟฟ้า].[All]" allUniqueName="[Table2].[ประเภทไฟฟ้า].[All]" dimensionUniqueName="[Table2]" displayFolder="" count="0" memberValueDatatype="130" unbalanced="0"/>
    <cacheHierarchy uniqueName="[Table2].[ชื่ออุปกรณ์ไฟฟ้า]" caption="ชื่ออุปกรณ์ไฟฟ้า" attribute="1" defaultMemberUniqueName="[Table2].[ชื่ออุปกรณ์ไฟฟ้า].[All]" allUniqueName="[Table2].[ชื่ออุปกรณ์ไฟฟ้า].[All]" dimensionUniqueName="[Table2]" displayFolder="" count="0" memberValueDatatype="130" unbalanced="0"/>
    <cacheHierarchy uniqueName="[Table2].[ขนาดหลอด]" caption="ขนาดหลอด" attribute="1" defaultMemberUniqueName="[Table2].[ขนาดหลอด].[All]" allUniqueName="[Table2].[ขนาดหลอด].[All]" dimensionUniqueName="[Table2]" displayFolder="" count="0" memberValueDatatype="20" unbalanced="0"/>
    <cacheHierarchy uniqueName="[Table2].[ขนาดบัลลาสต์]" caption="ขนาดบัลลาสต์" attribute="1" defaultMemberUniqueName="[Table2].[ขนาดบัลลาสต์].[All]" allUniqueName="[Table2].[ขนาดบัลลาสต์].[All]" dimensionUniqueName="[Table2]" displayFolder="" count="0" memberValueDatatype="130" unbalanced="0"/>
    <cacheHierarchy uniqueName="[Table2].[หลอด/โคม]" caption="หลอด/โคม" attribute="1" defaultMemberUniqueName="[Table2].[หลอด/โคม].[All]" allUniqueName="[Table2].[หลอด/โคม].[All]" dimensionUniqueName="[Table2]" displayFolder="" count="0" memberValueDatatype="20" unbalanced="0"/>
    <cacheHierarchy uniqueName="[Table2].[จำนวนโคม]" caption="จำนวนโคม" attribute="1" defaultMemberUniqueName="[Table2].[จำนวนโคม].[All]" allUniqueName="[Table2].[จำนวนโคม].[All]" dimensionUniqueName="[Table2]" displayFolder="" count="0" memberValueDatatype="20" unbalanced="0"/>
    <cacheHierarchy uniqueName="[Table2].[จำนวนหลอด]" caption="จำนวนหลอด" attribute="1" defaultMemberUniqueName="[Table2].[จำนวนหลอด].[All]" allUniqueName="[Table2].[จำนวนหลอด].[All]" dimensionUniqueName="[Table2]" displayFolder="" count="0" memberValueDatatype="20" unbalanced="0"/>
    <cacheHierarchy uniqueName="[Table2].[ชั่วโมงใช้งาน/วัน]" caption="ชั่วโมงใช้งาน/วัน" attribute="1" defaultMemberUniqueName="[Table2].[ชั่วโมงใช้งาน/วัน].[All]" allUniqueName="[Table2].[ชั่วโมงใช้งาน/วัน].[All]" dimensionUniqueName="[Table2]" displayFolder="" count="0" memberValueDatatype="20" unbalanced="0"/>
    <cacheHierarchy uniqueName="[Table2].[หมายเหตุ]" caption="หมายเหตุ" attribute="1" defaultMemberUniqueName="[Table2].[หมายเหตุ].[All]" allUniqueName="[Table2].[หมายเหตุ].[All]" dimensionUniqueName="[Table2]" displayFolder="" count="0" memberValueDatatype="130" unbalanced="0"/>
    <cacheHierarchy uniqueName="[Table3].[ลำดับที่]" caption="ลำดับที่" attribute="1" defaultMemberUniqueName="[Table3].[ลำดับที่].[All]" allUniqueName="[Table3].[ลำดับที่].[All]" dimensionUniqueName="[Table3]" displayFolder="" count="0" memberValueDatatype="20" unbalanced="0"/>
    <cacheHierarchy uniqueName="[Table3].[RoomIndex]" caption="RoomIndex" attribute="1" defaultMemberUniqueName="[Table3].[RoomIndex].[All]" allUniqueName="[Table3].[RoomIndex].[All]" dimensionUniqueName="[Table3]" displayFolder="" count="0" memberValueDatatype="130" unbalanced="0"/>
    <cacheHierarchy uniqueName="[Table3].[ชั้น]" caption="ชั้น" attribute="1" defaultMemberUniqueName="[Table3].[ชั้น].[All]" allUniqueName="[Table3].[ชั้น].[All]" dimensionUniqueName="[Table3]" displayFolder="" count="0" memberValueDatatype="20" unbalanced="0"/>
    <cacheHierarchy uniqueName="[Table3].[บริเวณ]" caption="บริเวณ" attribute="1" defaultMemberUniqueName="[Table3].[บริเวณ].[All]" allUniqueName="[Table3].[บริเวณ].[All]" dimensionUniqueName="[Table3]" displayFolder="" count="2" memberValueDatatype="130" unbalanced="0">
      <fieldsUsage count="2">
        <fieldUsage x="-1"/>
        <fieldUsage x="1"/>
      </fieldsUsage>
    </cacheHierarchy>
    <cacheHierarchy uniqueName="[Table3].[พื้นที่ ปรับอากาศ]" caption="พื้นที่ ปรับอากาศ" attribute="1" defaultMemberUniqueName="[Table3].[พื้นที่ ปรับอากาศ].[All]" allUniqueName="[Table3].[พื้นที่ ปรับอากาศ].[All]" dimensionUniqueName="[Table3]" displayFolder="" count="2" memberValueDatatype="130" unbalanced="0">
      <fieldsUsage count="2">
        <fieldUsage x="-1"/>
        <fieldUsage x="2"/>
      </fieldsUsage>
    </cacheHierarchy>
    <cacheHierarchy uniqueName="[Table3].[กว้าง ม.]" caption="กว้าง ม." attribute="1" defaultMemberUniqueName="[Table3].[กว้าง ม.].[All]" allUniqueName="[Table3].[กว้าง ม.].[All]" dimensionUniqueName="[Table3]" displayFolder="" count="0" memberValueDatatype="5" unbalanced="0"/>
    <cacheHierarchy uniqueName="[Table3].[ยาว ม.]" caption="ยาว ม." attribute="1" defaultMemberUniqueName="[Table3].[ยาว ม.].[All]" allUniqueName="[Table3].[ยาว ม.].[All]" dimensionUniqueName="[Table3]" displayFolder="" count="0" memberValueDatatype="5" unbalanced="0"/>
    <cacheHierarchy uniqueName="[Table3].[ขนาด ตร.ม.]" caption="ขนาด ตร.ม." attribute="1" defaultMemberUniqueName="[Table3].[ขนาด ตร.ม.].[All]" allUniqueName="[Table3].[ขนาด ตร.ม.].[All]" dimensionUniqueName="[Table3]" displayFolder="" count="0" memberValueDatatype="5" unbalanced="0"/>
    <cacheHierarchy uniqueName="[Measures].[__XL_Count Table2]" caption="__XL_Count Table2" measure="1" displayFolder="" measureGroup="Table2" count="0" hidden="1"/>
    <cacheHierarchy uniqueName="[Measures].[__XL_Count Table3]" caption="__XL_Count Table3" measure="1" displayFolder="" measureGroup="Table3" count="0" hidden="1"/>
    <cacheHierarchy uniqueName="[Measures].[__No measures defined]" caption="__No measures defined" measure="1" displayFolder="" count="0" hidden="1"/>
    <cacheHierarchy uniqueName="[Measures].[Sum of ขนาด ตร.ม.]" caption="Sum of ขนาด ตร.ม." measure="1" displayFolder="" measureGroup="Table3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um of ขนาดหลอด]" caption="Sum of ขนาดหลอด" measure="1" displayFolder="" measureGroup="Table2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Count of จำนวนหลอด]" caption="Count of จำนวนหลอด" measure="1" displayFolder="" measureGroup="Table2" count="0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Count of ชื่ออุปกรณ์ไฟฟ้า]" caption="Count of ชื่ออุปกรณ์ไฟฟ้า" measure="1" displayFolder="" measureGroup="Table2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Count of บริเวณ]" caption="Count of บริเวณ" measure="1" displayFolder="" measureGroup="Table3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Count of RoomIndex]" caption="Count of RoomIndex" measure="1" displayFolder="" measureGroup="Table2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Count of ประเภทไฟฟ้า]" caption="Count of ประเภทไฟฟ้า" measure="1" displayFolder="" measureGroup="Table2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um of จำนวนหลอด]" caption="Sum of จำนวนหลอด" measure="1" displayFolder="" measureGroup="Table2" count="0" hidden="1">
      <extLst>
        <ext xmlns:x15="http://schemas.microsoft.com/office/spreadsheetml/2010/11/main" uri="{B97F6D7D-B522-45F9-BDA1-12C45D357490}">
          <x15:cacheHierarchy aggregatedColumn="8"/>
        </ext>
      </extLst>
    </cacheHierarchy>
  </cacheHierarchies>
  <kpis count="0"/>
  <dimensions count="3">
    <dimension measure="1" name="Measures" uniqueName="[Measures]" caption="Measures"/>
    <dimension name="Table2" uniqueName="[Table2]" caption="Table2"/>
    <dimension name="Table3" uniqueName="[Table3]" caption="Table3"/>
  </dimensions>
  <measureGroups count="2">
    <measureGroup name="Table2" caption="Table2"/>
    <measureGroup name="Table3" caption="Table3"/>
  </measureGroups>
  <maps count="3">
    <map measureGroup="0" dimension="1"/>
    <map measureGroup="0" dimension="2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nasui" refreshedDate="43942.936107291665" createdVersion="5" refreshedVersion="6" minRefreshableVersion="3" recordCount="0" supportSubquery="1" supportAdvancedDrill="1" xr:uid="{A2E0AE12-6CAE-4D8B-90EF-691A8796D851}">
  <cacheSource type="external" connectionId="1"/>
  <cacheFields count="4">
    <cacheField name="[Table3].[พื้นที่ ปรับอากาศ].[พื้นที่ ปรับอากาศ]" caption="พื้นที่ ปรับอากาศ" numFmtId="0" hierarchy="15" level="1">
      <sharedItems count="2">
        <s v="ปรับอากาศ"/>
        <s v="ไม่ปรับอากาศ"/>
      </sharedItems>
    </cacheField>
    <cacheField name="[Measures].[Sum of จำนวนหลอด]" caption="Sum of จำนวนหลอด" numFmtId="0" hierarchy="29" level="32767"/>
    <cacheField name="[Table3].[ขนาด ตร.ม.].[ขนาด ตร.ม.]" caption="ขนาด ตร.ม." numFmtId="0" hierarchy="18" level="1">
      <sharedItems containsSemiMixedTypes="0" containsString="0" containsNumber="1" minValue="1.2374999999999998" maxValue="10.5" count="8">
        <n v="4.125"/>
        <n v="10.5"/>
        <n v="8.75"/>
        <n v="8.625"/>
        <n v="10.15"/>
        <n v="4.7250000000000005"/>
        <n v="1.2374999999999998"/>
        <n v="2.625"/>
      </sharedItems>
    </cacheField>
    <cacheField name="[Table3].[บริเวณ].[บริเวณ]" caption="บริเวณ" numFmtId="0" hierarchy="14" level="1">
      <sharedItems count="7">
        <s v="บันได"/>
        <s v="ห้องนอน"/>
        <s v="ห้องรับแขก"/>
        <s v="ห้องเอนกประสงค์"/>
        <s v="เฉลียงหน้าบ้าน"/>
        <s v="ซักล้าง"/>
        <s v="ห้องน้ำ"/>
      </sharedItems>
    </cacheField>
  </cacheFields>
  <cacheHierarchies count="30">
    <cacheHierarchy uniqueName="[Table2].[ลำดับที่]" caption="ลำดับที่" attribute="1" defaultMemberUniqueName="[Table2].[ลำดับที่].[All]" allUniqueName="[Table2].[ลำดับที่].[All]" dimensionUniqueName="[Table2]" displayFolder="" count="0" memberValueDatatype="20" unbalanced="0"/>
    <cacheHierarchy uniqueName="[Table2].[RoomIndex]" caption="RoomIndex" attribute="1" defaultMemberUniqueName="[Table2].[RoomIndex].[All]" allUniqueName="[Table2].[RoomIndex].[All]" dimensionUniqueName="[Table2]" displayFolder="" count="0" memberValueDatatype="130" unbalanced="0"/>
    <cacheHierarchy uniqueName="[Table2].[ประเภทไฟฟ้า]" caption="ประเภทไฟฟ้า" attribute="1" defaultMemberUniqueName="[Table2].[ประเภทไฟฟ้า].[All]" allUniqueName="[Table2].[ประเภทไฟฟ้า].[All]" dimensionUniqueName="[Table2]" displayFolder="" count="0" memberValueDatatype="130" unbalanced="0"/>
    <cacheHierarchy uniqueName="[Table2].[ชื่ออุปกรณ์ไฟฟ้า]" caption="ชื่ออุปกรณ์ไฟฟ้า" attribute="1" defaultMemberUniqueName="[Table2].[ชื่ออุปกรณ์ไฟฟ้า].[All]" allUniqueName="[Table2].[ชื่ออุปกรณ์ไฟฟ้า].[All]" dimensionUniqueName="[Table2]" displayFolder="" count="2" memberValueDatatype="130" unbalanced="0"/>
    <cacheHierarchy uniqueName="[Table2].[ขนาดหลอด]" caption="ขนาดหลอด" attribute="1" defaultMemberUniqueName="[Table2].[ขนาดหลอด].[All]" allUniqueName="[Table2].[ขนาดหลอด].[All]" dimensionUniqueName="[Table2]" displayFolder="" count="0" memberValueDatatype="20" unbalanced="0"/>
    <cacheHierarchy uniqueName="[Table2].[ขนาดบัลลาสต์]" caption="ขนาดบัลลาสต์" attribute="1" defaultMemberUniqueName="[Table2].[ขนาดบัลลาสต์].[All]" allUniqueName="[Table2].[ขนาดบัลลาสต์].[All]" dimensionUniqueName="[Table2]" displayFolder="" count="0" memberValueDatatype="130" unbalanced="0"/>
    <cacheHierarchy uniqueName="[Table2].[หลอด/โคม]" caption="หลอด/โคม" attribute="1" defaultMemberUniqueName="[Table2].[หลอด/โคม].[All]" allUniqueName="[Table2].[หลอด/โคม].[All]" dimensionUniqueName="[Table2]" displayFolder="" count="0" memberValueDatatype="20" unbalanced="0"/>
    <cacheHierarchy uniqueName="[Table2].[จำนวนโคม]" caption="จำนวนโคม" attribute="1" defaultMemberUniqueName="[Table2].[จำนวนโคม].[All]" allUniqueName="[Table2].[จำนวนโคม].[All]" dimensionUniqueName="[Table2]" displayFolder="" count="0" memberValueDatatype="20" unbalanced="0"/>
    <cacheHierarchy uniqueName="[Table2].[จำนวนหลอด]" caption="จำนวนหลอด" attribute="1" defaultMemberUniqueName="[Table2].[จำนวนหลอด].[All]" allUniqueName="[Table2].[จำนวนหลอด].[All]" dimensionUniqueName="[Table2]" displayFolder="" count="0" memberValueDatatype="20" unbalanced="0"/>
    <cacheHierarchy uniqueName="[Table2].[ชั่วโมงใช้งาน/วัน]" caption="ชั่วโมงใช้งาน/วัน" attribute="1" defaultMemberUniqueName="[Table2].[ชั่วโมงใช้งาน/วัน].[All]" allUniqueName="[Table2].[ชั่วโมงใช้งาน/วัน].[All]" dimensionUniqueName="[Table2]" displayFolder="" count="0" memberValueDatatype="20" unbalanced="0"/>
    <cacheHierarchy uniqueName="[Table2].[หมายเหตุ]" caption="หมายเหตุ" attribute="1" defaultMemberUniqueName="[Table2].[หมายเหตุ].[All]" allUniqueName="[Table2].[หมายเหตุ].[All]" dimensionUniqueName="[Table2]" displayFolder="" count="0" memberValueDatatype="130" unbalanced="0"/>
    <cacheHierarchy uniqueName="[Table3].[ลำดับที่]" caption="ลำดับที่" attribute="1" defaultMemberUniqueName="[Table3].[ลำดับที่].[All]" allUniqueName="[Table3].[ลำดับที่].[All]" dimensionUniqueName="[Table3]" displayFolder="" count="0" memberValueDatatype="20" unbalanced="0"/>
    <cacheHierarchy uniqueName="[Table3].[RoomIndex]" caption="RoomIndex" attribute="1" defaultMemberUniqueName="[Table3].[RoomIndex].[All]" allUniqueName="[Table3].[RoomIndex].[All]" dimensionUniqueName="[Table3]" displayFolder="" count="2" memberValueDatatype="130" unbalanced="0"/>
    <cacheHierarchy uniqueName="[Table3].[ชั้น]" caption="ชั้น" attribute="1" defaultMemberUniqueName="[Table3].[ชั้น].[All]" allUniqueName="[Table3].[ชั้น].[All]" dimensionUniqueName="[Table3]" displayFolder="" count="0" memberValueDatatype="20" unbalanced="0"/>
    <cacheHierarchy uniqueName="[Table3].[บริเวณ]" caption="บริเวณ" attribute="1" defaultMemberUniqueName="[Table3].[บริเวณ].[All]" allUniqueName="[Table3].[บริเวณ].[All]" dimensionUniqueName="[Table3]" displayFolder="" count="2" memberValueDatatype="130" unbalanced="0">
      <fieldsUsage count="2">
        <fieldUsage x="-1"/>
        <fieldUsage x="3"/>
      </fieldsUsage>
    </cacheHierarchy>
    <cacheHierarchy uniqueName="[Table3].[พื้นที่ ปรับอากาศ]" caption="พื้นที่ ปรับอากาศ" attribute="1" defaultMemberUniqueName="[Table3].[พื้นที่ ปรับอากาศ].[All]" allUniqueName="[Table3].[พื้นที่ ปรับอากาศ].[All]" dimensionUniqueName="[Table3]" displayFolder="" count="2" memberValueDatatype="130" unbalanced="0">
      <fieldsUsage count="2">
        <fieldUsage x="-1"/>
        <fieldUsage x="0"/>
      </fieldsUsage>
    </cacheHierarchy>
    <cacheHierarchy uniqueName="[Table3].[กว้าง ม.]" caption="กว้าง ม." attribute="1" defaultMemberUniqueName="[Table3].[กว้าง ม.].[All]" allUniqueName="[Table3].[กว้าง ม.].[All]" dimensionUniqueName="[Table3]" displayFolder="" count="0" memberValueDatatype="5" unbalanced="0"/>
    <cacheHierarchy uniqueName="[Table3].[ยาว ม.]" caption="ยาว ม." attribute="1" defaultMemberUniqueName="[Table3].[ยาว ม.].[All]" allUniqueName="[Table3].[ยาว ม.].[All]" dimensionUniqueName="[Table3]" displayFolder="" count="0" memberValueDatatype="5" unbalanced="0"/>
    <cacheHierarchy uniqueName="[Table3].[ขนาด ตร.ม.]" caption="ขนาด ตร.ม." attribute="1" defaultMemberUniqueName="[Table3].[ขนาด ตร.ม.].[All]" allUniqueName="[Table3].[ขนาด ตร.ม.].[All]" dimensionUniqueName="[Table3]" displayFolder="" count="2" memberValueDatatype="5" unbalanced="0">
      <fieldsUsage count="2">
        <fieldUsage x="-1"/>
        <fieldUsage x="2"/>
      </fieldsUsage>
    </cacheHierarchy>
    <cacheHierarchy uniqueName="[Measures].[__XL_Count Table2]" caption="__XL_Count Table2" measure="1" displayFolder="" measureGroup="Table2" count="0" hidden="1"/>
    <cacheHierarchy uniqueName="[Measures].[__XL_Count Table3]" caption="__XL_Count Table3" measure="1" displayFolder="" measureGroup="Table3" count="0" hidden="1"/>
    <cacheHierarchy uniqueName="[Measures].[__No measures defined]" caption="__No measures defined" measure="1" displayFolder="" count="0" hidden="1"/>
    <cacheHierarchy uniqueName="[Measures].[Sum of ขนาด ตร.ม.]" caption="Sum of ขนาด ตร.ม." measure="1" displayFolder="" measureGroup="Table3" count="0" hidden="1">
      <extLst>
        <ext xmlns:x15="http://schemas.microsoft.com/office/spreadsheetml/2010/11/main" uri="{B97F6D7D-B522-45F9-BDA1-12C45D357490}">
          <x15:cacheHierarchy aggregatedColumn="18"/>
        </ext>
      </extLst>
    </cacheHierarchy>
    <cacheHierarchy uniqueName="[Measures].[Sum of ขนาดหลอด]" caption="Sum of ขนาดหลอด" measure="1" displayFolder="" measureGroup="Table2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Count of จำนวนหลอด]" caption="Count of จำนวนหลอด" measure="1" displayFolder="" measureGroup="Table2" count="0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Count of ชื่ออุปกรณ์ไฟฟ้า]" caption="Count of ชื่ออุปกรณ์ไฟฟ้า" measure="1" displayFolder="" measureGroup="Table2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Count of บริเวณ]" caption="Count of บริเวณ" measure="1" displayFolder="" measureGroup="Table3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Count of RoomIndex]" caption="Count of RoomIndex" measure="1" displayFolder="" measureGroup="Table2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Count of ประเภทไฟฟ้า]" caption="Count of ประเภทไฟฟ้า" measure="1" displayFolder="" measureGroup="Table2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um of จำนวนหลอด]" caption="Sum of จำนวนหลอด" measure="1" displayFolder="" measureGroup="Table2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</cacheHierarchies>
  <kpis count="0"/>
  <dimensions count="3">
    <dimension measure="1" name="Measures" uniqueName="[Measures]" caption="Measures"/>
    <dimension name="Table2" uniqueName="[Table2]" caption="Table2"/>
    <dimension name="Table3" uniqueName="[Table3]" caption="Table3"/>
  </dimensions>
  <measureGroups count="2">
    <measureGroup name="Table2" caption="Table2"/>
    <measureGroup name="Table3" caption="Table3"/>
  </measureGroups>
  <maps count="3">
    <map measureGroup="0" dimension="1"/>
    <map measureGroup="0" dimension="2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n v="1"/>
    <x v="0"/>
    <x v="0"/>
    <n v="3.5"/>
    <n v="1.35"/>
    <n v="4.7250000000000005"/>
    <s v="Lighting system"/>
    <x v="0"/>
    <n v="9"/>
    <m/>
    <n v="1"/>
    <n v="1"/>
    <n v="1"/>
    <n v="12"/>
    <m/>
  </r>
  <r>
    <n v="2"/>
    <n v="1"/>
    <x v="1"/>
    <x v="1"/>
    <n v="3.5"/>
    <n v="2.5"/>
    <n v="8.75"/>
    <s v="Lighting system"/>
    <x v="1"/>
    <n v="9"/>
    <m/>
    <n v="2"/>
    <n v="1"/>
    <n v="2"/>
    <n v="6"/>
    <m/>
  </r>
  <r>
    <n v="3"/>
    <n v="1"/>
    <x v="2"/>
    <x v="1"/>
    <n v="3.5"/>
    <n v="2.9"/>
    <n v="10.15"/>
    <s v="Lighting system"/>
    <x v="1"/>
    <n v="9"/>
    <m/>
    <n v="2"/>
    <n v="1"/>
    <n v="2"/>
    <n v="4"/>
    <m/>
  </r>
  <r>
    <n v="4"/>
    <n v="1"/>
    <x v="3"/>
    <x v="0"/>
    <n v="1.65"/>
    <n v="0.75"/>
    <n v="1.2374999999999998"/>
    <m/>
    <x v="2"/>
    <m/>
    <m/>
    <s v="-"/>
    <s v="-"/>
    <s v="-"/>
    <s v="-"/>
    <m/>
  </r>
  <r>
    <n v="5"/>
    <n v="1"/>
    <x v="4"/>
    <x v="0"/>
    <n v="1.65"/>
    <n v="0.75"/>
    <n v="1.2374999999999998"/>
    <s v="Lighting system"/>
    <x v="0"/>
    <n v="9"/>
    <m/>
    <n v="1"/>
    <n v="1"/>
    <n v="1"/>
    <n v="12"/>
    <m/>
  </r>
  <r>
    <n v="6"/>
    <n v="1"/>
    <x v="5"/>
    <x v="0"/>
    <n v="1.75"/>
    <n v="1.5"/>
    <n v="2.625"/>
    <s v="Lighting system"/>
    <x v="1"/>
    <n v="9"/>
    <m/>
    <n v="1"/>
    <n v="1"/>
    <n v="1"/>
    <n v="3"/>
    <m/>
  </r>
  <r>
    <n v="7"/>
    <n v="2"/>
    <x v="6"/>
    <x v="1"/>
    <n v="1.1000000000000001"/>
    <n v="3.75"/>
    <n v="4.125"/>
    <s v="Lighting system"/>
    <x v="3"/>
    <n v="7"/>
    <m/>
    <n v="1"/>
    <n v="1"/>
    <n v="1"/>
    <n v="1"/>
    <m/>
  </r>
  <r>
    <n v="8"/>
    <n v="2"/>
    <x v="7"/>
    <x v="1"/>
    <n v="3.5"/>
    <n v="3"/>
    <n v="10.5"/>
    <s v="Lighting system"/>
    <x v="1"/>
    <n v="9"/>
    <m/>
    <n v="2"/>
    <n v="1"/>
    <n v="2"/>
    <n v="6"/>
    <m/>
  </r>
  <r>
    <n v="9"/>
    <n v="2"/>
    <x v="7"/>
    <x v="1"/>
    <n v="3.5"/>
    <n v="3"/>
    <n v="10.5"/>
    <s v="Lighting system"/>
    <x v="1"/>
    <n v="7"/>
    <m/>
    <n v="2"/>
    <n v="1"/>
    <n v="2"/>
    <n v="6"/>
    <m/>
  </r>
  <r>
    <n v="10"/>
    <n v="2"/>
    <x v="2"/>
    <x v="1"/>
    <n v="2.2999999999999998"/>
    <n v="3.75"/>
    <n v="8.625"/>
    <s v="Lighting system"/>
    <x v="1"/>
    <n v="9"/>
    <m/>
    <n v="2"/>
    <n v="1"/>
    <n v="2"/>
    <n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B20:C31" firstHeaderRow="1" firstDataRow="1" firstDataCol="1"/>
  <pivotFields count="16">
    <pivotField showAll="0"/>
    <pivotField showAll="0"/>
    <pivotField axis="axisRow" showAll="0">
      <items count="9">
        <item x="0"/>
        <item x="4"/>
        <item x="6"/>
        <item x="3"/>
        <item x="7"/>
        <item x="5"/>
        <item x="1"/>
        <item x="2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dataField="1" numFmtId="2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3"/>
    <field x="2"/>
  </rowFields>
  <rowItems count="11">
    <i>
      <x/>
    </i>
    <i r="1">
      <x v="2"/>
    </i>
    <i r="1">
      <x v="4"/>
    </i>
    <i r="1">
      <x v="6"/>
    </i>
    <i r="1">
      <x v="7"/>
    </i>
    <i>
      <x v="1"/>
    </i>
    <i r="1">
      <x/>
    </i>
    <i r="1">
      <x v="1"/>
    </i>
    <i r="1">
      <x v="3"/>
    </i>
    <i r="1">
      <x v="5"/>
    </i>
    <i t="grand">
      <x/>
    </i>
  </rowItems>
  <colItems count="1">
    <i/>
  </colItems>
  <dataFields count="1">
    <dataField name="Sum of ขนาด ตร.ม.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2000000}" name="PivotTable5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G35:I54" firstHeaderRow="0" firstDataRow="1" firstDataCol="1"/>
  <pivotFields count="16">
    <pivotField showAll="0"/>
    <pivotField showAll="0"/>
    <pivotField axis="axisRow" showAll="0">
      <items count="9">
        <item x="0"/>
        <item x="4"/>
        <item x="6"/>
        <item x="3"/>
        <item x="7"/>
        <item x="5"/>
        <item x="1"/>
        <item x="2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dataField="1" numFmtId="2" showAll="0"/>
    <pivotField showAll="0"/>
    <pivotField axis="axisRow" showAll="0">
      <items count="5">
        <item x="3"/>
        <item x="1"/>
        <item x="0"/>
        <item x="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</pivotFields>
  <rowFields count="3">
    <field x="3"/>
    <field x="2"/>
    <field x="8"/>
  </rowFields>
  <rowItems count="19">
    <i>
      <x/>
    </i>
    <i r="1">
      <x v="2"/>
    </i>
    <i r="2">
      <x/>
    </i>
    <i r="1">
      <x v="4"/>
    </i>
    <i r="2">
      <x v="1"/>
    </i>
    <i r="1">
      <x v="6"/>
    </i>
    <i r="2">
      <x v="1"/>
    </i>
    <i r="1">
      <x v="7"/>
    </i>
    <i r="2">
      <x v="1"/>
    </i>
    <i>
      <x v="1"/>
    </i>
    <i r="1">
      <x/>
    </i>
    <i r="2">
      <x v="2"/>
    </i>
    <i r="1">
      <x v="1"/>
    </i>
    <i r="2">
      <x v="2"/>
    </i>
    <i r="1">
      <x v="3"/>
    </i>
    <i r="2">
      <x v="3"/>
    </i>
    <i r="1">
      <x v="5"/>
    </i>
    <i r="2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ขนาด ตร.ม." fld="6" baseField="0" baseItem="0"/>
    <dataField name="Sum of จำนวนหลอด" fld="13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PivotTable4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G20:I31" firstHeaderRow="0" firstDataRow="1" firstDataCol="1"/>
  <pivotFields count="16">
    <pivotField showAll="0"/>
    <pivotField showAll="0"/>
    <pivotField axis="axisRow" showAll="0">
      <items count="9">
        <item x="0"/>
        <item x="4"/>
        <item x="6"/>
        <item x="3"/>
        <item x="7"/>
        <item x="5"/>
        <item x="1"/>
        <item x="2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dataField="1" numFmtId="2"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</pivotFields>
  <rowFields count="2">
    <field x="3"/>
    <field x="2"/>
  </rowFields>
  <rowItems count="11">
    <i>
      <x/>
    </i>
    <i r="1">
      <x v="2"/>
    </i>
    <i r="1">
      <x v="4"/>
    </i>
    <i r="1">
      <x v="6"/>
    </i>
    <i r="1">
      <x v="7"/>
    </i>
    <i>
      <x v="1"/>
    </i>
    <i r="1">
      <x/>
    </i>
    <i r="1">
      <x v="1"/>
    </i>
    <i r="1">
      <x v="3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ขนาด ตร.ม." fld="6" baseField="0" baseItem="0"/>
    <dataField name="Sum of จำนวนหลอด" fld="13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7CB20D-6994-4E78-BAE6-FEC06D94A815}" name="PivotTable2" cacheId="159" applyNumberFormats="0" applyBorderFormats="0" applyFontFormats="0" applyPatternFormats="0" applyAlignmentFormats="0" applyWidthHeightFormats="1" dataCaption="Values" tag="25afc647-d177-4f40-b6fa-fe39586dbfab" updatedVersion="6" minRefreshableVersion="3" useAutoFormatting="1" itemPrintTitles="1" createdVersion="5" indent="0" compact="0" compactData="0" multipleFieldFilters="0">
  <location ref="G3:J12" firstHeaderRow="1" firstDataRow="1" firstDataCol="3"/>
  <pivotFields count="4">
    <pivotField axis="axisRow" compact="0" allDrilled="1" outline="0" subtotalTop="0" showAll="0" dataSourceSort="1" defaultSubtotal="0" defaultAttributeDrillState="1">
      <items count="2">
        <item x="0"/>
        <item x="1"/>
      </items>
    </pivotField>
    <pivotField dataField="1" compact="0" outline="0" subtotalTop="0" showAll="0" defaultSubtotal="0"/>
    <pivotField axis="axisRow" compact="0" allDrilled="1" outline="0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axis="axisRow" compact="0" allDrilled="1" outline="0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</pivotFields>
  <rowFields count="3">
    <field x="0"/>
    <field x="3"/>
    <field x="2"/>
  </rowFields>
  <rowItems count="9">
    <i>
      <x/>
      <x/>
      <x/>
    </i>
    <i r="1">
      <x v="1"/>
      <x v="1"/>
    </i>
    <i r="1">
      <x v="2"/>
      <x v="2"/>
    </i>
    <i r="1">
      <x v="3"/>
      <x v="3"/>
    </i>
    <i r="2">
      <x v="4"/>
    </i>
    <i>
      <x v="1"/>
      <x v="4"/>
      <x v="5"/>
    </i>
    <i r="1">
      <x v="5"/>
      <x v="6"/>
    </i>
    <i r="1">
      <x v="6"/>
      <x v="7"/>
    </i>
    <i t="grand">
      <x/>
    </i>
  </rowItems>
  <colItems count="1">
    <i/>
  </colItems>
  <dataFields count="1">
    <dataField name="Sum of จำนวนหลอด" fld="1" baseField="0" baseItem="0"/>
  </dataFields>
  <pivotHierarchies count="3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Sum of จำนวนหลอด"/>
  </pivotHierarchies>
  <pivotTableStyleInfo name="PivotStyleLight16" showRowHeaders="1" showColHeaders="1" showRowStripes="0" showColStripes="0" showLastColumn="1"/>
  <rowHierarchiesUsage count="3">
    <rowHierarchyUsage hierarchyUsage="15"/>
    <rowHierarchyUsage hierarchyUsage="14"/>
    <rowHierarchyUsage hierarchyUsage="18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3]"/>
        <x15:activeTabTopLevelEntity name="[Table2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B6DCF8-A2D3-4C79-82B0-39257AF0CD66}" name="PivotTable1" cacheId="120" applyNumberFormats="0" applyBorderFormats="0" applyFontFormats="0" applyPatternFormats="0" applyAlignmentFormats="0" applyWidthHeightFormats="1" dataCaption="Values" tag="9cc376b8-47d3-4dfb-bdd2-88cf463b1cb4" updatedVersion="6" minRefreshableVersion="3" useAutoFormatting="1" itemPrintTitles="1" createdVersion="5" indent="0" outline="1" outlineData="1" multipleFieldFilters="0">
  <location ref="B3:C14" firstHeaderRow="1" firstDataRow="1" firstDataCol="1"/>
  <pivotFields count="3">
    <pivotField dataField="1" subtotalTop="0" showAll="0" defaultSubtotal="0"/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axis="axisRow" allDrilled="1" subtotalTop="0" showAll="0" dataSourceSort="1" defaultSubtotal="0" defaultAttributeDrillState="1">
      <items count="2">
        <item x="0"/>
        <item x="1"/>
      </items>
    </pivotField>
  </pivotFields>
  <rowFields count="2">
    <field x="2"/>
    <field x="1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 v="4"/>
    </i>
    <i r="1">
      <x v="5"/>
    </i>
    <i r="1">
      <x v="6"/>
    </i>
    <i r="1">
      <x v="7"/>
    </i>
    <i t="grand">
      <x/>
    </i>
  </rowItems>
  <colItems count="1">
    <i/>
  </colItems>
  <dataFields count="1">
    <dataField name="Sum of ขนาด ตร.ม." fld="0" baseField="0" baseItem="0"/>
  </dataFields>
  <pivotHierarchies count="3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5"/>
    <rowHierarchyUsage hierarchyUsage="14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3]"/>
        <x15:activeTabTopLevelEntity name="[Table2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5:P15" totalsRowShown="0" headerRowDxfId="14" dataDxfId="13">
  <autoFilter ref="A5:P15" xr:uid="{00000000-0009-0000-0100-000001000000}"/>
  <tableColumns count="16">
    <tableColumn id="1" xr3:uid="{00000000-0010-0000-0000-000001000000}" name="ลำดับที่"/>
    <tableColumn id="3" xr3:uid="{00000000-0010-0000-0000-000003000000}" name="ชั้น " dataDxfId="12"/>
    <tableColumn id="4" xr3:uid="{00000000-0010-0000-0000-000004000000}" name="บริเวณ"/>
    <tableColumn id="5" xr3:uid="{00000000-0010-0000-0000-000005000000}" name="พื้นที่ ปรับอากาศ" dataDxfId="11"/>
    <tableColumn id="6" xr3:uid="{00000000-0010-0000-0000-000006000000}" name="กว้าง ม." dataDxfId="10"/>
    <tableColumn id="7" xr3:uid="{00000000-0010-0000-0000-000007000000}" name="ยาว ม." dataDxfId="9"/>
    <tableColumn id="8" xr3:uid="{00000000-0010-0000-0000-000008000000}" name="ขนาด ตร.ม." dataDxfId="8">
      <calculatedColumnFormula>E6*F6</calculatedColumnFormula>
    </tableColumn>
    <tableColumn id="9" xr3:uid="{00000000-0010-0000-0000-000009000000}" name="ประเภทไฟฟ้า" dataDxfId="7"/>
    <tableColumn id="10" xr3:uid="{00000000-0010-0000-0000-00000A000000}" name="ชื่ออุปกรณ์ไฟฟ้า" dataDxfId="6"/>
    <tableColumn id="11" xr3:uid="{00000000-0010-0000-0000-00000B000000}" name="ขนาดหลอด" dataDxfId="5"/>
    <tableColumn id="2" xr3:uid="{00000000-0010-0000-0000-000002000000}" name="ขนาดบัลลาสต์" dataDxfId="4"/>
    <tableColumn id="12" xr3:uid="{00000000-0010-0000-0000-00000C000000}" name="หลอด/โคม" dataDxfId="3"/>
    <tableColumn id="13" xr3:uid="{00000000-0010-0000-0000-00000D000000}" name="จำนวนโคม" dataDxfId="2"/>
    <tableColumn id="14" xr3:uid="{00000000-0010-0000-0000-00000E000000}" name="จำนวนหลอด" dataDxfId="1">
      <calculatedColumnFormula>L6*M6</calculatedColumnFormula>
    </tableColumn>
    <tableColumn id="15" xr3:uid="{00000000-0010-0000-0000-00000F000000}" name="ชั่วโมงใช้งาน/วัน" dataDxfId="0"/>
    <tableColumn id="16" xr3:uid="{00000000-0010-0000-0000-000010000000}" name="หมายเหตุ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2E10CE-596B-4CD7-B0EF-5EB6F81FEA67}" name="Table3" displayName="Table3" ref="A1:H10" totalsRowShown="0">
  <autoFilter ref="A1:H10" xr:uid="{B44C0927-9F97-4430-B880-E4D0EEE3FEE1}"/>
  <tableColumns count="8">
    <tableColumn id="1" xr3:uid="{43B4276E-15F1-4301-9457-36DB3C9070F8}" name="ลำดับที่"/>
    <tableColumn id="2" xr3:uid="{D1E62083-D4C0-4048-9B09-ECC03668F595}" name="RoomIndex"/>
    <tableColumn id="3" xr3:uid="{F7A7B6AB-3656-4BC6-9CA4-D6C8A7236618}" name="ชั้น "/>
    <tableColumn id="4" xr3:uid="{1F23BE0A-F09C-44D3-BF6D-6BCE7EC2586C}" name="บริเวณ"/>
    <tableColumn id="5" xr3:uid="{E61FDF1E-D852-430F-9925-5AEFBC7A488E}" name="พื้นที่ ปรับอากาศ"/>
    <tableColumn id="6" xr3:uid="{D29CC482-4947-4380-B0C6-2739DD309AC3}" name="กว้าง ม."/>
    <tableColumn id="7" xr3:uid="{744B2BAB-E23D-45CE-A0D5-A8EE85509342}" name="ยาว ม."/>
    <tableColumn id="8" xr3:uid="{B7F85623-F433-46D8-BD8F-8FFDD2EB1C5B}" name="ขนาด ตร.ม.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3716A7-F3F1-4564-917B-5D62803F03A9}" name="Table2" displayName="Table2" ref="A1:K11" totalsRowShown="0">
  <autoFilter ref="A1:K11" xr:uid="{F8DA4498-642C-4514-8922-5181E0ECFCEA}"/>
  <tableColumns count="11">
    <tableColumn id="1" xr3:uid="{3AB72E82-DA6A-4B4A-9B61-48E2858D22BA}" name="ลำดับที่"/>
    <tableColumn id="2" xr3:uid="{9540B308-EA83-4B51-A380-D5CA54AC0C56}" name="RoomIndex"/>
    <tableColumn id="3" xr3:uid="{B4251FEE-1A90-4416-9E9E-AB5DC7C13110}" name="ประเภทไฟฟ้า"/>
    <tableColumn id="4" xr3:uid="{455DEECD-CB96-4614-9C54-97F38F04F590}" name="ชื่ออุปกรณ์ไฟฟ้า"/>
    <tableColumn id="5" xr3:uid="{77FEFAE4-0DBF-467C-B1FA-196AAE1CA170}" name="ขนาดหลอด"/>
    <tableColumn id="6" xr3:uid="{21F91226-10E8-49E8-BE2D-0275729D631B}" name="ขนาดบัลลาสต์"/>
    <tableColumn id="7" xr3:uid="{58D257D2-C06F-40B1-B82D-4704ABA5802B}" name="หลอด/โคม"/>
    <tableColumn id="8" xr3:uid="{F1E1A0CA-EF0D-4921-B6FA-0F2E6EF63AC4}" name="จำนวนโคม"/>
    <tableColumn id="9" xr3:uid="{11B16D97-2ACB-4FD3-A42C-6D756A156F74}" name="จำนวนหลอด"/>
    <tableColumn id="10" xr3:uid="{5E7A5C41-6CF0-4EF9-8958-12A14C963EB8}" name="ชั่วโมงใช้งาน/วัน"/>
    <tableColumn id="11" xr3:uid="{A1AB9387-1881-4092-A364-9EDD9AF5488B}" name="หมายเหตุ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"/>
  <sheetViews>
    <sheetView topLeftCell="A28" zoomScaleNormal="100" workbookViewId="0">
      <selection activeCell="A9" sqref="A9"/>
    </sheetView>
  </sheetViews>
  <sheetFormatPr defaultRowHeight="20.25"/>
  <cols>
    <col min="1" max="1" width="11" customWidth="1"/>
    <col min="2" max="2" width="18.69921875" bestFit="1" customWidth="1"/>
    <col min="3" max="3" width="18.09765625" customWidth="1"/>
    <col min="4" max="4" width="19" customWidth="1"/>
    <col min="5" max="5" width="9.59765625" customWidth="1"/>
    <col min="7" max="7" width="28.09765625" customWidth="1"/>
    <col min="8" max="8" width="18.09765625" customWidth="1"/>
    <col min="9" max="9" width="18.69921875" customWidth="1"/>
    <col min="10" max="10" width="11.09765625" customWidth="1"/>
    <col min="12" max="12" width="12.296875" customWidth="1"/>
    <col min="13" max="13" width="12.3984375" customWidth="1"/>
    <col min="14" max="14" width="13.69921875" customWidth="1"/>
    <col min="15" max="15" width="15.09765625" customWidth="1"/>
    <col min="16" max="16" width="11" customWidth="1"/>
  </cols>
  <sheetData>
    <row r="1" spans="1:16" ht="26.25">
      <c r="A1" s="1" t="s">
        <v>0</v>
      </c>
    </row>
    <row r="3" spans="1:16">
      <c r="A3" s="2" t="s">
        <v>1</v>
      </c>
      <c r="B3" s="2" t="s">
        <v>2</v>
      </c>
      <c r="C3" s="2" t="s">
        <v>3</v>
      </c>
      <c r="D3" s="2" t="s">
        <v>4</v>
      </c>
      <c r="E3" s="3" t="s">
        <v>5</v>
      </c>
      <c r="F3" s="4"/>
      <c r="G3" s="5"/>
      <c r="H3" s="2" t="s">
        <v>6</v>
      </c>
      <c r="I3" s="2" t="s">
        <v>7</v>
      </c>
      <c r="J3" s="6" t="s">
        <v>8</v>
      </c>
      <c r="K3" s="5"/>
      <c r="L3" s="4" t="s">
        <v>9</v>
      </c>
      <c r="M3" s="4"/>
      <c r="N3" s="5"/>
      <c r="O3" s="2" t="s">
        <v>10</v>
      </c>
      <c r="P3" s="2" t="s">
        <v>11</v>
      </c>
    </row>
    <row r="4" spans="1:16">
      <c r="A4" s="7"/>
      <c r="B4" s="7"/>
      <c r="C4" s="7" t="s">
        <v>12</v>
      </c>
      <c r="D4" s="7" t="s">
        <v>13</v>
      </c>
      <c r="E4" s="8" t="s">
        <v>14</v>
      </c>
      <c r="F4" s="8" t="s">
        <v>15</v>
      </c>
      <c r="G4" s="8" t="s">
        <v>16</v>
      </c>
      <c r="H4" s="7"/>
      <c r="I4" s="7"/>
      <c r="J4" s="7" t="s">
        <v>17</v>
      </c>
      <c r="K4" s="7" t="s">
        <v>18</v>
      </c>
      <c r="L4" s="9" t="s">
        <v>19</v>
      </c>
      <c r="M4" s="7" t="s">
        <v>20</v>
      </c>
      <c r="N4" s="7" t="s">
        <v>21</v>
      </c>
      <c r="O4" s="7" t="s">
        <v>22</v>
      </c>
      <c r="P4" s="7"/>
    </row>
    <row r="5" spans="1:16" ht="27.75" customHeight="1">
      <c r="A5" s="10" t="s">
        <v>1</v>
      </c>
      <c r="B5" s="11" t="s">
        <v>2</v>
      </c>
      <c r="C5" s="11" t="s">
        <v>3</v>
      </c>
      <c r="D5" s="11" t="s">
        <v>23</v>
      </c>
      <c r="E5" s="11" t="s">
        <v>14</v>
      </c>
      <c r="F5" s="11" t="s">
        <v>15</v>
      </c>
      <c r="G5" s="11" t="s">
        <v>16</v>
      </c>
      <c r="H5" s="11" t="s">
        <v>6</v>
      </c>
      <c r="I5" s="11" t="s">
        <v>7</v>
      </c>
      <c r="J5" s="11" t="s">
        <v>24</v>
      </c>
      <c r="K5" s="11" t="s">
        <v>25</v>
      </c>
      <c r="L5" s="11" t="s">
        <v>19</v>
      </c>
      <c r="M5" s="11" t="s">
        <v>20</v>
      </c>
      <c r="N5" s="11" t="s">
        <v>21</v>
      </c>
      <c r="O5" s="12" t="s">
        <v>22</v>
      </c>
      <c r="P5" s="11" t="s">
        <v>11</v>
      </c>
    </row>
    <row r="6" spans="1:16">
      <c r="A6">
        <v>1</v>
      </c>
      <c r="B6" s="13">
        <v>1</v>
      </c>
      <c r="C6" t="s">
        <v>26</v>
      </c>
      <c r="D6" s="13" t="s">
        <v>27</v>
      </c>
      <c r="E6" s="14">
        <v>3.5</v>
      </c>
      <c r="F6" s="14">
        <v>1.35</v>
      </c>
      <c r="G6" s="14">
        <f t="shared" ref="G6:G15" si="0">E6*F6</f>
        <v>4.7250000000000005</v>
      </c>
      <c r="H6" s="13" t="s">
        <v>28</v>
      </c>
      <c r="I6" s="13" t="s">
        <v>29</v>
      </c>
      <c r="J6" s="15">
        <v>9</v>
      </c>
      <c r="K6" s="15"/>
      <c r="L6" s="16">
        <v>1</v>
      </c>
      <c r="M6" s="16">
        <v>1</v>
      </c>
      <c r="N6" s="16">
        <f>L6*M6</f>
        <v>1</v>
      </c>
      <c r="O6" s="17">
        <v>12</v>
      </c>
    </row>
    <row r="7" spans="1:16">
      <c r="A7">
        <v>2</v>
      </c>
      <c r="B7" s="13">
        <v>1</v>
      </c>
      <c r="C7" t="s">
        <v>30</v>
      </c>
      <c r="D7" s="13" t="s">
        <v>4</v>
      </c>
      <c r="E7" s="14">
        <v>3.5</v>
      </c>
      <c r="F7" s="14">
        <v>2.5</v>
      </c>
      <c r="G7" s="14">
        <f t="shared" si="0"/>
        <v>8.75</v>
      </c>
      <c r="H7" s="13" t="s">
        <v>28</v>
      </c>
      <c r="I7" s="13" t="s">
        <v>31</v>
      </c>
      <c r="J7" s="15">
        <v>9</v>
      </c>
      <c r="K7" s="15"/>
      <c r="L7" s="16">
        <v>2</v>
      </c>
      <c r="M7" s="16">
        <v>1</v>
      </c>
      <c r="N7" s="16">
        <f>L7*M7</f>
        <v>2</v>
      </c>
      <c r="O7" s="17">
        <v>6</v>
      </c>
    </row>
    <row r="8" spans="1:16">
      <c r="A8">
        <v>3</v>
      </c>
      <c r="B8" s="13">
        <v>1</v>
      </c>
      <c r="C8" t="s">
        <v>32</v>
      </c>
      <c r="D8" s="13" t="s">
        <v>4</v>
      </c>
      <c r="E8" s="14">
        <v>3.5</v>
      </c>
      <c r="F8" s="14">
        <v>2.9</v>
      </c>
      <c r="G8" s="14">
        <f t="shared" si="0"/>
        <v>10.15</v>
      </c>
      <c r="H8" s="13" t="s">
        <v>28</v>
      </c>
      <c r="I8" s="13" t="s">
        <v>31</v>
      </c>
      <c r="J8" s="15">
        <v>9</v>
      </c>
      <c r="K8" s="15"/>
      <c r="L8" s="16">
        <v>2</v>
      </c>
      <c r="M8" s="16">
        <v>1</v>
      </c>
      <c r="N8" s="16">
        <f>L8*M8</f>
        <v>2</v>
      </c>
      <c r="O8" s="17">
        <v>4</v>
      </c>
    </row>
    <row r="9" spans="1:16">
      <c r="A9">
        <v>4</v>
      </c>
      <c r="B9" s="13">
        <v>1</v>
      </c>
      <c r="C9" t="s">
        <v>33</v>
      </c>
      <c r="D9" s="13" t="s">
        <v>27</v>
      </c>
      <c r="E9" s="13">
        <v>1.65</v>
      </c>
      <c r="F9" s="14">
        <f>1.5/2</f>
        <v>0.75</v>
      </c>
      <c r="G9" s="14">
        <f t="shared" si="0"/>
        <v>1.2374999999999998</v>
      </c>
      <c r="H9" s="13"/>
      <c r="I9" s="13"/>
      <c r="J9" s="15"/>
      <c r="K9" s="15"/>
      <c r="L9" s="13" t="s">
        <v>34</v>
      </c>
      <c r="M9" s="13" t="s">
        <v>34</v>
      </c>
      <c r="N9" s="13" t="s">
        <v>34</v>
      </c>
      <c r="O9" s="13" t="s">
        <v>34</v>
      </c>
    </row>
    <row r="10" spans="1:16">
      <c r="A10">
        <v>5</v>
      </c>
      <c r="B10" s="13">
        <v>1</v>
      </c>
      <c r="C10" t="s">
        <v>35</v>
      </c>
      <c r="D10" s="13" t="s">
        <v>27</v>
      </c>
      <c r="E10" s="13">
        <v>1.65</v>
      </c>
      <c r="F10" s="14">
        <f>1.5/2</f>
        <v>0.75</v>
      </c>
      <c r="G10" s="14">
        <f t="shared" si="0"/>
        <v>1.2374999999999998</v>
      </c>
      <c r="H10" s="13" t="s">
        <v>28</v>
      </c>
      <c r="I10" s="13" t="s">
        <v>29</v>
      </c>
      <c r="J10" s="15">
        <v>9</v>
      </c>
      <c r="K10" s="15"/>
      <c r="L10" s="16">
        <v>1</v>
      </c>
      <c r="M10" s="16">
        <v>1</v>
      </c>
      <c r="N10" s="16">
        <f t="shared" ref="N10:N15" si="1">L10*M10</f>
        <v>1</v>
      </c>
      <c r="O10" s="17">
        <v>12</v>
      </c>
    </row>
    <row r="11" spans="1:16">
      <c r="A11">
        <v>6</v>
      </c>
      <c r="B11" s="13">
        <v>1</v>
      </c>
      <c r="C11" t="s">
        <v>36</v>
      </c>
      <c r="D11" s="13" t="s">
        <v>27</v>
      </c>
      <c r="E11" s="14">
        <v>1.75</v>
      </c>
      <c r="F11" s="14">
        <v>1.5</v>
      </c>
      <c r="G11" s="14">
        <f t="shared" si="0"/>
        <v>2.625</v>
      </c>
      <c r="H11" s="13" t="s">
        <v>28</v>
      </c>
      <c r="I11" s="13" t="s">
        <v>31</v>
      </c>
      <c r="J11" s="15">
        <v>9</v>
      </c>
      <c r="K11" s="15"/>
      <c r="L11" s="16">
        <v>1</v>
      </c>
      <c r="M11" s="16">
        <v>1</v>
      </c>
      <c r="N11" s="16">
        <f t="shared" si="1"/>
        <v>1</v>
      </c>
      <c r="O11" s="17">
        <v>3</v>
      </c>
    </row>
    <row r="12" spans="1:16">
      <c r="A12">
        <v>7</v>
      </c>
      <c r="B12" s="13">
        <v>2</v>
      </c>
      <c r="C12" t="s">
        <v>37</v>
      </c>
      <c r="D12" s="13" t="s">
        <v>4</v>
      </c>
      <c r="E12" s="14">
        <v>1.1000000000000001</v>
      </c>
      <c r="F12" s="13">
        <f>2.9+0.85</f>
        <v>3.75</v>
      </c>
      <c r="G12" s="14">
        <f t="shared" si="0"/>
        <v>4.125</v>
      </c>
      <c r="H12" s="13" t="s">
        <v>28</v>
      </c>
      <c r="I12" s="13" t="s">
        <v>38</v>
      </c>
      <c r="J12" s="15">
        <v>7</v>
      </c>
      <c r="K12" s="15"/>
      <c r="L12" s="16">
        <v>1</v>
      </c>
      <c r="M12" s="16">
        <v>1</v>
      </c>
      <c r="N12" s="16">
        <f t="shared" si="1"/>
        <v>1</v>
      </c>
      <c r="O12" s="17">
        <v>1</v>
      </c>
    </row>
    <row r="13" spans="1:16">
      <c r="A13">
        <v>8</v>
      </c>
      <c r="B13" s="13">
        <v>2</v>
      </c>
      <c r="C13" t="s">
        <v>39</v>
      </c>
      <c r="D13" s="13" t="s">
        <v>4</v>
      </c>
      <c r="E13" s="14">
        <f>1.9+1.6</f>
        <v>3.5</v>
      </c>
      <c r="F13" s="14">
        <v>3</v>
      </c>
      <c r="G13" s="14">
        <f t="shared" si="0"/>
        <v>10.5</v>
      </c>
      <c r="H13" s="13" t="s">
        <v>28</v>
      </c>
      <c r="I13" s="13" t="s">
        <v>31</v>
      </c>
      <c r="J13" s="15">
        <v>9</v>
      </c>
      <c r="K13" s="15"/>
      <c r="L13" s="16">
        <v>2</v>
      </c>
      <c r="M13" s="16">
        <v>1</v>
      </c>
      <c r="N13" s="16">
        <f t="shared" si="1"/>
        <v>2</v>
      </c>
      <c r="O13" s="17">
        <v>6</v>
      </c>
    </row>
    <row r="14" spans="1:16">
      <c r="A14">
        <v>9</v>
      </c>
      <c r="B14" s="13">
        <v>2</v>
      </c>
      <c r="C14" t="s">
        <v>39</v>
      </c>
      <c r="D14" s="13" t="s">
        <v>4</v>
      </c>
      <c r="E14" s="14">
        <v>3.5</v>
      </c>
      <c r="F14" s="14">
        <v>3</v>
      </c>
      <c r="G14" s="14">
        <f t="shared" si="0"/>
        <v>10.5</v>
      </c>
      <c r="H14" s="13" t="s">
        <v>28</v>
      </c>
      <c r="I14" s="13" t="s">
        <v>31</v>
      </c>
      <c r="J14" s="15">
        <v>7</v>
      </c>
      <c r="K14" s="15"/>
      <c r="L14" s="16">
        <v>2</v>
      </c>
      <c r="M14" s="16">
        <v>1</v>
      </c>
      <c r="N14" s="16">
        <f t="shared" si="1"/>
        <v>2</v>
      </c>
      <c r="O14" s="17">
        <v>6</v>
      </c>
    </row>
    <row r="15" spans="1:16">
      <c r="A15">
        <v>10</v>
      </c>
      <c r="B15" s="13">
        <v>2</v>
      </c>
      <c r="C15" t="s">
        <v>32</v>
      </c>
      <c r="D15" s="13" t="s">
        <v>4</v>
      </c>
      <c r="E15" s="14">
        <v>2.2999999999999998</v>
      </c>
      <c r="F15" s="13">
        <f>2.9+0.85</f>
        <v>3.75</v>
      </c>
      <c r="G15" s="14">
        <f t="shared" si="0"/>
        <v>8.625</v>
      </c>
      <c r="H15" s="13" t="s">
        <v>28</v>
      </c>
      <c r="I15" s="13" t="s">
        <v>31</v>
      </c>
      <c r="J15" s="15">
        <v>9</v>
      </c>
      <c r="K15" s="15"/>
      <c r="L15" s="16">
        <v>2</v>
      </c>
      <c r="M15" s="16">
        <v>1</v>
      </c>
      <c r="N15" s="16">
        <f t="shared" si="1"/>
        <v>2</v>
      </c>
      <c r="O15" s="17">
        <v>6</v>
      </c>
    </row>
    <row r="18" spans="2:9">
      <c r="B18" t="s">
        <v>45</v>
      </c>
    </row>
    <row r="20" spans="2:9">
      <c r="B20" s="19" t="s">
        <v>42</v>
      </c>
      <c r="C20" t="s">
        <v>44</v>
      </c>
      <c r="G20" s="19" t="s">
        <v>42</v>
      </c>
      <c r="H20" t="s">
        <v>44</v>
      </c>
      <c r="I20" t="s">
        <v>46</v>
      </c>
    </row>
    <row r="21" spans="2:9">
      <c r="B21" s="20" t="s">
        <v>4</v>
      </c>
      <c r="C21" s="22">
        <v>52.65</v>
      </c>
      <c r="G21" s="20" t="s">
        <v>4</v>
      </c>
      <c r="H21" s="22">
        <v>52.65</v>
      </c>
      <c r="I21" s="22">
        <v>11</v>
      </c>
    </row>
    <row r="22" spans="2:9">
      <c r="B22" s="21" t="s">
        <v>37</v>
      </c>
      <c r="C22" s="22">
        <v>4.125</v>
      </c>
      <c r="G22" s="21" t="s">
        <v>37</v>
      </c>
      <c r="H22" s="22">
        <v>4.125</v>
      </c>
      <c r="I22" s="22">
        <v>1</v>
      </c>
    </row>
    <row r="23" spans="2:9">
      <c r="B23" s="21" t="s">
        <v>39</v>
      </c>
      <c r="C23" s="22">
        <v>21</v>
      </c>
      <c r="G23" s="21" t="s">
        <v>39</v>
      </c>
      <c r="H23" s="22">
        <v>21</v>
      </c>
      <c r="I23" s="22">
        <v>4</v>
      </c>
    </row>
    <row r="24" spans="2:9">
      <c r="B24" s="21" t="s">
        <v>30</v>
      </c>
      <c r="C24" s="22">
        <v>8.75</v>
      </c>
      <c r="G24" s="21" t="s">
        <v>30</v>
      </c>
      <c r="H24" s="22">
        <v>8.75</v>
      </c>
      <c r="I24" s="22">
        <v>2</v>
      </c>
    </row>
    <row r="25" spans="2:9">
      <c r="B25" s="21" t="s">
        <v>32</v>
      </c>
      <c r="C25" s="22">
        <v>18.774999999999999</v>
      </c>
      <c r="G25" s="21" t="s">
        <v>32</v>
      </c>
      <c r="H25" s="22">
        <v>18.774999999999999</v>
      </c>
      <c r="I25" s="22">
        <v>4</v>
      </c>
    </row>
    <row r="26" spans="2:9">
      <c r="B26" s="20" t="s">
        <v>27</v>
      </c>
      <c r="C26" s="22">
        <v>9.8249999999999993</v>
      </c>
      <c r="G26" s="20" t="s">
        <v>27</v>
      </c>
      <c r="H26" s="22">
        <v>9.8249999999999993</v>
      </c>
      <c r="I26" s="22">
        <v>3</v>
      </c>
    </row>
    <row r="27" spans="2:9">
      <c r="B27" s="21" t="s">
        <v>26</v>
      </c>
      <c r="C27" s="22">
        <v>4.7250000000000005</v>
      </c>
      <c r="G27" s="21" t="s">
        <v>26</v>
      </c>
      <c r="H27" s="22">
        <v>4.7250000000000005</v>
      </c>
      <c r="I27" s="22">
        <v>1</v>
      </c>
    </row>
    <row r="28" spans="2:9">
      <c r="B28" s="21" t="s">
        <v>35</v>
      </c>
      <c r="C28" s="22">
        <v>1.2374999999999998</v>
      </c>
      <c r="G28" s="21" t="s">
        <v>35</v>
      </c>
      <c r="H28" s="22">
        <v>1.2374999999999998</v>
      </c>
      <c r="I28" s="22">
        <v>1</v>
      </c>
    </row>
    <row r="29" spans="2:9">
      <c r="B29" s="21" t="s">
        <v>33</v>
      </c>
      <c r="C29" s="22">
        <v>1.2374999999999998</v>
      </c>
      <c r="G29" s="21" t="s">
        <v>33</v>
      </c>
      <c r="H29" s="22">
        <v>1.2374999999999998</v>
      </c>
      <c r="I29" s="22">
        <v>0</v>
      </c>
    </row>
    <row r="30" spans="2:9">
      <c r="B30" s="21" t="s">
        <v>36</v>
      </c>
      <c r="C30" s="22">
        <v>2.625</v>
      </c>
      <c r="G30" s="21" t="s">
        <v>36</v>
      </c>
      <c r="H30" s="22">
        <v>2.625</v>
      </c>
      <c r="I30" s="22">
        <v>1</v>
      </c>
    </row>
    <row r="31" spans="2:9">
      <c r="B31" s="20" t="s">
        <v>43</v>
      </c>
      <c r="C31" s="22">
        <v>62.474999999999994</v>
      </c>
      <c r="G31" s="20" t="s">
        <v>43</v>
      </c>
      <c r="H31" s="22">
        <v>62.474999999999994</v>
      </c>
      <c r="I31" s="22">
        <v>14</v>
      </c>
    </row>
    <row r="35" spans="7:9">
      <c r="G35" s="19" t="s">
        <v>42</v>
      </c>
      <c r="H35" t="s">
        <v>44</v>
      </c>
      <c r="I35" t="s">
        <v>46</v>
      </c>
    </row>
    <row r="36" spans="7:9">
      <c r="G36" s="20" t="s">
        <v>4</v>
      </c>
      <c r="H36" s="22">
        <v>52.65</v>
      </c>
      <c r="I36" s="22">
        <v>11</v>
      </c>
    </row>
    <row r="37" spans="7:9">
      <c r="G37" s="21" t="s">
        <v>37</v>
      </c>
      <c r="H37" s="22">
        <v>4.125</v>
      </c>
      <c r="I37" s="22">
        <v>1</v>
      </c>
    </row>
    <row r="38" spans="7:9">
      <c r="G38" s="23" t="s">
        <v>38</v>
      </c>
      <c r="H38" s="22">
        <v>4.125</v>
      </c>
      <c r="I38" s="22">
        <v>1</v>
      </c>
    </row>
    <row r="39" spans="7:9">
      <c r="G39" s="21" t="s">
        <v>39</v>
      </c>
      <c r="H39" s="22">
        <v>21</v>
      </c>
      <c r="I39" s="22">
        <v>4</v>
      </c>
    </row>
    <row r="40" spans="7:9">
      <c r="G40" s="23" t="s">
        <v>31</v>
      </c>
      <c r="H40" s="22">
        <v>21</v>
      </c>
      <c r="I40" s="22">
        <v>4</v>
      </c>
    </row>
    <row r="41" spans="7:9">
      <c r="G41" s="21" t="s">
        <v>30</v>
      </c>
      <c r="H41" s="22">
        <v>8.75</v>
      </c>
      <c r="I41" s="22">
        <v>2</v>
      </c>
    </row>
    <row r="42" spans="7:9">
      <c r="G42" s="23" t="s">
        <v>31</v>
      </c>
      <c r="H42" s="22">
        <v>8.75</v>
      </c>
      <c r="I42" s="22">
        <v>2</v>
      </c>
    </row>
    <row r="43" spans="7:9">
      <c r="G43" s="21" t="s">
        <v>32</v>
      </c>
      <c r="H43" s="22">
        <v>18.774999999999999</v>
      </c>
      <c r="I43" s="22">
        <v>4</v>
      </c>
    </row>
    <row r="44" spans="7:9">
      <c r="G44" s="23" t="s">
        <v>31</v>
      </c>
      <c r="H44" s="22">
        <v>18.774999999999999</v>
      </c>
      <c r="I44" s="22">
        <v>4</v>
      </c>
    </row>
    <row r="45" spans="7:9">
      <c r="G45" s="20" t="s">
        <v>27</v>
      </c>
      <c r="H45" s="22">
        <v>9.8249999999999993</v>
      </c>
      <c r="I45" s="22">
        <v>3</v>
      </c>
    </row>
    <row r="46" spans="7:9">
      <c r="G46" s="21" t="s">
        <v>26</v>
      </c>
      <c r="H46" s="22">
        <v>4.7250000000000005</v>
      </c>
      <c r="I46" s="22">
        <v>1</v>
      </c>
    </row>
    <row r="47" spans="7:9">
      <c r="G47" s="23" t="s">
        <v>29</v>
      </c>
      <c r="H47" s="22">
        <v>4.7250000000000005</v>
      </c>
      <c r="I47" s="22">
        <v>1</v>
      </c>
    </row>
    <row r="48" spans="7:9">
      <c r="G48" s="21" t="s">
        <v>35</v>
      </c>
      <c r="H48" s="22">
        <v>1.2374999999999998</v>
      </c>
      <c r="I48" s="22">
        <v>1</v>
      </c>
    </row>
    <row r="49" spans="3:9">
      <c r="G49" s="23" t="s">
        <v>29</v>
      </c>
      <c r="H49" s="22">
        <v>1.2374999999999998</v>
      </c>
      <c r="I49" s="22">
        <v>1</v>
      </c>
    </row>
    <row r="50" spans="3:9">
      <c r="C50" t="s">
        <v>48</v>
      </c>
      <c r="G50" s="21" t="s">
        <v>33</v>
      </c>
      <c r="H50" s="22">
        <v>1.2374999999999998</v>
      </c>
      <c r="I50" s="22">
        <v>0</v>
      </c>
    </row>
    <row r="51" spans="3:9">
      <c r="G51" s="23" t="s">
        <v>47</v>
      </c>
      <c r="H51" s="22">
        <v>1.2374999999999998</v>
      </c>
      <c r="I51" s="22">
        <v>0</v>
      </c>
    </row>
    <row r="52" spans="3:9">
      <c r="G52" s="21" t="s">
        <v>36</v>
      </c>
      <c r="H52" s="22">
        <v>2.625</v>
      </c>
      <c r="I52" s="22">
        <v>1</v>
      </c>
    </row>
    <row r="53" spans="3:9">
      <c r="G53" s="23" t="s">
        <v>31</v>
      </c>
      <c r="H53" s="22">
        <v>2.625</v>
      </c>
      <c r="I53" s="22">
        <v>1</v>
      </c>
    </row>
    <row r="54" spans="3:9">
      <c r="G54" s="20" t="s">
        <v>43</v>
      </c>
      <c r="H54" s="22">
        <v>62.474999999999994</v>
      </c>
      <c r="I54" s="22">
        <v>14</v>
      </c>
    </row>
  </sheetData>
  <dataValidations count="1">
    <dataValidation type="list" allowBlank="1" showInputMessage="1" showErrorMessage="1" errorTitle="Excel : กรุณาเลือกจากรายการ" error="ท่านพิมพ์ข้อความผิดจากที่กำหนด" sqref="D6:D15" xr:uid="{00000000-0002-0000-0000-000000000000}">
      <formula1>ประเภทพื้นที่</formula1>
    </dataValidation>
  </dataValidations>
  <pageMargins left="0.7" right="0.7" top="0.75" bottom="0.75" header="0.3" footer="0.3"/>
  <pageSetup paperSize="9" orientation="portrait" r:id="rId4"/>
  <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1:M21"/>
  <sheetViews>
    <sheetView workbookViewId="0">
      <selection activeCell="C28" sqref="C28"/>
    </sheetView>
  </sheetViews>
  <sheetFormatPr defaultRowHeight="20.25"/>
  <sheetData>
    <row r="21" spans="3:13" ht="21">
      <c r="C21" s="18" t="s">
        <v>40</v>
      </c>
      <c r="M21" s="18" t="s">
        <v>41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A792-7170-47B2-892F-1E428625E382}">
  <sheetPr>
    <tabColor rgb="FFFFC000"/>
  </sheetPr>
  <dimension ref="B3:J14"/>
  <sheetViews>
    <sheetView tabSelected="1" workbookViewId="0">
      <selection activeCell="J15" sqref="J15"/>
    </sheetView>
  </sheetViews>
  <sheetFormatPr defaultRowHeight="20.25"/>
  <cols>
    <col min="2" max="2" width="17" bestFit="1" customWidth="1"/>
    <col min="3" max="3" width="17.8984375" bestFit="1" customWidth="1"/>
    <col min="4" max="6" width="6.09765625" customWidth="1"/>
    <col min="7" max="7" width="16.09765625" bestFit="1" customWidth="1"/>
    <col min="8" max="8" width="18.5" bestFit="1" customWidth="1"/>
    <col min="9" max="9" width="12.3984375" bestFit="1" customWidth="1"/>
    <col min="10" max="11" width="18.5" bestFit="1" customWidth="1"/>
  </cols>
  <sheetData>
    <row r="3" spans="2:10">
      <c r="B3" s="19" t="s">
        <v>42</v>
      </c>
      <c r="C3" t="s">
        <v>44</v>
      </c>
      <c r="G3" s="19" t="s">
        <v>23</v>
      </c>
      <c r="H3" s="19" t="s">
        <v>3</v>
      </c>
      <c r="I3" s="19" t="s">
        <v>16</v>
      </c>
      <c r="J3" t="s">
        <v>46</v>
      </c>
    </row>
    <row r="4" spans="2:10">
      <c r="B4" s="20" t="s">
        <v>4</v>
      </c>
      <c r="C4" s="22"/>
      <c r="G4" t="s">
        <v>4</v>
      </c>
      <c r="H4" t="s">
        <v>37</v>
      </c>
      <c r="I4">
        <v>4.125</v>
      </c>
      <c r="J4" s="22">
        <v>1</v>
      </c>
    </row>
    <row r="5" spans="2:10">
      <c r="B5" s="21" t="s">
        <v>37</v>
      </c>
      <c r="C5" s="22">
        <v>4.125</v>
      </c>
      <c r="H5" t="s">
        <v>39</v>
      </c>
      <c r="I5">
        <v>10.5</v>
      </c>
      <c r="J5" s="22">
        <v>4</v>
      </c>
    </row>
    <row r="6" spans="2:10">
      <c r="B6" s="21" t="s">
        <v>39</v>
      </c>
      <c r="C6" s="22">
        <v>10.5</v>
      </c>
      <c r="H6" t="s">
        <v>30</v>
      </c>
      <c r="I6">
        <v>8.75</v>
      </c>
      <c r="J6" s="22">
        <v>2</v>
      </c>
    </row>
    <row r="7" spans="2:10">
      <c r="B7" s="21" t="s">
        <v>30</v>
      </c>
      <c r="C7" s="22">
        <v>8.75</v>
      </c>
      <c r="H7" t="s">
        <v>32</v>
      </c>
      <c r="I7">
        <v>8.625</v>
      </c>
      <c r="J7" s="22">
        <v>2</v>
      </c>
    </row>
    <row r="8" spans="2:10">
      <c r="B8" s="21" t="s">
        <v>32</v>
      </c>
      <c r="C8" s="22">
        <v>18.774999999999999</v>
      </c>
      <c r="I8">
        <v>10.15</v>
      </c>
      <c r="J8" s="22">
        <v>2</v>
      </c>
    </row>
    <row r="9" spans="2:10">
      <c r="B9" s="20" t="s">
        <v>27</v>
      </c>
      <c r="C9" s="22"/>
      <c r="G9" t="s">
        <v>27</v>
      </c>
      <c r="H9" t="s">
        <v>26</v>
      </c>
      <c r="I9">
        <v>4.7250000000000005</v>
      </c>
      <c r="J9" s="22">
        <v>1</v>
      </c>
    </row>
    <row r="10" spans="2:10">
      <c r="B10" s="21" t="s">
        <v>26</v>
      </c>
      <c r="C10" s="22">
        <v>4.7250000000000005</v>
      </c>
      <c r="H10" t="s">
        <v>35</v>
      </c>
      <c r="I10">
        <v>1.2374999999999998</v>
      </c>
      <c r="J10" s="22">
        <v>1</v>
      </c>
    </row>
    <row r="11" spans="2:10">
      <c r="B11" s="21" t="s">
        <v>35</v>
      </c>
      <c r="C11" s="22">
        <v>1.2374999999999998</v>
      </c>
      <c r="H11" t="s">
        <v>36</v>
      </c>
      <c r="I11">
        <v>2.625</v>
      </c>
      <c r="J11" s="22">
        <v>1</v>
      </c>
    </row>
    <row r="12" spans="2:10">
      <c r="B12" s="21" t="s">
        <v>33</v>
      </c>
      <c r="C12" s="22">
        <v>1.2374999999999998</v>
      </c>
      <c r="G12" t="s">
        <v>43</v>
      </c>
      <c r="J12" s="22">
        <v>14</v>
      </c>
    </row>
    <row r="13" spans="2:10">
      <c r="B13" s="21" t="s">
        <v>36</v>
      </c>
      <c r="C13" s="22">
        <v>2.625</v>
      </c>
    </row>
    <row r="14" spans="2:10">
      <c r="B14" s="20" t="s">
        <v>43</v>
      </c>
      <c r="C14" s="22">
        <v>51.975000000000001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C0635-43EF-4144-B328-1332A1B12B81}">
  <sheetPr>
    <tabColor rgb="FF00B050"/>
  </sheetPr>
  <dimension ref="A1:H10"/>
  <sheetViews>
    <sheetView workbookViewId="0">
      <selection activeCell="H4" sqref="H4"/>
    </sheetView>
  </sheetViews>
  <sheetFormatPr defaultRowHeight="20.25"/>
  <cols>
    <col min="1" max="1" width="8.09765625" customWidth="1"/>
    <col min="2" max="2" width="15.09765625" customWidth="1"/>
    <col min="3" max="3" width="5.3984375" customWidth="1"/>
    <col min="4" max="4" width="15.09765625" customWidth="1"/>
    <col min="5" max="5" width="15.69921875" customWidth="1"/>
    <col min="6" max="6" width="8.59765625" customWidth="1"/>
    <col min="7" max="7" width="7.59765625" customWidth="1"/>
    <col min="8" max="8" width="12.09765625" customWidth="1"/>
    <col min="9" max="9" width="14.09765625" bestFit="1" customWidth="1"/>
    <col min="10" max="10" width="20.5" bestFit="1" customWidth="1"/>
    <col min="11" max="11" width="9.296875" bestFit="1" customWidth="1"/>
    <col min="12" max="12" width="11.19921875" bestFit="1" customWidth="1"/>
    <col min="14" max="14" width="8.59765625" bestFit="1" customWidth="1"/>
    <col min="15" max="15" width="10.09765625" bestFit="1" customWidth="1"/>
    <col min="16" max="16" width="12.09765625" bestFit="1" customWidth="1"/>
    <col min="17" max="17" width="7.69921875" bestFit="1" customWidth="1"/>
  </cols>
  <sheetData>
    <row r="1" spans="1:8">
      <c r="A1" t="s">
        <v>1</v>
      </c>
      <c r="B1" t="s">
        <v>49</v>
      </c>
      <c r="C1" t="s">
        <v>2</v>
      </c>
      <c r="D1" t="s">
        <v>3</v>
      </c>
      <c r="E1" t="s">
        <v>23</v>
      </c>
      <c r="F1" t="s">
        <v>14</v>
      </c>
      <c r="G1" t="s">
        <v>15</v>
      </c>
      <c r="H1" t="s">
        <v>16</v>
      </c>
    </row>
    <row r="2" spans="1:8">
      <c r="A2">
        <v>1</v>
      </c>
      <c r="B2" t="s">
        <v>50</v>
      </c>
      <c r="C2">
        <v>1</v>
      </c>
      <c r="D2" t="s">
        <v>26</v>
      </c>
      <c r="E2" t="s">
        <v>27</v>
      </c>
      <c r="F2">
        <v>3.5</v>
      </c>
      <c r="G2">
        <v>1.35</v>
      </c>
      <c r="H2">
        <v>4.7250000000000005</v>
      </c>
    </row>
    <row r="3" spans="1:8">
      <c r="A3">
        <v>2</v>
      </c>
      <c r="B3" t="s">
        <v>51</v>
      </c>
      <c r="C3">
        <v>1</v>
      </c>
      <c r="D3" t="s">
        <v>30</v>
      </c>
      <c r="E3" t="s">
        <v>4</v>
      </c>
      <c r="F3">
        <v>3.5</v>
      </c>
      <c r="G3">
        <v>2.5</v>
      </c>
      <c r="H3">
        <v>8.75</v>
      </c>
    </row>
    <row r="4" spans="1:8">
      <c r="A4">
        <v>3</v>
      </c>
      <c r="B4" t="s">
        <v>52</v>
      </c>
      <c r="C4">
        <v>1</v>
      </c>
      <c r="D4" t="s">
        <v>32</v>
      </c>
      <c r="E4" t="s">
        <v>4</v>
      </c>
      <c r="F4">
        <v>3.5</v>
      </c>
      <c r="G4">
        <v>2.9</v>
      </c>
      <c r="H4">
        <v>10.15</v>
      </c>
    </row>
    <row r="5" spans="1:8">
      <c r="A5">
        <v>4</v>
      </c>
      <c r="B5" t="s">
        <v>53</v>
      </c>
      <c r="C5">
        <v>1</v>
      </c>
      <c r="D5" t="s">
        <v>33</v>
      </c>
      <c r="E5" t="s">
        <v>27</v>
      </c>
      <c r="F5">
        <v>1.65</v>
      </c>
      <c r="G5">
        <v>0.75</v>
      </c>
      <c r="H5">
        <v>1.2374999999999998</v>
      </c>
    </row>
    <row r="6" spans="1:8">
      <c r="A6">
        <v>5</v>
      </c>
      <c r="B6" t="s">
        <v>54</v>
      </c>
      <c r="C6">
        <v>1</v>
      </c>
      <c r="D6" t="s">
        <v>35</v>
      </c>
      <c r="E6" t="s">
        <v>27</v>
      </c>
      <c r="F6">
        <v>1.65</v>
      </c>
      <c r="G6">
        <v>0.75</v>
      </c>
      <c r="H6">
        <v>1.2374999999999998</v>
      </c>
    </row>
    <row r="7" spans="1:8">
      <c r="A7">
        <v>6</v>
      </c>
      <c r="B7" t="s">
        <v>55</v>
      </c>
      <c r="C7">
        <v>1</v>
      </c>
      <c r="D7" t="s">
        <v>36</v>
      </c>
      <c r="E7" t="s">
        <v>27</v>
      </c>
      <c r="F7">
        <v>1.75</v>
      </c>
      <c r="G7">
        <v>1.5</v>
      </c>
      <c r="H7">
        <v>2.625</v>
      </c>
    </row>
    <row r="8" spans="1:8">
      <c r="A8">
        <v>7</v>
      </c>
      <c r="B8" t="s">
        <v>56</v>
      </c>
      <c r="C8">
        <v>2</v>
      </c>
      <c r="D8" t="s">
        <v>37</v>
      </c>
      <c r="E8" t="s">
        <v>4</v>
      </c>
      <c r="F8">
        <v>1.1000000000000001</v>
      </c>
      <c r="G8">
        <v>3.75</v>
      </c>
      <c r="H8">
        <v>4.125</v>
      </c>
    </row>
    <row r="9" spans="1:8">
      <c r="A9">
        <v>8</v>
      </c>
      <c r="B9" t="s">
        <v>57</v>
      </c>
      <c r="C9">
        <v>2</v>
      </c>
      <c r="D9" t="s">
        <v>39</v>
      </c>
      <c r="E9" t="s">
        <v>4</v>
      </c>
      <c r="F9">
        <v>3.5</v>
      </c>
      <c r="G9">
        <v>3</v>
      </c>
      <c r="H9">
        <v>10.5</v>
      </c>
    </row>
    <row r="10" spans="1:8">
      <c r="A10">
        <v>9</v>
      </c>
      <c r="B10" t="s">
        <v>58</v>
      </c>
      <c r="C10">
        <v>2</v>
      </c>
      <c r="D10" t="s">
        <v>32</v>
      </c>
      <c r="E10" t="s">
        <v>4</v>
      </c>
      <c r="F10">
        <v>2.2999999999999998</v>
      </c>
      <c r="G10">
        <v>3.75</v>
      </c>
      <c r="H10">
        <v>8.625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4301E-A2B0-4425-8936-1CD8E6110E15}">
  <sheetPr>
    <tabColor rgb="FF00B050"/>
  </sheetPr>
  <dimension ref="A1:K11"/>
  <sheetViews>
    <sheetView workbookViewId="0">
      <selection activeCell="G11" sqref="G11"/>
    </sheetView>
  </sheetViews>
  <sheetFormatPr defaultRowHeight="20.25"/>
  <cols>
    <col min="1" max="1" width="8.09765625" customWidth="1"/>
    <col min="2" max="2" width="14.796875" bestFit="1" customWidth="1"/>
    <col min="3" max="3" width="14.09765625" bestFit="1" customWidth="1"/>
    <col min="4" max="4" width="20.5" bestFit="1" customWidth="1"/>
    <col min="5" max="5" width="11.8984375" customWidth="1"/>
    <col min="6" max="6" width="14.09765625" customWidth="1"/>
    <col min="7" max="7" width="11.09765625" customWidth="1"/>
    <col min="8" max="8" width="10.8984375" customWidth="1"/>
    <col min="9" max="9" width="12.69921875" customWidth="1"/>
    <col min="10" max="10" width="15.5" customWidth="1"/>
    <col min="11" max="11" width="10" customWidth="1"/>
  </cols>
  <sheetData>
    <row r="1" spans="1:11">
      <c r="A1" t="s">
        <v>1</v>
      </c>
      <c r="B1" t="s">
        <v>49</v>
      </c>
      <c r="C1" t="s">
        <v>6</v>
      </c>
      <c r="D1" t="s">
        <v>7</v>
      </c>
      <c r="E1" t="s">
        <v>24</v>
      </c>
      <c r="F1" t="s">
        <v>25</v>
      </c>
      <c r="G1" t="s">
        <v>19</v>
      </c>
      <c r="H1" t="s">
        <v>20</v>
      </c>
      <c r="I1" t="s">
        <v>21</v>
      </c>
      <c r="J1" t="s">
        <v>22</v>
      </c>
      <c r="K1" t="s">
        <v>11</v>
      </c>
    </row>
    <row r="2" spans="1:11">
      <c r="A2">
        <v>1</v>
      </c>
      <c r="B2" t="s">
        <v>50</v>
      </c>
      <c r="C2" t="s">
        <v>28</v>
      </c>
      <c r="D2" t="s">
        <v>29</v>
      </c>
      <c r="E2">
        <v>9</v>
      </c>
      <c r="G2">
        <v>1</v>
      </c>
      <c r="H2">
        <v>1</v>
      </c>
      <c r="I2">
        <v>1</v>
      </c>
      <c r="J2">
        <v>12</v>
      </c>
    </row>
    <row r="3" spans="1:11">
      <c r="A3">
        <v>2</v>
      </c>
      <c r="B3" t="s">
        <v>51</v>
      </c>
      <c r="C3" t="s">
        <v>28</v>
      </c>
      <c r="D3" t="s">
        <v>31</v>
      </c>
      <c r="E3">
        <v>9</v>
      </c>
      <c r="G3">
        <v>2</v>
      </c>
      <c r="H3">
        <v>1</v>
      </c>
      <c r="I3">
        <v>2</v>
      </c>
      <c r="J3">
        <v>6</v>
      </c>
    </row>
    <row r="4" spans="1:11">
      <c r="A4">
        <v>3</v>
      </c>
      <c r="B4" t="s">
        <v>52</v>
      </c>
      <c r="C4" t="s">
        <v>28</v>
      </c>
      <c r="D4" t="s">
        <v>31</v>
      </c>
      <c r="E4">
        <v>9</v>
      </c>
      <c r="G4">
        <v>2</v>
      </c>
      <c r="H4">
        <v>1</v>
      </c>
      <c r="I4">
        <v>2</v>
      </c>
      <c r="J4">
        <v>4</v>
      </c>
    </row>
    <row r="5" spans="1:11">
      <c r="A5">
        <v>4</v>
      </c>
      <c r="B5" t="s">
        <v>53</v>
      </c>
    </row>
    <row r="6" spans="1:11">
      <c r="A6">
        <v>5</v>
      </c>
      <c r="B6" t="s">
        <v>54</v>
      </c>
      <c r="C6" t="s">
        <v>28</v>
      </c>
      <c r="D6" t="s">
        <v>29</v>
      </c>
      <c r="E6">
        <v>9</v>
      </c>
      <c r="G6">
        <v>1</v>
      </c>
      <c r="H6">
        <v>1</v>
      </c>
      <c r="I6">
        <v>1</v>
      </c>
      <c r="J6">
        <v>12</v>
      </c>
    </row>
    <row r="7" spans="1:11">
      <c r="A7">
        <v>6</v>
      </c>
      <c r="B7" t="s">
        <v>55</v>
      </c>
      <c r="C7" t="s">
        <v>28</v>
      </c>
      <c r="D7" t="s">
        <v>31</v>
      </c>
      <c r="E7">
        <v>9</v>
      </c>
      <c r="G7">
        <v>1</v>
      </c>
      <c r="H7">
        <v>1</v>
      </c>
      <c r="I7">
        <v>1</v>
      </c>
      <c r="J7">
        <v>3</v>
      </c>
    </row>
    <row r="8" spans="1:11">
      <c r="A8">
        <v>7</v>
      </c>
      <c r="B8" t="s">
        <v>56</v>
      </c>
      <c r="C8" t="s">
        <v>28</v>
      </c>
      <c r="D8" t="s">
        <v>38</v>
      </c>
      <c r="E8">
        <v>7</v>
      </c>
      <c r="G8">
        <v>1</v>
      </c>
      <c r="H8">
        <v>1</v>
      </c>
      <c r="I8">
        <v>1</v>
      </c>
      <c r="J8">
        <v>1</v>
      </c>
    </row>
    <row r="9" spans="1:11">
      <c r="A9">
        <v>8</v>
      </c>
      <c r="B9" t="s">
        <v>57</v>
      </c>
      <c r="C9" t="s">
        <v>28</v>
      </c>
      <c r="D9" t="s">
        <v>31</v>
      </c>
      <c r="E9">
        <v>9</v>
      </c>
      <c r="G9">
        <v>2</v>
      </c>
      <c r="H9">
        <v>1</v>
      </c>
      <c r="I9">
        <v>2</v>
      </c>
      <c r="J9">
        <v>6</v>
      </c>
    </row>
    <row r="10" spans="1:11">
      <c r="A10">
        <v>9</v>
      </c>
      <c r="B10" t="s">
        <v>57</v>
      </c>
      <c r="C10" t="s">
        <v>28</v>
      </c>
      <c r="D10" t="s">
        <v>31</v>
      </c>
      <c r="E10">
        <v>7</v>
      </c>
      <c r="G10">
        <v>2</v>
      </c>
      <c r="H10">
        <v>1</v>
      </c>
      <c r="I10">
        <v>2</v>
      </c>
      <c r="J10">
        <v>6</v>
      </c>
    </row>
    <row r="11" spans="1:11">
      <c r="A11">
        <v>10</v>
      </c>
      <c r="B11" t="s">
        <v>58</v>
      </c>
      <c r="C11" t="s">
        <v>28</v>
      </c>
      <c r="D11" t="s">
        <v>31</v>
      </c>
      <c r="E11">
        <v>9</v>
      </c>
      <c r="G11">
        <v>2</v>
      </c>
      <c r="H11">
        <v>1</v>
      </c>
      <c r="I11">
        <v>2</v>
      </c>
      <c r="J11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%315H #0@ DI2 
7H--8#LDI2 2+%- 21%%2*L +%-/ B! 3'B! 3'+%- 
1H'B!C
I2/ '1 +!2"@+8 %315H #0@ DI2 
7H--8#LDI2 2+%- 21%%2*L +%-/ B! 3'B! 3'+%- 
1H'B!C
I2/ '1 +!2"@+8 
</file>

<file path=customXml/item2.xml>�� %315H 
1I #4@' 7I5H  #1-22( 'I2  ! "2'  ! 2  #. ! %315H 
1I #4@' 7I5H  #1-22( 'I2  ! "2'  ! 2  #. !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%315H #0@ DI2 
7H--8#LDI2 2+%- 21%%2*L +%-/ B! 3'B! 3'+%- 
1H'B!C
I2/ '1 +!2"@+8 %315H #0@ DI2 
7H--8#LDI2 2+%- 21%%2*L +%-/ B! 3'B! 3'+%- 
1H'B!C
I2/ '1 +!2"@+8 %315H 
1I #4@' 7I5H  #1-22( 'I2  ! "2'  ! 2  #. ! 2  #. ! 2  #. ! 2  #. ! #4@' #4@' #4@' 2  #. ! 2  #. ! 2  #. ! 2  #. ! 2  #. ! 2  #. ! #4@' #4@' #4@' #4@' #4@' #4@' %315H 
1I #4@' 7I5H  #1-22( 'I2  ! "2'  ! 2  #. ! 2  #. ! 2  #. ! 2  #. ! #4@' #4@' #4@' 2  #. ! 2  #. ! 2  #. ! 2  #. ! 2  #. ! 2  #. ! #4@' #4@' #4@' #4@' #4@' #4@' %315H 
1I #4@' 7I5H  #1-22( 'I2  ! "2'  ! 2  #. ! 2  #. ! 2  #. ! #4@' #4@' %315H #0@ DI2 
7H--8#LDI2 2+%- 21%%2*L +%-/ B! 3'B! 3'+%- 
1H'B!C
I2/ '1 +!2"@+8 2+%- 2+%- 3'+%- 3'+%- 
7H--8#LDI2 
7H--8#LDI2 #0@ DI2 #0@ DI2 %315H 
1I #4@' 7I5H  #1-22( 'I2  ! "2'  ! 2  #. ! 2  #. ! 2  #. ! #4@' #4@' %315H #0@ DI2 
7H--8#LDI2 2+%- 21%%2*L +%-/ B! 3'B! 3'+%- 
1H'B!C
I2/ '1 +!2"@+8 2+%- 2+%- 3'+%- 3'+%- 
7H--8#LDI2 
7H--8#LDI2 #0@ DI2 #0@ DI2 
</file>

<file path=customXml/item9.xml>�� %315H #0@ DI2 
7H--8#LDI2 2+%- 21%%2*L +%-/ B! 3'B! 3'+%- 
1H'B!C
I2/ '1 +!2"@+8 %315H 
1I #4@' 7I5H  #1-22( 'I2  ! "2'  ! 2  #. !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68F8E489-277C-44EA-9079-5FDF4215B1A8}">
  <ds:schemaRefs/>
</ds:datastoreItem>
</file>

<file path=customXml/itemProps2.xml><?xml version="1.0" encoding="utf-8"?>
<ds:datastoreItem xmlns:ds="http://schemas.openxmlformats.org/officeDocument/2006/customXml" ds:itemID="{7A45A077-4989-4173-B483-D39A52BFC8BE}">
  <ds:schemaRefs/>
</ds:datastoreItem>
</file>

<file path=customXml/itemProps3.xml><?xml version="1.0" encoding="utf-8"?>
<ds:datastoreItem xmlns:ds="http://schemas.openxmlformats.org/officeDocument/2006/customXml" ds:itemID="{82D50FC5-B68F-4C9C-8D82-D42D76374674}">
  <ds:schemaRefs/>
</ds:datastoreItem>
</file>

<file path=customXml/itemProps4.xml><?xml version="1.0" encoding="utf-8"?>
<ds:datastoreItem xmlns:ds="http://schemas.openxmlformats.org/officeDocument/2006/customXml" ds:itemID="{90CC9D74-BB42-461C-93B0-5D554D94A258}">
  <ds:schemaRefs/>
</ds:datastoreItem>
</file>

<file path=customXml/itemProps5.xml><?xml version="1.0" encoding="utf-8"?>
<ds:datastoreItem xmlns:ds="http://schemas.openxmlformats.org/officeDocument/2006/customXml" ds:itemID="{7EEB19E0-6066-4811-9CC7-B08052B5872C}">
  <ds:schemaRefs/>
</ds:datastoreItem>
</file>

<file path=customXml/itemProps6.xml><?xml version="1.0" encoding="utf-8"?>
<ds:datastoreItem xmlns:ds="http://schemas.openxmlformats.org/officeDocument/2006/customXml" ds:itemID="{11C89EF1-197D-4088-82E0-387FB6134591}">
  <ds:schemaRefs/>
</ds:datastoreItem>
</file>

<file path=customXml/itemProps7.xml><?xml version="1.0" encoding="utf-8"?>
<ds:datastoreItem xmlns:ds="http://schemas.openxmlformats.org/officeDocument/2006/customXml" ds:itemID="{028A9A26-007C-4F99-9BF3-EB5CBF2E6F40}">
  <ds:schemaRefs/>
</ds:datastoreItem>
</file>

<file path=customXml/itemProps8.xml><?xml version="1.0" encoding="utf-8"?>
<ds:datastoreItem xmlns:ds="http://schemas.openxmlformats.org/officeDocument/2006/customXml" ds:itemID="{B033934C-6173-4511-AA8C-71893F91BCD3}">
  <ds:schemaRefs/>
</ds:datastoreItem>
</file>

<file path=customXml/itemProps9.xml><?xml version="1.0" encoding="utf-8"?>
<ds:datastoreItem xmlns:ds="http://schemas.openxmlformats.org/officeDocument/2006/customXml" ds:itemID="{D2669D66-B284-484B-B952-1F56A4833DEA}">
  <ds:schemaRefs/>
</ds:datastoreItem>
</file>

<file path=customXml/itemProps10.xml><?xml version="1.0" encoding="utf-8"?>
<ds:datastoreItem xmlns:ds="http://schemas.openxmlformats.org/officeDocument/2006/customXml" ds:itemID="{55479B0D-AE9A-4F7D-AFD0-515BB50D082B}">
  <ds:schemaRefs/>
</ds:datastoreItem>
</file>

<file path=customXml/itemProps11.xml><?xml version="1.0" encoding="utf-8"?>
<ds:datastoreItem xmlns:ds="http://schemas.openxmlformats.org/officeDocument/2006/customXml" ds:itemID="{A6DB8369-B953-4441-A4AD-57F2D421D130}">
  <ds:schemaRefs/>
</ds:datastoreItem>
</file>

<file path=customXml/itemProps12.xml><?xml version="1.0" encoding="utf-8"?>
<ds:datastoreItem xmlns:ds="http://schemas.openxmlformats.org/officeDocument/2006/customXml" ds:itemID="{AE3BB28D-12BB-48F0-AFAC-972520ECF9D1}">
  <ds:schemaRefs/>
</ds:datastoreItem>
</file>

<file path=customXml/itemProps13.xml><?xml version="1.0" encoding="utf-8"?>
<ds:datastoreItem xmlns:ds="http://schemas.openxmlformats.org/officeDocument/2006/customXml" ds:itemID="{3E33FB4C-4CB7-4AB9-A6D3-EAA04F512D5B}">
  <ds:schemaRefs/>
</ds:datastoreItem>
</file>

<file path=customXml/itemProps14.xml><?xml version="1.0" encoding="utf-8"?>
<ds:datastoreItem xmlns:ds="http://schemas.openxmlformats.org/officeDocument/2006/customXml" ds:itemID="{23A9E390-7E06-492B-882F-EADE31AF6CE4}">
  <ds:schemaRefs/>
</ds:datastoreItem>
</file>

<file path=customXml/itemProps15.xml><?xml version="1.0" encoding="utf-8"?>
<ds:datastoreItem xmlns:ds="http://schemas.openxmlformats.org/officeDocument/2006/customXml" ds:itemID="{27791FD3-CDB2-4EDE-805B-B5EE3ABBE4D4}">
  <ds:schemaRefs/>
</ds:datastoreItem>
</file>

<file path=customXml/itemProps16.xml><?xml version="1.0" encoding="utf-8"?>
<ds:datastoreItem xmlns:ds="http://schemas.openxmlformats.org/officeDocument/2006/customXml" ds:itemID="{06E84F33-60A3-42E0-BD3D-1D90FF31D2F3}">
  <ds:schemaRefs/>
</ds:datastoreItem>
</file>

<file path=customXml/itemProps17.xml><?xml version="1.0" encoding="utf-8"?>
<ds:datastoreItem xmlns:ds="http://schemas.openxmlformats.org/officeDocument/2006/customXml" ds:itemID="{FA5EDD0A-851E-419D-8696-C6DB22595F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ระบบไฟฟ้า1</vt:lpstr>
      <vt:lpstr>ภาพประกอบ</vt:lpstr>
      <vt:lpstr>Report</vt:lpstr>
      <vt:lpstr>Room</vt:lpstr>
      <vt:lpstr>RoomDtl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snasui</cp:lastModifiedBy>
  <dcterms:created xsi:type="dcterms:W3CDTF">2020-04-21T10:10:54Z</dcterms:created>
  <dcterms:modified xsi:type="dcterms:W3CDTF">2020-04-21T15:28:59Z</dcterms:modified>
</cp:coreProperties>
</file>