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รังสี\Desktop\"/>
    </mc:Choice>
  </mc:AlternateContent>
  <xr:revisionPtr revIDLastSave="0" documentId="13_ncr:1_{1BFCB970-DCDB-4BFE-A1A4-84396E9B20DF}" xr6:coauthVersionLast="45" xr6:coauthVersionMax="45" xr10:uidLastSave="{00000000-0000-0000-0000-000000000000}"/>
  <bookViews>
    <workbookView xWindow="-120" yWindow="-120" windowWidth="21840" windowHeight="13140" xr2:uid="{8E54DBC6-A9A0-40DF-9E15-0653668166F5}"/>
  </bookViews>
  <sheets>
    <sheet name="Home" sheetId="4" r:id="rId1"/>
    <sheet name="ของเหลว" sheetId="5" r:id="rId2"/>
    <sheet name="ข้อมูล" sheetId="6" r:id="rId3"/>
    <sheet name="สารมาตรฐาน" sheetId="2" r:id="rId4"/>
    <sheet name="ของแข็ง" sheetId="3" r:id="rId5"/>
  </sheets>
  <definedNames>
    <definedName name="_xlnm._FilterDatabase" localSheetId="3" hidden="1">สารมาตรฐาน!$A$1:$Q$1</definedName>
    <definedName name="add">สารมาตรฐาน!$A$2:$Q$2567</definedName>
    <definedName name="hh">ของเหลว!$A$2:$Q$5332</definedName>
    <definedName name="kame">ของแข็ง!$A$2:$Q$1681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7" i="3" l="1"/>
  <c r="O46" i="3"/>
  <c r="O45" i="3"/>
  <c r="O44" i="3"/>
  <c r="O43" i="3"/>
  <c r="O42" i="3"/>
  <c r="O41" i="3"/>
  <c r="O40" i="3"/>
  <c r="O39" i="3"/>
  <c r="O38" i="3"/>
  <c r="O37" i="3"/>
  <c r="O36" i="3"/>
  <c r="O35" i="3"/>
  <c r="O34" i="3"/>
  <c r="O33" i="3"/>
  <c r="O32" i="3"/>
  <c r="O31" i="3"/>
  <c r="N30" i="3"/>
  <c r="O30" i="3" s="1"/>
  <c r="O29" i="3"/>
  <c r="O28" i="3"/>
  <c r="O27" i="3"/>
  <c r="O26" i="3"/>
  <c r="O25" i="3"/>
  <c r="O24" i="3"/>
  <c r="O23" i="3"/>
  <c r="N22" i="3"/>
  <c r="O22" i="3" s="1"/>
  <c r="O21" i="3"/>
  <c r="N20" i="3"/>
  <c r="O20" i="3" s="1"/>
  <c r="O19" i="3"/>
  <c r="O18" i="3"/>
  <c r="O17" i="3"/>
  <c r="O16" i="3"/>
  <c r="O15" i="3"/>
  <c r="O14" i="3"/>
  <c r="N13" i="3"/>
  <c r="O13" i="3" s="1"/>
  <c r="O12" i="3"/>
  <c r="N11" i="3"/>
  <c r="O11" i="3" s="1"/>
  <c r="O10" i="3"/>
  <c r="O9" i="3"/>
  <c r="O8" i="3"/>
  <c r="O7" i="3"/>
  <c r="O6" i="3"/>
  <c r="O5" i="3"/>
  <c r="O4" i="3"/>
  <c r="O3" i="3"/>
  <c r="O2" i="3"/>
  <c r="O6" i="2" l="1"/>
  <c r="O5" i="2"/>
  <c r="O4" i="2"/>
  <c r="O3" i="2"/>
  <c r="N31" i="2" l="1"/>
  <c r="O31" i="2" s="1"/>
  <c r="N30" i="2"/>
  <c r="O30" i="2" s="1"/>
  <c r="N29" i="2"/>
  <c r="O29" i="2" s="1"/>
  <c r="N28" i="2"/>
  <c r="O28" i="2" s="1"/>
  <c r="O27" i="2"/>
  <c r="O26" i="2"/>
  <c r="N25" i="2"/>
  <c r="O25" i="2" s="1"/>
  <c r="N24" i="2"/>
  <c r="O24" i="2" s="1"/>
  <c r="N23" i="2"/>
  <c r="O23" i="2" s="1"/>
  <c r="N22" i="2"/>
  <c r="O22" i="2" s="1"/>
  <c r="N21" i="2"/>
  <c r="O21" i="2" s="1"/>
  <c r="N20" i="2"/>
  <c r="O20" i="2" s="1"/>
  <c r="N19" i="2"/>
  <c r="O19" i="2" s="1"/>
  <c r="N18" i="2"/>
  <c r="O18" i="2" s="1"/>
  <c r="O17" i="2"/>
  <c r="N16" i="2"/>
  <c r="O16" i="2" s="1"/>
  <c r="N15" i="2"/>
  <c r="O15" i="2" s="1"/>
  <c r="N14" i="2"/>
  <c r="O14" i="2" s="1"/>
  <c r="N13" i="2"/>
  <c r="O13" i="2" s="1"/>
  <c r="N12" i="2"/>
  <c r="O12" i="2" s="1"/>
  <c r="N11" i="2"/>
  <c r="O11" i="2" s="1"/>
  <c r="N10" i="2"/>
  <c r="O10" i="2" s="1"/>
  <c r="N9" i="2"/>
  <c r="O9" i="2" s="1"/>
  <c r="N8" i="2"/>
  <c r="O8" i="2" s="1"/>
  <c r="N7" i="2"/>
  <c r="O7" i="2" s="1"/>
  <c r="N2" i="2"/>
  <c r="O2" i="2" s="1"/>
</calcChain>
</file>

<file path=xl/sharedStrings.xml><?xml version="1.0" encoding="utf-8"?>
<sst xmlns="http://schemas.openxmlformats.org/spreadsheetml/2006/main" count="686" uniqueCount="256">
  <si>
    <t>ลำดับ</t>
  </si>
  <si>
    <t>รายการสารมาตรฐาน</t>
  </si>
  <si>
    <t>สูตรโมเลกุล</t>
  </si>
  <si>
    <t>Grade</t>
  </si>
  <si>
    <t>Purity</t>
  </si>
  <si>
    <t>CAS no.</t>
  </si>
  <si>
    <t>ขวดที่/ปี</t>
  </si>
  <si>
    <t>Lot no.</t>
  </si>
  <si>
    <t>บริษัท</t>
  </si>
  <si>
    <t>ขนาด</t>
  </si>
  <si>
    <t>สภาวะที่เก็บ</t>
  </si>
  <si>
    <t>วันที่รับ</t>
  </si>
  <si>
    <t>วันที่เปิด</t>
  </si>
  <si>
    <t>วันหมดอายุ</t>
  </si>
  <si>
    <t>สถานะ</t>
  </si>
  <si>
    <t>ประเภทของสาร</t>
  </si>
  <si>
    <t>COA</t>
  </si>
  <si>
    <t>รูป</t>
  </si>
  <si>
    <t>รูป2</t>
  </si>
  <si>
    <t>รูป3</t>
  </si>
  <si>
    <t>AR</t>
  </si>
  <si>
    <t>AS</t>
  </si>
  <si>
    <t>trc canada</t>
  </si>
  <si>
    <t>ACS</t>
  </si>
  <si>
    <t>Technical</t>
  </si>
  <si>
    <t>Allura Red AC</t>
  </si>
  <si>
    <r>
      <t>C</t>
    </r>
    <r>
      <rPr>
        <vertAlign val="subscript"/>
        <sz val="14"/>
        <color theme="1"/>
        <rFont val="TH SarabunPSK"/>
        <family val="2"/>
      </rPr>
      <t>18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14</t>
    </r>
    <r>
      <rPr>
        <sz val="14"/>
        <color theme="1"/>
        <rFont val="TH SarabunPSK"/>
        <family val="2"/>
      </rPr>
      <t>N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Na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8</t>
    </r>
    <r>
      <rPr>
        <sz val="14"/>
        <color theme="1"/>
        <rFont val="TH SarabunPSK"/>
        <family val="2"/>
      </rPr>
      <t>S</t>
    </r>
    <r>
      <rPr>
        <vertAlign val="subscript"/>
        <sz val="14"/>
        <color theme="1"/>
        <rFont val="TH SarabunPSK"/>
        <family val="2"/>
      </rPr>
      <t>2</t>
    </r>
  </si>
  <si>
    <t>25956-17-6</t>
  </si>
  <si>
    <t>1/63</t>
  </si>
  <si>
    <t>1-AZP-45-1</t>
  </si>
  <si>
    <t>10 g</t>
  </si>
  <si>
    <t>4 °C</t>
  </si>
  <si>
    <t>Ammonium sulfate</t>
  </si>
  <si>
    <r>
      <t>(NH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)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SO</t>
    </r>
    <r>
      <rPr>
        <vertAlign val="subscript"/>
        <sz val="14"/>
        <color theme="1"/>
        <rFont val="TH SarabunPSK"/>
        <family val="2"/>
      </rPr>
      <t>4</t>
    </r>
  </si>
  <si>
    <t>7783-20-2</t>
  </si>
  <si>
    <t>BCCC7536</t>
  </si>
  <si>
    <t>Sigma-Aldrich</t>
  </si>
  <si>
    <t>25 g</t>
  </si>
  <si>
    <t>RT</t>
  </si>
  <si>
    <t>2/63</t>
  </si>
  <si>
    <t>3/63</t>
  </si>
  <si>
    <t>4/63</t>
  </si>
  <si>
    <t>Azo Rubine</t>
  </si>
  <si>
    <r>
      <t>C</t>
    </r>
    <r>
      <rPr>
        <vertAlign val="subscript"/>
        <sz val="14"/>
        <color theme="1"/>
        <rFont val="TH SarabunPSK"/>
        <family val="2"/>
      </rPr>
      <t>20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12</t>
    </r>
    <r>
      <rPr>
        <sz val="14"/>
        <color theme="1"/>
        <rFont val="TH SarabunPSK"/>
        <family val="2"/>
      </rPr>
      <t>N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NaO</t>
    </r>
    <r>
      <rPr>
        <vertAlign val="subscript"/>
        <sz val="14"/>
        <color theme="1"/>
        <rFont val="TH SarabunPSK"/>
        <family val="2"/>
      </rPr>
      <t>7</t>
    </r>
    <r>
      <rPr>
        <sz val="14"/>
        <color theme="1"/>
        <rFont val="TH SarabunPSK"/>
        <family val="2"/>
      </rPr>
      <t>S</t>
    </r>
    <r>
      <rPr>
        <vertAlign val="subscript"/>
        <sz val="14"/>
        <color theme="1"/>
        <rFont val="TH SarabunPSK"/>
        <family val="2"/>
      </rPr>
      <t>2</t>
    </r>
  </si>
  <si>
    <t>3567-69-9</t>
  </si>
  <si>
    <t>1-OMK-41-1</t>
  </si>
  <si>
    <t>Brilliant Blue FCF</t>
  </si>
  <si>
    <r>
      <t>C</t>
    </r>
    <r>
      <rPr>
        <vertAlign val="subscript"/>
        <sz val="14"/>
        <color theme="1"/>
        <rFont val="TH SarabunPSK"/>
        <family val="2"/>
      </rPr>
      <t>37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34</t>
    </r>
    <r>
      <rPr>
        <sz val="14"/>
        <color theme="1"/>
        <rFont val="TH SarabunPSK"/>
        <family val="2"/>
      </rPr>
      <t>N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Na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9</t>
    </r>
    <r>
      <rPr>
        <sz val="14"/>
        <color theme="1"/>
        <rFont val="TH SarabunPSK"/>
        <family val="2"/>
      </rPr>
      <t>S</t>
    </r>
    <r>
      <rPr>
        <vertAlign val="subscript"/>
        <sz val="14"/>
        <color theme="1"/>
        <rFont val="TH SarabunPSK"/>
        <family val="2"/>
      </rPr>
      <t>3</t>
    </r>
  </si>
  <si>
    <t>3844-45-9</t>
  </si>
  <si>
    <t>1-KRO-120-1</t>
  </si>
  <si>
    <t>D-(-)-fructose</t>
  </si>
  <si>
    <r>
      <t>C</t>
    </r>
    <r>
      <rPr>
        <vertAlign val="subscript"/>
        <sz val="14"/>
        <color theme="1"/>
        <rFont val="TH SarabunPSK"/>
        <family val="2"/>
      </rPr>
      <t>6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12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6</t>
    </r>
  </si>
  <si>
    <t>57-48-7</t>
  </si>
  <si>
    <t>SLCC1647</t>
  </si>
  <si>
    <t>Sigma</t>
  </si>
  <si>
    <t>100 g</t>
  </si>
  <si>
    <t>D-lactose monohydrate</t>
  </si>
  <si>
    <r>
      <t>C</t>
    </r>
    <r>
      <rPr>
        <vertAlign val="subscript"/>
        <sz val="14"/>
        <color theme="1"/>
        <rFont val="TH SarabunPSK"/>
        <family val="2"/>
      </rPr>
      <t>12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22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11</t>
    </r>
    <r>
      <rPr>
        <sz val="14"/>
        <color theme="1"/>
        <rFont val="TH SarabunPSK"/>
        <family val="2"/>
      </rPr>
      <t>.H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</si>
  <si>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64044-51-5</t>
  </si>
  <si>
    <t>BCCB4635</t>
  </si>
  <si>
    <t>1 kg</t>
  </si>
  <si>
    <t>Erythrosine B disodium salt</t>
  </si>
  <si>
    <r>
      <t>C</t>
    </r>
    <r>
      <rPr>
        <vertAlign val="subscript"/>
        <sz val="14"/>
        <color theme="1"/>
        <rFont val="TH SarabunPSK"/>
        <family val="2"/>
      </rPr>
      <t>20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8</t>
    </r>
    <r>
      <rPr>
        <sz val="14"/>
        <color theme="1"/>
        <rFont val="TH SarabunPSK"/>
        <family val="2"/>
      </rPr>
      <t>I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Na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5</t>
    </r>
  </si>
  <si>
    <t>16423-68-0</t>
  </si>
  <si>
    <t>1-JLW-138-1</t>
  </si>
  <si>
    <t>Food Red no. 102</t>
  </si>
  <si>
    <r>
      <t>C</t>
    </r>
    <r>
      <rPr>
        <vertAlign val="subscript"/>
        <sz val="14"/>
        <color theme="1"/>
        <rFont val="TH SarabunPSK"/>
        <family val="2"/>
      </rPr>
      <t>20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11</t>
    </r>
    <r>
      <rPr>
        <sz val="14"/>
        <color theme="1"/>
        <rFont val="TH SarabunPSK"/>
        <family val="2"/>
      </rPr>
      <t>N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Na</t>
    </r>
    <r>
      <rPr>
        <vertAlign val="subscript"/>
        <sz val="14"/>
        <color theme="1"/>
        <rFont val="TH SarabunPSK"/>
        <family val="2"/>
      </rPr>
      <t>3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10</t>
    </r>
    <r>
      <rPr>
        <sz val="14"/>
        <color theme="1"/>
        <rFont val="TH SarabunPSK"/>
        <family val="2"/>
      </rPr>
      <t>S</t>
    </r>
    <r>
      <rPr>
        <vertAlign val="subscript"/>
        <sz val="14"/>
        <color theme="1"/>
        <rFont val="TH SarabunPSK"/>
        <family val="2"/>
      </rPr>
      <t>3</t>
    </r>
  </si>
  <si>
    <t>2611-82-7</t>
  </si>
  <si>
    <t>2-KOP-192-1</t>
  </si>
  <si>
    <t>5 g</t>
  </si>
  <si>
    <t>L-tryptophan</t>
  </si>
  <si>
    <r>
      <t>C</t>
    </r>
    <r>
      <rPr>
        <vertAlign val="subscript"/>
        <sz val="14"/>
        <color theme="1"/>
        <rFont val="TH SarabunPSK"/>
        <family val="2"/>
      </rPr>
      <t>11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12</t>
    </r>
    <r>
      <rPr>
        <sz val="14"/>
        <color theme="1"/>
        <rFont val="TH SarabunPSK"/>
        <family val="2"/>
      </rPr>
      <t>N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2</t>
    </r>
  </si>
  <si>
    <t>73-22-3</t>
  </si>
  <si>
    <t>4-SXG-120-1</t>
  </si>
  <si>
    <t xml:space="preserve"> -20 °C</t>
  </si>
  <si>
    <t>Potassium hydrogen phthalate</t>
  </si>
  <si>
    <r>
      <t>C</t>
    </r>
    <r>
      <rPr>
        <vertAlign val="subscript"/>
        <sz val="14"/>
        <color theme="1"/>
        <rFont val="TH SarabunPSK"/>
        <family val="2"/>
      </rPr>
      <t>8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5</t>
    </r>
    <r>
      <rPr>
        <sz val="14"/>
        <color theme="1"/>
        <rFont val="TH SarabunPSK"/>
        <family val="2"/>
      </rPr>
      <t>KO</t>
    </r>
    <r>
      <rPr>
        <vertAlign val="subscript"/>
        <sz val="14"/>
        <color theme="1"/>
        <rFont val="TH SarabunPSK"/>
        <family val="2"/>
      </rPr>
      <t>4</t>
    </r>
  </si>
  <si>
    <t>877-24-7</t>
  </si>
  <si>
    <t>192400D</t>
  </si>
  <si>
    <t>Merck</t>
  </si>
  <si>
    <t>80 g</t>
  </si>
  <si>
    <t>Desiccator</t>
  </si>
  <si>
    <t>Potassium nitrate</t>
  </si>
  <si>
    <r>
      <t>KNO</t>
    </r>
    <r>
      <rPr>
        <vertAlign val="subscript"/>
        <sz val="14"/>
        <color theme="1"/>
        <rFont val="TH SarabunPSK"/>
        <family val="2"/>
      </rPr>
      <t>3</t>
    </r>
  </si>
  <si>
    <t>7757-79-1</t>
  </si>
  <si>
    <t>AM1367463</t>
  </si>
  <si>
    <t>Supelco</t>
  </si>
  <si>
    <t>500 g</t>
  </si>
  <si>
    <t>Potassium nitrite</t>
  </si>
  <si>
    <r>
      <t>KNO</t>
    </r>
    <r>
      <rPr>
        <vertAlign val="subscript"/>
        <sz val="14"/>
        <color theme="1"/>
        <rFont val="TH SarabunPSK"/>
        <family val="2"/>
      </rPr>
      <t>2</t>
    </r>
  </si>
  <si>
    <t>7758-09-0</t>
  </si>
  <si>
    <t>K49239567</t>
  </si>
  <si>
    <t>250 g</t>
  </si>
  <si>
    <t>Potassium sorbate</t>
  </si>
  <si>
    <r>
      <t>C</t>
    </r>
    <r>
      <rPr>
        <vertAlign val="subscript"/>
        <sz val="14"/>
        <color theme="1"/>
        <rFont val="TH SarabunPSK"/>
        <family val="2"/>
      </rPr>
      <t>6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7</t>
    </r>
    <r>
      <rPr>
        <sz val="14"/>
        <color theme="1"/>
        <rFont val="TH SarabunPSK"/>
        <family val="2"/>
      </rPr>
      <t>KO</t>
    </r>
    <r>
      <rPr>
        <vertAlign val="subscript"/>
        <sz val="14"/>
        <color theme="1"/>
        <rFont val="TH SarabunPSK"/>
        <family val="2"/>
      </rPr>
      <t>2</t>
    </r>
  </si>
  <si>
    <t>24634-61-5</t>
  </si>
  <si>
    <t>1-AJK-166-1</t>
  </si>
  <si>
    <t>50 g</t>
  </si>
  <si>
    <t>Sodium benzoate</t>
  </si>
  <si>
    <r>
      <t>C</t>
    </r>
    <r>
      <rPr>
        <vertAlign val="subscript"/>
        <sz val="14"/>
        <color theme="1"/>
        <rFont val="TH SarabunPSK"/>
        <family val="2"/>
      </rPr>
      <t>7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5</t>
    </r>
    <r>
      <rPr>
        <sz val="14"/>
        <color theme="1"/>
        <rFont val="TH SarabunPSK"/>
        <family val="2"/>
      </rPr>
      <t>NaO</t>
    </r>
    <r>
      <rPr>
        <vertAlign val="subscript"/>
        <sz val="14"/>
        <color theme="1"/>
        <rFont val="TH SarabunPSK"/>
        <family val="2"/>
      </rPr>
      <t>2</t>
    </r>
  </si>
  <si>
    <t>532-32-1</t>
  </si>
  <si>
    <t>1-YQC-121-1</t>
  </si>
  <si>
    <t>Sodium carbonate</t>
  </si>
  <si>
    <r>
      <t>Na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CO</t>
    </r>
    <r>
      <rPr>
        <vertAlign val="subscript"/>
        <sz val="14"/>
        <color theme="1"/>
        <rFont val="TH SarabunPSK"/>
        <family val="2"/>
      </rPr>
      <t>3</t>
    </r>
  </si>
  <si>
    <t>497-19-8</t>
  </si>
  <si>
    <t>192405R</t>
  </si>
  <si>
    <t>Sucrose</t>
  </si>
  <si>
    <r>
      <t>C</t>
    </r>
    <r>
      <rPr>
        <vertAlign val="subscript"/>
        <sz val="14"/>
        <color theme="1"/>
        <rFont val="TH SarabunPSK"/>
        <family val="2"/>
      </rPr>
      <t>12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22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11</t>
    </r>
  </si>
  <si>
    <t>57-50-1</t>
  </si>
  <si>
    <t>BCBZ9525</t>
  </si>
  <si>
    <t>Sigma-aldrich</t>
  </si>
  <si>
    <t>Sunset Yellow FCF</t>
  </si>
  <si>
    <r>
      <t>C</t>
    </r>
    <r>
      <rPr>
        <vertAlign val="subscript"/>
        <sz val="14"/>
        <color theme="1"/>
        <rFont val="TH SarabunPSK"/>
        <family val="2"/>
      </rPr>
      <t>16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10</t>
    </r>
    <r>
      <rPr>
        <sz val="14"/>
        <color theme="1"/>
        <rFont val="TH SarabunPSK"/>
        <family val="2"/>
      </rPr>
      <t>N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Na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7</t>
    </r>
    <r>
      <rPr>
        <sz val="14"/>
        <color theme="1"/>
        <rFont val="TH SarabunPSK"/>
        <family val="2"/>
      </rPr>
      <t>S</t>
    </r>
    <r>
      <rPr>
        <vertAlign val="subscript"/>
        <sz val="14"/>
        <color theme="1"/>
        <rFont val="TH SarabunPSK"/>
        <family val="2"/>
      </rPr>
      <t>2</t>
    </r>
  </si>
  <si>
    <t>2783-94-0</t>
  </si>
  <si>
    <t>1-SUM-45-1</t>
  </si>
  <si>
    <t>Tartrazine</t>
  </si>
  <si>
    <r>
      <t>C</t>
    </r>
    <r>
      <rPr>
        <vertAlign val="subscript"/>
        <sz val="14"/>
        <color theme="1"/>
        <rFont val="TH SarabunPSK"/>
        <family val="2"/>
      </rPr>
      <t>16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9</t>
    </r>
    <r>
      <rPr>
        <sz val="14"/>
        <color theme="1"/>
        <rFont val="TH SarabunPSK"/>
        <family val="2"/>
      </rPr>
      <t>N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Na</t>
    </r>
    <r>
      <rPr>
        <vertAlign val="subscript"/>
        <sz val="14"/>
        <color theme="1"/>
        <rFont val="TH SarabunPSK"/>
        <family val="2"/>
      </rPr>
      <t>3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9</t>
    </r>
    <r>
      <rPr>
        <sz val="14"/>
        <color theme="1"/>
        <rFont val="TH SarabunPSK"/>
        <family val="2"/>
      </rPr>
      <t>S</t>
    </r>
    <r>
      <rPr>
        <vertAlign val="subscript"/>
        <sz val="14"/>
        <color theme="1"/>
        <rFont val="TH SarabunPSK"/>
        <family val="2"/>
      </rPr>
      <t>2</t>
    </r>
  </si>
  <si>
    <t>1934-21-0</t>
  </si>
  <si>
    <t>2-LWF-12-1</t>
  </si>
  <si>
    <t>รายการสารเคมี (ของแข็ง)</t>
  </si>
  <si>
    <t>ตู้ที่เก็บ</t>
  </si>
  <si>
    <t>Ammonium acetate</t>
  </si>
  <si>
    <r>
      <t>CH</t>
    </r>
    <r>
      <rPr>
        <vertAlign val="subscript"/>
        <sz val="14"/>
        <color theme="1"/>
        <rFont val="TH SarabunPSK"/>
        <family val="2"/>
      </rPr>
      <t>3</t>
    </r>
    <r>
      <rPr>
        <sz val="14"/>
        <color theme="1"/>
        <rFont val="TH SarabunPSK"/>
        <family val="2"/>
      </rPr>
      <t>COONH</t>
    </r>
    <r>
      <rPr>
        <vertAlign val="subscript"/>
        <sz val="14"/>
        <color theme="1"/>
        <rFont val="TH SarabunPSK"/>
        <family val="2"/>
      </rPr>
      <t>4</t>
    </r>
  </si>
  <si>
    <t>631-61-8</t>
  </si>
  <si>
    <t>19 02 0400</t>
  </si>
  <si>
    <t>RCI Labscan</t>
  </si>
  <si>
    <t>Ammonium chloride</t>
  </si>
  <si>
    <r>
      <t>NH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Cl</t>
    </r>
  </si>
  <si>
    <t>12125-02-9</t>
  </si>
  <si>
    <t>16 11 0489</t>
  </si>
  <si>
    <t>Ammonium sulphate</t>
  </si>
  <si>
    <t>MJ/19/3364/P-499-13/14/01</t>
  </si>
  <si>
    <t>Thomas Baker</t>
  </si>
  <si>
    <t>Boric acid</t>
  </si>
  <si>
    <r>
      <t>H</t>
    </r>
    <r>
      <rPr>
        <vertAlign val="subscript"/>
        <sz val="14"/>
        <color theme="1"/>
        <rFont val="TH SarabunPSK"/>
        <family val="2"/>
      </rPr>
      <t>3</t>
    </r>
    <r>
      <rPr>
        <sz val="14"/>
        <color theme="1"/>
        <rFont val="TH SarabunPSK"/>
        <family val="2"/>
      </rPr>
      <t>BO</t>
    </r>
    <r>
      <rPr>
        <vertAlign val="subscript"/>
        <sz val="14"/>
        <color theme="1"/>
        <rFont val="TH SarabunPSK"/>
        <family val="2"/>
      </rPr>
      <t>3</t>
    </r>
  </si>
  <si>
    <t>10043-35-3</t>
  </si>
  <si>
    <t>19 11 0216</t>
  </si>
  <si>
    <t>194910-1223</t>
  </si>
  <si>
    <t>QReC</t>
  </si>
  <si>
    <t>Bromocresol green</t>
  </si>
  <si>
    <r>
      <t>C</t>
    </r>
    <r>
      <rPr>
        <vertAlign val="subscript"/>
        <sz val="14"/>
        <color theme="1"/>
        <rFont val="TH SarabunPSK"/>
        <family val="2"/>
      </rPr>
      <t>21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14</t>
    </r>
    <r>
      <rPr>
        <sz val="14"/>
        <color theme="1"/>
        <rFont val="TH SarabunPSK"/>
        <family val="2"/>
      </rPr>
      <t>Br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5</t>
    </r>
    <r>
      <rPr>
        <sz val="14"/>
        <color theme="1"/>
        <rFont val="TH SarabunPSK"/>
        <family val="2"/>
      </rPr>
      <t>S</t>
    </r>
  </si>
  <si>
    <t>76-60-8</t>
  </si>
  <si>
    <t>184910-1222</t>
  </si>
  <si>
    <t>Calcium carbonate</t>
  </si>
  <si>
    <r>
      <t>CaCO</t>
    </r>
    <r>
      <rPr>
        <vertAlign val="subscript"/>
        <sz val="14"/>
        <color theme="1"/>
        <rFont val="TH SarabunPSK"/>
        <family val="2"/>
      </rPr>
      <t>3</t>
    </r>
  </si>
  <si>
    <t>LAB</t>
  </si>
  <si>
    <t>471--34-1</t>
  </si>
  <si>
    <t>1/62</t>
  </si>
  <si>
    <t>KEMAUS</t>
  </si>
  <si>
    <t>Eriochrome black T indicator</t>
  </si>
  <si>
    <t>1787-61-7</t>
  </si>
  <si>
    <t>16 10 0168</t>
  </si>
  <si>
    <t>2/62</t>
  </si>
  <si>
    <t>182800-0722</t>
  </si>
  <si>
    <t>Ethylenediaminetetraacetic acid disodium magnesium salt hydrate</t>
  </si>
  <si>
    <t>1194491-32-2</t>
  </si>
  <si>
    <t>A0371746</t>
  </si>
  <si>
    <t>ACROS</t>
  </si>
  <si>
    <t>Ethylenediaminetetraacetic acid disodium salt dihydrate</t>
  </si>
  <si>
    <t>6381-92-6</t>
  </si>
  <si>
    <t>18 03 0080</t>
  </si>
  <si>
    <t>Lithium hydroxide monohydrate</t>
  </si>
  <si>
    <r>
      <t>LiOH.H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</si>
  <si>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Extra Pure</t>
  </si>
  <si>
    <t>1310-66-3</t>
  </si>
  <si>
    <t>L0053OE1</t>
  </si>
  <si>
    <t>DAEJUNG</t>
  </si>
  <si>
    <t>Magnesium sulfate heptahydrate</t>
  </si>
  <si>
    <r>
      <t>MgSO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.7H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</si>
  <si>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10034-99-8</t>
  </si>
  <si>
    <t>16 09 0414</t>
  </si>
  <si>
    <t>Methyl orange</t>
  </si>
  <si>
    <t>547-58-0</t>
  </si>
  <si>
    <t>PB/19/685/818-18/19/10</t>
  </si>
  <si>
    <t>Methyl red</t>
  </si>
  <si>
    <t>493-52-7</t>
  </si>
  <si>
    <t>193135-0823</t>
  </si>
  <si>
    <t>Methylene blue</t>
  </si>
  <si>
    <t>122965-43-9</t>
  </si>
  <si>
    <t>PG/19/2401/547-18/19/27</t>
  </si>
  <si>
    <t>Molecular sieve 0.3 mm</t>
  </si>
  <si>
    <t>ใช้ซ้ำได้</t>
  </si>
  <si>
    <t>Phenol crystalline</t>
  </si>
  <si>
    <t>108-95-2</t>
  </si>
  <si>
    <t>0001583831</t>
  </si>
  <si>
    <t>PanReac</t>
  </si>
  <si>
    <t>Potassium dichromate</t>
  </si>
  <si>
    <r>
      <t>K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Cr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7</t>
    </r>
  </si>
  <si>
    <t>7778-50-9</t>
  </si>
  <si>
    <t>1905202782</t>
  </si>
  <si>
    <t>K51800164</t>
  </si>
  <si>
    <t>Potassium hexacyanoferrate (II) trihydrate</t>
  </si>
  <si>
    <r>
      <t>C</t>
    </r>
    <r>
      <rPr>
        <vertAlign val="subscript"/>
        <sz val="14"/>
        <color theme="1"/>
        <rFont val="TH SarabunPSK"/>
        <family val="2"/>
      </rPr>
      <t>6</t>
    </r>
    <r>
      <rPr>
        <sz val="14"/>
        <color theme="1"/>
        <rFont val="TH SarabunPSK"/>
        <family val="2"/>
      </rPr>
      <t>FeK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N</t>
    </r>
    <r>
      <rPr>
        <vertAlign val="subscript"/>
        <sz val="14"/>
        <color theme="1"/>
        <rFont val="TH SarabunPSK"/>
        <family val="2"/>
      </rPr>
      <t>6</t>
    </r>
    <r>
      <rPr>
        <sz val="14"/>
        <color theme="1"/>
        <rFont val="TH SarabunPSK"/>
        <family val="2"/>
      </rPr>
      <t>.3H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</si>
  <si>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14459-95-1</t>
  </si>
  <si>
    <t>193717-0923</t>
  </si>
  <si>
    <t>Potassium iodide</t>
  </si>
  <si>
    <t>KI</t>
  </si>
  <si>
    <t>7681-11-0</t>
  </si>
  <si>
    <t>19 06 0173</t>
  </si>
  <si>
    <t>Silver nitrate</t>
  </si>
  <si>
    <r>
      <t>AgNO</t>
    </r>
    <r>
      <rPr>
        <vertAlign val="subscript"/>
        <sz val="14"/>
        <color theme="1"/>
        <rFont val="TH SarabunPSK"/>
        <family val="2"/>
      </rPr>
      <t>3</t>
    </r>
  </si>
  <si>
    <t>7761-88-8</t>
  </si>
  <si>
    <t>20 04 0095</t>
  </si>
  <si>
    <t>Sodium carbonate anhydrous</t>
  </si>
  <si>
    <t>MG/18/4304/M-470-17/18/01</t>
  </si>
  <si>
    <t>Sodium chloride</t>
  </si>
  <si>
    <t>NaCl</t>
  </si>
  <si>
    <t>7647-14-5</t>
  </si>
  <si>
    <t>1/56</t>
  </si>
  <si>
    <t>0B036110B</t>
  </si>
  <si>
    <t>CARLO ERBA</t>
  </si>
  <si>
    <t>20 01 0355</t>
  </si>
  <si>
    <t>20 05 0293</t>
  </si>
  <si>
    <t>K50000204</t>
  </si>
  <si>
    <t>tri-Sodium citrate dihydrate</t>
  </si>
  <si>
    <r>
      <t>C</t>
    </r>
    <r>
      <rPr>
        <vertAlign val="subscript"/>
        <sz val="14"/>
        <color theme="1"/>
        <rFont val="TH SarabunPSK"/>
        <family val="2"/>
      </rPr>
      <t>6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5</t>
    </r>
    <r>
      <rPr>
        <sz val="14"/>
        <color theme="1"/>
        <rFont val="TH SarabunPSK"/>
        <family val="2"/>
      </rPr>
      <t>Na</t>
    </r>
    <r>
      <rPr>
        <vertAlign val="subscript"/>
        <sz val="14"/>
        <color theme="1"/>
        <rFont val="TH SarabunPSK"/>
        <family val="2"/>
      </rPr>
      <t>3</t>
    </r>
    <r>
      <rPr>
        <sz val="14"/>
        <color theme="1"/>
        <rFont val="TH SarabunPSK"/>
        <family val="2"/>
      </rPr>
      <t>.2H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</si>
  <si>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6132-04-3</t>
  </si>
  <si>
    <t>18 03 0181</t>
  </si>
  <si>
    <t>Sodium hydrogen carbonate</t>
  </si>
  <si>
    <r>
      <t>NaHCO</t>
    </r>
    <r>
      <rPr>
        <vertAlign val="subscript"/>
        <sz val="14"/>
        <color theme="1"/>
        <rFont val="TH SarabunPSK"/>
        <family val="2"/>
      </rPr>
      <t>3</t>
    </r>
  </si>
  <si>
    <t>144-55-8</t>
  </si>
  <si>
    <t>17 03 0529</t>
  </si>
  <si>
    <t>Sodium hydroxide anhydrous</t>
  </si>
  <si>
    <t>NaOH</t>
  </si>
  <si>
    <t>1310-73-2</t>
  </si>
  <si>
    <t>1/61</t>
  </si>
  <si>
    <t>7B100937C</t>
  </si>
  <si>
    <t>Sodium hydroxide</t>
  </si>
  <si>
    <t>20 01 0451</t>
  </si>
  <si>
    <t>PE/18/3238/478-15/16/01</t>
  </si>
  <si>
    <t>5/63</t>
  </si>
  <si>
    <t>6/63</t>
  </si>
  <si>
    <t>7/63</t>
  </si>
  <si>
    <t>20 03 0385</t>
  </si>
  <si>
    <t>8/63</t>
  </si>
  <si>
    <t>9/63</t>
  </si>
  <si>
    <t>10/63</t>
  </si>
  <si>
    <t>11/63</t>
  </si>
  <si>
    <t>Sodium sulfate anhydrous</t>
  </si>
  <si>
    <r>
      <t>Na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SO</t>
    </r>
    <r>
      <rPr>
        <vertAlign val="subscript"/>
        <sz val="14"/>
        <color theme="1"/>
        <rFont val="TH SarabunPSK"/>
        <family val="2"/>
      </rPr>
      <t>4</t>
    </r>
  </si>
  <si>
    <t>7757-82-6</t>
  </si>
  <si>
    <t>20 04 0201</t>
  </si>
  <si>
    <t>Zinc acetate dihydrate</t>
  </si>
  <si>
    <r>
      <t>Zn(CH</t>
    </r>
    <r>
      <rPr>
        <vertAlign val="subscript"/>
        <sz val="14"/>
        <color theme="1"/>
        <rFont val="TH SarabunPSK"/>
        <family val="2"/>
      </rPr>
      <t>3</t>
    </r>
    <r>
      <rPr>
        <sz val="14"/>
        <color theme="1"/>
        <rFont val="TH SarabunPSK"/>
        <family val="2"/>
      </rPr>
      <t>COO).2H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</si>
  <si>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5970-45-6</t>
  </si>
  <si>
    <t>182905-0722</t>
  </si>
  <si>
    <t>Home</t>
  </si>
  <si>
    <t>aa1</t>
  </si>
  <si>
    <t>aa</t>
  </si>
  <si>
    <t>dd</t>
  </si>
  <si>
    <t>รายการสารเคมี (ของเหลว)</t>
  </si>
  <si>
    <t>ทด</t>
  </si>
  <si>
    <t>ดด</t>
  </si>
  <si>
    <t>เ</t>
  </si>
  <si>
    <t>มสาใ</t>
  </si>
  <si>
    <t>ด่ด่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</si>
</sst>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107041E]d\ mmm\ yy;@"/>
    <numFmt numFmtId="165" formatCode="0\ &quot;%&quot;"/>
    <numFmt numFmtId="166" formatCode="[$-187041E]d\ mmm\ yy;@"/>
    <numFmt numFmtId="167" formatCode="0.0\ &quot;%&quot;"/>
    <numFmt numFmtId="168" formatCode="0.00\ &quot;%&quot;"/>
    <numFmt numFmtId="169" formatCode="[$-1070000]d/m/yy;@"/>
  </numFmts>
  <fonts count="7">
    <font>
      <sz val="11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vertAlign val="subscript"/>
      <sz val="14"/>
      <color theme="1"/>
      <name val="TH SarabunPSK"/>
      <family val="2"/>
    </font>
    <font>
      <u/>
      <sz val="11"/>
      <color theme="10"/>
      <name val="Calibri"/>
      <family val="2"/>
      <scheme val="minor"/>
    </font>
    <font>
      <u/>
      <sz val="14"/>
      <color theme="10"/>
      <name val="TH SarabunPSK"/>
      <family val="2"/>
    </font>
    <font>
      <b/>
      <sz val="72"/>
      <color rgb="FF0000FF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/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7" fontId="2" fillId="3" borderId="1" xfId="0" applyNumberFormat="1" applyFont="1" applyFill="1" applyBorder="1" applyAlignment="1">
      <alignment horizontal="center" vertical="center" wrapText="1"/>
    </xf>
    <xf numFmtId="49" fontId="2" fillId="3" borderId="1" xfId="0" quotePrefix="1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7" fontId="2" fillId="2" borderId="1" xfId="0" applyNumberFormat="1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7" fontId="2" fillId="3" borderId="1" xfId="0" applyNumberFormat="1" applyFont="1" applyFill="1" applyBorder="1" applyAlignment="1">
      <alignment horizontal="center" vertical="center"/>
    </xf>
    <xf numFmtId="167" fontId="2" fillId="2" borderId="1" xfId="0" applyNumberFormat="1" applyFont="1" applyFill="1" applyBorder="1" applyAlignment="1">
      <alignment horizontal="center" vertical="center"/>
    </xf>
    <xf numFmtId="168" fontId="2" fillId="2" borderId="1" xfId="0" applyNumberFormat="1" applyFont="1" applyFill="1" applyBorder="1" applyAlignment="1">
      <alignment horizontal="center" vertical="center"/>
    </xf>
    <xf numFmtId="168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169" fontId="2" fillId="4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2" fillId="3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/>
    </xf>
    <xf numFmtId="169" fontId="2" fillId="3" borderId="1" xfId="0" applyNumberFormat="1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 wrapText="1"/>
    </xf>
    <xf numFmtId="49" fontId="1" fillId="5" borderId="0" xfId="0" applyNumberFormat="1" applyFont="1" applyFill="1" applyAlignment="1">
      <alignment horizontal="center" vertical="center" wrapText="1"/>
    </xf>
    <xf numFmtId="164" fontId="1" fillId="5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7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164" fontId="2" fillId="6" borderId="2" xfId="0" applyNumberFormat="1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0" xfId="0" applyNumberFormat="1" applyFont="1" applyAlignment="1">
      <alignment horizontal="center" vertical="center"/>
    </xf>
    <xf numFmtId="0" fontId="0" fillId="7" borderId="0" xfId="0" applyFill="1"/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 wrapText="1"/>
    </xf>
    <xf numFmtId="49" fontId="1" fillId="9" borderId="4" xfId="0" applyNumberFormat="1" applyFont="1" applyFill="1" applyBorder="1" applyAlignment="1">
      <alignment horizontal="center" vertical="center" wrapText="1"/>
    </xf>
    <xf numFmtId="164" fontId="1" fillId="9" borderId="4" xfId="0" applyNumberFormat="1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5" xfId="0" applyFill="1" applyBorder="1" applyAlignment="1">
      <alignment horizontal="center"/>
    </xf>
  </cellXfs>
  <cellStyles count="2">
    <cellStyle name="Hyperlink" xfId="1" builtinId="8"/>
    <cellStyle name="ปกติ" xfId="0" builtinId="0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6" formatCode="[$-187041E]d\ mmm\ 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4" formatCode="[$-107041E]d\ mmm\ 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4" formatCode="[$-107041E]d\ mmm\ 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5" formatCode="0\ &quot;%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9</xdr:row>
          <xdr:rowOff>57150</xdr:rowOff>
        </xdr:from>
        <xdr:to>
          <xdr:col>4</xdr:col>
          <xdr:colOff>228600</xdr:colOff>
          <xdr:row>12</xdr:row>
          <xdr:rowOff>95250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9</xdr:row>
          <xdr:rowOff>47625</xdr:rowOff>
        </xdr:from>
        <xdr:to>
          <xdr:col>8</xdr:col>
          <xdr:colOff>314325</xdr:colOff>
          <xdr:row>12</xdr:row>
          <xdr:rowOff>85725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504825</xdr:colOff>
          <xdr:row>9</xdr:row>
          <xdr:rowOff>38100</xdr:rowOff>
        </xdr:from>
        <xdr:to>
          <xdr:col>12</xdr:col>
          <xdr:colOff>476250</xdr:colOff>
          <xdr:row>12</xdr:row>
          <xdr:rowOff>76200</xdr:rowOff>
        </xdr:to>
        <xdr:sp macro="" textlink="">
          <xdr:nvSpPr>
            <xdr:cNvPr id="2053" name="CommandButton3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D71C8F-1EAC-4128-9BE5-5162D54AF492}" name="Table1" displayName="Table1" ref="A1:T48" totalsRowShown="0" headerRowDxfId="21" dataDxfId="20">
  <autoFilter ref="A1:T48" xr:uid="{E5E83771-D57F-4B97-B8FE-1164B90FB2CC}"/>
  <tableColumns count="20">
    <tableColumn id="1" xr3:uid="{5B46BFCE-7203-4110-8230-117D25A778A1}" name="ลำดับ" dataDxfId="19"/>
    <tableColumn id="2" xr3:uid="{AEAC7162-47EA-4C72-9DEE-97711AC09C4D}" name="รายการสารเคมี (ของแข็ง)" dataDxfId="18"/>
    <tableColumn id="3" xr3:uid="{BD6062C4-A1D7-4031-8AF2-431C3A71E0BB}" name="สูตรโมเลกุล" dataDxfId="17"/>
    <tableColumn id="4" xr3:uid="{CBAD58F7-744C-4790-9382-9F4CD32FCFBE}" name="Grade" dataDxfId="16"/>
    <tableColumn id="16" xr3:uid="{7BE1445A-E9D8-429B-B813-90ED133E6281}" name="Purity" dataDxfId="15"/>
    <tableColumn id="5" xr3:uid="{C904CB71-1BFA-414E-B698-9140DEA54750}" name="CAS no." dataDxfId="14"/>
    <tableColumn id="6" xr3:uid="{397CE9EE-0045-4E89-A60C-2BBFFA69E8A3}" name="ขวดที่/ปี" dataDxfId="13"/>
    <tableColumn id="7" xr3:uid="{EBA491D4-B000-4663-99DE-026702C51C7D}" name="Lot no." dataDxfId="12"/>
    <tableColumn id="8" xr3:uid="{EFF42B7E-3929-41E0-A293-1B56D31254C8}" name="บริษัท" dataDxfId="11"/>
    <tableColumn id="9" xr3:uid="{60158E45-A129-4565-8023-9AAB712ACF9C}" name="ขนาด" dataDxfId="10"/>
    <tableColumn id="10" xr3:uid="{D97ADDD6-A34F-47C2-9EBC-59B36D2905EB}" name="ตู้ที่เก็บ" dataDxfId="9"/>
    <tableColumn id="11" xr3:uid="{B1ECE1FA-B95C-48AD-BC3E-B1BA2F706DA2}" name="วันที่รับ" dataDxfId="8"/>
    <tableColumn id="12" xr3:uid="{2F9B911F-0047-4014-ADD7-A2A40D33C572}" name="วันที่เปิด" dataDxfId="7"/>
    <tableColumn id="13" xr3:uid="{6AEE8666-4A19-4E7E-95E0-80D3B29B2BF0}" name="วันหมดอายุ" dataDxfId="6">
      <calculatedColumnFormula>IF(M2="", "4 ปี หลังจากเปิดใช้", M2+(365*4)+1)</calculatedColumnFormula>
    </tableColumn>
    <tableColumn id="14" xr3:uid="{1554B1E0-4346-4802-9066-6EDF149E788B}" name="สถานะ" dataDxfId="5">
      <calculatedColumnFormula>IF(TODAY()&gt;N2, "หมดอายุ", "ยังใช้ได้")</calculatedColumnFormula>
    </tableColumn>
    <tableColumn id="15" xr3:uid="{BD2B33E0-8C43-4E53-BE1E-DB6DEE872021}" name="ประเภทของสาร" dataDxfId="4"/>
    <tableColumn id="20" xr3:uid="{0748BA21-5A18-4D80-9BE3-FA85FFB5E323}" name="COA" dataDxfId="3"/>
    <tableColumn id="17" xr3:uid="{72FE6477-18AA-4500-908A-5A1347138BB4}" name="รูป" dataDxfId="2"/>
    <tableColumn id="18" xr3:uid="{B333491D-6180-4202-944E-CFD9C984B5D6}" name="รูป2" dataDxfId="1"/>
    <tableColumn id="19" xr3:uid="{F81A2BAA-AA57-48B2-BED1-F0C22CD299A4}" name="รูป3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Pic%20Solid%20Chemical\EDTA%20disodium%20salt%20dihydrate%2018%2003%200080%20(1).jpg" TargetMode="External"/><Relationship Id="rId18" Type="http://schemas.openxmlformats.org/officeDocument/2006/relationships/hyperlink" Target="Pic%20Solid%20Chemical\EDTA%20disodium%20magnesium%20salt%20hydrate%20A0371746%20(3).jpg" TargetMode="External"/><Relationship Id="rId26" Type="http://schemas.openxmlformats.org/officeDocument/2006/relationships/hyperlink" Target="Pic%20Solid%20Chemical\Magnesium%20sulfate%20heptahydrate%2016%2009%200414%20(2).jpg" TargetMode="External"/><Relationship Id="rId39" Type="http://schemas.openxmlformats.org/officeDocument/2006/relationships/hyperlink" Target="Pic%20Solid%20Chemical\Potassium%20hexacyanoferrate%20trihydrate%20193717-0923%20(3).jpg" TargetMode="External"/><Relationship Id="rId21" Type="http://schemas.openxmlformats.org/officeDocument/2006/relationships/hyperlink" Target="Pic%20Solid%20Chemical\Eriochrome%20black%20T%2016%2010%200168%20(3).jpg" TargetMode="External"/><Relationship Id="rId34" Type="http://schemas.openxmlformats.org/officeDocument/2006/relationships/hyperlink" Target="Pic%20Solid%20Chemical\Lithium%20hydroxia%20monohydrate%20L005OE1%20(1).jpg" TargetMode="External"/><Relationship Id="rId42" Type="http://schemas.openxmlformats.org/officeDocument/2006/relationships/hyperlink" Target="Pic%20Solid%20Chemical\Sodium%20chloride%200B036110B%20(3).jpg" TargetMode="External"/><Relationship Id="rId47" Type="http://schemas.openxmlformats.org/officeDocument/2006/relationships/hyperlink" Target="Pic%20Solid%20Chemical\Zinc%20acetate%20dihydrate%20182905-0722%20(2).jpg" TargetMode="External"/><Relationship Id="rId7" Type="http://schemas.openxmlformats.org/officeDocument/2006/relationships/hyperlink" Target="Pic%20Solid%20Chemical\Boric%20acid%2019%2011%200216%20(1).jpg" TargetMode="External"/><Relationship Id="rId2" Type="http://schemas.openxmlformats.org/officeDocument/2006/relationships/hyperlink" Target="Pic%20Solid%20Chemical\Ammonium%20acetate%2019%2002%200400%20(3).jpg" TargetMode="External"/><Relationship Id="rId16" Type="http://schemas.openxmlformats.org/officeDocument/2006/relationships/hyperlink" Target="Pic%20Solid%20Chemical\EDTA%20disodium%20magnesium%20salt%20hydrate%20A0371746%20(1).jpg" TargetMode="External"/><Relationship Id="rId29" Type="http://schemas.openxmlformats.org/officeDocument/2006/relationships/hyperlink" Target="Pic%20Solid%20Chemical\Sodium%20chloride%2020%2001%200355%20(2).jpg" TargetMode="External"/><Relationship Id="rId11" Type="http://schemas.openxmlformats.org/officeDocument/2006/relationships/hyperlink" Target="Pic%20Solid%20Chemical\Boric%20acid%2019%2011%200216%20(2).jpg" TargetMode="External"/><Relationship Id="rId24" Type="http://schemas.openxmlformats.org/officeDocument/2006/relationships/hyperlink" Target="Pic%20Solid%20Chemical\Eriochrome%20black%20T%20182800-0722%20(3).jpg" TargetMode="External"/><Relationship Id="rId32" Type="http://schemas.openxmlformats.org/officeDocument/2006/relationships/hyperlink" Target="Pic%20Solid%20Chemical\Sodium%20hydroxide%2020%2001%200451%20(2).jpg" TargetMode="External"/><Relationship Id="rId37" Type="http://schemas.openxmlformats.org/officeDocument/2006/relationships/hyperlink" Target="Pic%20Solid%20Chemical\Potassium%20hexacyanoferrate%20trihydrate%20193717-0923%20(1).jpg" TargetMode="External"/><Relationship Id="rId40" Type="http://schemas.openxmlformats.org/officeDocument/2006/relationships/hyperlink" Target="Pic%20Solid%20Chemical\Sodium%20chloride%200B036110B%20(1).jpg" TargetMode="External"/><Relationship Id="rId45" Type="http://schemas.openxmlformats.org/officeDocument/2006/relationships/hyperlink" Target="Pic%20Solid%20Chemical\Sodium%20hydroxide%20anhydrous%207B100937C%20(3).jpg" TargetMode="External"/><Relationship Id="rId5" Type="http://schemas.openxmlformats.org/officeDocument/2006/relationships/hyperlink" Target="Pic%20Solid%20Chemical\Ammonium%20chloride%2016%2011%200489%20(1).jpg" TargetMode="External"/><Relationship Id="rId15" Type="http://schemas.openxmlformats.org/officeDocument/2006/relationships/hyperlink" Target="Pic%20Solid%20Chemical\EDTA%20disodium%20salt%20dihydrate%2018%2003%200080%20(3).jpg" TargetMode="External"/><Relationship Id="rId23" Type="http://schemas.openxmlformats.org/officeDocument/2006/relationships/hyperlink" Target="Pic%20Solid%20Chemical\Eriochrome%20black%20T%20182800-0722%20(2).jpg" TargetMode="External"/><Relationship Id="rId28" Type="http://schemas.openxmlformats.org/officeDocument/2006/relationships/hyperlink" Target="Pic%20Solid%20Chemical\Sodium%20chloride%2020%2001%200355%20(1).jpg" TargetMode="External"/><Relationship Id="rId36" Type="http://schemas.openxmlformats.org/officeDocument/2006/relationships/hyperlink" Target="Pic%20Solid%20Chemical\Lithium%20hydroxia%20monohydrate%20L005OE1%20(3).jpg" TargetMode="External"/><Relationship Id="rId49" Type="http://schemas.openxmlformats.org/officeDocument/2006/relationships/table" Target="../tables/table1.xml"/><Relationship Id="rId10" Type="http://schemas.openxmlformats.org/officeDocument/2006/relationships/hyperlink" Target="Pic%20Solid%20Chemical\Calcium%20carbonate%201905202737%20(1).jpg" TargetMode="External"/><Relationship Id="rId19" Type="http://schemas.openxmlformats.org/officeDocument/2006/relationships/hyperlink" Target="Pic%20Solid%20Chemical\Eriochrome%20black%20T%2016%2010%200168%20(1).jpg" TargetMode="External"/><Relationship Id="rId31" Type="http://schemas.openxmlformats.org/officeDocument/2006/relationships/hyperlink" Target="Pic%20Solid%20Chemical\Sodium%20hydroxide%2020%2001%200451%20(1).jpg" TargetMode="External"/><Relationship Id="rId44" Type="http://schemas.openxmlformats.org/officeDocument/2006/relationships/hyperlink" Target="Pic%20Solid%20Chemical\Sodium%20hydroxide%20anhydrous%207B100937C%20(2).jpg" TargetMode="External"/><Relationship Id="rId4" Type="http://schemas.openxmlformats.org/officeDocument/2006/relationships/hyperlink" Target="Pic%20Solid%20Chemical\Ammonium%20chloride%2016%2011%200489%20(3).jpg" TargetMode="External"/><Relationship Id="rId9" Type="http://schemas.openxmlformats.org/officeDocument/2006/relationships/hyperlink" Target="Pic%20Solid%20Chemical\Boric%20acid%2019%2011%200216%20(3).jpg" TargetMode="External"/><Relationship Id="rId14" Type="http://schemas.openxmlformats.org/officeDocument/2006/relationships/hyperlink" Target="Pic%20Solid%20Chemical\EDTA%20disodium%20salt%20dihydrate%2018%2003%200080%20(2).jpg" TargetMode="External"/><Relationship Id="rId22" Type="http://schemas.openxmlformats.org/officeDocument/2006/relationships/hyperlink" Target="Pic%20Solid%20Chemical\Eriochrome%20black%20T%20182800-0722%20(1).jpg" TargetMode="External"/><Relationship Id="rId27" Type="http://schemas.openxmlformats.org/officeDocument/2006/relationships/hyperlink" Target="Pic%20Solid%20Chemical\Magnesium%20sulfate%20heptahydrate%2016%2009%200414%20(3).jpg" TargetMode="External"/><Relationship Id="rId30" Type="http://schemas.openxmlformats.org/officeDocument/2006/relationships/hyperlink" Target="Pic%20Solid%20Chemical\Sodium%20chloride%2020%2001%200355%20(3).jpg" TargetMode="External"/><Relationship Id="rId35" Type="http://schemas.openxmlformats.org/officeDocument/2006/relationships/hyperlink" Target="Pic%20Solid%20Chemical\Lithium%20hydroxia%20monohydrate%20L005OE1%20(2).jpg" TargetMode="External"/><Relationship Id="rId43" Type="http://schemas.openxmlformats.org/officeDocument/2006/relationships/hyperlink" Target="Pic%20Solid%20Chemical\Sodium%20hydroxide%20anhydrous%207B100937C%20(1).jpg" TargetMode="External"/><Relationship Id="rId48" Type="http://schemas.openxmlformats.org/officeDocument/2006/relationships/hyperlink" Target="Pic%20Solid%20Chemical\Zinc%20acetate%20dihydrate%20182905-0722%20(3).jpg" TargetMode="External"/><Relationship Id="rId8" Type="http://schemas.openxmlformats.org/officeDocument/2006/relationships/hyperlink" Target="Pic%20Solid%20Chemical\Boric%20acid%2019%2011%200216%20(2).jpg" TargetMode="External"/><Relationship Id="rId3" Type="http://schemas.openxmlformats.org/officeDocument/2006/relationships/hyperlink" Target="Pic%20Solid%20Chemical\Ammonium%20chloride%2016%2011%200489%20(2).jpg" TargetMode="External"/><Relationship Id="rId12" Type="http://schemas.openxmlformats.org/officeDocument/2006/relationships/hyperlink" Target="Pic%20Solid%20Chemical\Calcium%20carbonate%201905202737%20(3).jpg" TargetMode="External"/><Relationship Id="rId17" Type="http://schemas.openxmlformats.org/officeDocument/2006/relationships/hyperlink" Target="Pic%20Solid%20Chemical\EDTA%20disodium%20magnesium%20salt%20hydrate%20A0371746%20(2).jpg" TargetMode="External"/><Relationship Id="rId25" Type="http://schemas.openxmlformats.org/officeDocument/2006/relationships/hyperlink" Target="Pic%20Solid%20Chemical\Magnesium%20sulfate%20heptahydrate%2016%2009%200414%20(1).jpg" TargetMode="External"/><Relationship Id="rId33" Type="http://schemas.openxmlformats.org/officeDocument/2006/relationships/hyperlink" Target="Pic%20Solid%20Chemical\Sodium%20hydroxide%2020%2001%200451%20(3).jpg" TargetMode="External"/><Relationship Id="rId38" Type="http://schemas.openxmlformats.org/officeDocument/2006/relationships/hyperlink" Target="Pic%20Solid%20Chemical\Potassium%20hexacyanoferrate%20trihydrate%20193717-0923%20(2).jpg" TargetMode="External"/><Relationship Id="rId46" Type="http://schemas.openxmlformats.org/officeDocument/2006/relationships/hyperlink" Target="Pic%20Solid%20Chemical\Zinc%20acetate%20dihydrate%20182905-0722%20(1).jpg" TargetMode="External"/><Relationship Id="rId20" Type="http://schemas.openxmlformats.org/officeDocument/2006/relationships/hyperlink" Target="Pic%20Solid%20Chemical\Eriochrome%20black%20T%2016%2010%200168%20(2).jpg" TargetMode="External"/><Relationship Id="rId41" Type="http://schemas.openxmlformats.org/officeDocument/2006/relationships/hyperlink" Target="Pic%20Solid%20Chemical\Sodium%20chloride%200B036110B%20(2).jpg" TargetMode="External"/><Relationship Id="rId1" Type="http://schemas.openxmlformats.org/officeDocument/2006/relationships/hyperlink" Target="Pic%20Solid%20Chemical\Ammonium%20acetate%2019%2002%200400%20(2).jpg" TargetMode="External"/><Relationship Id="rId6" Type="http://schemas.openxmlformats.org/officeDocument/2006/relationships/hyperlink" Target="Pic%20Solid%20Chemical\Ammonium%20acetate%2019%2002%200400%20(1)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74417-5EC6-4463-9E94-2F0029CEC2BD}">
  <sheetPr codeName="Sheet3"/>
  <dimension ref="A1:AF112"/>
  <sheetViews>
    <sheetView tabSelected="1" workbookViewId="0">
      <selection activeCell="R8" sqref="R8"/>
    </sheetView>
  </sheetViews>
  <sheetFormatPr defaultRowHeight="15"/>
  <sheetData>
    <row r="1" spans="1:32">
      <c r="A1" s="67" t="s">
        <v>246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</row>
    <row r="2" spans="1:32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2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</row>
    <row r="3" spans="1:32">
      <c r="A3" s="70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2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</row>
    <row r="4" spans="1:32">
      <c r="A4" s="70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2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</row>
    <row r="5" spans="1:32">
      <c r="A5" s="70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2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</row>
    <row r="6" spans="1:32">
      <c r="A6" s="73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5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</row>
    <row r="7" spans="1:32">
      <c r="A7" s="76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</row>
    <row r="8" spans="1:32">
      <c r="A8" s="70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2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</row>
    <row r="9" spans="1:32">
      <c r="A9" s="70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2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</row>
    <row r="10" spans="1:32">
      <c r="A10" s="70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2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</row>
    <row r="11" spans="1:32">
      <c r="A11" s="70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2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</row>
    <row r="12" spans="1:32">
      <c r="A12" s="70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2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</row>
    <row r="13" spans="1:32">
      <c r="A13" s="70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2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</row>
    <row r="14" spans="1:32">
      <c r="A14" s="70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2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</row>
    <row r="15" spans="1:32">
      <c r="A15" s="70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2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</row>
    <row r="16" spans="1:32">
      <c r="A16" s="70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2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</row>
    <row r="17" spans="1:32">
      <c r="A17" s="70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2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</row>
    <row r="18" spans="1:32">
      <c r="A18" s="70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2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</row>
    <row r="19" spans="1:32">
      <c r="A19" s="70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2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</row>
    <row r="20" spans="1:32">
      <c r="A20" s="70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2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</row>
    <row r="21" spans="1:32">
      <c r="A21" s="70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2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</row>
    <row r="22" spans="1:32">
      <c r="A22" s="70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2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</row>
    <row r="23" spans="1:32">
      <c r="A23" s="70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2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</row>
    <row r="24" spans="1:32">
      <c r="A24" s="70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2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</row>
    <row r="25" spans="1:32">
      <c r="A25" s="73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5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</row>
    <row r="26" spans="1:32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</row>
    <row r="27" spans="1:32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</row>
    <row r="28" spans="1:32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</row>
    <row r="29" spans="1:32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</row>
    <row r="30" spans="1:32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</row>
    <row r="31" spans="1:32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</row>
    <row r="32" spans="1:32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</row>
    <row r="33" spans="1:32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</row>
    <row r="34" spans="1:32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</row>
    <row r="35" spans="1:32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</row>
    <row r="36" spans="1:32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</row>
    <row r="37" spans="1:32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</row>
    <row r="38" spans="1:32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</row>
    <row r="39" spans="1:32">
      <c r="A39" s="59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</row>
    <row r="40" spans="1:32">
      <c r="A40" s="5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</row>
    <row r="41" spans="1:32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</row>
    <row r="42" spans="1:32">
      <c r="A42" s="59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</row>
    <row r="43" spans="1:32">
      <c r="A43" s="59"/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</row>
    <row r="44" spans="1:32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</row>
    <row r="45" spans="1:32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</row>
    <row r="46" spans="1:32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</row>
    <row r="47" spans="1:32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</row>
    <row r="48" spans="1:32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</row>
    <row r="49" spans="1:32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</row>
    <row r="50" spans="1:32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</row>
    <row r="51" spans="1:32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</row>
    <row r="52" spans="1:32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</row>
    <row r="53" spans="1:32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</row>
    <row r="54" spans="1:32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</row>
    <row r="55" spans="1:32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</row>
    <row r="56" spans="1:32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</row>
    <row r="57" spans="1:32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</row>
    <row r="58" spans="1:32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</row>
    <row r="59" spans="1:32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</row>
    <row r="60" spans="1:32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</row>
    <row r="61" spans="1:32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</row>
    <row r="62" spans="1:32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</row>
    <row r="63" spans="1:32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</row>
    <row r="64" spans="1:32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</row>
    <row r="65" spans="1:32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</row>
    <row r="66" spans="1:32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</row>
    <row r="67" spans="1:32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</row>
    <row r="68" spans="1:32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</row>
    <row r="69" spans="1:32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</row>
    <row r="70" spans="1:32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9"/>
    </row>
    <row r="71" spans="1:32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</row>
    <row r="72" spans="1:32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</row>
    <row r="73" spans="1:32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</row>
    <row r="74" spans="1:32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</row>
    <row r="75" spans="1:32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</row>
    <row r="76" spans="1:32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</row>
    <row r="77" spans="1:32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</row>
    <row r="78" spans="1:32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</row>
    <row r="79" spans="1:32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</row>
    <row r="80" spans="1:32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</row>
    <row r="81" spans="1:32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</row>
    <row r="82" spans="1:32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  <c r="AB82" s="59"/>
      <c r="AC82" s="59"/>
      <c r="AD82" s="59"/>
      <c r="AE82" s="59"/>
      <c r="AF82" s="59"/>
    </row>
    <row r="83" spans="1:32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</row>
    <row r="84" spans="1:32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</row>
    <row r="85" spans="1:32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</row>
    <row r="86" spans="1:32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9"/>
      <c r="AB86" s="59"/>
      <c r="AC86" s="59"/>
      <c r="AD86" s="59"/>
      <c r="AE86" s="59"/>
      <c r="AF86" s="59"/>
    </row>
    <row r="87" spans="1:32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9"/>
      <c r="AB87" s="59"/>
      <c r="AC87" s="59"/>
      <c r="AD87" s="59"/>
      <c r="AE87" s="59"/>
      <c r="AF87" s="59"/>
    </row>
    <row r="88" spans="1:32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</row>
    <row r="89" spans="1:32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9"/>
      <c r="AB89" s="59"/>
      <c r="AC89" s="59"/>
      <c r="AD89" s="59"/>
      <c r="AE89" s="59"/>
      <c r="AF89" s="59"/>
    </row>
    <row r="90" spans="1:32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59"/>
      <c r="AF90" s="59"/>
    </row>
    <row r="91" spans="1:32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9"/>
      <c r="AB91" s="59"/>
      <c r="AC91" s="59"/>
      <c r="AD91" s="59"/>
      <c r="AE91" s="59"/>
      <c r="AF91" s="59"/>
    </row>
    <row r="92" spans="1:32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9"/>
      <c r="AB92" s="59"/>
      <c r="AC92" s="59"/>
      <c r="AD92" s="59"/>
      <c r="AE92" s="59"/>
      <c r="AF92" s="59"/>
    </row>
    <row r="93" spans="1:32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59"/>
    </row>
    <row r="94" spans="1:32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9"/>
    </row>
    <row r="95" spans="1:32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</row>
    <row r="96" spans="1:32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</row>
    <row r="97" spans="1:32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</row>
    <row r="98" spans="1:32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59"/>
      <c r="AF98" s="59"/>
    </row>
    <row r="99" spans="1:32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</row>
    <row r="100" spans="1:32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9"/>
      <c r="AB100" s="59"/>
      <c r="AC100" s="59"/>
      <c r="AD100" s="59"/>
      <c r="AE100" s="59"/>
      <c r="AF100" s="59"/>
    </row>
    <row r="101" spans="1:32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</row>
    <row r="102" spans="1:32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  <c r="AB102" s="59"/>
      <c r="AC102" s="59"/>
      <c r="AD102" s="59"/>
      <c r="AE102" s="59"/>
      <c r="AF102" s="59"/>
    </row>
    <row r="103" spans="1:32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59"/>
      <c r="AF103" s="59"/>
    </row>
    <row r="104" spans="1:32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9"/>
      <c r="AB104" s="59"/>
      <c r="AC104" s="59"/>
      <c r="AD104" s="59"/>
      <c r="AE104" s="59"/>
      <c r="AF104" s="59"/>
    </row>
    <row r="105" spans="1:32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</row>
    <row r="106" spans="1:32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9"/>
      <c r="AB106" s="59"/>
      <c r="AC106" s="59"/>
      <c r="AD106" s="59"/>
      <c r="AE106" s="59"/>
      <c r="AF106" s="59"/>
    </row>
    <row r="107" spans="1:32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9"/>
    </row>
    <row r="108" spans="1:32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</row>
    <row r="109" spans="1:32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</row>
    <row r="110" spans="1:32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59"/>
      <c r="AF110" s="59"/>
    </row>
    <row r="111" spans="1:32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</row>
    <row r="112" spans="1:32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</row>
  </sheetData>
  <mergeCells count="2">
    <mergeCell ref="A1:O6"/>
    <mergeCell ref="A7:O2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</xdr:col>
                <xdr:colOff>257175</xdr:colOff>
                <xdr:row>9</xdr:row>
                <xdr:rowOff>57150</xdr:rowOff>
              </from>
              <to>
                <xdr:col>4</xdr:col>
                <xdr:colOff>228600</xdr:colOff>
                <xdr:row>12</xdr:row>
                <xdr:rowOff>95250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1" r:id="rId6" name="CommandButton2">
          <controlPr defaultSize="0" autoLine="0" r:id="rId7">
            <anchor moveWithCells="1">
              <from>
                <xdr:col>5</xdr:col>
                <xdr:colOff>342900</xdr:colOff>
                <xdr:row>9</xdr:row>
                <xdr:rowOff>47625</xdr:rowOff>
              </from>
              <to>
                <xdr:col>8</xdr:col>
                <xdr:colOff>314325</xdr:colOff>
                <xdr:row>12</xdr:row>
                <xdr:rowOff>85725</xdr:rowOff>
              </to>
            </anchor>
          </controlPr>
        </control>
      </mc:Choice>
      <mc:Fallback>
        <control shapeId="2051" r:id="rId6" name="CommandButton2"/>
      </mc:Fallback>
    </mc:AlternateContent>
    <mc:AlternateContent xmlns:mc="http://schemas.openxmlformats.org/markup-compatibility/2006">
      <mc:Choice Requires="x14">
        <control shapeId="2053" r:id="rId8" name="CommandButton3">
          <controlPr defaultSize="0" autoLine="0" r:id="rId9">
            <anchor moveWithCells="1">
              <from>
                <xdr:col>9</xdr:col>
                <xdr:colOff>504825</xdr:colOff>
                <xdr:row>9</xdr:row>
                <xdr:rowOff>38100</xdr:rowOff>
              </from>
              <to>
                <xdr:col>12</xdr:col>
                <xdr:colOff>476250</xdr:colOff>
                <xdr:row>12</xdr:row>
                <xdr:rowOff>76200</xdr:rowOff>
              </to>
            </anchor>
          </controlPr>
        </control>
      </mc:Choice>
      <mc:Fallback>
        <control shapeId="2053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775E7-02CC-448E-A9D5-14F6230B0A3D}">
  <sheetPr codeName="Sheet4"/>
  <dimension ref="A1:T2"/>
  <sheetViews>
    <sheetView workbookViewId="0">
      <selection activeCell="B1" sqref="B1"/>
    </sheetView>
  </sheetViews>
  <sheetFormatPr defaultRowHeight="15"/>
  <cols>
    <col min="1" max="1" width="9.140625" style="60"/>
    <col min="2" max="2" width="13.140625" style="60" bestFit="1" customWidth="1"/>
    <col min="3" max="6" width="9.140625" style="60"/>
    <col min="7" max="7" width="9.140625" style="61"/>
    <col min="8" max="15" width="9.140625" style="60"/>
    <col min="16" max="16" width="11.42578125" style="60" bestFit="1" customWidth="1"/>
    <col min="17" max="20" width="9.140625" style="60"/>
  </cols>
  <sheetData>
    <row r="1" spans="1:20" ht="43.5">
      <c r="A1" s="62" t="s">
        <v>0</v>
      </c>
      <c r="B1" s="63" t="s">
        <v>250</v>
      </c>
      <c r="C1" s="63" t="s">
        <v>2</v>
      </c>
      <c r="D1" s="63" t="s">
        <v>3</v>
      </c>
      <c r="E1" s="63" t="s">
        <v>4</v>
      </c>
      <c r="F1" s="64" t="s">
        <v>5</v>
      </c>
      <c r="G1" s="64" t="s">
        <v>6</v>
      </c>
      <c r="H1" s="63" t="s">
        <v>7</v>
      </c>
      <c r="I1" s="63" t="s">
        <v>8</v>
      </c>
      <c r="J1" s="62" t="s">
        <v>9</v>
      </c>
      <c r="K1" s="62" t="s">
        <v>120</v>
      </c>
      <c r="L1" s="65" t="s">
        <v>11</v>
      </c>
      <c r="M1" s="65" t="s">
        <v>12</v>
      </c>
      <c r="N1" s="63" t="s">
        <v>13</v>
      </c>
      <c r="O1" s="63" t="s">
        <v>14</v>
      </c>
      <c r="P1" s="63" t="s">
        <v>15</v>
      </c>
      <c r="Q1" s="63" t="s">
        <v>16</v>
      </c>
      <c r="R1" s="63" t="s">
        <v>17</v>
      </c>
      <c r="S1" s="63" t="s">
        <v>18</v>
      </c>
      <c r="T1" s="63" t="s">
        <v>19</v>
      </c>
    </row>
    <row r="2" spans="1:20">
      <c r="A2" s="60">
        <v>1</v>
      </c>
      <c r="B2" s="60" t="s">
        <v>253</v>
      </c>
      <c r="C2" s="60" t="s">
        <v>254</v>
      </c>
      <c r="D2" s="60" t="s">
        <v>20</v>
      </c>
      <c r="E2" s="60">
        <v>151</v>
      </c>
      <c r="G2" s="61" t="s">
        <v>28</v>
      </c>
      <c r="I2" s="60" t="s">
        <v>36</v>
      </c>
    </row>
  </sheetData>
  <protectedRanges>
    <protectedRange sqref="A1:Q1" name="ช่วง1_3"/>
  </protectedRange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E6C1-9D51-45E8-9132-EE72537A866A}">
  <sheetPr codeName="Sheet5"/>
  <dimension ref="A1:C2"/>
  <sheetViews>
    <sheetView workbookViewId="0">
      <selection activeCell="I9" sqref="I9"/>
    </sheetView>
  </sheetViews>
  <sheetFormatPr defaultRowHeight="15"/>
  <cols>
    <col min="1" max="1" width="25.5703125" customWidth="1"/>
    <col min="2" max="2" width="23.85546875" customWidth="1"/>
    <col min="3" max="3" width="27.85546875" customWidth="1"/>
  </cols>
  <sheetData>
    <row r="1" spans="1:3" ht="22.5" thickBot="1">
      <c r="A1" s="63" t="s">
        <v>250</v>
      </c>
      <c r="B1" s="29" t="s">
        <v>1</v>
      </c>
      <c r="C1" s="66" t="s">
        <v>119</v>
      </c>
    </row>
    <row r="2" spans="1:3">
      <c r="A2" t="s">
        <v>255</v>
      </c>
    </row>
  </sheetData>
  <protectedRanges>
    <protectedRange sqref="A1" name="ช่วง1_3"/>
    <protectedRange sqref="B1" name="ช่วง1_1"/>
    <protectedRange sqref="C1" name="ช่วง1"/>
  </protectedRange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F2DE5-03F3-49C3-9135-DD42F9D61D9C}">
  <sheetPr codeName="Sheet2" filterMode="1"/>
  <dimension ref="A1:T34"/>
  <sheetViews>
    <sheetView workbookViewId="0">
      <selection activeCell="B1" sqref="B1"/>
    </sheetView>
  </sheetViews>
  <sheetFormatPr defaultRowHeight="21.75"/>
  <cols>
    <col min="1" max="1" width="9.140625" style="8"/>
    <col min="2" max="2" width="26.7109375" style="8" bestFit="1" customWidth="1"/>
    <col min="3" max="3" width="15.7109375" style="8" bestFit="1" customWidth="1"/>
    <col min="4" max="4" width="10.7109375" style="8" bestFit="1" customWidth="1"/>
    <col min="5" max="5" width="10.5703125" style="16" bestFit="1" customWidth="1"/>
    <col min="6" max="6" width="12.28515625" style="8" bestFit="1" customWidth="1"/>
    <col min="7" max="7" width="11.85546875" style="16" bestFit="1" customWidth="1"/>
    <col min="8" max="8" width="11.7109375" style="8" bestFit="1" customWidth="1"/>
    <col min="9" max="9" width="12.140625" style="8" bestFit="1" customWidth="1"/>
    <col min="10" max="10" width="9.85546875" style="8" bestFit="1" customWidth="1"/>
    <col min="11" max="11" width="14.42578125" style="8" bestFit="1" customWidth="1"/>
    <col min="12" max="12" width="10.85546875" style="25" bestFit="1" customWidth="1"/>
    <col min="13" max="13" width="15.7109375" style="38" bestFit="1" customWidth="1"/>
    <col min="14" max="14" width="14.7109375" style="8" bestFit="1" customWidth="1"/>
    <col min="15" max="15" width="10.5703125" style="8" bestFit="1" customWidth="1"/>
    <col min="16" max="19" width="9.140625" style="8"/>
    <col min="20" max="20" width="9.140625" style="26"/>
  </cols>
  <sheetData>
    <row r="1" spans="1:20" ht="43.5">
      <c r="A1" s="28" t="s">
        <v>0</v>
      </c>
      <c r="B1" s="29" t="s">
        <v>1</v>
      </c>
      <c r="C1" s="29" t="s">
        <v>2</v>
      </c>
      <c r="D1" s="29" t="s">
        <v>3</v>
      </c>
      <c r="E1" s="30" t="s">
        <v>4</v>
      </c>
      <c r="F1" s="29" t="s">
        <v>5</v>
      </c>
      <c r="G1" s="30" t="s">
        <v>6</v>
      </c>
      <c r="H1" s="30" t="s">
        <v>7</v>
      </c>
      <c r="I1" s="29" t="s">
        <v>8</v>
      </c>
      <c r="J1" s="28" t="s">
        <v>9</v>
      </c>
      <c r="K1" s="28" t="s">
        <v>10</v>
      </c>
      <c r="L1" s="31" t="s">
        <v>11</v>
      </c>
      <c r="M1" s="34" t="s">
        <v>12</v>
      </c>
      <c r="N1" s="29" t="s">
        <v>13</v>
      </c>
      <c r="O1" s="29" t="s">
        <v>14</v>
      </c>
      <c r="P1" s="29" t="s">
        <v>15</v>
      </c>
      <c r="Q1" s="29" t="s">
        <v>16</v>
      </c>
      <c r="R1" s="29" t="s">
        <v>17</v>
      </c>
      <c r="S1" s="27" t="s">
        <v>18</v>
      </c>
      <c r="T1" s="27" t="s">
        <v>19</v>
      </c>
    </row>
    <row r="2" spans="1:20">
      <c r="A2" s="1">
        <v>1</v>
      </c>
      <c r="B2" s="1" t="s">
        <v>25</v>
      </c>
      <c r="C2" s="2" t="s">
        <v>26</v>
      </c>
      <c r="D2" s="2" t="s">
        <v>24</v>
      </c>
      <c r="E2" s="3"/>
      <c r="F2" s="2" t="s">
        <v>27</v>
      </c>
      <c r="G2" s="4" t="s">
        <v>28</v>
      </c>
      <c r="H2" s="5" t="s">
        <v>29</v>
      </c>
      <c r="I2" s="2" t="s">
        <v>22</v>
      </c>
      <c r="J2" s="1" t="s">
        <v>30</v>
      </c>
      <c r="K2" s="1" t="s">
        <v>31</v>
      </c>
      <c r="L2" s="6">
        <v>43959</v>
      </c>
      <c r="M2" s="35"/>
      <c r="N2" s="7" t="str">
        <f>IF(M2="", "4 ปี หลังจากเปิดใช้", M2+(365*4)+1)</f>
        <v>4 ปี หลังจากเปิดใช้</v>
      </c>
      <c r="O2" s="1" t="str">
        <f t="shared" ref="O2:O31" ca="1" si="0">IF(TODAY()&gt;N2, "หมดอายุ", "ยังใช้ได้")</f>
        <v>ยังใช้ได้</v>
      </c>
    </row>
    <row r="3" spans="1:20" ht="34.5" customHeight="1">
      <c r="A3" s="8">
        <v>2</v>
      </c>
      <c r="B3" s="8" t="s">
        <v>32</v>
      </c>
      <c r="C3" s="8" t="s">
        <v>33</v>
      </c>
      <c r="D3" s="9" t="s">
        <v>21</v>
      </c>
      <c r="E3" s="10">
        <v>99.8</v>
      </c>
      <c r="F3" s="9" t="s">
        <v>34</v>
      </c>
      <c r="G3" s="11" t="s">
        <v>28</v>
      </c>
      <c r="H3" s="12" t="s">
        <v>35</v>
      </c>
      <c r="I3" s="9" t="s">
        <v>36</v>
      </c>
      <c r="J3" s="8" t="s">
        <v>37</v>
      </c>
      <c r="K3" s="8" t="s">
        <v>38</v>
      </c>
      <c r="L3" s="13">
        <v>44008</v>
      </c>
      <c r="M3" s="36"/>
      <c r="N3" s="13">
        <v>44957</v>
      </c>
      <c r="O3" s="8" t="str">
        <f t="shared" ca="1" si="0"/>
        <v>ยังใช้ได้</v>
      </c>
      <c r="Q3" s="32"/>
    </row>
    <row r="4" spans="1:20">
      <c r="A4" s="1">
        <v>3</v>
      </c>
      <c r="B4" s="1" t="s">
        <v>32</v>
      </c>
      <c r="C4" s="1" t="s">
        <v>33</v>
      </c>
      <c r="D4" s="2" t="s">
        <v>21</v>
      </c>
      <c r="E4" s="14">
        <v>99.8</v>
      </c>
      <c r="F4" s="2" t="s">
        <v>34</v>
      </c>
      <c r="G4" s="4" t="s">
        <v>39</v>
      </c>
      <c r="H4" s="5" t="s">
        <v>35</v>
      </c>
      <c r="I4" s="2" t="s">
        <v>36</v>
      </c>
      <c r="J4" s="1" t="s">
        <v>37</v>
      </c>
      <c r="K4" s="1" t="s">
        <v>38</v>
      </c>
      <c r="L4" s="6">
        <v>44008</v>
      </c>
      <c r="M4" s="35"/>
      <c r="N4" s="6">
        <v>44957</v>
      </c>
      <c r="O4" s="1" t="str">
        <f t="shared" ca="1" si="0"/>
        <v>ยังใช้ได้</v>
      </c>
      <c r="P4" s="1"/>
      <c r="Q4" s="33"/>
    </row>
    <row r="5" spans="1:20">
      <c r="A5" s="8">
        <v>4</v>
      </c>
      <c r="B5" s="8" t="s">
        <v>32</v>
      </c>
      <c r="C5" s="8" t="s">
        <v>33</v>
      </c>
      <c r="D5" s="9" t="s">
        <v>21</v>
      </c>
      <c r="E5" s="10">
        <v>99.8</v>
      </c>
      <c r="F5" s="9" t="s">
        <v>34</v>
      </c>
      <c r="G5" s="11" t="s">
        <v>40</v>
      </c>
      <c r="H5" s="12" t="s">
        <v>35</v>
      </c>
      <c r="I5" s="9" t="s">
        <v>36</v>
      </c>
      <c r="J5" s="8" t="s">
        <v>37</v>
      </c>
      <c r="K5" s="8" t="s">
        <v>38</v>
      </c>
      <c r="L5" s="13">
        <v>44008</v>
      </c>
      <c r="M5" s="36"/>
      <c r="N5" s="13">
        <v>44957</v>
      </c>
      <c r="O5" s="8" t="str">
        <f t="shared" ca="1" si="0"/>
        <v>ยังใช้ได้</v>
      </c>
      <c r="Q5" s="32"/>
    </row>
    <row r="6" spans="1:20">
      <c r="A6" s="1">
        <v>5</v>
      </c>
      <c r="B6" s="1" t="s">
        <v>32</v>
      </c>
      <c r="C6" s="1" t="s">
        <v>33</v>
      </c>
      <c r="D6" s="2" t="s">
        <v>21</v>
      </c>
      <c r="E6" s="14">
        <v>99.8</v>
      </c>
      <c r="F6" s="2" t="s">
        <v>34</v>
      </c>
      <c r="G6" s="4" t="s">
        <v>41</v>
      </c>
      <c r="H6" s="5" t="s">
        <v>35</v>
      </c>
      <c r="I6" s="2" t="s">
        <v>36</v>
      </c>
      <c r="J6" s="1" t="s">
        <v>37</v>
      </c>
      <c r="K6" s="1" t="s">
        <v>38</v>
      </c>
      <c r="L6" s="6">
        <v>44008</v>
      </c>
      <c r="M6" s="35"/>
      <c r="N6" s="6">
        <v>44957</v>
      </c>
      <c r="O6" s="1" t="str">
        <f t="shared" ca="1" si="0"/>
        <v>ยังใช้ได้</v>
      </c>
      <c r="P6" s="1"/>
      <c r="Q6" s="33"/>
    </row>
    <row r="7" spans="1:20">
      <c r="A7" s="8">
        <v>6</v>
      </c>
      <c r="B7" s="8" t="s">
        <v>42</v>
      </c>
      <c r="C7" s="9" t="s">
        <v>43</v>
      </c>
      <c r="D7" s="8" t="s">
        <v>24</v>
      </c>
      <c r="E7" s="15"/>
      <c r="F7" s="8" t="s">
        <v>44</v>
      </c>
      <c r="G7" s="16" t="s">
        <v>28</v>
      </c>
      <c r="H7" s="16" t="s">
        <v>45</v>
      </c>
      <c r="I7" s="9" t="s">
        <v>22</v>
      </c>
      <c r="J7" s="8" t="s">
        <v>30</v>
      </c>
      <c r="K7" s="8" t="s">
        <v>31</v>
      </c>
      <c r="L7" s="13">
        <v>43959</v>
      </c>
      <c r="M7" s="36"/>
      <c r="N7" s="17" t="str">
        <f t="shared" ref="N7:N16" si="1">IF(M7="", "4 ปี หลังจากเปิดใช้", M7+(365*4)+1)</f>
        <v>4 ปี หลังจากเปิดใช้</v>
      </c>
      <c r="O7" s="8" t="str">
        <f t="shared" ca="1" si="0"/>
        <v>ยังใช้ได้</v>
      </c>
    </row>
    <row r="8" spans="1:20">
      <c r="A8" s="1">
        <v>7</v>
      </c>
      <c r="B8" s="1" t="s">
        <v>46</v>
      </c>
      <c r="C8" s="2" t="s">
        <v>47</v>
      </c>
      <c r="D8" s="1" t="s">
        <v>24</v>
      </c>
      <c r="E8" s="18"/>
      <c r="F8" s="1" t="s">
        <v>48</v>
      </c>
      <c r="G8" s="19" t="s">
        <v>28</v>
      </c>
      <c r="H8" s="19" t="s">
        <v>49</v>
      </c>
      <c r="I8" s="2" t="s">
        <v>22</v>
      </c>
      <c r="J8" s="1" t="s">
        <v>30</v>
      </c>
      <c r="K8" s="1" t="s">
        <v>31</v>
      </c>
      <c r="L8" s="20">
        <v>43984</v>
      </c>
      <c r="M8" s="37"/>
      <c r="N8" s="7" t="str">
        <f t="shared" si="1"/>
        <v>4 ปี หลังจากเปิดใช้</v>
      </c>
      <c r="O8" s="1" t="str">
        <f t="shared" ca="1" si="0"/>
        <v>ยังใช้ได้</v>
      </c>
    </row>
    <row r="9" spans="1:20">
      <c r="A9" s="8">
        <v>8</v>
      </c>
      <c r="B9" s="8" t="s">
        <v>50</v>
      </c>
      <c r="C9" s="8" t="s">
        <v>51</v>
      </c>
      <c r="D9" s="8" t="s">
        <v>20</v>
      </c>
      <c r="E9" s="15">
        <v>100</v>
      </c>
      <c r="F9" s="8" t="s">
        <v>52</v>
      </c>
      <c r="G9" s="16" t="s">
        <v>28</v>
      </c>
      <c r="H9" s="16" t="s">
        <v>53</v>
      </c>
      <c r="I9" s="8" t="s">
        <v>54</v>
      </c>
      <c r="J9" s="8" t="s">
        <v>55</v>
      </c>
      <c r="K9" s="8" t="s">
        <v>38</v>
      </c>
      <c r="L9" s="13">
        <v>43959</v>
      </c>
      <c r="M9" s="36"/>
      <c r="N9" s="17" t="str">
        <f t="shared" si="1"/>
        <v>4 ปี หลังจากเปิดใช้</v>
      </c>
      <c r="O9" s="8" t="str">
        <f t="shared" ca="1" si="0"/>
        <v>ยังใช้ได้</v>
      </c>
    </row>
    <row r="10" spans="1:20">
      <c r="A10" s="1">
        <v>9</v>
      </c>
      <c r="B10" s="1" t="s">
        <v>50</v>
      </c>
      <c r="C10" s="1" t="s">
        <v>51</v>
      </c>
      <c r="D10" s="1" t="s">
        <v>20</v>
      </c>
      <c r="E10" s="18">
        <v>100</v>
      </c>
      <c r="F10" s="1" t="s">
        <v>52</v>
      </c>
      <c r="G10" s="19" t="s">
        <v>39</v>
      </c>
      <c r="H10" s="19" t="s">
        <v>53</v>
      </c>
      <c r="I10" s="1" t="s">
        <v>54</v>
      </c>
      <c r="J10" s="1" t="s">
        <v>55</v>
      </c>
      <c r="K10" s="1" t="s">
        <v>38</v>
      </c>
      <c r="L10" s="6">
        <v>43959</v>
      </c>
      <c r="M10" s="35"/>
      <c r="N10" s="7" t="str">
        <f t="shared" si="1"/>
        <v>4 ปี หลังจากเปิดใช้</v>
      </c>
      <c r="O10" s="1" t="str">
        <f t="shared" ca="1" si="0"/>
        <v>ยังใช้ได้</v>
      </c>
    </row>
    <row r="11" spans="1:20">
      <c r="A11" s="8">
        <v>10</v>
      </c>
      <c r="B11" s="8" t="s">
        <v>56</v>
      </c>
      <c r="C11" s="8" t="s">
        <v>57</v>
      </c>
      <c r="D11" s="8" t="s">
        <v>20</v>
      </c>
      <c r="E11" s="21">
        <v>100</v>
      </c>
      <c r="F11" s="8" t="s">
        <v>58</v>
      </c>
      <c r="G11" s="16" t="s">
        <v>28</v>
      </c>
      <c r="H11" s="16" t="s">
        <v>59</v>
      </c>
      <c r="I11" s="8" t="s">
        <v>54</v>
      </c>
      <c r="J11" s="8" t="s">
        <v>60</v>
      </c>
      <c r="K11" s="8" t="s">
        <v>38</v>
      </c>
      <c r="L11" s="13">
        <v>43959</v>
      </c>
      <c r="M11" s="36"/>
      <c r="N11" s="17" t="str">
        <f t="shared" si="1"/>
        <v>4 ปี หลังจากเปิดใช้</v>
      </c>
      <c r="O11" s="8" t="str">
        <f t="shared" ca="1" si="0"/>
        <v>ยังใช้ได้</v>
      </c>
    </row>
    <row r="12" spans="1:20">
      <c r="A12" s="1">
        <v>11</v>
      </c>
      <c r="B12" s="1" t="s">
        <v>56</v>
      </c>
      <c r="C12" s="1" t="s">
        <v>57</v>
      </c>
      <c r="D12" s="1" t="s">
        <v>20</v>
      </c>
      <c r="E12" s="22">
        <v>100</v>
      </c>
      <c r="F12" s="1" t="s">
        <v>58</v>
      </c>
      <c r="G12" s="19" t="s">
        <v>39</v>
      </c>
      <c r="H12" s="19" t="s">
        <v>59</v>
      </c>
      <c r="I12" s="1" t="s">
        <v>54</v>
      </c>
      <c r="J12" s="1" t="s">
        <v>60</v>
      </c>
      <c r="K12" s="1" t="s">
        <v>38</v>
      </c>
      <c r="L12" s="6">
        <v>43959</v>
      </c>
      <c r="M12" s="35"/>
      <c r="N12" s="7" t="str">
        <f t="shared" si="1"/>
        <v>4 ปี หลังจากเปิดใช้</v>
      </c>
      <c r="O12" s="1" t="str">
        <f t="shared" ca="1" si="0"/>
        <v>ยังใช้ได้</v>
      </c>
    </row>
    <row r="13" spans="1:20">
      <c r="A13" s="8">
        <v>12</v>
      </c>
      <c r="B13" s="8" t="s">
        <v>61</v>
      </c>
      <c r="C13" s="8" t="s">
        <v>62</v>
      </c>
      <c r="D13" s="8" t="s">
        <v>24</v>
      </c>
      <c r="E13" s="21"/>
      <c r="F13" s="8" t="s">
        <v>63</v>
      </c>
      <c r="G13" s="16" t="s">
        <v>28</v>
      </c>
      <c r="H13" s="16" t="s">
        <v>64</v>
      </c>
      <c r="I13" s="8" t="s">
        <v>22</v>
      </c>
      <c r="J13" s="8" t="s">
        <v>30</v>
      </c>
      <c r="K13" s="8" t="s">
        <v>31</v>
      </c>
      <c r="L13" s="13">
        <v>43959</v>
      </c>
      <c r="M13" s="36"/>
      <c r="N13" s="17" t="str">
        <f t="shared" si="1"/>
        <v>4 ปี หลังจากเปิดใช้</v>
      </c>
      <c r="O13" s="8" t="str">
        <f t="shared" ca="1" si="0"/>
        <v>ยังใช้ได้</v>
      </c>
    </row>
    <row r="14" spans="1:20">
      <c r="A14" s="1">
        <v>13</v>
      </c>
      <c r="B14" s="1" t="s">
        <v>65</v>
      </c>
      <c r="C14" s="1" t="s">
        <v>66</v>
      </c>
      <c r="D14" s="1"/>
      <c r="E14" s="23">
        <v>99.24</v>
      </c>
      <c r="F14" s="1" t="s">
        <v>67</v>
      </c>
      <c r="G14" s="19" t="s">
        <v>28</v>
      </c>
      <c r="H14" s="19" t="s">
        <v>68</v>
      </c>
      <c r="I14" s="1" t="s">
        <v>22</v>
      </c>
      <c r="J14" s="1" t="s">
        <v>69</v>
      </c>
      <c r="K14" s="1" t="s">
        <v>38</v>
      </c>
      <c r="L14" s="6">
        <v>43959</v>
      </c>
      <c r="M14" s="35"/>
      <c r="N14" s="7" t="str">
        <f t="shared" si="1"/>
        <v>4 ปี หลังจากเปิดใช้</v>
      </c>
      <c r="O14" s="1" t="str">
        <f t="shared" ca="1" si="0"/>
        <v>ยังใช้ได้</v>
      </c>
    </row>
    <row r="15" spans="1:20">
      <c r="A15" s="8">
        <v>14</v>
      </c>
      <c r="B15" s="8" t="s">
        <v>65</v>
      </c>
      <c r="C15" s="8" t="s">
        <v>66</v>
      </c>
      <c r="E15" s="24">
        <v>99.24</v>
      </c>
      <c r="F15" s="8" t="s">
        <v>67</v>
      </c>
      <c r="G15" s="16" t="s">
        <v>39</v>
      </c>
      <c r="H15" s="16" t="s">
        <v>68</v>
      </c>
      <c r="I15" s="8" t="s">
        <v>22</v>
      </c>
      <c r="J15" s="8" t="s">
        <v>69</v>
      </c>
      <c r="K15" s="8" t="s">
        <v>38</v>
      </c>
      <c r="L15" s="13">
        <v>43959</v>
      </c>
      <c r="M15" s="36"/>
      <c r="N15" s="17" t="str">
        <f t="shared" si="1"/>
        <v>4 ปี หลังจากเปิดใช้</v>
      </c>
      <c r="O15" s="8" t="str">
        <f t="shared" ca="1" si="0"/>
        <v>ยังใช้ได้</v>
      </c>
    </row>
    <row r="16" spans="1:20">
      <c r="A16" s="1">
        <v>15</v>
      </c>
      <c r="B16" s="1" t="s">
        <v>70</v>
      </c>
      <c r="C16" s="1" t="s">
        <v>71</v>
      </c>
      <c r="D16" s="1" t="s">
        <v>20</v>
      </c>
      <c r="E16" s="23">
        <v>99.94</v>
      </c>
      <c r="F16" s="1" t="s">
        <v>72</v>
      </c>
      <c r="G16" s="19" t="s">
        <v>28</v>
      </c>
      <c r="H16" s="19" t="s">
        <v>73</v>
      </c>
      <c r="I16" s="1" t="s">
        <v>22</v>
      </c>
      <c r="J16" s="1" t="s">
        <v>55</v>
      </c>
      <c r="K16" s="1" t="s">
        <v>74</v>
      </c>
      <c r="L16" s="20">
        <v>44008</v>
      </c>
      <c r="M16" s="35"/>
      <c r="N16" s="7" t="str">
        <f t="shared" si="1"/>
        <v>4 ปี หลังจากเปิดใช้</v>
      </c>
      <c r="O16" s="1" t="str">
        <f t="shared" ca="1" si="0"/>
        <v>ยังใช้ได้</v>
      </c>
    </row>
    <row r="17" spans="1:15">
      <c r="A17" s="8">
        <v>16</v>
      </c>
      <c r="B17" s="8" t="s">
        <v>75</v>
      </c>
      <c r="C17" s="8" t="s">
        <v>76</v>
      </c>
      <c r="D17" s="8" t="s">
        <v>20</v>
      </c>
      <c r="E17" s="21"/>
      <c r="F17" s="8" t="s">
        <v>77</v>
      </c>
      <c r="G17" s="16" t="s">
        <v>28</v>
      </c>
      <c r="H17" s="16" t="s">
        <v>78</v>
      </c>
      <c r="I17" s="8" t="s">
        <v>79</v>
      </c>
      <c r="J17" s="8" t="s">
        <v>80</v>
      </c>
      <c r="K17" s="8" t="s">
        <v>81</v>
      </c>
      <c r="L17" s="25">
        <v>43944</v>
      </c>
      <c r="N17" s="13">
        <v>45443</v>
      </c>
      <c r="O17" s="8" t="str">
        <f t="shared" ca="1" si="0"/>
        <v>ยังใช้ได้</v>
      </c>
    </row>
    <row r="18" spans="1:15">
      <c r="A18" s="1">
        <v>17</v>
      </c>
      <c r="B18" s="1" t="s">
        <v>82</v>
      </c>
      <c r="C18" s="1" t="s">
        <v>83</v>
      </c>
      <c r="D18" s="1" t="s">
        <v>20</v>
      </c>
      <c r="E18" s="22">
        <v>99.9</v>
      </c>
      <c r="F18" s="1" t="s">
        <v>84</v>
      </c>
      <c r="G18" s="19" t="s">
        <v>28</v>
      </c>
      <c r="H18" s="19" t="s">
        <v>85</v>
      </c>
      <c r="I18" s="1" t="s">
        <v>86</v>
      </c>
      <c r="J18" s="1" t="s">
        <v>87</v>
      </c>
      <c r="K18" s="1" t="s">
        <v>38</v>
      </c>
      <c r="L18" s="20">
        <v>43959</v>
      </c>
      <c r="M18" s="37"/>
      <c r="N18" s="7" t="str">
        <f t="shared" ref="N18:N25" si="2">IF(M18="", "4 ปี หลังจากเปิดใช้", M18+(365*4)+1)</f>
        <v>4 ปี หลังจากเปิดใช้</v>
      </c>
      <c r="O18" s="1" t="str">
        <f t="shared" ca="1" si="0"/>
        <v>ยังใช้ได้</v>
      </c>
    </row>
    <row r="19" spans="1:15">
      <c r="A19" s="8">
        <v>18</v>
      </c>
      <c r="B19" s="8" t="s">
        <v>82</v>
      </c>
      <c r="C19" s="8" t="s">
        <v>83</v>
      </c>
      <c r="D19" s="8" t="s">
        <v>20</v>
      </c>
      <c r="E19" s="21">
        <v>99.9</v>
      </c>
      <c r="F19" s="8" t="s">
        <v>84</v>
      </c>
      <c r="G19" s="16" t="s">
        <v>39</v>
      </c>
      <c r="H19" s="16" t="s">
        <v>85</v>
      </c>
      <c r="I19" s="8" t="s">
        <v>86</v>
      </c>
      <c r="J19" s="8" t="s">
        <v>87</v>
      </c>
      <c r="K19" s="8" t="s">
        <v>38</v>
      </c>
      <c r="L19" s="25">
        <v>43959</v>
      </c>
      <c r="N19" s="17" t="str">
        <f t="shared" si="2"/>
        <v>4 ปี หลังจากเปิดใช้</v>
      </c>
      <c r="O19" s="8" t="str">
        <f t="shared" ca="1" si="0"/>
        <v>ยังใช้ได้</v>
      </c>
    </row>
    <row r="20" spans="1:15">
      <c r="A20" s="1">
        <v>19</v>
      </c>
      <c r="B20" s="1" t="s">
        <v>88</v>
      </c>
      <c r="C20" s="1" t="s">
        <v>89</v>
      </c>
      <c r="D20" s="1" t="s">
        <v>23</v>
      </c>
      <c r="E20" s="22">
        <v>98.6</v>
      </c>
      <c r="F20" s="1" t="s">
        <v>90</v>
      </c>
      <c r="G20" s="19" t="s">
        <v>28</v>
      </c>
      <c r="H20" s="19" t="s">
        <v>91</v>
      </c>
      <c r="I20" s="1" t="s">
        <v>79</v>
      </c>
      <c r="J20" s="1" t="s">
        <v>92</v>
      </c>
      <c r="K20" s="1" t="s">
        <v>38</v>
      </c>
      <c r="L20" s="20">
        <v>43984</v>
      </c>
      <c r="M20" s="37"/>
      <c r="N20" s="7" t="str">
        <f t="shared" si="2"/>
        <v>4 ปี หลังจากเปิดใช้</v>
      </c>
      <c r="O20" s="1" t="str">
        <f t="shared" ca="1" si="0"/>
        <v>ยังใช้ได้</v>
      </c>
    </row>
    <row r="21" spans="1:15">
      <c r="A21" s="8">
        <v>20</v>
      </c>
      <c r="B21" s="8" t="s">
        <v>88</v>
      </c>
      <c r="C21" s="8" t="s">
        <v>89</v>
      </c>
      <c r="D21" s="8" t="s">
        <v>23</v>
      </c>
      <c r="E21" s="21">
        <v>98.6</v>
      </c>
      <c r="F21" s="8" t="s">
        <v>90</v>
      </c>
      <c r="G21" s="16" t="s">
        <v>39</v>
      </c>
      <c r="H21" s="16" t="s">
        <v>91</v>
      </c>
      <c r="I21" s="8" t="s">
        <v>79</v>
      </c>
      <c r="J21" s="8" t="s">
        <v>92</v>
      </c>
      <c r="K21" s="8" t="s">
        <v>38</v>
      </c>
      <c r="L21" s="25">
        <v>43984</v>
      </c>
      <c r="N21" s="17" t="str">
        <f t="shared" si="2"/>
        <v>4 ปี หลังจากเปิดใช้</v>
      </c>
      <c r="O21" s="8" t="str">
        <f t="shared" ca="1" si="0"/>
        <v>ยังใช้ได้</v>
      </c>
    </row>
    <row r="22" spans="1:15">
      <c r="A22" s="1">
        <v>21</v>
      </c>
      <c r="B22" s="1" t="s">
        <v>93</v>
      </c>
      <c r="C22" s="1" t="s">
        <v>94</v>
      </c>
      <c r="D22" s="1"/>
      <c r="E22" s="22"/>
      <c r="F22" s="1" t="s">
        <v>95</v>
      </c>
      <c r="G22" s="19" t="s">
        <v>28</v>
      </c>
      <c r="H22" s="19" t="s">
        <v>96</v>
      </c>
      <c r="I22" s="1" t="s">
        <v>22</v>
      </c>
      <c r="J22" s="1" t="s">
        <v>97</v>
      </c>
      <c r="K22" s="1" t="s">
        <v>74</v>
      </c>
      <c r="L22" s="20">
        <v>43959</v>
      </c>
      <c r="M22" s="37"/>
      <c r="N22" s="7" t="str">
        <f t="shared" si="2"/>
        <v>4 ปี หลังจากเปิดใช้</v>
      </c>
      <c r="O22" s="1" t="str">
        <f t="shared" ca="1" si="0"/>
        <v>ยังใช้ได้</v>
      </c>
    </row>
    <row r="23" spans="1:15">
      <c r="A23" s="8">
        <v>22</v>
      </c>
      <c r="B23" s="8" t="s">
        <v>93</v>
      </c>
      <c r="C23" s="8" t="s">
        <v>94</v>
      </c>
      <c r="E23" s="21"/>
      <c r="F23" s="8" t="s">
        <v>95</v>
      </c>
      <c r="G23" s="16" t="s">
        <v>39</v>
      </c>
      <c r="H23" s="16" t="s">
        <v>96</v>
      </c>
      <c r="I23" s="8" t="s">
        <v>22</v>
      </c>
      <c r="J23" s="8" t="s">
        <v>97</v>
      </c>
      <c r="K23" s="8" t="s">
        <v>74</v>
      </c>
      <c r="L23" s="25">
        <v>43959</v>
      </c>
      <c r="N23" s="17" t="str">
        <f t="shared" si="2"/>
        <v>4 ปี หลังจากเปิดใช้</v>
      </c>
      <c r="O23" s="8" t="str">
        <f t="shared" ca="1" si="0"/>
        <v>ยังใช้ได้</v>
      </c>
    </row>
    <row r="24" spans="1:15">
      <c r="A24" s="1">
        <v>23</v>
      </c>
      <c r="B24" s="1" t="s">
        <v>98</v>
      </c>
      <c r="C24" s="1" t="s">
        <v>99</v>
      </c>
      <c r="D24" s="1"/>
      <c r="E24" s="23">
        <v>99.77</v>
      </c>
      <c r="F24" s="1" t="s">
        <v>100</v>
      </c>
      <c r="G24" s="19" t="s">
        <v>28</v>
      </c>
      <c r="H24" s="19" t="s">
        <v>101</v>
      </c>
      <c r="I24" s="1" t="s">
        <v>22</v>
      </c>
      <c r="J24" s="1" t="s">
        <v>55</v>
      </c>
      <c r="K24" s="1" t="s">
        <v>38</v>
      </c>
      <c r="L24" s="20">
        <v>43959</v>
      </c>
      <c r="M24" s="37"/>
      <c r="N24" s="7" t="str">
        <f t="shared" si="2"/>
        <v>4 ปี หลังจากเปิดใช้</v>
      </c>
      <c r="O24" s="1" t="str">
        <f t="shared" ca="1" si="0"/>
        <v>ยังใช้ได้</v>
      </c>
    </row>
    <row r="25" spans="1:15">
      <c r="A25" s="8">
        <v>24</v>
      </c>
      <c r="B25" s="8" t="s">
        <v>98</v>
      </c>
      <c r="C25" s="8" t="s">
        <v>99</v>
      </c>
      <c r="E25" s="24">
        <v>99.77</v>
      </c>
      <c r="F25" s="8" t="s">
        <v>100</v>
      </c>
      <c r="G25" s="16" t="s">
        <v>39</v>
      </c>
      <c r="H25" s="16" t="s">
        <v>101</v>
      </c>
      <c r="I25" s="8" t="s">
        <v>22</v>
      </c>
      <c r="J25" s="8" t="s">
        <v>55</v>
      </c>
      <c r="K25" s="8" t="s">
        <v>38</v>
      </c>
      <c r="L25" s="25">
        <v>43959</v>
      </c>
      <c r="N25" s="17" t="str">
        <f t="shared" si="2"/>
        <v>4 ปี หลังจากเปิดใช้</v>
      </c>
      <c r="O25" s="8" t="str">
        <f t="shared" ca="1" si="0"/>
        <v>ยังใช้ได้</v>
      </c>
    </row>
    <row r="26" spans="1:15">
      <c r="A26" s="1">
        <v>25</v>
      </c>
      <c r="B26" s="1" t="s">
        <v>102</v>
      </c>
      <c r="C26" s="1" t="s">
        <v>103</v>
      </c>
      <c r="D26" s="1" t="s">
        <v>21</v>
      </c>
      <c r="E26" s="23">
        <v>99.8</v>
      </c>
      <c r="F26" s="1" t="s">
        <v>104</v>
      </c>
      <c r="G26" s="19" t="s">
        <v>28</v>
      </c>
      <c r="H26" s="19" t="s">
        <v>105</v>
      </c>
      <c r="I26" s="1" t="s">
        <v>79</v>
      </c>
      <c r="J26" s="1" t="s">
        <v>80</v>
      </c>
      <c r="K26" s="1" t="s">
        <v>38</v>
      </c>
      <c r="L26" s="20">
        <v>44008</v>
      </c>
      <c r="M26" s="37"/>
      <c r="N26" s="20">
        <v>45382</v>
      </c>
      <c r="O26" s="1" t="str">
        <f t="shared" ca="1" si="0"/>
        <v>ยังใช้ได้</v>
      </c>
    </row>
    <row r="27" spans="1:15">
      <c r="A27" s="8">
        <v>26</v>
      </c>
      <c r="B27" s="8" t="s">
        <v>102</v>
      </c>
      <c r="C27" s="8" t="s">
        <v>103</v>
      </c>
      <c r="D27" s="8" t="s">
        <v>21</v>
      </c>
      <c r="E27" s="24">
        <v>99.8</v>
      </c>
      <c r="F27" s="8" t="s">
        <v>104</v>
      </c>
      <c r="G27" s="16" t="s">
        <v>39</v>
      </c>
      <c r="H27" s="16" t="s">
        <v>105</v>
      </c>
      <c r="I27" s="8" t="s">
        <v>79</v>
      </c>
      <c r="J27" s="8" t="s">
        <v>80</v>
      </c>
      <c r="K27" s="8" t="s">
        <v>38</v>
      </c>
      <c r="L27" s="25">
        <v>44008</v>
      </c>
      <c r="N27" s="25">
        <v>45382</v>
      </c>
      <c r="O27" s="8" t="str">
        <f t="shared" ca="1" si="0"/>
        <v>ยังใช้ได้</v>
      </c>
    </row>
    <row r="28" spans="1:15">
      <c r="A28" s="1">
        <v>27</v>
      </c>
      <c r="B28" s="1" t="s">
        <v>106</v>
      </c>
      <c r="C28" s="1" t="s">
        <v>107</v>
      </c>
      <c r="D28" s="1" t="s">
        <v>23</v>
      </c>
      <c r="E28" s="22"/>
      <c r="F28" s="1" t="s">
        <v>108</v>
      </c>
      <c r="G28" s="19" t="s">
        <v>28</v>
      </c>
      <c r="H28" s="19" t="s">
        <v>109</v>
      </c>
      <c r="I28" s="1" t="s">
        <v>110</v>
      </c>
      <c r="J28" s="1" t="s">
        <v>87</v>
      </c>
      <c r="K28" s="1" t="s">
        <v>38</v>
      </c>
      <c r="L28" s="20">
        <v>43959</v>
      </c>
      <c r="M28" s="37"/>
      <c r="N28" s="7" t="str">
        <f>IF(M28="", "4 ปี หลังจากเปิดใช้", M28+(365*4)+1)</f>
        <v>4 ปี หลังจากเปิดใช้</v>
      </c>
      <c r="O28" s="1" t="str">
        <f t="shared" ca="1" si="0"/>
        <v>ยังใช้ได้</v>
      </c>
    </row>
    <row r="29" spans="1:15">
      <c r="A29" s="8">
        <v>28</v>
      </c>
      <c r="B29" s="8" t="s">
        <v>106</v>
      </c>
      <c r="C29" s="8" t="s">
        <v>107</v>
      </c>
      <c r="D29" s="8" t="s">
        <v>23</v>
      </c>
      <c r="E29" s="21"/>
      <c r="F29" s="8" t="s">
        <v>108</v>
      </c>
      <c r="G29" s="16" t="s">
        <v>39</v>
      </c>
      <c r="H29" s="16" t="s">
        <v>109</v>
      </c>
      <c r="I29" s="8" t="s">
        <v>110</v>
      </c>
      <c r="J29" s="8" t="s">
        <v>87</v>
      </c>
      <c r="K29" s="8" t="s">
        <v>38</v>
      </c>
      <c r="L29" s="25">
        <v>43959</v>
      </c>
      <c r="N29" s="17" t="str">
        <f>IF(M29="", "4 ปี หลังจากเปิดใช้", M29+(365*4)+1)</f>
        <v>4 ปี หลังจากเปิดใช้</v>
      </c>
      <c r="O29" s="8" t="str">
        <f t="shared" ca="1" si="0"/>
        <v>ยังใช้ได้</v>
      </c>
    </row>
    <row r="30" spans="1:15">
      <c r="A30" s="1">
        <v>29</v>
      </c>
      <c r="B30" s="1" t="s">
        <v>111</v>
      </c>
      <c r="C30" s="1" t="s">
        <v>112</v>
      </c>
      <c r="D30" s="1"/>
      <c r="E30" s="23">
        <v>98.66</v>
      </c>
      <c r="F30" s="1" t="s">
        <v>113</v>
      </c>
      <c r="G30" s="19" t="s">
        <v>28</v>
      </c>
      <c r="H30" s="19" t="s">
        <v>114</v>
      </c>
      <c r="I30" s="1" t="s">
        <v>22</v>
      </c>
      <c r="J30" s="1" t="s">
        <v>30</v>
      </c>
      <c r="K30" s="1" t="s">
        <v>31</v>
      </c>
      <c r="L30" s="20">
        <v>43959</v>
      </c>
      <c r="M30" s="37"/>
      <c r="N30" s="7" t="str">
        <f>IF(M30="", "4 ปี หลังจากเปิดใช้", M30+(365*4)+1)</f>
        <v>4 ปี หลังจากเปิดใช้</v>
      </c>
      <c r="O30" s="1" t="str">
        <f t="shared" ca="1" si="0"/>
        <v>ยังใช้ได้</v>
      </c>
    </row>
    <row r="31" spans="1:15">
      <c r="A31" s="8">
        <v>30</v>
      </c>
      <c r="B31" s="8" t="s">
        <v>115</v>
      </c>
      <c r="C31" s="8" t="s">
        <v>116</v>
      </c>
      <c r="E31" s="15"/>
      <c r="F31" s="21" t="s">
        <v>117</v>
      </c>
      <c r="G31" s="16" t="s">
        <v>28</v>
      </c>
      <c r="H31" s="16" t="s">
        <v>118</v>
      </c>
      <c r="I31" s="8" t="s">
        <v>22</v>
      </c>
      <c r="J31" s="8" t="s">
        <v>30</v>
      </c>
      <c r="K31" s="8" t="s">
        <v>74</v>
      </c>
      <c r="L31" s="25">
        <v>43959</v>
      </c>
      <c r="N31" s="17" t="str">
        <f>IF(M31="", "4 ปี หลังจากเปิดใช้", M31+(365*4)+1)</f>
        <v>4 ปี หลังจากเปิดใช้</v>
      </c>
      <c r="O31" s="8" t="str">
        <f t="shared" ca="1" si="0"/>
        <v>ยังใช้ได้</v>
      </c>
    </row>
    <row r="32" spans="1:15">
      <c r="A32" s="8">
        <v>31</v>
      </c>
      <c r="B32" s="8" t="s">
        <v>247</v>
      </c>
      <c r="C32" s="8">
        <v>15</v>
      </c>
      <c r="G32" s="16" t="s">
        <v>28</v>
      </c>
    </row>
    <row r="33" spans="1:7">
      <c r="A33" s="8">
        <v>32</v>
      </c>
      <c r="B33" s="8" t="s">
        <v>251</v>
      </c>
      <c r="C33" s="8" t="s">
        <v>252</v>
      </c>
      <c r="G33" s="16" t="s">
        <v>234</v>
      </c>
    </row>
    <row r="34" spans="1:7">
      <c r="A34" s="8">
        <v>33</v>
      </c>
      <c r="B34" s="8" t="s">
        <v>255</v>
      </c>
    </row>
  </sheetData>
  <protectedRanges>
    <protectedRange sqref="A1:Q1" name="ช่วง1_1"/>
    <protectedRange sqref="M2 M9:M16" name="ช่วง2"/>
    <protectedRange sqref="M7:M8" name="ช่วง2_1"/>
    <protectedRange sqref="M3:M6" name="ช่วง2_2"/>
  </protectedRanges>
  <autoFilter ref="A1:Q1" xr:uid="{79BBF4A8-209F-4507-B085-018E7762411E}">
    <filterColumn colId="1">
      <filters>
        <filter val="1"/>
      </filters>
    </filterColumn>
    <filterColumn colId="7">
      <filters>
        <filter val="6"/>
      </filters>
    </filterColumn>
  </autoFilter>
  <conditionalFormatting sqref="O2 O13:O16 O9:O11 O18:O31">
    <cfRule type="cellIs" dxfId="41" priority="8" operator="equal">
      <formula>"หมดอายุ"</formula>
    </cfRule>
  </conditionalFormatting>
  <conditionalFormatting sqref="N2 N18:N25 N7:N16 N28:N31">
    <cfRule type="expression" dxfId="40" priority="7">
      <formula>#REF!&gt;#REF!</formula>
    </cfRule>
  </conditionalFormatting>
  <conditionalFormatting sqref="O12">
    <cfRule type="cellIs" dxfId="39" priority="6" operator="equal">
      <formula>"หมดอายุ"</formula>
    </cfRule>
  </conditionalFormatting>
  <conditionalFormatting sqref="O10">
    <cfRule type="cellIs" dxfId="38" priority="5" operator="equal">
      <formula>"หมดอายุ"</formula>
    </cfRule>
  </conditionalFormatting>
  <conditionalFormatting sqref="O7:O8">
    <cfRule type="cellIs" dxfId="37" priority="4" operator="equal">
      <formula>"หมดอายุ"</formula>
    </cfRule>
  </conditionalFormatting>
  <conditionalFormatting sqref="O17">
    <cfRule type="cellIs" dxfId="36" priority="2" operator="equal">
      <formula>"หมดอายุ"</formula>
    </cfRule>
  </conditionalFormatting>
  <conditionalFormatting sqref="N17">
    <cfRule type="expression" dxfId="35" priority="3">
      <formula>#REF!&gt;#REF!</formula>
    </cfRule>
  </conditionalFormatting>
  <conditionalFormatting sqref="O3:O6">
    <cfRule type="cellIs" dxfId="34" priority="1" operator="equal">
      <formula>"หมดอายุ"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2E359-DDF3-45EC-BBD0-A16B9BA80824}">
  <sheetPr codeName="Sheet1"/>
  <dimension ref="A1:T48"/>
  <sheetViews>
    <sheetView workbookViewId="0">
      <selection activeCell="B1" sqref="B1"/>
    </sheetView>
  </sheetViews>
  <sheetFormatPr defaultRowHeight="21.75"/>
  <cols>
    <col min="1" max="1" width="9.28515625" style="57" bestFit="1" customWidth="1"/>
    <col min="2" max="2" width="57.42578125" style="57" bestFit="1" customWidth="1"/>
    <col min="3" max="3" width="15.7109375" style="57" bestFit="1" customWidth="1"/>
    <col min="4" max="4" width="10.7109375" style="57" bestFit="1" customWidth="1"/>
    <col min="5" max="5" width="11.28515625" style="57" bestFit="1" customWidth="1"/>
    <col min="6" max="6" width="12.28515625" style="57" bestFit="1" customWidth="1"/>
    <col min="7" max="7" width="11.85546875" style="57" bestFit="1" customWidth="1"/>
    <col min="8" max="8" width="25.28515625" style="57" bestFit="1" customWidth="1"/>
    <col min="9" max="9" width="12.42578125" style="57" bestFit="1" customWidth="1"/>
    <col min="10" max="10" width="9.140625" style="57"/>
    <col min="11" max="11" width="10.5703125" style="57" bestFit="1" customWidth="1"/>
    <col min="12" max="12" width="14.140625" style="57" bestFit="1" customWidth="1"/>
    <col min="13" max="13" width="11.7109375" style="57" bestFit="1" customWidth="1"/>
    <col min="14" max="14" width="14.85546875" style="57" bestFit="1" customWidth="1"/>
    <col min="15" max="15" width="10.5703125" style="57" bestFit="1" customWidth="1"/>
    <col min="16" max="17" width="9.140625" style="57"/>
    <col min="18" max="20" width="9.28515625" style="57" bestFit="1" customWidth="1"/>
  </cols>
  <sheetData>
    <row r="1" spans="1:20" ht="43.5">
      <c r="A1" s="39" t="s">
        <v>0</v>
      </c>
      <c r="B1" s="40" t="s">
        <v>119</v>
      </c>
      <c r="C1" s="40" t="s">
        <v>2</v>
      </c>
      <c r="D1" s="40" t="s">
        <v>3</v>
      </c>
      <c r="E1" s="40" t="s">
        <v>4</v>
      </c>
      <c r="F1" s="41" t="s">
        <v>5</v>
      </c>
      <c r="G1" s="41" t="s">
        <v>6</v>
      </c>
      <c r="H1" s="40" t="s">
        <v>7</v>
      </c>
      <c r="I1" s="40" t="s">
        <v>8</v>
      </c>
      <c r="J1" s="39" t="s">
        <v>9</v>
      </c>
      <c r="K1" s="39" t="s">
        <v>120</v>
      </c>
      <c r="L1" s="42" t="s">
        <v>11</v>
      </c>
      <c r="M1" s="42" t="s">
        <v>12</v>
      </c>
      <c r="N1" s="40" t="s">
        <v>13</v>
      </c>
      <c r="O1" s="40" t="s">
        <v>14</v>
      </c>
      <c r="P1" s="40" t="s">
        <v>15</v>
      </c>
      <c r="Q1" s="40" t="s">
        <v>16</v>
      </c>
      <c r="R1" s="40" t="s">
        <v>17</v>
      </c>
      <c r="S1" s="40" t="s">
        <v>18</v>
      </c>
      <c r="T1" s="40" t="s">
        <v>19</v>
      </c>
    </row>
    <row r="2" spans="1:20">
      <c r="A2" s="43">
        <v>1</v>
      </c>
      <c r="B2" s="44" t="s">
        <v>121</v>
      </c>
      <c r="C2" s="43" t="s">
        <v>122</v>
      </c>
      <c r="D2" s="43" t="s">
        <v>20</v>
      </c>
      <c r="E2" s="45">
        <v>98.9</v>
      </c>
      <c r="F2" s="46" t="s">
        <v>123</v>
      </c>
      <c r="G2" s="46" t="s">
        <v>28</v>
      </c>
      <c r="H2" s="43" t="s">
        <v>124</v>
      </c>
      <c r="I2" s="43" t="s">
        <v>125</v>
      </c>
      <c r="J2" s="43" t="s">
        <v>87</v>
      </c>
      <c r="K2" s="43"/>
      <c r="L2" s="47">
        <v>43949</v>
      </c>
      <c r="M2" s="48"/>
      <c r="N2" s="49">
        <v>45350</v>
      </c>
      <c r="O2" s="43" t="str">
        <f t="shared" ref="O2:O47" ca="1" si="0">IF(TODAY()&gt;N2, "หมดอายุ", "ยังใช้ได้")</f>
        <v>ยังใช้ได้</v>
      </c>
      <c r="P2" s="43"/>
      <c r="Q2" s="43"/>
      <c r="R2" s="50">
        <v>1</v>
      </c>
      <c r="S2" s="50">
        <v>2</v>
      </c>
      <c r="T2" s="50">
        <v>3</v>
      </c>
    </row>
    <row r="3" spans="1:20">
      <c r="A3" s="43">
        <v>2</v>
      </c>
      <c r="B3" s="44" t="s">
        <v>126</v>
      </c>
      <c r="C3" s="43" t="s">
        <v>127</v>
      </c>
      <c r="D3" s="43" t="s">
        <v>20</v>
      </c>
      <c r="E3" s="45">
        <v>99.8</v>
      </c>
      <c r="F3" s="46" t="s">
        <v>128</v>
      </c>
      <c r="G3" s="46" t="s">
        <v>28</v>
      </c>
      <c r="H3" s="43" t="s">
        <v>129</v>
      </c>
      <c r="I3" s="43" t="s">
        <v>125</v>
      </c>
      <c r="J3" s="43" t="s">
        <v>87</v>
      </c>
      <c r="K3" s="43"/>
      <c r="L3" s="47">
        <v>43949</v>
      </c>
      <c r="M3" s="48"/>
      <c r="N3" s="51">
        <v>44530</v>
      </c>
      <c r="O3" s="43" t="str">
        <f t="shared" ca="1" si="0"/>
        <v>ยังใช้ได้</v>
      </c>
      <c r="P3" s="43"/>
      <c r="Q3" s="43"/>
      <c r="R3" s="50">
        <v>1</v>
      </c>
      <c r="S3" s="50">
        <v>2</v>
      </c>
      <c r="T3" s="50">
        <v>3</v>
      </c>
    </row>
    <row r="4" spans="1:20">
      <c r="A4" s="43">
        <v>3</v>
      </c>
      <c r="B4" s="44" t="s">
        <v>130</v>
      </c>
      <c r="C4" s="43" t="s">
        <v>33</v>
      </c>
      <c r="D4" s="43" t="s">
        <v>20</v>
      </c>
      <c r="E4" s="52">
        <v>99.95</v>
      </c>
      <c r="F4" s="46" t="s">
        <v>34</v>
      </c>
      <c r="G4" s="46" t="s">
        <v>28</v>
      </c>
      <c r="H4" s="43" t="s">
        <v>131</v>
      </c>
      <c r="I4" s="43" t="s">
        <v>132</v>
      </c>
      <c r="J4" s="43" t="s">
        <v>60</v>
      </c>
      <c r="K4" s="43"/>
      <c r="L4" s="47">
        <v>43983</v>
      </c>
      <c r="M4" s="48"/>
      <c r="N4" s="47">
        <v>45565</v>
      </c>
      <c r="O4" s="43" t="str">
        <f t="shared" ca="1" si="0"/>
        <v>ยังใช้ได้</v>
      </c>
      <c r="P4" s="43"/>
      <c r="Q4" s="43"/>
      <c r="R4" s="50"/>
      <c r="S4" s="50"/>
      <c r="T4" s="50"/>
    </row>
    <row r="5" spans="1:20">
      <c r="A5" s="43">
        <v>4</v>
      </c>
      <c r="B5" s="44" t="s">
        <v>133</v>
      </c>
      <c r="C5" s="43" t="s">
        <v>134</v>
      </c>
      <c r="D5" s="43" t="s">
        <v>20</v>
      </c>
      <c r="E5" s="45">
        <v>99.9</v>
      </c>
      <c r="F5" s="46" t="s">
        <v>135</v>
      </c>
      <c r="G5" s="46" t="s">
        <v>28</v>
      </c>
      <c r="H5" s="43" t="s">
        <v>136</v>
      </c>
      <c r="I5" s="43" t="s">
        <v>125</v>
      </c>
      <c r="J5" s="43" t="s">
        <v>87</v>
      </c>
      <c r="K5" s="43"/>
      <c r="L5" s="47">
        <v>43949</v>
      </c>
      <c r="M5" s="48"/>
      <c r="N5" s="51">
        <v>45626</v>
      </c>
      <c r="O5" s="43" t="str">
        <f t="shared" ca="1" si="0"/>
        <v>ยังใช้ได้</v>
      </c>
      <c r="P5" s="43"/>
      <c r="Q5" s="43"/>
      <c r="R5" s="53">
        <v>1</v>
      </c>
      <c r="S5" s="53">
        <v>2</v>
      </c>
      <c r="T5" s="53">
        <v>3</v>
      </c>
    </row>
    <row r="6" spans="1:20">
      <c r="A6" s="43">
        <v>5</v>
      </c>
      <c r="B6" s="44" t="s">
        <v>133</v>
      </c>
      <c r="C6" s="43" t="s">
        <v>134</v>
      </c>
      <c r="D6" s="43" t="s">
        <v>20</v>
      </c>
      <c r="E6" s="52">
        <v>99.87</v>
      </c>
      <c r="F6" s="46" t="s">
        <v>135</v>
      </c>
      <c r="G6" s="46" t="s">
        <v>39</v>
      </c>
      <c r="H6" s="43" t="s">
        <v>137</v>
      </c>
      <c r="I6" s="43" t="s">
        <v>138</v>
      </c>
      <c r="J6" s="43" t="s">
        <v>60</v>
      </c>
      <c r="K6" s="43"/>
      <c r="L6" s="47">
        <v>43983</v>
      </c>
      <c r="M6" s="48"/>
      <c r="N6" s="47">
        <v>45291</v>
      </c>
      <c r="O6" s="43" t="str">
        <f t="shared" ca="1" si="0"/>
        <v>ยังใช้ได้</v>
      </c>
      <c r="P6" s="43"/>
      <c r="Q6" s="43"/>
      <c r="R6" s="53"/>
      <c r="S6" s="53"/>
      <c r="T6" s="53"/>
    </row>
    <row r="7" spans="1:20">
      <c r="A7" s="43">
        <v>6</v>
      </c>
      <c r="B7" s="44" t="s">
        <v>139</v>
      </c>
      <c r="C7" s="43" t="s">
        <v>140</v>
      </c>
      <c r="D7" s="43"/>
      <c r="E7" s="52"/>
      <c r="F7" s="46" t="s">
        <v>141</v>
      </c>
      <c r="G7" s="46" t="s">
        <v>28</v>
      </c>
      <c r="H7" s="43" t="s">
        <v>142</v>
      </c>
      <c r="I7" s="43" t="s">
        <v>138</v>
      </c>
      <c r="J7" s="43" t="s">
        <v>69</v>
      </c>
      <c r="K7" s="43"/>
      <c r="L7" s="47">
        <v>43983</v>
      </c>
      <c r="M7" s="48"/>
      <c r="N7" s="47">
        <v>44926</v>
      </c>
      <c r="O7" s="43" t="str">
        <f t="shared" ca="1" si="0"/>
        <v>ยังใช้ได้</v>
      </c>
      <c r="P7" s="43"/>
      <c r="Q7" s="43"/>
      <c r="R7" s="53"/>
      <c r="S7" s="53"/>
      <c r="T7" s="53"/>
    </row>
    <row r="8" spans="1:20">
      <c r="A8" s="43">
        <v>7</v>
      </c>
      <c r="B8" s="44" t="s">
        <v>143</v>
      </c>
      <c r="C8" s="43" t="s">
        <v>144</v>
      </c>
      <c r="D8" s="43" t="s">
        <v>145</v>
      </c>
      <c r="E8" s="45">
        <v>100.2</v>
      </c>
      <c r="F8" s="46" t="s">
        <v>146</v>
      </c>
      <c r="G8" s="46" t="s">
        <v>147</v>
      </c>
      <c r="H8" s="43">
        <v>1905202737</v>
      </c>
      <c r="I8" s="43" t="s">
        <v>148</v>
      </c>
      <c r="J8" s="43" t="s">
        <v>87</v>
      </c>
      <c r="K8" s="43"/>
      <c r="L8" s="47">
        <v>43762</v>
      </c>
      <c r="M8" s="48"/>
      <c r="N8" s="51">
        <v>45443</v>
      </c>
      <c r="O8" s="43" t="str">
        <f t="shared" ca="1" si="0"/>
        <v>ยังใช้ได้</v>
      </c>
      <c r="P8" s="43"/>
      <c r="Q8" s="43"/>
      <c r="R8" s="53">
        <v>1</v>
      </c>
      <c r="S8" s="53">
        <v>2</v>
      </c>
      <c r="T8" s="53">
        <v>3</v>
      </c>
    </row>
    <row r="9" spans="1:20">
      <c r="A9" s="43">
        <v>8</v>
      </c>
      <c r="B9" s="44" t="s">
        <v>149</v>
      </c>
      <c r="C9" s="43"/>
      <c r="D9" s="43" t="s">
        <v>20</v>
      </c>
      <c r="E9" s="45"/>
      <c r="F9" s="46" t="s">
        <v>150</v>
      </c>
      <c r="G9" s="46" t="s">
        <v>147</v>
      </c>
      <c r="H9" s="43" t="s">
        <v>151</v>
      </c>
      <c r="I9" s="43" t="s">
        <v>125</v>
      </c>
      <c r="J9" s="43" t="s">
        <v>37</v>
      </c>
      <c r="K9" s="43"/>
      <c r="L9" s="47">
        <v>43762</v>
      </c>
      <c r="M9" s="48"/>
      <c r="N9" s="51">
        <v>44500</v>
      </c>
      <c r="O9" s="43" t="str">
        <f t="shared" ca="1" si="0"/>
        <v>ยังใช้ได้</v>
      </c>
      <c r="P9" s="43"/>
      <c r="Q9" s="43"/>
      <c r="R9" s="53">
        <v>1</v>
      </c>
      <c r="S9" s="53">
        <v>2</v>
      </c>
      <c r="T9" s="53">
        <v>3</v>
      </c>
    </row>
    <row r="10" spans="1:20">
      <c r="A10" s="43">
        <v>9</v>
      </c>
      <c r="B10" s="44" t="s">
        <v>149</v>
      </c>
      <c r="C10" s="43"/>
      <c r="D10" s="43" t="s">
        <v>20</v>
      </c>
      <c r="E10" s="45"/>
      <c r="F10" s="46" t="s">
        <v>150</v>
      </c>
      <c r="G10" s="46" t="s">
        <v>152</v>
      </c>
      <c r="H10" s="43" t="s">
        <v>153</v>
      </c>
      <c r="I10" s="43" t="s">
        <v>138</v>
      </c>
      <c r="J10" s="43" t="s">
        <v>37</v>
      </c>
      <c r="K10" s="43"/>
      <c r="L10" s="47">
        <v>43614</v>
      </c>
      <c r="M10" s="48"/>
      <c r="N10" s="51">
        <v>44773</v>
      </c>
      <c r="O10" s="43" t="str">
        <f t="shared" ca="1" si="0"/>
        <v>ยังใช้ได้</v>
      </c>
      <c r="P10" s="43"/>
      <c r="Q10" s="43"/>
      <c r="R10" s="53">
        <v>1</v>
      </c>
      <c r="S10" s="53">
        <v>2</v>
      </c>
      <c r="T10" s="53">
        <v>3</v>
      </c>
    </row>
    <row r="11" spans="1:20">
      <c r="A11" s="43">
        <v>10</v>
      </c>
      <c r="B11" s="44" t="s">
        <v>154</v>
      </c>
      <c r="C11" s="43"/>
      <c r="D11" s="43"/>
      <c r="E11" s="45"/>
      <c r="F11" s="46" t="s">
        <v>155</v>
      </c>
      <c r="G11" s="46" t="s">
        <v>147</v>
      </c>
      <c r="H11" s="43" t="s">
        <v>156</v>
      </c>
      <c r="I11" s="43" t="s">
        <v>157</v>
      </c>
      <c r="J11" s="43" t="s">
        <v>55</v>
      </c>
      <c r="K11" s="43"/>
      <c r="L11" s="47">
        <v>43283</v>
      </c>
      <c r="M11" s="48"/>
      <c r="N11" s="47" t="str">
        <f>IF(M11="", "4 ปี หลังจากเปิดใช้", M11+(365*4)+1)</f>
        <v>4 ปี หลังจากเปิดใช้</v>
      </c>
      <c r="O11" s="43" t="str">
        <f t="shared" ca="1" si="0"/>
        <v>ยังใช้ได้</v>
      </c>
      <c r="P11" s="43"/>
      <c r="Q11" s="43"/>
      <c r="R11" s="53">
        <v>1</v>
      </c>
      <c r="S11" s="53">
        <v>2</v>
      </c>
      <c r="T11" s="53">
        <v>3</v>
      </c>
    </row>
    <row r="12" spans="1:20">
      <c r="A12" s="43">
        <v>11</v>
      </c>
      <c r="B12" s="44" t="s">
        <v>158</v>
      </c>
      <c r="C12" s="43"/>
      <c r="D12" s="43" t="s">
        <v>20</v>
      </c>
      <c r="E12" s="45">
        <v>99.8</v>
      </c>
      <c r="F12" s="46" t="s">
        <v>159</v>
      </c>
      <c r="G12" s="46" t="s">
        <v>147</v>
      </c>
      <c r="H12" s="43" t="s">
        <v>160</v>
      </c>
      <c r="I12" s="43" t="s">
        <v>125</v>
      </c>
      <c r="J12" s="43" t="s">
        <v>87</v>
      </c>
      <c r="K12" s="43"/>
      <c r="L12" s="47">
        <v>43762</v>
      </c>
      <c r="M12" s="48"/>
      <c r="N12" s="51">
        <v>45016</v>
      </c>
      <c r="O12" s="43" t="str">
        <f t="shared" ca="1" si="0"/>
        <v>ยังใช้ได้</v>
      </c>
      <c r="P12" s="43"/>
      <c r="Q12" s="43"/>
      <c r="R12" s="53">
        <v>1</v>
      </c>
      <c r="S12" s="53">
        <v>2</v>
      </c>
      <c r="T12" s="53">
        <v>3</v>
      </c>
    </row>
    <row r="13" spans="1:20">
      <c r="A13" s="43">
        <v>12</v>
      </c>
      <c r="B13" s="44" t="s">
        <v>161</v>
      </c>
      <c r="C13" s="43" t="s">
        <v>162</v>
      </c>
      <c r="D13" s="43" t="s">
        <v>163</v>
      </c>
      <c r="E13" s="45">
        <v>98.8</v>
      </c>
      <c r="F13" s="46" t="s">
        <v>164</v>
      </c>
      <c r="G13" s="46" t="s">
        <v>28</v>
      </c>
      <c r="H13" s="43" t="s">
        <v>165</v>
      </c>
      <c r="I13" s="43" t="s">
        <v>166</v>
      </c>
      <c r="J13" s="43" t="s">
        <v>87</v>
      </c>
      <c r="K13" s="43"/>
      <c r="L13" s="47">
        <v>43966</v>
      </c>
      <c r="M13" s="47"/>
      <c r="N13" s="47" t="str">
        <f>IF(M13="", "4 ปี หลังจากเปิดใช้", M13+(365*4)+1)</f>
        <v>4 ปี หลังจากเปิดใช้</v>
      </c>
      <c r="O13" s="43" t="str">
        <f t="shared" ca="1" si="0"/>
        <v>ยังใช้ได้</v>
      </c>
      <c r="P13" s="43"/>
      <c r="Q13" s="43"/>
      <c r="R13" s="53">
        <v>1</v>
      </c>
      <c r="S13" s="53">
        <v>2</v>
      </c>
      <c r="T13" s="53">
        <v>3</v>
      </c>
    </row>
    <row r="14" spans="1:20">
      <c r="A14" s="43">
        <v>13</v>
      </c>
      <c r="B14" s="44" t="s">
        <v>167</v>
      </c>
      <c r="C14" s="43" t="s">
        <v>168</v>
      </c>
      <c r="D14" s="43" t="s">
        <v>20</v>
      </c>
      <c r="E14" s="45">
        <v>99.9</v>
      </c>
      <c r="F14" s="46" t="s">
        <v>169</v>
      </c>
      <c r="G14" s="46" t="s">
        <v>28</v>
      </c>
      <c r="H14" s="43" t="s">
        <v>170</v>
      </c>
      <c r="I14" s="43" t="s">
        <v>125</v>
      </c>
      <c r="J14" s="43" t="s">
        <v>87</v>
      </c>
      <c r="K14" s="43"/>
      <c r="L14" s="47">
        <v>43949</v>
      </c>
      <c r="M14" s="48"/>
      <c r="N14" s="51">
        <v>44469</v>
      </c>
      <c r="O14" s="43" t="str">
        <f t="shared" ca="1" si="0"/>
        <v>ยังใช้ได้</v>
      </c>
      <c r="P14" s="43"/>
      <c r="Q14" s="43"/>
      <c r="R14" s="53">
        <v>1</v>
      </c>
      <c r="S14" s="53">
        <v>2</v>
      </c>
      <c r="T14" s="53">
        <v>3</v>
      </c>
    </row>
    <row r="15" spans="1:20">
      <c r="A15" s="43">
        <v>14</v>
      </c>
      <c r="B15" s="44" t="s">
        <v>171</v>
      </c>
      <c r="C15" s="43"/>
      <c r="D15" s="43"/>
      <c r="E15" s="45"/>
      <c r="F15" s="46" t="s">
        <v>172</v>
      </c>
      <c r="G15" s="46" t="s">
        <v>28</v>
      </c>
      <c r="H15" s="43" t="s">
        <v>173</v>
      </c>
      <c r="I15" s="43" t="s">
        <v>132</v>
      </c>
      <c r="J15" s="43" t="s">
        <v>55</v>
      </c>
      <c r="K15" s="43"/>
      <c r="L15" s="47">
        <v>43983</v>
      </c>
      <c r="M15" s="48"/>
      <c r="N15" s="47">
        <v>45322</v>
      </c>
      <c r="O15" s="43" t="str">
        <f t="shared" ca="1" si="0"/>
        <v>ยังใช้ได้</v>
      </c>
      <c r="P15" s="43"/>
      <c r="Q15" s="43"/>
      <c r="R15" s="53"/>
      <c r="S15" s="53"/>
      <c r="T15" s="53"/>
    </row>
    <row r="16" spans="1:20">
      <c r="A16" s="43">
        <v>15</v>
      </c>
      <c r="B16" s="44" t="s">
        <v>174</v>
      </c>
      <c r="C16" s="43"/>
      <c r="D16" s="43"/>
      <c r="E16" s="45"/>
      <c r="F16" s="46" t="s">
        <v>175</v>
      </c>
      <c r="G16" s="46" t="s">
        <v>28</v>
      </c>
      <c r="H16" s="43" t="s">
        <v>176</v>
      </c>
      <c r="I16" s="43" t="s">
        <v>138</v>
      </c>
      <c r="J16" s="43" t="s">
        <v>37</v>
      </c>
      <c r="K16" s="43"/>
      <c r="L16" s="47">
        <v>43983</v>
      </c>
      <c r="M16" s="48"/>
      <c r="N16" s="47">
        <v>45169</v>
      </c>
      <c r="O16" s="43" t="str">
        <f t="shared" ca="1" si="0"/>
        <v>ยังใช้ได้</v>
      </c>
      <c r="P16" s="43"/>
      <c r="Q16" s="43"/>
      <c r="R16" s="53"/>
      <c r="S16" s="53"/>
      <c r="T16" s="53"/>
    </row>
    <row r="17" spans="1:20">
      <c r="A17" s="43">
        <v>16</v>
      </c>
      <c r="B17" s="44" t="s">
        <v>174</v>
      </c>
      <c r="C17" s="43"/>
      <c r="D17" s="43"/>
      <c r="E17" s="45"/>
      <c r="F17" s="46" t="s">
        <v>175</v>
      </c>
      <c r="G17" s="46" t="s">
        <v>39</v>
      </c>
      <c r="H17" s="43" t="s">
        <v>176</v>
      </c>
      <c r="I17" s="43" t="s">
        <v>138</v>
      </c>
      <c r="J17" s="43" t="s">
        <v>37</v>
      </c>
      <c r="K17" s="43"/>
      <c r="L17" s="47">
        <v>43983</v>
      </c>
      <c r="M17" s="48"/>
      <c r="N17" s="47">
        <v>45169</v>
      </c>
      <c r="O17" s="43" t="str">
        <f t="shared" ca="1" si="0"/>
        <v>ยังใช้ได้</v>
      </c>
      <c r="P17" s="43"/>
      <c r="Q17" s="43"/>
      <c r="R17" s="53"/>
      <c r="S17" s="53"/>
      <c r="T17" s="53"/>
    </row>
    <row r="18" spans="1:20">
      <c r="A18" s="43">
        <v>17</v>
      </c>
      <c r="B18" s="44" t="s">
        <v>177</v>
      </c>
      <c r="C18" s="43"/>
      <c r="D18" s="43"/>
      <c r="E18" s="45"/>
      <c r="F18" s="46" t="s">
        <v>178</v>
      </c>
      <c r="G18" s="46" t="s">
        <v>28</v>
      </c>
      <c r="H18" s="43" t="s">
        <v>179</v>
      </c>
      <c r="I18" s="43" t="s">
        <v>132</v>
      </c>
      <c r="J18" s="43" t="s">
        <v>55</v>
      </c>
      <c r="K18" s="43"/>
      <c r="L18" s="47">
        <v>43983</v>
      </c>
      <c r="M18" s="48"/>
      <c r="N18" s="47">
        <v>45473</v>
      </c>
      <c r="O18" s="43" t="str">
        <f t="shared" ca="1" si="0"/>
        <v>ยังใช้ได้</v>
      </c>
      <c r="P18" s="43"/>
      <c r="Q18" s="43"/>
      <c r="R18" s="53"/>
      <c r="S18" s="53"/>
      <c r="T18" s="53"/>
    </row>
    <row r="19" spans="1:20">
      <c r="A19" s="43">
        <v>18</v>
      </c>
      <c r="B19" s="44" t="s">
        <v>180</v>
      </c>
      <c r="C19" s="43"/>
      <c r="D19" s="43"/>
      <c r="E19" s="45"/>
      <c r="F19" s="46"/>
      <c r="G19" s="46"/>
      <c r="H19" s="43"/>
      <c r="I19" s="43"/>
      <c r="J19" s="43"/>
      <c r="K19" s="43"/>
      <c r="L19" s="47">
        <v>43944</v>
      </c>
      <c r="M19" s="48"/>
      <c r="N19" s="51" t="s">
        <v>181</v>
      </c>
      <c r="O19" s="43" t="str">
        <f t="shared" ca="1" si="0"/>
        <v>ยังใช้ได้</v>
      </c>
      <c r="P19" s="43"/>
      <c r="Q19" s="43"/>
      <c r="R19" s="53"/>
      <c r="S19" s="53"/>
      <c r="T19" s="53"/>
    </row>
    <row r="20" spans="1:20">
      <c r="A20" s="43">
        <v>19</v>
      </c>
      <c r="B20" s="44" t="s">
        <v>182</v>
      </c>
      <c r="C20" s="43"/>
      <c r="D20" s="43" t="s">
        <v>20</v>
      </c>
      <c r="E20" s="45">
        <v>99.9</v>
      </c>
      <c r="F20" s="43" t="s">
        <v>183</v>
      </c>
      <c r="G20" s="46" t="s">
        <v>28</v>
      </c>
      <c r="H20" s="46" t="s">
        <v>184</v>
      </c>
      <c r="I20" s="43" t="s">
        <v>185</v>
      </c>
      <c r="J20" s="43" t="s">
        <v>87</v>
      </c>
      <c r="K20" s="43"/>
      <c r="L20" s="48">
        <v>44026</v>
      </c>
      <c r="M20" s="47"/>
      <c r="N20" s="54" t="str">
        <f>IF(M20="", "4 ปี หลังจากเปิดใช้", M20+(365*4)+1)</f>
        <v>4 ปี หลังจากเปิดใช้</v>
      </c>
      <c r="O20" s="43" t="str">
        <f ca="1">IF(TODAY()&gt;N20, "หมดอายุ", "ยังใช้ได้")</f>
        <v>ยังใช้ได้</v>
      </c>
      <c r="P20" s="43"/>
      <c r="Q20" s="43"/>
      <c r="R20" s="43"/>
      <c r="S20" s="43"/>
      <c r="T20" s="43"/>
    </row>
    <row r="21" spans="1:20">
      <c r="A21" s="43">
        <v>20</v>
      </c>
      <c r="B21" s="44" t="s">
        <v>186</v>
      </c>
      <c r="C21" s="43" t="s">
        <v>187</v>
      </c>
      <c r="D21" s="43" t="s">
        <v>20</v>
      </c>
      <c r="E21" s="45">
        <v>99.9</v>
      </c>
      <c r="F21" s="43" t="s">
        <v>188</v>
      </c>
      <c r="G21" s="46" t="s">
        <v>28</v>
      </c>
      <c r="H21" s="46" t="s">
        <v>189</v>
      </c>
      <c r="I21" s="43" t="s">
        <v>148</v>
      </c>
      <c r="J21" s="43" t="s">
        <v>87</v>
      </c>
      <c r="K21" s="43"/>
      <c r="L21" s="48">
        <v>44026</v>
      </c>
      <c r="M21" s="47"/>
      <c r="N21" s="51">
        <v>45443</v>
      </c>
      <c r="O21" s="43" t="str">
        <f ca="1">IF(TODAY()&gt;N21, "หมดอายุ", "ยังใช้ได้")</f>
        <v>ยังใช้ได้</v>
      </c>
      <c r="P21" s="43"/>
      <c r="Q21" s="43"/>
      <c r="R21" s="43"/>
      <c r="S21" s="43"/>
      <c r="T21" s="43"/>
    </row>
    <row r="22" spans="1:20">
      <c r="A22" s="43">
        <v>21</v>
      </c>
      <c r="B22" s="44" t="s">
        <v>186</v>
      </c>
      <c r="C22" s="43" t="s">
        <v>187</v>
      </c>
      <c r="D22" s="43" t="s">
        <v>20</v>
      </c>
      <c r="E22" s="45">
        <v>100</v>
      </c>
      <c r="F22" s="43" t="s">
        <v>188</v>
      </c>
      <c r="G22" s="46" t="s">
        <v>39</v>
      </c>
      <c r="H22" s="46" t="s">
        <v>190</v>
      </c>
      <c r="I22" s="43" t="s">
        <v>79</v>
      </c>
      <c r="J22" s="43" t="s">
        <v>87</v>
      </c>
      <c r="K22" s="43"/>
      <c r="L22" s="48">
        <v>44026</v>
      </c>
      <c r="M22" s="47"/>
      <c r="N22" s="54" t="str">
        <f>IF(M22="", "4 ปี หลังจากเปิดใช้", M22+(365*4)+1)</f>
        <v>4 ปี หลังจากเปิดใช้</v>
      </c>
      <c r="O22" s="43" t="str">
        <f ca="1">IF(TODAY()&gt;N22, "หมดอายุ", "ยังใช้ได้")</f>
        <v>ยังใช้ได้</v>
      </c>
      <c r="P22" s="43"/>
      <c r="Q22" s="43"/>
      <c r="R22" s="43"/>
      <c r="S22" s="43"/>
      <c r="T22" s="43"/>
    </row>
    <row r="23" spans="1:20">
      <c r="A23" s="43">
        <v>22</v>
      </c>
      <c r="B23" s="44" t="s">
        <v>191</v>
      </c>
      <c r="C23" s="43" t="s">
        <v>192</v>
      </c>
      <c r="D23" s="43" t="s">
        <v>20</v>
      </c>
      <c r="E23" s="45">
        <v>99.8</v>
      </c>
      <c r="F23" s="46" t="s">
        <v>193</v>
      </c>
      <c r="G23" s="46" t="s">
        <v>28</v>
      </c>
      <c r="H23" s="43" t="s">
        <v>194</v>
      </c>
      <c r="I23" s="43" t="s">
        <v>138</v>
      </c>
      <c r="J23" s="43" t="s">
        <v>87</v>
      </c>
      <c r="K23" s="43"/>
      <c r="L23" s="48">
        <v>43966</v>
      </c>
      <c r="M23" s="48"/>
      <c r="N23" s="51">
        <v>45260</v>
      </c>
      <c r="O23" s="43" t="str">
        <f t="shared" ca="1" si="0"/>
        <v>ยังใช้ได้</v>
      </c>
      <c r="P23" s="43"/>
      <c r="Q23" s="43"/>
      <c r="R23" s="53">
        <v>1</v>
      </c>
      <c r="S23" s="53">
        <v>2</v>
      </c>
      <c r="T23" s="53">
        <v>3</v>
      </c>
    </row>
    <row r="24" spans="1:20">
      <c r="A24" s="43">
        <v>23</v>
      </c>
      <c r="B24" s="44" t="s">
        <v>195</v>
      </c>
      <c r="C24" s="43" t="s">
        <v>196</v>
      </c>
      <c r="D24" s="43" t="s">
        <v>20</v>
      </c>
      <c r="E24" s="45">
        <v>99.6</v>
      </c>
      <c r="F24" s="46" t="s">
        <v>197</v>
      </c>
      <c r="G24" s="46" t="s">
        <v>28</v>
      </c>
      <c r="H24" s="43" t="s">
        <v>198</v>
      </c>
      <c r="I24" s="43" t="s">
        <v>125</v>
      </c>
      <c r="J24" s="43" t="s">
        <v>87</v>
      </c>
      <c r="K24" s="43"/>
      <c r="L24" s="48">
        <v>44026</v>
      </c>
      <c r="M24" s="48"/>
      <c r="N24" s="51">
        <v>45473</v>
      </c>
      <c r="O24" s="43" t="str">
        <f ca="1">IF(TODAY()&gt;N24, "หมดอายุ", "ยังใช้ได้")</f>
        <v>ยังใช้ได้</v>
      </c>
      <c r="P24" s="43"/>
      <c r="Q24" s="43"/>
      <c r="R24" s="53"/>
      <c r="S24" s="53"/>
      <c r="T24" s="53"/>
    </row>
    <row r="25" spans="1:20">
      <c r="A25" s="43">
        <v>24</v>
      </c>
      <c r="B25" s="44" t="s">
        <v>199</v>
      </c>
      <c r="C25" s="43" t="s">
        <v>200</v>
      </c>
      <c r="D25" s="43" t="s">
        <v>20</v>
      </c>
      <c r="E25" s="45">
        <v>99.9</v>
      </c>
      <c r="F25" s="46" t="s">
        <v>201</v>
      </c>
      <c r="G25" s="46" t="s">
        <v>28</v>
      </c>
      <c r="H25" s="43" t="s">
        <v>202</v>
      </c>
      <c r="I25" s="43" t="s">
        <v>125</v>
      </c>
      <c r="J25" s="43" t="s">
        <v>55</v>
      </c>
      <c r="K25" s="43"/>
      <c r="L25" s="48">
        <v>44026</v>
      </c>
      <c r="M25" s="48"/>
      <c r="N25" s="51">
        <v>45777</v>
      </c>
      <c r="O25" s="43" t="str">
        <f ca="1">IF(TODAY()&gt;N25, "หมดอายุ", "ยังใช้ได้")</f>
        <v>ยังใช้ได้</v>
      </c>
      <c r="P25" s="43"/>
      <c r="Q25" s="43"/>
      <c r="R25" s="53"/>
      <c r="S25" s="53"/>
      <c r="T25" s="53"/>
    </row>
    <row r="26" spans="1:20">
      <c r="A26" s="43">
        <v>25</v>
      </c>
      <c r="B26" s="44" t="s">
        <v>203</v>
      </c>
      <c r="C26" s="43" t="s">
        <v>103</v>
      </c>
      <c r="D26" s="43" t="s">
        <v>20</v>
      </c>
      <c r="E26" s="52">
        <v>99.9</v>
      </c>
      <c r="F26" s="46" t="s">
        <v>104</v>
      </c>
      <c r="G26" s="46" t="s">
        <v>28</v>
      </c>
      <c r="H26" s="43" t="s">
        <v>204</v>
      </c>
      <c r="I26" s="43" t="s">
        <v>132</v>
      </c>
      <c r="J26" s="43" t="s">
        <v>60</v>
      </c>
      <c r="K26" s="43"/>
      <c r="L26" s="47">
        <v>43983</v>
      </c>
      <c r="M26" s="48"/>
      <c r="N26" s="51">
        <v>45107</v>
      </c>
      <c r="O26" s="43" t="str">
        <f t="shared" ca="1" si="0"/>
        <v>ยังใช้ได้</v>
      </c>
      <c r="P26" s="43"/>
      <c r="Q26" s="43"/>
      <c r="R26" s="53"/>
      <c r="S26" s="53"/>
      <c r="T26" s="53"/>
    </row>
    <row r="27" spans="1:20">
      <c r="A27" s="43">
        <v>26</v>
      </c>
      <c r="B27" s="44" t="s">
        <v>205</v>
      </c>
      <c r="C27" s="43" t="s">
        <v>206</v>
      </c>
      <c r="D27" s="43" t="s">
        <v>23</v>
      </c>
      <c r="E27" s="55"/>
      <c r="F27" s="46" t="s">
        <v>207</v>
      </c>
      <c r="G27" s="46" t="s">
        <v>208</v>
      </c>
      <c r="H27" s="45" t="s">
        <v>209</v>
      </c>
      <c r="I27" s="43" t="s">
        <v>210</v>
      </c>
      <c r="J27" s="43" t="s">
        <v>60</v>
      </c>
      <c r="K27" s="43"/>
      <c r="L27" s="48">
        <v>41456</v>
      </c>
      <c r="M27" s="48"/>
      <c r="N27" s="51">
        <v>42428</v>
      </c>
      <c r="O27" s="43" t="str">
        <f t="shared" ca="1" si="0"/>
        <v>หมดอายุ</v>
      </c>
      <c r="P27" s="43"/>
      <c r="Q27" s="43"/>
      <c r="R27" s="53">
        <v>1</v>
      </c>
      <c r="S27" s="53">
        <v>2</v>
      </c>
      <c r="T27" s="53">
        <v>3</v>
      </c>
    </row>
    <row r="28" spans="1:20">
      <c r="A28" s="43">
        <v>27</v>
      </c>
      <c r="B28" s="44" t="s">
        <v>205</v>
      </c>
      <c r="C28" s="43" t="s">
        <v>206</v>
      </c>
      <c r="D28" s="43" t="s">
        <v>20</v>
      </c>
      <c r="E28" s="45">
        <v>99.9</v>
      </c>
      <c r="F28" s="46" t="s">
        <v>207</v>
      </c>
      <c r="G28" s="46" t="s">
        <v>28</v>
      </c>
      <c r="H28" s="43" t="s">
        <v>211</v>
      </c>
      <c r="I28" s="43" t="s">
        <v>125</v>
      </c>
      <c r="J28" s="43" t="s">
        <v>60</v>
      </c>
      <c r="K28" s="56"/>
      <c r="L28" s="47">
        <v>43949</v>
      </c>
      <c r="M28" s="48"/>
      <c r="N28" s="51">
        <v>45688</v>
      </c>
      <c r="O28" s="43" t="str">
        <f t="shared" ca="1" si="0"/>
        <v>ยังใช้ได้</v>
      </c>
      <c r="P28" s="43"/>
      <c r="Q28" s="43"/>
      <c r="R28" s="53">
        <v>1</v>
      </c>
      <c r="S28" s="53">
        <v>2</v>
      </c>
      <c r="T28" s="53">
        <v>3</v>
      </c>
    </row>
    <row r="29" spans="1:20">
      <c r="A29" s="43">
        <v>28</v>
      </c>
      <c r="B29" s="44" t="s">
        <v>205</v>
      </c>
      <c r="C29" s="43" t="s">
        <v>206</v>
      </c>
      <c r="D29" s="43" t="s">
        <v>20</v>
      </c>
      <c r="E29" s="45">
        <v>99.9</v>
      </c>
      <c r="F29" s="46" t="s">
        <v>207</v>
      </c>
      <c r="G29" s="46" t="s">
        <v>39</v>
      </c>
      <c r="H29" s="43" t="s">
        <v>212</v>
      </c>
      <c r="I29" s="43" t="s">
        <v>125</v>
      </c>
      <c r="J29" s="43" t="s">
        <v>60</v>
      </c>
      <c r="K29" s="56"/>
      <c r="L29" s="48">
        <v>44026</v>
      </c>
      <c r="M29" s="48"/>
      <c r="N29" s="51">
        <v>45808</v>
      </c>
      <c r="O29" s="43" t="str">
        <f ca="1">IF(TODAY()&gt;N29, "หมดอายุ", "ยังใช้ได้")</f>
        <v>ยังใช้ได้</v>
      </c>
      <c r="P29" s="43"/>
      <c r="Q29" s="43"/>
      <c r="R29" s="53"/>
      <c r="S29" s="53"/>
      <c r="T29" s="53"/>
    </row>
    <row r="30" spans="1:20">
      <c r="A30" s="43">
        <v>29</v>
      </c>
      <c r="B30" s="44" t="s">
        <v>205</v>
      </c>
      <c r="C30" s="43" t="s">
        <v>206</v>
      </c>
      <c r="D30" s="43" t="s">
        <v>20</v>
      </c>
      <c r="E30" s="45">
        <v>99.8</v>
      </c>
      <c r="F30" s="46" t="s">
        <v>207</v>
      </c>
      <c r="G30" s="46" t="s">
        <v>40</v>
      </c>
      <c r="H30" s="43" t="s">
        <v>213</v>
      </c>
      <c r="I30" s="43" t="s">
        <v>79</v>
      </c>
      <c r="J30" s="43" t="s">
        <v>60</v>
      </c>
      <c r="K30" s="56"/>
      <c r="L30" s="48">
        <v>44026</v>
      </c>
      <c r="M30" s="48"/>
      <c r="N30" s="51" t="str">
        <f>IF(M30="", "4 ปี หลังจากเปิดใช้", M30+(365*4)+1)</f>
        <v>4 ปี หลังจากเปิดใช้</v>
      </c>
      <c r="O30" s="43" t="str">
        <f ca="1">IF(TODAY()&gt;N30, "หมดอายุ", "ยังใช้ได้")</f>
        <v>ยังใช้ได้</v>
      </c>
      <c r="P30" s="43"/>
      <c r="Q30" s="43"/>
      <c r="R30" s="53"/>
      <c r="S30" s="53"/>
      <c r="T30" s="53"/>
    </row>
    <row r="31" spans="1:20">
      <c r="A31" s="43">
        <v>30</v>
      </c>
      <c r="B31" s="44" t="s">
        <v>214</v>
      </c>
      <c r="C31" s="43" t="s">
        <v>215</v>
      </c>
      <c r="D31" s="43" t="s">
        <v>20</v>
      </c>
      <c r="E31" s="43">
        <v>99.6</v>
      </c>
      <c r="F31" s="46" t="s">
        <v>216</v>
      </c>
      <c r="G31" s="46" t="s">
        <v>28</v>
      </c>
      <c r="H31" s="43" t="s">
        <v>217</v>
      </c>
      <c r="I31" s="43" t="s">
        <v>125</v>
      </c>
      <c r="J31" s="43" t="s">
        <v>87</v>
      </c>
      <c r="K31" s="43"/>
      <c r="L31" s="48">
        <v>44026</v>
      </c>
      <c r="M31" s="48"/>
      <c r="N31" s="51">
        <v>45016</v>
      </c>
      <c r="O31" s="43" t="str">
        <f ca="1">IF(TODAY()&gt;N31, "หมดอายุ", "ยังใช้ได้")</f>
        <v>ยังใช้ได้</v>
      </c>
      <c r="P31" s="43"/>
      <c r="Q31" s="43"/>
      <c r="R31" s="44"/>
      <c r="S31" s="44"/>
      <c r="T31" s="44"/>
    </row>
    <row r="32" spans="1:20">
      <c r="A32" s="43">
        <v>31</v>
      </c>
      <c r="B32" s="44" t="s">
        <v>218</v>
      </c>
      <c r="C32" s="43" t="s">
        <v>219</v>
      </c>
      <c r="D32" s="43" t="s">
        <v>20</v>
      </c>
      <c r="E32" s="45">
        <v>99.9</v>
      </c>
      <c r="F32" s="46" t="s">
        <v>220</v>
      </c>
      <c r="G32" s="46" t="s">
        <v>28</v>
      </c>
      <c r="H32" s="43" t="s">
        <v>221</v>
      </c>
      <c r="I32" s="43" t="s">
        <v>125</v>
      </c>
      <c r="J32" s="43" t="s">
        <v>87</v>
      </c>
      <c r="K32" s="56"/>
      <c r="L32" s="48">
        <v>44026</v>
      </c>
      <c r="M32" s="48"/>
      <c r="N32" s="51">
        <v>44651</v>
      </c>
      <c r="O32" s="43" t="str">
        <f ca="1">IF(TODAY()&gt;N32, "หมดอายุ", "ยังใช้ได้")</f>
        <v>ยังใช้ได้</v>
      </c>
      <c r="P32" s="43"/>
      <c r="Q32" s="43"/>
      <c r="R32" s="53"/>
      <c r="S32" s="53"/>
      <c r="T32" s="53"/>
    </row>
    <row r="33" spans="1:20">
      <c r="A33" s="43">
        <v>32</v>
      </c>
      <c r="B33" s="44" t="s">
        <v>222</v>
      </c>
      <c r="C33" s="43" t="s">
        <v>223</v>
      </c>
      <c r="D33" s="43" t="s">
        <v>23</v>
      </c>
      <c r="E33" s="45"/>
      <c r="F33" s="46" t="s">
        <v>224</v>
      </c>
      <c r="G33" s="46" t="s">
        <v>225</v>
      </c>
      <c r="H33" s="43" t="s">
        <v>226</v>
      </c>
      <c r="I33" s="43" t="s">
        <v>210</v>
      </c>
      <c r="J33" s="43" t="s">
        <v>60</v>
      </c>
      <c r="K33" s="56"/>
      <c r="L33" s="47">
        <v>43244</v>
      </c>
      <c r="M33" s="48"/>
      <c r="N33" s="51">
        <v>45016</v>
      </c>
      <c r="O33" s="43" t="str">
        <f t="shared" ca="1" si="0"/>
        <v>ยังใช้ได้</v>
      </c>
      <c r="P33" s="43"/>
      <c r="Q33" s="43"/>
      <c r="R33" s="53">
        <v>1</v>
      </c>
      <c r="S33" s="53">
        <v>2</v>
      </c>
      <c r="T33" s="53">
        <v>3</v>
      </c>
    </row>
    <row r="34" spans="1:20">
      <c r="A34" s="43">
        <v>33</v>
      </c>
      <c r="B34" s="44" t="s">
        <v>227</v>
      </c>
      <c r="C34" s="43" t="s">
        <v>223</v>
      </c>
      <c r="D34" s="43" t="s">
        <v>20</v>
      </c>
      <c r="E34" s="45">
        <v>99.2</v>
      </c>
      <c r="F34" s="46" t="s">
        <v>224</v>
      </c>
      <c r="G34" s="46" t="s">
        <v>28</v>
      </c>
      <c r="H34" s="43" t="s">
        <v>228</v>
      </c>
      <c r="I34" s="43" t="s">
        <v>125</v>
      </c>
      <c r="J34" s="43" t="s">
        <v>60</v>
      </c>
      <c r="K34" s="43"/>
      <c r="L34" s="47">
        <v>43949</v>
      </c>
      <c r="M34" s="48"/>
      <c r="N34" s="51">
        <v>45688</v>
      </c>
      <c r="O34" s="43" t="str">
        <f t="shared" ca="1" si="0"/>
        <v>ยังใช้ได้</v>
      </c>
      <c r="P34" s="43"/>
      <c r="Q34" s="43"/>
      <c r="R34" s="53">
        <v>1</v>
      </c>
      <c r="S34" s="53">
        <v>2</v>
      </c>
      <c r="T34" s="53">
        <v>3</v>
      </c>
    </row>
    <row r="35" spans="1:20">
      <c r="A35" s="43">
        <v>34</v>
      </c>
      <c r="B35" s="44" t="s">
        <v>227</v>
      </c>
      <c r="C35" s="43" t="s">
        <v>223</v>
      </c>
      <c r="D35" s="43" t="s">
        <v>20</v>
      </c>
      <c r="E35" s="52">
        <v>99.14</v>
      </c>
      <c r="F35" s="46" t="s">
        <v>224</v>
      </c>
      <c r="G35" s="46" t="s">
        <v>39</v>
      </c>
      <c r="H35" s="43" t="s">
        <v>229</v>
      </c>
      <c r="I35" s="43" t="s">
        <v>132</v>
      </c>
      <c r="J35" s="43" t="s">
        <v>60</v>
      </c>
      <c r="K35" s="43"/>
      <c r="L35" s="47">
        <v>43983</v>
      </c>
      <c r="M35" s="48"/>
      <c r="N35" s="51">
        <v>45046</v>
      </c>
      <c r="O35" s="43" t="str">
        <f t="shared" ca="1" si="0"/>
        <v>ยังใช้ได้</v>
      </c>
      <c r="P35" s="43"/>
      <c r="Q35" s="43"/>
      <c r="R35" s="53"/>
      <c r="S35" s="53"/>
      <c r="T35" s="53"/>
    </row>
    <row r="36" spans="1:20">
      <c r="A36" s="43">
        <v>35</v>
      </c>
      <c r="B36" s="44" t="s">
        <v>227</v>
      </c>
      <c r="C36" s="43" t="s">
        <v>223</v>
      </c>
      <c r="D36" s="43" t="s">
        <v>20</v>
      </c>
      <c r="E36" s="52">
        <v>99.14</v>
      </c>
      <c r="F36" s="46" t="s">
        <v>224</v>
      </c>
      <c r="G36" s="46" t="s">
        <v>40</v>
      </c>
      <c r="H36" s="43" t="s">
        <v>229</v>
      </c>
      <c r="I36" s="43" t="s">
        <v>132</v>
      </c>
      <c r="J36" s="43" t="s">
        <v>60</v>
      </c>
      <c r="K36" s="43"/>
      <c r="L36" s="47">
        <v>43983</v>
      </c>
      <c r="M36" s="48"/>
      <c r="N36" s="51">
        <v>45046</v>
      </c>
      <c r="O36" s="43" t="str">
        <f t="shared" ca="1" si="0"/>
        <v>ยังใช้ได้</v>
      </c>
      <c r="P36" s="43"/>
      <c r="Q36" s="43"/>
      <c r="R36" s="53"/>
      <c r="S36" s="53"/>
      <c r="T36" s="53"/>
    </row>
    <row r="37" spans="1:20">
      <c r="A37" s="43">
        <v>36</v>
      </c>
      <c r="B37" s="44" t="s">
        <v>227</v>
      </c>
      <c r="C37" s="43" t="s">
        <v>223</v>
      </c>
      <c r="D37" s="43" t="s">
        <v>20</v>
      </c>
      <c r="E37" s="52">
        <v>99.14</v>
      </c>
      <c r="F37" s="46" t="s">
        <v>224</v>
      </c>
      <c r="G37" s="46" t="s">
        <v>41</v>
      </c>
      <c r="H37" s="43" t="s">
        <v>229</v>
      </c>
      <c r="I37" s="43" t="s">
        <v>132</v>
      </c>
      <c r="J37" s="43" t="s">
        <v>60</v>
      </c>
      <c r="K37" s="43"/>
      <c r="L37" s="47">
        <v>43983</v>
      </c>
      <c r="M37" s="48"/>
      <c r="N37" s="51">
        <v>45046</v>
      </c>
      <c r="O37" s="43" t="str">
        <f t="shared" ca="1" si="0"/>
        <v>ยังใช้ได้</v>
      </c>
      <c r="P37" s="43"/>
      <c r="Q37" s="43"/>
      <c r="R37" s="53"/>
      <c r="S37" s="53"/>
      <c r="T37" s="53"/>
    </row>
    <row r="38" spans="1:20">
      <c r="A38" s="43">
        <v>37</v>
      </c>
      <c r="B38" s="44" t="s">
        <v>227</v>
      </c>
      <c r="C38" s="43" t="s">
        <v>223</v>
      </c>
      <c r="D38" s="43" t="s">
        <v>20</v>
      </c>
      <c r="E38" s="52">
        <v>99.14</v>
      </c>
      <c r="F38" s="46" t="s">
        <v>224</v>
      </c>
      <c r="G38" s="46" t="s">
        <v>230</v>
      </c>
      <c r="H38" s="43" t="s">
        <v>229</v>
      </c>
      <c r="I38" s="43" t="s">
        <v>132</v>
      </c>
      <c r="J38" s="43" t="s">
        <v>60</v>
      </c>
      <c r="K38" s="43"/>
      <c r="L38" s="47">
        <v>43983</v>
      </c>
      <c r="M38" s="48"/>
      <c r="N38" s="51">
        <v>45046</v>
      </c>
      <c r="O38" s="43" t="str">
        <f t="shared" ca="1" si="0"/>
        <v>ยังใช้ได้</v>
      </c>
      <c r="P38" s="43"/>
      <c r="Q38" s="43"/>
      <c r="R38" s="53"/>
      <c r="S38" s="53"/>
      <c r="T38" s="53"/>
    </row>
    <row r="39" spans="1:20">
      <c r="A39" s="43">
        <v>38</v>
      </c>
      <c r="B39" s="44" t="s">
        <v>227</v>
      </c>
      <c r="C39" s="43" t="s">
        <v>223</v>
      </c>
      <c r="D39" s="43" t="s">
        <v>20</v>
      </c>
      <c r="E39" s="52">
        <v>99.14</v>
      </c>
      <c r="F39" s="46" t="s">
        <v>224</v>
      </c>
      <c r="G39" s="46" t="s">
        <v>231</v>
      </c>
      <c r="H39" s="43" t="s">
        <v>229</v>
      </c>
      <c r="I39" s="43" t="s">
        <v>132</v>
      </c>
      <c r="J39" s="43" t="s">
        <v>60</v>
      </c>
      <c r="K39" s="43"/>
      <c r="L39" s="47">
        <v>43983</v>
      </c>
      <c r="M39" s="48"/>
      <c r="N39" s="51">
        <v>45046</v>
      </c>
      <c r="O39" s="43" t="str">
        <f t="shared" ca="1" si="0"/>
        <v>ยังใช้ได้</v>
      </c>
      <c r="P39" s="43"/>
      <c r="Q39" s="43"/>
      <c r="R39" s="53"/>
      <c r="S39" s="53"/>
      <c r="T39" s="53"/>
    </row>
    <row r="40" spans="1:20">
      <c r="A40" s="43">
        <v>39</v>
      </c>
      <c r="B40" s="44" t="s">
        <v>227</v>
      </c>
      <c r="C40" s="43" t="s">
        <v>223</v>
      </c>
      <c r="D40" s="43" t="s">
        <v>20</v>
      </c>
      <c r="E40" s="45">
        <v>99.1</v>
      </c>
      <c r="F40" s="46" t="s">
        <v>224</v>
      </c>
      <c r="G40" s="46" t="s">
        <v>232</v>
      </c>
      <c r="H40" s="43" t="s">
        <v>233</v>
      </c>
      <c r="I40" s="43" t="s">
        <v>125</v>
      </c>
      <c r="J40" s="43" t="s">
        <v>60</v>
      </c>
      <c r="K40" s="43"/>
      <c r="L40" s="47">
        <v>44026</v>
      </c>
      <c r="M40" s="48"/>
      <c r="N40" s="51">
        <v>45747</v>
      </c>
      <c r="O40" s="43" t="str">
        <f t="shared" ca="1" si="0"/>
        <v>ยังใช้ได้</v>
      </c>
      <c r="P40" s="43"/>
      <c r="Q40" s="43"/>
      <c r="R40" s="53"/>
      <c r="S40" s="53"/>
      <c r="T40" s="53"/>
    </row>
    <row r="41" spans="1:20">
      <c r="A41" s="43">
        <v>40</v>
      </c>
      <c r="B41" s="44" t="s">
        <v>227</v>
      </c>
      <c r="C41" s="43" t="s">
        <v>223</v>
      </c>
      <c r="D41" s="43" t="s">
        <v>20</v>
      </c>
      <c r="E41" s="45">
        <v>99.1</v>
      </c>
      <c r="F41" s="46" t="s">
        <v>224</v>
      </c>
      <c r="G41" s="46" t="s">
        <v>234</v>
      </c>
      <c r="H41" s="43" t="s">
        <v>233</v>
      </c>
      <c r="I41" s="43" t="s">
        <v>125</v>
      </c>
      <c r="J41" s="43" t="s">
        <v>60</v>
      </c>
      <c r="K41" s="43"/>
      <c r="L41" s="47">
        <v>44026</v>
      </c>
      <c r="M41" s="48"/>
      <c r="N41" s="51">
        <v>45747</v>
      </c>
      <c r="O41" s="43" t="str">
        <f t="shared" ca="1" si="0"/>
        <v>ยังใช้ได้</v>
      </c>
      <c r="P41" s="43"/>
      <c r="Q41" s="43"/>
      <c r="R41" s="53"/>
      <c r="S41" s="53"/>
      <c r="T41" s="53"/>
    </row>
    <row r="42" spans="1:20">
      <c r="A42" s="43">
        <v>41</v>
      </c>
      <c r="B42" s="44" t="s">
        <v>227</v>
      </c>
      <c r="C42" s="43" t="s">
        <v>223</v>
      </c>
      <c r="D42" s="43" t="s">
        <v>20</v>
      </c>
      <c r="E42" s="45">
        <v>99.1</v>
      </c>
      <c r="F42" s="46" t="s">
        <v>224</v>
      </c>
      <c r="G42" s="46" t="s">
        <v>235</v>
      </c>
      <c r="H42" s="43" t="s">
        <v>233</v>
      </c>
      <c r="I42" s="43" t="s">
        <v>125</v>
      </c>
      <c r="J42" s="43" t="s">
        <v>60</v>
      </c>
      <c r="K42" s="43"/>
      <c r="L42" s="47">
        <v>44026</v>
      </c>
      <c r="M42" s="48"/>
      <c r="N42" s="51">
        <v>45747</v>
      </c>
      <c r="O42" s="43" t="str">
        <f t="shared" ca="1" si="0"/>
        <v>ยังใช้ได้</v>
      </c>
      <c r="P42" s="43"/>
      <c r="Q42" s="43"/>
      <c r="R42" s="53"/>
      <c r="S42" s="53"/>
      <c r="T42" s="53"/>
    </row>
    <row r="43" spans="1:20">
      <c r="A43" s="43">
        <v>42</v>
      </c>
      <c r="B43" s="44" t="s">
        <v>227</v>
      </c>
      <c r="C43" s="43" t="s">
        <v>223</v>
      </c>
      <c r="D43" s="43" t="s">
        <v>20</v>
      </c>
      <c r="E43" s="45">
        <v>99.1</v>
      </c>
      <c r="F43" s="46" t="s">
        <v>224</v>
      </c>
      <c r="G43" s="46" t="s">
        <v>236</v>
      </c>
      <c r="H43" s="43" t="s">
        <v>233</v>
      </c>
      <c r="I43" s="43" t="s">
        <v>125</v>
      </c>
      <c r="J43" s="43" t="s">
        <v>60</v>
      </c>
      <c r="K43" s="43"/>
      <c r="L43" s="47">
        <v>44026</v>
      </c>
      <c r="M43" s="48"/>
      <c r="N43" s="51">
        <v>45747</v>
      </c>
      <c r="O43" s="43" t="str">
        <f t="shared" ca="1" si="0"/>
        <v>ยังใช้ได้</v>
      </c>
      <c r="P43" s="43"/>
      <c r="Q43" s="43"/>
      <c r="R43" s="53"/>
      <c r="S43" s="53"/>
      <c r="T43" s="53"/>
    </row>
    <row r="44" spans="1:20">
      <c r="A44" s="43">
        <v>43</v>
      </c>
      <c r="B44" s="44" t="s">
        <v>227</v>
      </c>
      <c r="C44" s="43" t="s">
        <v>223</v>
      </c>
      <c r="D44" s="43" t="s">
        <v>20</v>
      </c>
      <c r="E44" s="45">
        <v>99.1</v>
      </c>
      <c r="F44" s="46" t="s">
        <v>224</v>
      </c>
      <c r="G44" s="46" t="s">
        <v>237</v>
      </c>
      <c r="H44" s="43" t="s">
        <v>233</v>
      </c>
      <c r="I44" s="43" t="s">
        <v>125</v>
      </c>
      <c r="J44" s="43" t="s">
        <v>60</v>
      </c>
      <c r="K44" s="43"/>
      <c r="L44" s="47">
        <v>44026</v>
      </c>
      <c r="M44" s="48"/>
      <c r="N44" s="51">
        <v>45747</v>
      </c>
      <c r="O44" s="43" t="str">
        <f t="shared" ca="1" si="0"/>
        <v>ยังใช้ได้</v>
      </c>
      <c r="P44" s="43"/>
      <c r="Q44" s="43"/>
      <c r="R44" s="53"/>
      <c r="S44" s="53"/>
      <c r="T44" s="53"/>
    </row>
    <row r="45" spans="1:20">
      <c r="A45" s="43">
        <v>44</v>
      </c>
      <c r="B45" s="44" t="s">
        <v>238</v>
      </c>
      <c r="C45" s="43" t="s">
        <v>239</v>
      </c>
      <c r="D45" s="43" t="s">
        <v>20</v>
      </c>
      <c r="E45" s="45">
        <v>99.8</v>
      </c>
      <c r="F45" s="46" t="s">
        <v>240</v>
      </c>
      <c r="G45" s="46" t="s">
        <v>28</v>
      </c>
      <c r="H45" s="43" t="s">
        <v>241</v>
      </c>
      <c r="I45" s="43" t="s">
        <v>125</v>
      </c>
      <c r="J45" s="43" t="s">
        <v>87</v>
      </c>
      <c r="K45" s="43"/>
      <c r="L45" s="47">
        <v>44026</v>
      </c>
      <c r="M45" s="48"/>
      <c r="N45" s="51">
        <v>45777</v>
      </c>
      <c r="O45" s="43" t="str">
        <f t="shared" ca="1" si="0"/>
        <v>ยังใช้ได้</v>
      </c>
      <c r="P45" s="43"/>
      <c r="Q45" s="43"/>
      <c r="R45" s="53"/>
      <c r="S45" s="53"/>
      <c r="T45" s="53"/>
    </row>
    <row r="46" spans="1:20">
      <c r="A46" s="43">
        <v>45</v>
      </c>
      <c r="B46" s="44" t="s">
        <v>106</v>
      </c>
      <c r="C46" s="43" t="s">
        <v>107</v>
      </c>
      <c r="D46" s="43" t="s">
        <v>20</v>
      </c>
      <c r="E46" s="52"/>
      <c r="F46" s="46" t="s">
        <v>108</v>
      </c>
      <c r="G46" s="46" t="s">
        <v>28</v>
      </c>
      <c r="H46" s="43">
        <v>1901201725</v>
      </c>
      <c r="I46" s="43" t="s">
        <v>148</v>
      </c>
      <c r="J46" s="43" t="s">
        <v>87</v>
      </c>
      <c r="K46" s="43"/>
      <c r="L46" s="47">
        <v>43983</v>
      </c>
      <c r="M46" s="48"/>
      <c r="N46" s="51">
        <v>45747</v>
      </c>
      <c r="O46" s="43" t="str">
        <f t="shared" ca="1" si="0"/>
        <v>ยังใช้ได้</v>
      </c>
      <c r="P46" s="43"/>
      <c r="Q46" s="43"/>
      <c r="R46" s="53"/>
      <c r="S46" s="53"/>
      <c r="T46" s="53"/>
    </row>
    <row r="47" spans="1:20">
      <c r="A47" s="43">
        <v>46</v>
      </c>
      <c r="B47" s="44" t="s">
        <v>242</v>
      </c>
      <c r="C47" s="43" t="s">
        <v>243</v>
      </c>
      <c r="D47" s="43" t="s">
        <v>20</v>
      </c>
      <c r="E47" s="45">
        <v>99.7</v>
      </c>
      <c r="F47" s="46" t="s">
        <v>244</v>
      </c>
      <c r="G47" s="46" t="s">
        <v>28</v>
      </c>
      <c r="H47" s="43" t="s">
        <v>245</v>
      </c>
      <c r="I47" s="43" t="s">
        <v>138</v>
      </c>
      <c r="J47" s="43" t="s">
        <v>87</v>
      </c>
      <c r="K47" s="43"/>
      <c r="L47" s="48">
        <v>43966</v>
      </c>
      <c r="M47" s="48"/>
      <c r="N47" s="51">
        <v>44773</v>
      </c>
      <c r="O47" s="43" t="str">
        <f t="shared" ca="1" si="0"/>
        <v>ยังใช้ได้</v>
      </c>
      <c r="P47" s="43"/>
      <c r="Q47" s="43"/>
      <c r="R47" s="53">
        <v>1</v>
      </c>
      <c r="S47" s="53">
        <v>2</v>
      </c>
      <c r="T47" s="53">
        <v>3</v>
      </c>
    </row>
    <row r="48" spans="1:20">
      <c r="A48" s="43">
        <v>47</v>
      </c>
      <c r="B48" s="44" t="s">
        <v>248</v>
      </c>
      <c r="C48" s="43">
        <v>15</v>
      </c>
      <c r="D48" s="43" t="s">
        <v>249</v>
      </c>
      <c r="E48" s="55"/>
      <c r="F48" s="46"/>
      <c r="G48" s="46" t="s">
        <v>28</v>
      </c>
      <c r="H48" s="43"/>
      <c r="I48" s="43"/>
      <c r="J48" s="43"/>
      <c r="K48" s="43"/>
      <c r="L48" s="48"/>
      <c r="M48" s="48"/>
      <c r="N48" s="54"/>
      <c r="O48" s="58"/>
      <c r="P48" s="43"/>
      <c r="Q48" s="43"/>
      <c r="R48" s="43"/>
      <c r="S48" s="43"/>
      <c r="T48" s="43"/>
    </row>
  </sheetData>
  <protectedRanges>
    <protectedRange sqref="A1:Q1" name="ช่วง1"/>
    <protectedRange sqref="M13" name="ช่วง2"/>
    <protectedRange sqref="M20:M22" name="ช่วง2_1"/>
  </protectedRanges>
  <conditionalFormatting sqref="O2:O19 O23:O47">
    <cfRule type="cellIs" dxfId="33" priority="7" operator="equal">
      <formula>"หมดอายุ"</formula>
    </cfRule>
  </conditionalFormatting>
  <conditionalFormatting sqref="N34:N47">
    <cfRule type="expression" dxfId="32" priority="8">
      <formula>#REF!&gt;#REF!</formula>
    </cfRule>
  </conditionalFormatting>
  <conditionalFormatting sqref="N9">
    <cfRule type="expression" dxfId="31" priority="9">
      <formula>#REF!&gt;#REF!</formula>
    </cfRule>
  </conditionalFormatting>
  <conditionalFormatting sqref="N14 N19 N26:N27">
    <cfRule type="expression" dxfId="30" priority="10">
      <formula>#REF!&gt;#REF!</formula>
    </cfRule>
  </conditionalFormatting>
  <conditionalFormatting sqref="N32:N33 N28:N30">
    <cfRule type="expression" dxfId="29" priority="11">
      <formula>#REF!&gt;#REF!</formula>
    </cfRule>
  </conditionalFormatting>
  <conditionalFormatting sqref="N21 N23">
    <cfRule type="expression" dxfId="28" priority="12">
      <formula>#REF!&gt;#REF!</formula>
    </cfRule>
  </conditionalFormatting>
  <conditionalFormatting sqref="O20:O21">
    <cfRule type="cellIs" dxfId="27" priority="6" operator="equal">
      <formula>"หมดอายุ"</formula>
    </cfRule>
  </conditionalFormatting>
  <conditionalFormatting sqref="N20">
    <cfRule type="expression" dxfId="26" priority="5">
      <formula>#REF!&gt;#REF!</formula>
    </cfRule>
  </conditionalFormatting>
  <conditionalFormatting sqref="O22">
    <cfRule type="cellIs" dxfId="25" priority="4" operator="equal">
      <formula>"หมดอายุ"</formula>
    </cfRule>
  </conditionalFormatting>
  <conditionalFormatting sqref="N22">
    <cfRule type="expression" dxfId="24" priority="3">
      <formula>#REF!&gt;#REF!</formula>
    </cfRule>
  </conditionalFormatting>
  <conditionalFormatting sqref="N24:N25">
    <cfRule type="expression" dxfId="23" priority="2">
      <formula>#REF!&gt;#REF!</formula>
    </cfRule>
  </conditionalFormatting>
  <conditionalFormatting sqref="N31">
    <cfRule type="expression" dxfId="22" priority="1">
      <formula>#REF!&gt;#REF!</formula>
    </cfRule>
  </conditionalFormatting>
  <hyperlinks>
    <hyperlink ref="S2" r:id="rId1" display="Pic Solid Chemical\Ammonium acetate 19 02 0400 (2).jpg" xr:uid="{A5075AE4-85F2-48C1-B857-FE280B7A056E}"/>
    <hyperlink ref="T2" r:id="rId2" display="Pic Solid Chemical\Ammonium acetate 19 02 0400 (3).jpg" xr:uid="{77440ACD-8A36-4B24-9670-0969B318D370}"/>
    <hyperlink ref="S3" r:id="rId3" display="Pic Solid Chemical\Ammonium chloride 16 11 0489 (2).jpg" xr:uid="{94AF7F8F-DD72-4643-A5D3-F7DF1A7E4B6A}"/>
    <hyperlink ref="T3" r:id="rId4" display="Pic Solid Chemical\Ammonium chloride 16 11 0489 (3).jpg" xr:uid="{89D4C1D3-DB14-4D5A-A4BE-B4573E57BD52}"/>
    <hyperlink ref="R3" r:id="rId5" display="Pic Solid Chemical\Ammonium chloride 16 11 0489 (1).jpg" xr:uid="{8A2CF95D-D675-4361-B285-94959E354558}"/>
    <hyperlink ref="R2" r:id="rId6" display="Pic Solid Chemical\Ammonium acetate 19 02 0400 (1).jpg" xr:uid="{F555F0FE-AC99-4FA6-A0DC-F3A7EDFAA457}"/>
    <hyperlink ref="R5" r:id="rId7" display="Pic Solid Chemical\Boric acid 19 11 0216 (1).jpg" xr:uid="{6E81F774-C01D-4F18-859E-E656AFC041BE}"/>
    <hyperlink ref="S5" r:id="rId8" display="Pic Solid Chemical\Boric acid 19 11 0216 (2).jpg" xr:uid="{B8A6BF2A-76AC-4C33-8D28-4A8A74028508}"/>
    <hyperlink ref="T5" r:id="rId9" display="Pic Solid Chemical\Boric acid 19 11 0216 (3).jpg" xr:uid="{F30ABB5B-9B25-49EB-9E2E-BB09B740C24A}"/>
    <hyperlink ref="R8" r:id="rId10" display="Pic Solid Chemical\Calcium carbonate 1905202737 (1).jpg" xr:uid="{1A1A6F9D-444B-4084-BE8C-9E734F8D508B}"/>
    <hyperlink ref="S8" r:id="rId11" display="Pic Solid Chemical\Boric acid 19 11 0216 (2).jpg" xr:uid="{9466A750-458F-4B84-8609-5E205EF13AA8}"/>
    <hyperlink ref="T8" r:id="rId12" display="Pic Solid Chemical\Calcium carbonate 1905202737 (3).jpg" xr:uid="{7C8789C3-5580-451B-99F5-918C5D1F9E06}"/>
    <hyperlink ref="R12" r:id="rId13" display="Pic Solid Chemical\EDTA disodium salt dihydrate 18 03 0080 (1).jpg" xr:uid="{04EBA1C1-095D-4D1A-A124-67AD027EF16C}"/>
    <hyperlink ref="S12" r:id="rId14" display="Pic Solid Chemical\EDTA disodium salt dihydrate 18 03 0080 (2).jpg" xr:uid="{98FC6C85-EB6B-4CF0-8EFF-80F36A28C37D}"/>
    <hyperlink ref="T12" r:id="rId15" display="Pic Solid Chemical\EDTA disodium salt dihydrate 18 03 0080 (3).jpg" xr:uid="{924DD0D5-964E-4317-BAC3-85F7B505C731}"/>
    <hyperlink ref="R11" r:id="rId16" display="Pic Solid Chemical\EDTA disodium magnesium salt hydrate A0371746 (1).jpg" xr:uid="{AEBC3EF7-9A7C-4829-9307-D146DF64A150}"/>
    <hyperlink ref="S11" r:id="rId17" display="Pic Solid Chemical\EDTA disodium magnesium salt hydrate A0371746 (2).jpg" xr:uid="{C368CAF7-61ED-4FBC-AFB3-A5CD9F78CC90}"/>
    <hyperlink ref="T11" r:id="rId18" display="Pic Solid Chemical\EDTA disodium magnesium salt hydrate A0371746 (3).jpg" xr:uid="{1BAFB42D-AB47-487A-96DF-0AD94BA3BE7A}"/>
    <hyperlink ref="R9" r:id="rId19" display="Pic Solid Chemical\Eriochrome black T 16 10 0168 (1).jpg" xr:uid="{2A68BC92-E2B8-4F82-9203-724D3B834C13}"/>
    <hyperlink ref="S9" r:id="rId20" display="Pic Solid Chemical\Eriochrome black T 16 10 0168 (2).jpg" xr:uid="{97339B98-E51F-4133-B9C2-697A61FC28DD}"/>
    <hyperlink ref="T9" r:id="rId21" display="Pic Solid Chemical\Eriochrome black T 16 10 0168 (3).jpg" xr:uid="{593FBC6A-E3F8-469A-9760-8A7D177BAB2E}"/>
    <hyperlink ref="R10" r:id="rId22" display="Pic Solid Chemical\Eriochrome black T 182800-0722 (1).jpg" xr:uid="{F189230E-DBD2-4A67-92EE-4E8FBBA001FD}"/>
    <hyperlink ref="S10" r:id="rId23" display="Pic Solid Chemical\Eriochrome black T 182800-0722 (2).jpg" xr:uid="{CFDA03AD-51CA-409F-A2EC-F4521FF60F15}"/>
    <hyperlink ref="T10" r:id="rId24" display="Pic Solid Chemical\Eriochrome black T 182800-0722 (3).jpg" xr:uid="{5B4F6988-0C4F-48DD-8A3D-5B8B81765815}"/>
    <hyperlink ref="R14" r:id="rId25" display="Pic Solid Chemical\Magnesium sulfate heptahydrate 16 09 0414 (1).jpg" xr:uid="{AB0F7683-D290-4316-BC48-6C47B8E5B1E3}"/>
    <hyperlink ref="S14" r:id="rId26" display="Pic Solid Chemical\Magnesium sulfate heptahydrate 16 09 0414 (2).jpg" xr:uid="{E0EA3D92-84F7-4A47-A644-C93A5D5F2163}"/>
    <hyperlink ref="T14" r:id="rId27" display="Pic Solid Chemical\Magnesium sulfate heptahydrate 16 09 0414 (3).jpg" xr:uid="{7A0919B5-67FC-4599-9E52-73909A46213A}"/>
    <hyperlink ref="R28" r:id="rId28" display="Pic Solid Chemical\Sodium chloride 20 01 0355 (1).jpg" xr:uid="{94D54030-2B7E-42EB-8430-2FC7D7F2EADA}"/>
    <hyperlink ref="S28" r:id="rId29" display="Pic Solid Chemical\Sodium chloride 20 01 0355 (2).jpg" xr:uid="{F182F0BF-326D-416D-A919-B6F724071D38}"/>
    <hyperlink ref="T28" r:id="rId30" display="Pic Solid Chemical\Sodium chloride 20 01 0355 (3).jpg" xr:uid="{09444789-4B11-471D-A6C3-A2999044BC65}"/>
    <hyperlink ref="R34" r:id="rId31" display="Pic Solid Chemical\Sodium hydroxide 20 01 0451 (1).jpg" xr:uid="{75728F8A-5C4E-4544-8569-4E83F0A368D8}"/>
    <hyperlink ref="S34" r:id="rId32" display="Pic Solid Chemical\Sodium hydroxide 20 01 0451 (2).jpg" xr:uid="{3E0A0B23-17DD-4396-8857-9E04FC381A29}"/>
    <hyperlink ref="T34" r:id="rId33" display="Pic Solid Chemical\Sodium hydroxide 20 01 0451 (3).jpg" xr:uid="{B6836B71-AE1A-40AF-BF2F-E625FF223C6B}"/>
    <hyperlink ref="R13" r:id="rId34" display="Pic Solid Chemical\Lithium hydroxia monohydrate L005OE1 (1).jpg" xr:uid="{8CEA0CBA-8B5C-4AFE-8330-0845F58E92CA}"/>
    <hyperlink ref="S13" r:id="rId35" display="Pic Solid Chemical\Lithium hydroxia monohydrate L005OE1 (2).jpg" xr:uid="{C2326B76-103D-4BDD-8CE0-8B6A2544536E}"/>
    <hyperlink ref="T13" r:id="rId36" display="Pic Solid Chemical\Lithium hydroxia monohydrate L005OE1 (3).jpg" xr:uid="{17CB6A4A-6CB7-4C8D-8100-5BE8C7E177F6}"/>
    <hyperlink ref="R23" r:id="rId37" display="Pic Solid Chemical\Potassium hexacyanoferrate trihydrate 193717-0923 (1).jpg" xr:uid="{89F78404-A03A-4012-AE24-A8C9882E549B}"/>
    <hyperlink ref="S23" r:id="rId38" display="Pic Solid Chemical\Potassium hexacyanoferrate trihydrate 193717-0923 (2).jpg" xr:uid="{00790D77-9740-4FBC-963C-7EA3A1477AA3}"/>
    <hyperlink ref="T23" r:id="rId39" display="Pic Solid Chemical\Potassium hexacyanoferrate trihydrate 193717-0923 (3).jpg" xr:uid="{F81E09DF-BD8A-41EB-A597-6C36BE961F81}"/>
    <hyperlink ref="R27" r:id="rId40" display="Pic Solid Chemical\Sodium chloride 0B036110B (1).jpg" xr:uid="{D2F7C656-09FD-45CE-A00D-97F9F5063924}"/>
    <hyperlink ref="S27" r:id="rId41" display="Pic Solid Chemical\Sodium chloride 0B036110B (2).jpg" xr:uid="{7D2C7113-3C38-41A7-A586-0588A4089A8D}"/>
    <hyperlink ref="T27" r:id="rId42" display="Pic Solid Chemical\Sodium chloride 0B036110B (3).jpg" xr:uid="{A014781B-4D84-4BCE-9615-A09DE2E1234A}"/>
    <hyperlink ref="R33" r:id="rId43" display="Pic Solid Chemical\Sodium hydroxide anhydrous 7B100937C (1).jpg" xr:uid="{18BEE79C-722A-4655-A763-36A76992374C}"/>
    <hyperlink ref="S33" r:id="rId44" display="Pic Solid Chemical\Sodium hydroxide anhydrous 7B100937C (2).jpg" xr:uid="{0AFED695-C23A-4AD9-9CB5-91882C142E04}"/>
    <hyperlink ref="T33" r:id="rId45" display="Pic Solid Chemical\Sodium hydroxide anhydrous 7B100937C (3).jpg" xr:uid="{05F6B3D6-B8AB-4841-AEB4-6CA4DE7B2197}"/>
    <hyperlink ref="R47" r:id="rId46" display="Pic Solid Chemical\Zinc acetate dihydrate 182905-0722 (1).jpg" xr:uid="{0F1A10CD-CCA5-4DF0-BDD5-0920103AF7F3}"/>
    <hyperlink ref="S47" r:id="rId47" display="Pic Solid Chemical\Zinc acetate dihydrate 182905-0722 (2).jpg" xr:uid="{3D1C4482-A844-4B6E-8B30-891C2A1DB028}"/>
    <hyperlink ref="T47" r:id="rId48" display="Pic Solid Chemical\Zinc acetate dihydrate 182905-0722 (3).jpg" xr:uid="{7C355B0F-CEB0-43E6-BB60-203961EE8C55}"/>
  </hyperlinks>
  <pageMargins left="0.7" right="0.7" top="0.75" bottom="0.75" header="0.3" footer="0.3"/>
  <tableParts count="1">
    <tablePart r:id="rId4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3</vt:i4>
      </vt:variant>
    </vt:vector>
  </HeadingPairs>
  <TitlesOfParts>
    <vt:vector size="8" baseType="lpstr">
      <vt:lpstr>Home</vt:lpstr>
      <vt:lpstr>ของเหลว</vt:lpstr>
      <vt:lpstr>ข้อมูล</vt:lpstr>
      <vt:lpstr>สารมาตรฐาน</vt:lpstr>
      <vt:lpstr>ของแข็ง</vt:lpstr>
      <vt:lpstr>add</vt:lpstr>
      <vt:lpstr>hh</vt:lpstr>
      <vt:lpstr>kame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รังสี</dc:creator>
  <cp:lastModifiedBy>รังสี</cp:lastModifiedBy>
  <dcterms:created xsi:type="dcterms:W3CDTF">2020-09-11T04:23:00Z</dcterms:created>
  <dcterms:modified xsi:type="dcterms:W3CDTF">2020-09-16T01:52:58Z</dcterms:modified>
</cp:coreProperties>
</file>