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haiporn.P\Downloads\"/>
    </mc:Choice>
  </mc:AlternateContent>
  <xr:revisionPtr revIDLastSave="0" documentId="13_ncr:1_{B3A30A86-BB66-4D85-8092-B89E14961C25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PIVOT1" sheetId="9" r:id="rId1"/>
    <sheet name="Sheet5" sheetId="12" state="hidden" r:id="rId2"/>
    <sheet name="pivot2" sheetId="10" r:id="rId3"/>
    <sheet name="DATA" sheetId="8" r:id="rId4"/>
  </sheets>
  <definedNames>
    <definedName name="_xlnm._FilterDatabase" localSheetId="3" hidden="1">DATA!$A$1:$P$102</definedName>
  </definedNames>
  <calcPr calcId="191029"/>
  <pivotCaches>
    <pivotCache cacheId="2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8" l="1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2" i="8"/>
  <c r="P28" i="8"/>
  <c r="O28" i="8"/>
  <c r="P27" i="8"/>
  <c r="O27" i="8"/>
  <c r="P26" i="8"/>
  <c r="O26" i="8"/>
  <c r="P52" i="8"/>
  <c r="O52" i="8"/>
  <c r="P51" i="8"/>
  <c r="O51" i="8"/>
  <c r="P50" i="8"/>
  <c r="O50" i="8"/>
  <c r="P49" i="8"/>
  <c r="O49" i="8"/>
  <c r="P25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2" i="8"/>
  <c r="O25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" i="8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</calcChain>
</file>

<file path=xl/sharedStrings.xml><?xml version="1.0" encoding="utf-8"?>
<sst xmlns="http://schemas.openxmlformats.org/spreadsheetml/2006/main" count="1551" uniqueCount="230">
  <si>
    <t>Date</t>
  </si>
  <si>
    <t>Province</t>
  </si>
  <si>
    <t>Sales Qty</t>
  </si>
  <si>
    <t>Sales Amount</t>
  </si>
  <si>
    <t>Sales Area</t>
  </si>
  <si>
    <t>Target per month</t>
  </si>
  <si>
    <t>Target per day</t>
  </si>
  <si>
    <t>Year</t>
  </si>
  <si>
    <t>Month</t>
  </si>
  <si>
    <t>เลขที่บิล</t>
  </si>
  <si>
    <t>Chanthaburi</t>
  </si>
  <si>
    <t>E</t>
  </si>
  <si>
    <t>UE05-KA01</t>
  </si>
  <si>
    <t>Jan</t>
  </si>
  <si>
    <t>General</t>
  </si>
  <si>
    <t>Bangkok</t>
  </si>
  <si>
    <t>F</t>
  </si>
  <si>
    <t>BE08-KA01</t>
  </si>
  <si>
    <t>BE11-KA01</t>
  </si>
  <si>
    <t>C</t>
  </si>
  <si>
    <t>BE09-KA01</t>
  </si>
  <si>
    <t>D</t>
  </si>
  <si>
    <t>Chon Buri</t>
  </si>
  <si>
    <t>BE10-KA01</t>
  </si>
  <si>
    <t>UE03-KA01</t>
  </si>
  <si>
    <t>BE04-KA01</t>
  </si>
  <si>
    <t>Nonthaburi</t>
  </si>
  <si>
    <t>B</t>
  </si>
  <si>
    <t>A</t>
  </si>
  <si>
    <t>Samut Sakhon</t>
  </si>
  <si>
    <t>Phra Nakhon Si Ayutthaya</t>
  </si>
  <si>
    <t>Prachuap Khiri Khan</t>
  </si>
  <si>
    <t>Songkhla</t>
  </si>
  <si>
    <t>UE06-KA01</t>
  </si>
  <si>
    <t>Khon Kaen</t>
  </si>
  <si>
    <t>521010000000020</t>
  </si>
  <si>
    <t>Sampling</t>
  </si>
  <si>
    <t>BE06-KA01</t>
  </si>
  <si>
    <t>Phuket</t>
  </si>
  <si>
    <t>UE06</t>
  </si>
  <si>
    <t>521010000000011</t>
  </si>
  <si>
    <t>521010000000005</t>
  </si>
  <si>
    <t>521010000000013</t>
  </si>
  <si>
    <t>521010000000017</t>
  </si>
  <si>
    <t>521010000000004</t>
  </si>
  <si>
    <t>521010000000018</t>
  </si>
  <si>
    <t>BE06</t>
  </si>
  <si>
    <t>521010000000297</t>
  </si>
  <si>
    <t>521010000000298</t>
  </si>
  <si>
    <t>521010000000137</t>
  </si>
  <si>
    <t>521010000000140</t>
  </si>
  <si>
    <t>521010000000296</t>
  </si>
  <si>
    <t>521010000000351</t>
  </si>
  <si>
    <t>521010000000332</t>
  </si>
  <si>
    <t>521010000000293</t>
  </si>
  <si>
    <t>Phetchaburi</t>
  </si>
  <si>
    <t>UE03</t>
  </si>
  <si>
    <t>521010000000211</t>
  </si>
  <si>
    <t>521010000000034</t>
  </si>
  <si>
    <t>BE05</t>
  </si>
  <si>
    <t>BE08</t>
  </si>
  <si>
    <t>UE04</t>
  </si>
  <si>
    <t>BE07</t>
  </si>
  <si>
    <t>UE01</t>
  </si>
  <si>
    <t>Phayao</t>
  </si>
  <si>
    <t>Phitsanulok</t>
  </si>
  <si>
    <t>UE02</t>
  </si>
  <si>
    <t>Nakhon Sawan</t>
  </si>
  <si>
    <t>BE03</t>
  </si>
  <si>
    <t>521010000001034</t>
  </si>
  <si>
    <t>521010000001189</t>
  </si>
  <si>
    <t>BE01</t>
  </si>
  <si>
    <t>BE02-KA01</t>
  </si>
  <si>
    <t>UE05</t>
  </si>
  <si>
    <t>BE02</t>
  </si>
  <si>
    <t>Ubon Ratchathani</t>
  </si>
  <si>
    <t>521010000001318</t>
  </si>
  <si>
    <t>521010000001457</t>
  </si>
  <si>
    <t>521010000001489</t>
  </si>
  <si>
    <t>521010000001513</t>
  </si>
  <si>
    <t>521010000002020</t>
  </si>
  <si>
    <t>521010000001937</t>
  </si>
  <si>
    <t>521010000002505</t>
  </si>
  <si>
    <t>521010000003019</t>
  </si>
  <si>
    <t>521010000002856</t>
  </si>
  <si>
    <t>521010000002943</t>
  </si>
  <si>
    <t>521010000003036</t>
  </si>
  <si>
    <t>521010000003375</t>
  </si>
  <si>
    <t>521010000003203</t>
  </si>
  <si>
    <t>521010000003367</t>
  </si>
  <si>
    <t>521010000003253</t>
  </si>
  <si>
    <t>521010000003680</t>
  </si>
  <si>
    <t>521010000003736</t>
  </si>
  <si>
    <t>521010000004529</t>
  </si>
  <si>
    <t>521010000004533</t>
  </si>
  <si>
    <t>BE04</t>
  </si>
  <si>
    <t>521010000005103</t>
  </si>
  <si>
    <t>521010000004783</t>
  </si>
  <si>
    <t>521010000004930</t>
  </si>
  <si>
    <t>521010000006124</t>
  </si>
  <si>
    <t>521010000006123</t>
  </si>
  <si>
    <t>521010000006333</t>
  </si>
  <si>
    <t>521010000007368</t>
  </si>
  <si>
    <t>521010000007379</t>
  </si>
  <si>
    <t>521010000007354</t>
  </si>
  <si>
    <t>521010000007356</t>
  </si>
  <si>
    <t>521010000007371</t>
  </si>
  <si>
    <t>521010000007372</t>
  </si>
  <si>
    <t>521010000007373</t>
  </si>
  <si>
    <t>521010000007618</t>
  </si>
  <si>
    <t>521010000007630</t>
  </si>
  <si>
    <t>521010000007832</t>
  </si>
  <si>
    <t>521010000007829</t>
  </si>
  <si>
    <t>521010000007834</t>
  </si>
  <si>
    <t>521010000007602</t>
  </si>
  <si>
    <t>521010000008040</t>
  </si>
  <si>
    <t>521010000008312</t>
  </si>
  <si>
    <t>521010000008561</t>
  </si>
  <si>
    <t>521010000009172</t>
  </si>
  <si>
    <t>521010000009175</t>
  </si>
  <si>
    <t>521010000009173</t>
  </si>
  <si>
    <t>521010000009177</t>
  </si>
  <si>
    <t>521010000009397</t>
  </si>
  <si>
    <t>521010000009427</t>
  </si>
  <si>
    <t>521010000009412</t>
  </si>
  <si>
    <t>521010000009225</t>
  </si>
  <si>
    <t>521010000009228</t>
  </si>
  <si>
    <t>521010000009081</t>
  </si>
  <si>
    <t>521010000009438</t>
  </si>
  <si>
    <t>521010000009050</t>
  </si>
  <si>
    <t>521010000009130</t>
  </si>
  <si>
    <t>Row Labels</t>
  </si>
  <si>
    <t>Focus/General Group</t>
  </si>
  <si>
    <t>Focus</t>
  </si>
  <si>
    <t>BE09</t>
  </si>
  <si>
    <t>BE10</t>
  </si>
  <si>
    <t>BE11</t>
  </si>
  <si>
    <t>Sales Area2</t>
  </si>
  <si>
    <t>Sum of Sales Amount</t>
  </si>
  <si>
    <t>Target focus/ Sale area</t>
  </si>
  <si>
    <t>Max of Target per month</t>
  </si>
  <si>
    <t>Average of Target per day</t>
  </si>
  <si>
    <t>BE01 Total</t>
  </si>
  <si>
    <t>BE02 Total</t>
  </si>
  <si>
    <t>BE03 Total</t>
  </si>
  <si>
    <t>BE04 Total</t>
  </si>
  <si>
    <t>BE05 Total</t>
  </si>
  <si>
    <t>BE06 Total</t>
  </si>
  <si>
    <t>BE07 Total</t>
  </si>
  <si>
    <t>BE08 Total</t>
  </si>
  <si>
    <t>BE09 Total</t>
  </si>
  <si>
    <t>BE10 Total</t>
  </si>
  <si>
    <t>BE11 Total</t>
  </si>
  <si>
    <t>UE01 Total</t>
  </si>
  <si>
    <t>UE02 Total</t>
  </si>
  <si>
    <t>UE03 Total</t>
  </si>
  <si>
    <t>UE04 Total</t>
  </si>
  <si>
    <t>UE05 Total</t>
  </si>
  <si>
    <t>UE06 Total</t>
  </si>
  <si>
    <t>Week 1 Sale</t>
  </si>
  <si>
    <t>Sale Amount per week</t>
  </si>
  <si>
    <t>Monthly Target per week</t>
  </si>
  <si>
    <t>Grand Total</t>
  </si>
  <si>
    <t>Nan</t>
  </si>
  <si>
    <t>Phrae</t>
  </si>
  <si>
    <t>Sing Buri</t>
  </si>
  <si>
    <t>Amnat Charoen</t>
  </si>
  <si>
    <t>Samutprakan</t>
  </si>
  <si>
    <t>Product</t>
  </si>
  <si>
    <t>G</t>
  </si>
  <si>
    <t>H</t>
  </si>
  <si>
    <t>J</t>
  </si>
  <si>
    <t>I</t>
  </si>
  <si>
    <t>K</t>
  </si>
  <si>
    <t>O</t>
  </si>
  <si>
    <t>P</t>
  </si>
  <si>
    <t>Q</t>
  </si>
  <si>
    <t>R</t>
  </si>
  <si>
    <t>S</t>
  </si>
  <si>
    <t>U</t>
  </si>
  <si>
    <t>V</t>
  </si>
  <si>
    <t>W</t>
  </si>
  <si>
    <t>Y</t>
  </si>
  <si>
    <t>N</t>
  </si>
  <si>
    <t>yellow</t>
  </si>
  <si>
    <t>Red</t>
  </si>
  <si>
    <t>Blue</t>
  </si>
  <si>
    <t>Brown</t>
  </si>
  <si>
    <t>White</t>
  </si>
  <si>
    <t>Black</t>
  </si>
  <si>
    <t>Pink</t>
  </si>
  <si>
    <t>Orange</t>
  </si>
  <si>
    <t>gray</t>
  </si>
  <si>
    <t>Kraki</t>
  </si>
  <si>
    <t>Navy Blue</t>
  </si>
  <si>
    <t>AA</t>
  </si>
  <si>
    <t>KK</t>
  </si>
  <si>
    <t>SS</t>
  </si>
  <si>
    <t>CC</t>
  </si>
  <si>
    <t>NN</t>
  </si>
  <si>
    <t>TT</t>
  </si>
  <si>
    <t>LL</t>
  </si>
  <si>
    <t>Week 2 Sale</t>
  </si>
  <si>
    <t>Week 3 Sale</t>
  </si>
  <si>
    <t>Week 4 Sale</t>
  </si>
  <si>
    <t>Week 5 Sale</t>
  </si>
  <si>
    <t>'Sum of Sales Amount</t>
  </si>
  <si>
    <t>'</t>
  </si>
  <si>
    <t>% contribution</t>
  </si>
  <si>
    <t>Petchaburi</t>
  </si>
  <si>
    <t>Suphanburi</t>
  </si>
  <si>
    <t>chieng Mai</t>
  </si>
  <si>
    <t>Uttaradit</t>
  </si>
  <si>
    <t>Kalasin</t>
  </si>
  <si>
    <t>Roi Et</t>
  </si>
  <si>
    <t>chompon</t>
  </si>
  <si>
    <t>buriram</t>
  </si>
  <si>
    <t>kanchanaburi</t>
  </si>
  <si>
    <t>Nong Bua Lamph</t>
  </si>
  <si>
    <t>Phichit</t>
  </si>
  <si>
    <t>(ผลลัพธ์ช่องนี้มาจาก J12/J7</t>
  </si>
  <si>
    <t>(ผลลัพธ์ช่องนี้มาจาก J12/J11</t>
  </si>
  <si>
    <t>(ผลลัพธ์ช่องนี้มาจาก J12/J9</t>
  </si>
  <si>
    <t>Sum of Target focus/ Sale area</t>
  </si>
  <si>
    <t>Sum of Target per month</t>
  </si>
  <si>
    <t>Column Labels</t>
  </si>
  <si>
    <t>Total Average of Target per day</t>
  </si>
  <si>
    <t>Total Sum of Target per month</t>
  </si>
  <si>
    <t>Total Sum of Sales Amount</t>
  </si>
  <si>
    <t>Total Sum of Target focus/ Sale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</si>
</sst>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_(* #,##0.00_);_(* \(#,##0.00\);_(* &quot;-&quot;??_);_(@_)"/>
    <numFmt numFmtId="188" formatCode="d/m/yyyy"/>
    <numFmt numFmtId="189" formatCode="#,###,##0.00"/>
    <numFmt numFmtId="190" formatCode="_(* #,##0_);_(* \(#,##0\);_(* &quot;-&quot;??_);_(@_)"/>
  </numFmts>
  <fonts count="5" x14ac:knownFonts="1"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2EFDA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87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">
    <xf numFmtId="0" fontId="0" fillId="0" borderId="0" xfId="0" applyNumberFormat="1" applyFont="1" applyProtection="1"/>
    <xf numFmtId="0" fontId="1" fillId="2" borderId="0" xfId="0" applyNumberFormat="1" applyFont="1" applyFill="1" applyAlignment="1" applyProtection="1">
      <alignment horizontal="center"/>
    </xf>
    <xf numFmtId="188" fontId="0" fillId="0" borderId="0" xfId="0" applyNumberFormat="1" applyFont="1" applyProtection="1"/>
    <xf numFmtId="189" fontId="0" fillId="0" borderId="0" xfId="0" applyNumberFormat="1" applyFont="1" applyProtection="1"/>
    <xf numFmtId="0" fontId="0" fillId="0" borderId="0" xfId="0" pivotButton="1" applyNumberFormat="1" applyFont="1" applyProtection="1"/>
    <xf numFmtId="0" fontId="0" fillId="0" borderId="0" xfId="0" applyNumberFormat="1" applyFont="1" applyAlignment="1" applyProtection="1">
      <alignment horizontal="left"/>
    </xf>
    <xf numFmtId="0" fontId="0" fillId="0" borderId="0" xfId="0" applyNumberFormat="1" applyFont="1" applyAlignment="1" applyProtection="1">
      <alignment horizontal="left" indent="1"/>
    </xf>
    <xf numFmtId="0" fontId="0" fillId="0" borderId="0" xfId="0" applyNumberFormat="1" applyFont="1" applyAlignment="1" applyProtection="1">
      <alignment horizontal="left" indent="2"/>
    </xf>
    <xf numFmtId="0" fontId="3" fillId="0" borderId="0" xfId="0" applyNumberFormat="1" applyFont="1" applyProtection="1"/>
    <xf numFmtId="0" fontId="4" fillId="2" borderId="0" xfId="0" applyNumberFormat="1" applyFont="1" applyFill="1" applyAlignment="1" applyProtection="1">
      <alignment horizontal="center"/>
    </xf>
    <xf numFmtId="190" fontId="4" fillId="2" borderId="0" xfId="1" applyNumberFormat="1" applyFont="1" applyFill="1" applyAlignment="1" applyProtection="1">
      <alignment horizontal="center"/>
    </xf>
    <xf numFmtId="190" fontId="0" fillId="0" borderId="0" xfId="1" applyNumberFormat="1" applyFont="1" applyProtection="1"/>
    <xf numFmtId="0" fontId="4" fillId="2" borderId="0" xfId="0" applyFont="1" applyFill="1" applyAlignment="1">
      <alignment horizontal="center"/>
    </xf>
    <xf numFmtId="0" fontId="0" fillId="0" borderId="0" xfId="0"/>
    <xf numFmtId="190" fontId="0" fillId="0" borderId="0" xfId="0" applyNumberFormat="1" applyFont="1" applyProtection="1"/>
    <xf numFmtId="0" fontId="1" fillId="3" borderId="0" xfId="0" applyNumberFormat="1" applyFont="1" applyFill="1" applyAlignment="1" applyProtection="1">
      <alignment horizontal="center"/>
    </xf>
    <xf numFmtId="0" fontId="4" fillId="0" borderId="0" xfId="0" applyNumberFormat="1" applyFont="1" applyAlignment="1" applyProtection="1">
      <alignment horizontal="center"/>
    </xf>
    <xf numFmtId="0" fontId="0" fillId="0" borderId="0" xfId="0" pivotButton="1" applyNumberFormat="1" applyFont="1" applyAlignment="1" applyProtection="1">
      <alignment horizontal="center"/>
    </xf>
    <xf numFmtId="0" fontId="0" fillId="0" borderId="0" xfId="0" applyNumberFormat="1" applyFont="1" applyAlignment="1" applyProtection="1">
      <alignment horizontal="center"/>
    </xf>
    <xf numFmtId="190" fontId="0" fillId="0" borderId="0" xfId="0" applyNumberFormat="1" applyFont="1" applyAlignment="1" applyProtection="1">
      <alignment horizontal="center"/>
    </xf>
    <xf numFmtId="190" fontId="0" fillId="0" borderId="0" xfId="0" pivotButton="1" applyNumberFormat="1" applyFont="1" applyAlignment="1" applyProtection="1">
      <alignment wrapText="1"/>
    </xf>
    <xf numFmtId="9" fontId="0" fillId="0" borderId="0" xfId="2" applyFont="1" applyProtection="1"/>
    <xf numFmtId="0" fontId="4" fillId="4" borderId="0" xfId="0" applyNumberFormat="1" applyFont="1" applyFill="1" applyProtection="1"/>
    <xf numFmtId="9" fontId="0" fillId="0" borderId="0" xfId="2" applyNumberFormat="1" applyFont="1" applyProtection="1"/>
  </cellXfs>
  <cellStyles count="3">
    <cellStyle name="Comma" xfId="1" builtinId="3"/>
    <cellStyle name="Normal" xfId="0" builtinId="0"/>
    <cellStyle name="Percent" xfId="2" builtinId="5"/>
  </cellStyles>
  <dxfs count="36"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alignment horizontal="center"/>
    </dxf>
    <dxf>
      <alignment horizontal="center"/>
    </dxf>
    <dxf>
      <alignment horizontal="center"/>
    </dxf>
    <dxf>
      <alignment wrapText="1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alignment horizontal="center"/>
    </dxf>
    <dxf>
      <alignment horizontal="center"/>
    </dxf>
    <dxf>
      <alignment horizontal="center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1403350</xdr:colOff>
      <xdr:row>10</xdr:row>
      <xdr:rowOff>101600</xdr:rowOff>
    </xdr:from>
    <xdr:to>
      <xdr:col>10</xdr:col>
      <xdr:colOff>590550</xdr:colOff>
      <xdr:row>12</xdr:row>
      <xdr:rowOff>139700</xdr:rowOff>
    </xdr:to>
    <xdr:sp macro="" textlink="">
      <xdr:nvSpPr>
        <xdr:cNvPr id="2" name="Multiplication Sign 1">
          <a:extLst>
            <a:ext uri="{FF2B5EF4-FFF2-40B4-BE49-F238E27FC236}">
              <a16:creationId xmlns:a16="http://schemas.microsoft.com/office/drawing/2014/main" id="{8F273D4D-3727-48A4-ADCE-11878A2E64F9}"/>
            </a:ext>
          </a:extLst>
        </xdr:cNvPr>
        <xdr:cNvSpPr/>
      </xdr:nvSpPr>
      <xdr:spPr>
        <a:xfrm>
          <a:off x="11626850" y="2127250"/>
          <a:ext cx="819150" cy="406400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184150</xdr:colOff>
      <xdr:row>0</xdr:row>
      <xdr:rowOff>0</xdr:rowOff>
    </xdr:from>
    <xdr:to>
      <xdr:col>10</xdr:col>
      <xdr:colOff>596900</xdr:colOff>
      <xdr:row>2</xdr:row>
      <xdr:rowOff>247650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8C13B18-63C7-4EB5-B228-E78D3235E4FF}"/>
            </a:ext>
          </a:extLst>
        </xdr:cNvPr>
        <xdr:cNvSpPr/>
      </xdr:nvSpPr>
      <xdr:spPr>
        <a:xfrm>
          <a:off x="8743950" y="0"/>
          <a:ext cx="3708400" cy="615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อยากให้แก้ไขยอด</a:t>
          </a:r>
          <a:r>
            <a:rPr lang="th-TH" sz="1100" baseline="0"/>
            <a:t> </a:t>
          </a:r>
          <a:r>
            <a:rPr lang="en-US" sz="1100" baseline="0"/>
            <a:t>BE01 Total </a:t>
          </a:r>
          <a:r>
            <a:rPr lang="th-TH" sz="1100" baseline="0"/>
            <a:t>เท่ากับ </a:t>
          </a:r>
          <a:r>
            <a:rPr lang="en-US" sz="1100" baseline="0"/>
            <a:t>1,095,000 </a:t>
          </a:r>
          <a:r>
            <a:rPr lang="th-TH" sz="1100" baseline="0"/>
            <a:t>ซึ่งเป็นยอดที่มาจาก </a:t>
          </a:r>
          <a:r>
            <a:rPr lang="en-US" sz="1100" baseline="0"/>
            <a:t>865,000+30,00+200,000 </a:t>
          </a:r>
          <a:r>
            <a:rPr lang="th-TH" sz="1100" baseline="0"/>
            <a:t>และทุกยอด </a:t>
          </a:r>
          <a:r>
            <a:rPr lang="en-US" sz="1100" baseline="0"/>
            <a:t>Total </a:t>
          </a:r>
          <a:r>
            <a:rPr lang="th-TH" sz="1100" baseline="0"/>
            <a:t>ของ </a:t>
          </a:r>
          <a:r>
            <a:rPr lang="en-US" sz="1100" baseline="0"/>
            <a:t>BE</a:t>
          </a:r>
          <a:endParaRPr lang="en-US" sz="1100"/>
        </a:p>
      </xdr:txBody>
    </xdr:sp>
    <xdr:clientData/>
  </xdr:twoCellAnchor>
  <xdr:twoCellAnchor>
    <xdr:from>
      <xdr:col>9</xdr:col>
      <xdr:colOff>374650</xdr:colOff>
      <xdr:row>2</xdr:row>
      <xdr:rowOff>247650</xdr:rowOff>
    </xdr:from>
    <xdr:to>
      <xdr:col>9</xdr:col>
      <xdr:colOff>1003300</xdr:colOff>
      <xdr:row>11</xdr:row>
      <xdr:rowOff>146050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E5C26AB7-45A6-40DD-B9A5-B0E6A35E2363}"/>
            </a:ext>
          </a:extLst>
        </xdr:cNvPr>
        <xdr:cNvCxnSpPr>
          <a:stCxn id="4" idx="2"/>
        </xdr:cNvCxnSpPr>
      </xdr:nvCxnSpPr>
      <xdr:spPr>
        <a:xfrm>
          <a:off x="10598150" y="615950"/>
          <a:ext cx="628650" cy="173990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1623679</xdr:colOff>
      <xdr:row>10</xdr:row>
      <xdr:rowOff>113259</xdr:rowOff>
    </xdr:from>
    <xdr:to>
      <xdr:col>12</xdr:col>
      <xdr:colOff>378279</xdr:colOff>
      <xdr:row>16</xdr:row>
      <xdr:rowOff>71664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EAFB9351-FD95-40C8-936F-BC6675752578}"/>
            </a:ext>
          </a:extLst>
        </xdr:cNvPr>
        <xdr:cNvGrpSpPr/>
      </xdr:nvGrpSpPr>
      <xdr:grpSpPr>
        <a:xfrm>
          <a:off x="4369680" y="2018259"/>
          <a:ext cx="9466864" cy="1101405"/>
          <a:chOff x="5157267" y="1980906"/>
          <a:chExt cx="8414071" cy="1078993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7B2DE8A-1E14-4681-8A67-2FB80542F9DD}"/>
              </a:ext>
            </a:extLst>
          </xdr:cNvPr>
          <xdr:cNvSpPr/>
        </xdr:nvSpPr>
        <xdr:spPr>
          <a:xfrm>
            <a:off x="9845915" y="2436106"/>
            <a:ext cx="3725423" cy="623793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th-TH" sz="1100"/>
              <a:t>อยากให้แก้ไขยอด</a:t>
            </a:r>
            <a:r>
              <a:rPr lang="th-TH" sz="1100" baseline="0"/>
              <a:t> </a:t>
            </a:r>
            <a:r>
              <a:rPr lang="en-US" sz="1100" baseline="0"/>
              <a:t>BE01 Total (c11) </a:t>
            </a:r>
            <a:r>
              <a:rPr lang="th-TH" sz="1100" baseline="0"/>
              <a:t>เท่ากับ </a:t>
            </a:r>
            <a:r>
              <a:rPr lang="en-US" sz="1100" baseline="0"/>
              <a:t>1,095,000 </a:t>
            </a:r>
            <a:r>
              <a:rPr lang="th-TH" sz="1100" baseline="0"/>
              <a:t>ซึ่งเป็นยอดที่มาจาก </a:t>
            </a:r>
            <a:r>
              <a:rPr lang="en-US" sz="1100" baseline="0"/>
              <a:t>865,000(c6)+30,000(c8) +200,000(c10) </a:t>
            </a:r>
            <a:r>
              <a:rPr lang="th-TH" sz="1100" baseline="0"/>
              <a:t>และทุกยอด </a:t>
            </a:r>
            <a:r>
              <a:rPr lang="en-US" sz="1100" baseline="0"/>
              <a:t>Total </a:t>
            </a:r>
            <a:r>
              <a:rPr lang="th-TH" sz="1100" baseline="0"/>
              <a:t>ของ </a:t>
            </a:r>
            <a:r>
              <a:rPr lang="en-US" sz="1100" baseline="0"/>
              <a:t>BE</a:t>
            </a:r>
            <a:endParaRPr lang="en-US" sz="1100"/>
          </a:p>
        </xdr:txBody>
      </xdr:sp>
      <xdr:cxnSp macro="">
        <xdr:nvCxnSpPr>
          <xdr:cNvPr id="3" name="Straight Arrow Connector 2">
            <a:extLst>
              <a:ext uri="{FF2B5EF4-FFF2-40B4-BE49-F238E27FC236}">
                <a16:creationId xmlns:a16="http://schemas.microsoft.com/office/drawing/2014/main" id="{F44A7525-7CE3-43F2-BE13-B36F809C175E}"/>
              </a:ext>
            </a:extLst>
          </xdr:cNvPr>
          <xdr:cNvCxnSpPr>
            <a:endCxn id="2" idx="1"/>
          </xdr:cNvCxnSpPr>
        </xdr:nvCxnSpPr>
        <xdr:spPr>
          <a:xfrm>
            <a:off x="5157267" y="1980906"/>
            <a:ext cx="4688648" cy="767097"/>
          </a:xfrm>
          <a:prstGeom prst="straightConnector1">
            <a:avLst/>
          </a:prstGeom>
          <a:ln w="19050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tranit, Nanthawakul ext. /BDF BKK" refreshedDate="44224.024097222224" createdVersion="6" refreshedVersion="6" minRefreshableVersion="3" recordCount="101" xr:uid="{3A554E6A-97BE-43ED-9035-5A83EB10591C}">
  <cacheSource type="worksheet">
    <worksheetSource ref="A1:P102" sheet="DATA"/>
  </cacheSource>
  <cacheFields count="16">
    <cacheField name="Date" numFmtId="188">
      <sharedItems containsSemiMixedTypes="0" containsNonDate="0" containsDate="1" containsString="0" minDate="2021-01-01T00:00:00" maxDate="2021-02-01T00:00:00"/>
    </cacheField>
    <cacheField name="Province" numFmtId="0">
      <sharedItems count="31">
        <s v="Ubon Ratchathani"/>
        <s v="Phuket"/>
        <s v="Bangkok"/>
        <s v="Prachuap Khiri Khan"/>
        <s v="Petchaburi"/>
        <s v="Chon Buri"/>
        <s v="Nan"/>
        <s v="Suphanburi"/>
        <s v="Phetchaburi"/>
        <s v="Samutprakan"/>
        <s v="Phayao"/>
        <s v="Phitsanulok"/>
        <s v="Samut Sakhon"/>
        <s v="Sing Buri"/>
        <s v="Nonthaburi"/>
        <s v="Phra Nakhon Si Ayutthaya"/>
        <s v="Phrae"/>
        <s v="Khon Kaen"/>
        <s v="Roi Et"/>
        <s v="Amnat Charoen"/>
        <s v="Nong Bua Lamph"/>
        <s v="Nakhon Sawan"/>
        <s v="Phichit"/>
        <s v="Uttaradit"/>
        <s v="Songkhla"/>
        <s v="chompon"/>
        <s v="Kalasin"/>
        <s v="chieng Mai"/>
        <s v="buriram"/>
        <s v="kanchanaburi"/>
        <s v="Chanthaburi"/>
      </sharedItems>
    </cacheField>
    <cacheField name="Product" numFmtId="0">
      <sharedItems/>
    </cacheField>
    <cacheField name="Sales Qty" numFmtId="189">
      <sharedItems containsSemiMixedTypes="0" containsString="0" containsNumber="1" containsInteger="1" minValue="1" maxValue="10"/>
    </cacheField>
    <cacheField name="Sales Amount" numFmtId="189">
      <sharedItems containsSemiMixedTypes="0" containsString="0" containsNumber="1" containsInteger="1" minValue="0" maxValue="9350"/>
    </cacheField>
    <cacheField name="Sales Area" numFmtId="0">
      <sharedItems/>
    </cacheField>
    <cacheField name="Target per month" numFmtId="189">
      <sharedItems containsSemiMixedTypes="0" containsString="0" containsNumber="1" containsInteger="1" minValue="10000" maxValue="1100000"/>
    </cacheField>
    <cacheField name="Target per day" numFmtId="189">
      <sharedItems containsSemiMixedTypes="0" containsString="0" containsNumber="1" minValue="322.58064516129031" maxValue="35483.870967741932" count="55">
        <n v="741.93548387096769"/>
        <n v="10967.741935483871"/>
        <n v="15806.451612903225"/>
        <n v="2903.2258064516127"/>
        <n v="322.58064516129031"/>
        <n v="2419.3548387096776"/>
        <n v="12903.225806451614"/>
        <n v="10322.58064516129"/>
        <n v="2096.7741935483873"/>
        <n v="11290.322580645161"/>
        <n v="25483.870967741936"/>
        <n v="4677.4193548387093"/>
        <n v="4516.1290322580644"/>
        <n v="14193.548387096775"/>
        <n v="7741.9354838709678"/>
        <n v="1258.0645161290322"/>
        <n v="3548.3870967741937"/>
        <n v="677.41935483870964"/>
        <n v="1612.9032258064517"/>
        <n v="1451.6129032258063"/>
        <n v="9354.8387096774186"/>
        <n v="3870.9677419354839"/>
        <n v="1935.483870967742"/>
        <n v="12741.935483870968"/>
        <n v="6774.1935483870966"/>
        <n v="11451.612903225807"/>
        <n v="1290.3225806451612"/>
        <n v="5161.2903225806449"/>
        <n v="21451.612903225807"/>
        <n v="1032.258064516129"/>
        <n v="2548.3870967741937"/>
        <n v="7258.0645161290322"/>
        <n v="645.16129032258061"/>
        <n v="661.29032258064512"/>
        <n v="612.90322580645159"/>
        <n v="1806.4516129032259"/>
        <n v="887.09677419354841"/>
        <n v="1129.0322580645161"/>
        <n v="5322.5806451612907"/>
        <n v="9677.4193548387102"/>
        <n v="27903.225806451614"/>
        <n v="6451.6129032258068"/>
        <n v="967.74193548387098"/>
        <n v="5806.4516129032254"/>
        <n v="935.48387096774195"/>
        <n v="35483.870967741932"/>
        <n v="3225.8064516129034"/>
        <n v="18709.677419354837"/>
        <n v="2870.9677419354839"/>
        <n v="20000"/>
        <n v="2580.6451612903224"/>
        <n v="483.87096774193549"/>
        <n v="6129.0322580645161"/>
        <n v="419.35483870967744"/>
        <n v="10645.161290322581"/>
      </sharedItems>
    </cacheField>
    <cacheField name="Year" numFmtId="0">
      <sharedItems containsSemiMixedTypes="0" containsString="0" containsNumber="1" containsInteger="1" minValue="2021" maxValue="2021"/>
    </cacheField>
    <cacheField name="Month" numFmtId="0">
      <sharedItems/>
    </cacheField>
    <cacheField name="เลขที่บิล" numFmtId="0">
      <sharedItems/>
    </cacheField>
    <cacheField name="Sales Area2" numFmtId="0">
      <sharedItems count="17">
        <s v="BE09"/>
        <s v="UE06"/>
        <s v="BE04"/>
        <s v="BE06"/>
        <s v="BE08"/>
        <s v="UE03"/>
        <s v="UE01"/>
        <s v="UE02"/>
        <s v="BE05"/>
        <s v="BE03"/>
        <s v="BE07"/>
        <s v="BE11"/>
        <s v="BE01"/>
        <s v="UE04"/>
        <s v="BE10"/>
        <s v="BE02"/>
        <s v="UE05"/>
      </sharedItems>
    </cacheField>
    <cacheField name="Focus/General Group" numFmtId="0">
      <sharedItems count="3">
        <s v="General"/>
        <s v="Focus"/>
        <s v="Sampling"/>
      </sharedItems>
    </cacheField>
    <cacheField name="Target focus/ Sale area" numFmtId="0">
      <sharedItems containsString="0" containsBlank="1" containsNumber="1" containsInteger="1" minValue="3000" maxValue="35000"/>
    </cacheField>
    <cacheField name="Sale Amount per week" numFmtId="0">
      <sharedItems containsBlank="1" count="6">
        <s v="Week 1 Sale"/>
        <s v="Week 3 Sale"/>
        <s v="Week 4 Sale"/>
        <s v="Week 2 Sale"/>
        <s v="Week 5 Sale"/>
        <m u="1"/>
      </sharedItems>
    </cacheField>
    <cacheField name="Monthly Target per week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1">
  <r>
    <d v="2021-01-01T00:00:00"/>
    <x v="0"/>
    <s v="yellow"/>
    <n v="1"/>
    <n v="1215"/>
    <s v="BE09-KA01"/>
    <n v="23000"/>
    <x v="0"/>
    <n v="2021"/>
    <s v="Jan"/>
    <s v="521010000000020"/>
    <x v="0"/>
    <x v="0"/>
    <n v="15000"/>
    <x v="0"/>
    <s v="Target Week 1"/>
  </r>
  <r>
    <d v="2021-01-01T00:00:00"/>
    <x v="1"/>
    <s v="O"/>
    <n v="1"/>
    <n v="1305"/>
    <s v="UE06"/>
    <n v="340000"/>
    <x v="1"/>
    <n v="2021"/>
    <s v="Jan"/>
    <s v="521010000000011"/>
    <x v="1"/>
    <x v="1"/>
    <n v="35000"/>
    <x v="0"/>
    <s v="Target Week 1"/>
  </r>
  <r>
    <d v="2021-01-01T00:00:00"/>
    <x v="2"/>
    <s v="yellow"/>
    <n v="1"/>
    <n v="1714"/>
    <s v="BE04-KA01"/>
    <n v="490000"/>
    <x v="2"/>
    <n v="2021"/>
    <s v="Jan"/>
    <s v="521010000000018"/>
    <x v="2"/>
    <x v="0"/>
    <n v="5000"/>
    <x v="0"/>
    <s v="Target Week 1"/>
  </r>
  <r>
    <d v="2021-01-01T00:00:00"/>
    <x v="3"/>
    <s v="Red"/>
    <n v="1"/>
    <n v="1230"/>
    <s v="BE04-KA01"/>
    <n v="90000"/>
    <x v="3"/>
    <n v="2021"/>
    <s v="Jan"/>
    <s v="521010000000017"/>
    <x v="2"/>
    <x v="0"/>
    <m/>
    <x v="0"/>
    <s v="Target Week 1"/>
  </r>
  <r>
    <d v="2021-01-01T00:00:00"/>
    <x v="2"/>
    <s v="Red"/>
    <n v="1"/>
    <n v="1230"/>
    <s v="BE04-KA01"/>
    <n v="490000"/>
    <x v="2"/>
    <n v="2021"/>
    <s v="Jan"/>
    <s v="521010000000018"/>
    <x v="2"/>
    <x v="0"/>
    <m/>
    <x v="0"/>
    <s v="Target Week 1"/>
  </r>
  <r>
    <d v="2021-01-01T00:00:00"/>
    <x v="4"/>
    <s v="Blue"/>
    <n v="2"/>
    <n v="2280"/>
    <s v="BE04-KA01"/>
    <n v="10000"/>
    <x v="4"/>
    <n v="2021"/>
    <s v="Jan"/>
    <s v="521010000000005"/>
    <x v="2"/>
    <x v="0"/>
    <m/>
    <x v="0"/>
    <s v="Target Week 1"/>
  </r>
  <r>
    <d v="2021-01-01T00:00:00"/>
    <x v="2"/>
    <s v="Brown"/>
    <n v="1"/>
    <n v="812"/>
    <s v="BE04-KA01"/>
    <n v="490000"/>
    <x v="2"/>
    <n v="2021"/>
    <s v="Jan"/>
    <s v="521010000000013"/>
    <x v="2"/>
    <x v="0"/>
    <m/>
    <x v="0"/>
    <s v="Target Week 1"/>
  </r>
  <r>
    <d v="2021-01-01T00:00:00"/>
    <x v="5"/>
    <s v="P"/>
    <n v="1"/>
    <n v="262"/>
    <s v="BE04-KA01"/>
    <n v="75000"/>
    <x v="5"/>
    <n v="2021"/>
    <s v="Jan"/>
    <s v="521010000000004"/>
    <x v="2"/>
    <x v="1"/>
    <m/>
    <x v="0"/>
    <s v="Target Week 1"/>
  </r>
  <r>
    <d v="2021-01-02T00:00:00"/>
    <x v="6"/>
    <s v="Black"/>
    <n v="1"/>
    <n v="1215"/>
    <s v="BE06"/>
    <n v="400000"/>
    <x v="6"/>
    <n v="2021"/>
    <s v="Jan"/>
    <s v="521010000000297"/>
    <x v="3"/>
    <x v="0"/>
    <n v="5500"/>
    <x v="0"/>
    <s v="Target Week 1"/>
  </r>
  <r>
    <d v="2021-01-02T00:00:00"/>
    <x v="2"/>
    <s v="Pink"/>
    <n v="1"/>
    <n v="1148"/>
    <s v="BE06"/>
    <n v="320000"/>
    <x v="7"/>
    <n v="2021"/>
    <s v="Jan"/>
    <s v="521010000000298"/>
    <x v="3"/>
    <x v="0"/>
    <m/>
    <x v="0"/>
    <s v="Target Week 1"/>
  </r>
  <r>
    <d v="2021-01-02T00:00:00"/>
    <x v="2"/>
    <s v="K"/>
    <n v="1"/>
    <n v="819"/>
    <s v="BE06"/>
    <n v="320000"/>
    <x v="7"/>
    <n v="2021"/>
    <s v="Jan"/>
    <s v="521010000000137"/>
    <x v="3"/>
    <x v="1"/>
    <m/>
    <x v="0"/>
    <s v="Target Week 1"/>
  </r>
  <r>
    <d v="2021-01-02T00:00:00"/>
    <x v="2"/>
    <s v="A"/>
    <n v="2"/>
    <n v="1548"/>
    <s v="BE06"/>
    <n v="320000"/>
    <x v="7"/>
    <n v="2021"/>
    <s v="Jan"/>
    <s v="521010000000140"/>
    <x v="3"/>
    <x v="1"/>
    <m/>
    <x v="0"/>
    <s v="Target Week 1"/>
  </r>
  <r>
    <d v="2021-01-02T00:00:00"/>
    <x v="2"/>
    <s v="W"/>
    <n v="1"/>
    <n v="819"/>
    <s v="BE06"/>
    <n v="320000"/>
    <x v="7"/>
    <n v="2021"/>
    <s v="Jan"/>
    <s v="521010000000296"/>
    <x v="3"/>
    <x v="1"/>
    <m/>
    <x v="0"/>
    <s v="Target Week 1"/>
  </r>
  <r>
    <d v="2021-01-02T00:00:00"/>
    <x v="7"/>
    <s v="Orange"/>
    <n v="1"/>
    <n v="842"/>
    <s v="BE06"/>
    <n v="65000"/>
    <x v="8"/>
    <n v="2021"/>
    <s v="Jan"/>
    <s v="521010000000298"/>
    <x v="3"/>
    <x v="0"/>
    <m/>
    <x v="0"/>
    <s v="Target Week 1"/>
  </r>
  <r>
    <d v="2021-01-02T00:00:00"/>
    <x v="2"/>
    <s v="Orange"/>
    <n v="1"/>
    <n v="1105"/>
    <s v="BE06"/>
    <n v="320000"/>
    <x v="7"/>
    <n v="2021"/>
    <s v="Jan"/>
    <s v="521010000000298"/>
    <x v="3"/>
    <x v="0"/>
    <m/>
    <x v="0"/>
    <s v="Target Week 1"/>
  </r>
  <r>
    <d v="2021-01-02T00:00:00"/>
    <x v="2"/>
    <s v="S"/>
    <n v="2"/>
    <n v="1548"/>
    <s v="BE08-KA01"/>
    <n v="350000"/>
    <x v="9"/>
    <n v="2021"/>
    <s v="Jan"/>
    <s v="521010000000351"/>
    <x v="4"/>
    <x v="1"/>
    <n v="30000"/>
    <x v="0"/>
    <s v="Target Week 1"/>
  </r>
  <r>
    <d v="2021-01-01T00:00:00"/>
    <x v="5"/>
    <s v="G"/>
    <n v="1"/>
    <n v="272"/>
    <s v="BE09-KA01"/>
    <n v="790000"/>
    <x v="10"/>
    <n v="2021"/>
    <s v="Jan"/>
    <s v="521010000000332"/>
    <x v="0"/>
    <x v="1"/>
    <m/>
    <x v="0"/>
    <s v="Target Week 1"/>
  </r>
  <r>
    <d v="2021-01-02T00:00:00"/>
    <x v="5"/>
    <s v="gray"/>
    <n v="1"/>
    <n v="1607"/>
    <s v="BE08-KA01"/>
    <n v="145000"/>
    <x v="11"/>
    <n v="2021"/>
    <s v="Jan"/>
    <s v="521010000000293"/>
    <x v="4"/>
    <x v="0"/>
    <m/>
    <x v="0"/>
    <s v="Target Week 1"/>
  </r>
  <r>
    <d v="2021-01-02T00:00:00"/>
    <x v="8"/>
    <s v="I"/>
    <n v="1"/>
    <n v="1080"/>
    <s v="UE03"/>
    <n v="140000"/>
    <x v="12"/>
    <n v="2021"/>
    <s v="Jan"/>
    <s v="521010000000211"/>
    <x v="5"/>
    <x v="1"/>
    <n v="30000"/>
    <x v="0"/>
    <s v="Target Week 1"/>
  </r>
  <r>
    <d v="2021-01-02T00:00:00"/>
    <x v="2"/>
    <s v="Kraki"/>
    <n v="1"/>
    <n v="990"/>
    <s v="BE09-KA01"/>
    <n v="440000"/>
    <x v="13"/>
    <n v="2021"/>
    <s v="Jan"/>
    <s v="521010000000034"/>
    <x v="0"/>
    <x v="0"/>
    <m/>
    <x v="0"/>
    <s v="Target Week 1"/>
  </r>
  <r>
    <d v="2021-01-04T00:00:00"/>
    <x v="9"/>
    <s v="Navy Blue"/>
    <n v="1"/>
    <n v="935"/>
    <s v="BE08-KA01"/>
    <n v="240000"/>
    <x v="14"/>
    <n v="2021"/>
    <s v="Jan"/>
    <s v="521010000001034"/>
    <x v="4"/>
    <x v="0"/>
    <m/>
    <x v="0"/>
    <s v="Target Week 1"/>
  </r>
  <r>
    <d v="2021-01-04T00:00:00"/>
    <x v="6"/>
    <s v="D"/>
    <n v="1"/>
    <n v="816"/>
    <s v="BE08-KA01"/>
    <n v="39000"/>
    <x v="15"/>
    <n v="2021"/>
    <s v="Jan"/>
    <s v="521010000001189"/>
    <x v="4"/>
    <x v="1"/>
    <m/>
    <x v="0"/>
    <s v="Target Week 1"/>
  </r>
  <r>
    <d v="2021-01-04T00:00:00"/>
    <x v="2"/>
    <s v="C"/>
    <n v="1"/>
    <n v="1233"/>
    <s v="BE08-KA01"/>
    <n v="350000"/>
    <x v="9"/>
    <n v="2021"/>
    <s v="Jan"/>
    <s v="521010000001189"/>
    <x v="4"/>
    <x v="1"/>
    <m/>
    <x v="0"/>
    <s v="Target Week 1"/>
  </r>
  <r>
    <d v="2021-01-01T00:00:00"/>
    <x v="10"/>
    <s v="Blue"/>
    <n v="2"/>
    <n v="504"/>
    <s v="UE01"/>
    <n v="110000"/>
    <x v="16"/>
    <n v="2021"/>
    <s v="Jan"/>
    <s v="521010000001318"/>
    <x v="6"/>
    <x v="0"/>
    <n v="5000"/>
    <x v="0"/>
    <s v="Target Week 1"/>
  </r>
  <r>
    <d v="2021-01-05T00:00:00"/>
    <x v="2"/>
    <s v="Blue"/>
    <n v="2"/>
    <n v="504"/>
    <s v="UE01"/>
    <n v="21000"/>
    <x v="17"/>
    <n v="2021"/>
    <s v="Jan"/>
    <s v="521010000001318"/>
    <x v="6"/>
    <x v="0"/>
    <m/>
    <x v="0"/>
    <s v="Target Week 1"/>
  </r>
  <r>
    <d v="2021-01-15T00:00:00"/>
    <x v="5"/>
    <s v="Blue"/>
    <n v="2"/>
    <n v="504"/>
    <s v="UE01"/>
    <n v="50000"/>
    <x v="18"/>
    <n v="2021"/>
    <s v="Jan"/>
    <s v="521010000001318"/>
    <x v="6"/>
    <x v="0"/>
    <m/>
    <x v="1"/>
    <s v="Target Week 3"/>
  </r>
  <r>
    <d v="2021-01-25T00:00:00"/>
    <x v="9"/>
    <s v="Blue"/>
    <n v="2"/>
    <n v="504"/>
    <s v="UE01"/>
    <n v="45000"/>
    <x v="19"/>
    <n v="2021"/>
    <s v="Jan"/>
    <s v="521010000001318"/>
    <x v="6"/>
    <x v="0"/>
    <m/>
    <x v="2"/>
    <s v="Target Week 4"/>
  </r>
  <r>
    <d v="2021-01-03T00:00:00"/>
    <x v="11"/>
    <s v="yellow"/>
    <n v="1"/>
    <n v="2601"/>
    <s v="UE02"/>
    <n v="290000"/>
    <x v="20"/>
    <n v="2021"/>
    <s v="Jan"/>
    <s v="521010000001457"/>
    <x v="7"/>
    <x v="0"/>
    <n v="8000"/>
    <x v="0"/>
    <s v="Target Week 1"/>
  </r>
  <r>
    <d v="2021-01-05T00:00:00"/>
    <x v="12"/>
    <s v="Red"/>
    <n v="1"/>
    <n v="1350"/>
    <s v="UE02"/>
    <n v="120000"/>
    <x v="21"/>
    <n v="2021"/>
    <s v="Jan"/>
    <s v="521010000001489"/>
    <x v="7"/>
    <x v="0"/>
    <m/>
    <x v="0"/>
    <s v="Target Week 1"/>
  </r>
  <r>
    <d v="2021-01-10T00:00:00"/>
    <x v="13"/>
    <s v="gray"/>
    <n v="1"/>
    <n v="1350"/>
    <s v="UE02"/>
    <n v="60000"/>
    <x v="22"/>
    <n v="2021"/>
    <s v="Jan"/>
    <s v="521010000001513"/>
    <x v="7"/>
    <x v="0"/>
    <m/>
    <x v="3"/>
    <s v="Target Week 2"/>
  </r>
  <r>
    <d v="2021-01-06T00:00:00"/>
    <x v="14"/>
    <s v="TT"/>
    <n v="2"/>
    <n v="0"/>
    <s v="BE09-KA01"/>
    <n v="395000"/>
    <x v="23"/>
    <n v="2021"/>
    <s v="Jan"/>
    <s v="521010000002020"/>
    <x v="0"/>
    <x v="2"/>
    <m/>
    <x v="0"/>
    <s v="Target Week 1"/>
  </r>
  <r>
    <d v="2021-01-06T00:00:00"/>
    <x v="2"/>
    <s v="Blue"/>
    <n v="1"/>
    <n v="765"/>
    <s v="BE05"/>
    <n v="210000"/>
    <x v="24"/>
    <n v="2021"/>
    <s v="Jan"/>
    <s v="521010000001937"/>
    <x v="8"/>
    <x v="0"/>
    <n v="9000"/>
    <x v="0"/>
    <s v="Target Week 1"/>
  </r>
  <r>
    <d v="2021-01-07T00:00:00"/>
    <x v="2"/>
    <s v="White"/>
    <n v="1"/>
    <n v="561"/>
    <s v="BE09-KA01"/>
    <n v="440000"/>
    <x v="13"/>
    <n v="2021"/>
    <s v="Jan"/>
    <s v="521010000002505"/>
    <x v="0"/>
    <x v="0"/>
    <m/>
    <x v="0"/>
    <s v="Target Week 1"/>
  </r>
  <r>
    <d v="2021-01-08T00:00:00"/>
    <x v="2"/>
    <s v="Blue"/>
    <n v="1"/>
    <n v="990"/>
    <s v="BE03"/>
    <n v="355000"/>
    <x v="25"/>
    <n v="2021"/>
    <s v="Jan"/>
    <s v="521010000003019"/>
    <x v="9"/>
    <x v="0"/>
    <n v="20000"/>
    <x v="3"/>
    <s v="Target Week 2"/>
  </r>
  <r>
    <d v="2021-01-08T00:00:00"/>
    <x v="3"/>
    <s v="White"/>
    <n v="1"/>
    <n v="891"/>
    <s v="BE03"/>
    <n v="40000"/>
    <x v="26"/>
    <n v="2021"/>
    <s v="Jan"/>
    <s v="521010000002856"/>
    <x v="9"/>
    <x v="0"/>
    <m/>
    <x v="3"/>
    <s v="Target Week 2"/>
  </r>
  <r>
    <d v="2021-01-08T00:00:00"/>
    <x v="15"/>
    <s v="D"/>
    <n v="1"/>
    <n v="990"/>
    <s v="UE03-KA01"/>
    <n v="160000"/>
    <x v="27"/>
    <n v="2021"/>
    <s v="Jan"/>
    <s v="521010000002943"/>
    <x v="5"/>
    <x v="1"/>
    <m/>
    <x v="3"/>
    <s v="Target Week 2"/>
  </r>
  <r>
    <d v="2021-01-08T00:00:00"/>
    <x v="15"/>
    <s v="Pink"/>
    <n v="1"/>
    <n v="638"/>
    <s v="UE03-KA01"/>
    <n v="160000"/>
    <x v="27"/>
    <n v="2021"/>
    <s v="Jan"/>
    <s v="521010000003036"/>
    <x v="5"/>
    <x v="0"/>
    <m/>
    <x v="3"/>
    <s v="Target Week 2"/>
  </r>
  <r>
    <d v="2021-01-09T00:00:00"/>
    <x v="2"/>
    <s v="F"/>
    <n v="1"/>
    <n v="468"/>
    <s v="BE07"/>
    <n v="665000"/>
    <x v="28"/>
    <n v="2021"/>
    <s v="Jan"/>
    <s v="521010000003203"/>
    <x v="10"/>
    <x v="1"/>
    <n v="20000"/>
    <x v="3"/>
    <s v="Target Week 2"/>
  </r>
  <r>
    <d v="2021-01-09T00:00:00"/>
    <x v="16"/>
    <s v="G"/>
    <n v="1"/>
    <n v="288"/>
    <s v="BE07"/>
    <n v="32000"/>
    <x v="29"/>
    <n v="2021"/>
    <s v="Jan"/>
    <s v="521010000003203"/>
    <x v="10"/>
    <x v="1"/>
    <m/>
    <x v="3"/>
    <s v="Target Week 2"/>
  </r>
  <r>
    <d v="2021-01-09T00:00:00"/>
    <x v="17"/>
    <s v="gray"/>
    <n v="1"/>
    <n v="540"/>
    <s v="BE07"/>
    <n v="50000"/>
    <x v="18"/>
    <n v="2021"/>
    <s v="Jan"/>
    <s v="521010000003375"/>
    <x v="10"/>
    <x v="0"/>
    <m/>
    <x v="3"/>
    <s v="Target Week 2"/>
  </r>
  <r>
    <d v="2021-01-09T00:00:00"/>
    <x v="2"/>
    <s v="yellow"/>
    <n v="1"/>
    <n v="630"/>
    <s v="BE07"/>
    <n v="665000"/>
    <x v="28"/>
    <n v="2021"/>
    <s v="Jan"/>
    <s v="521010000003203"/>
    <x v="10"/>
    <x v="0"/>
    <m/>
    <x v="3"/>
    <s v="Target Week 2"/>
  </r>
  <r>
    <d v="2021-01-09T00:00:00"/>
    <x v="18"/>
    <s v="gray"/>
    <n v="1"/>
    <n v="540"/>
    <s v="BE07"/>
    <n v="10000"/>
    <x v="4"/>
    <n v="2021"/>
    <s v="Jan"/>
    <s v="521010000003203"/>
    <x v="10"/>
    <x v="0"/>
    <m/>
    <x v="3"/>
    <s v="Target Week 2"/>
  </r>
  <r>
    <d v="2021-01-09T00:00:00"/>
    <x v="0"/>
    <s v="White"/>
    <n v="1"/>
    <n v="713"/>
    <s v="BE07"/>
    <n v="79000"/>
    <x v="30"/>
    <n v="2021"/>
    <s v="Jan"/>
    <s v="521010000003375"/>
    <x v="10"/>
    <x v="0"/>
    <m/>
    <x v="3"/>
    <s v="Target Week 2"/>
  </r>
  <r>
    <d v="2021-01-09T00:00:00"/>
    <x v="19"/>
    <s v="Pink"/>
    <n v="1"/>
    <n v="4345"/>
    <s v="BE07"/>
    <n v="21000"/>
    <x v="17"/>
    <n v="2021"/>
    <s v="Jan"/>
    <s v="521010000003203"/>
    <x v="10"/>
    <x v="0"/>
    <m/>
    <x v="3"/>
    <s v="Target Week 2"/>
  </r>
  <r>
    <d v="2021-01-09T00:00:00"/>
    <x v="2"/>
    <s v="yellow"/>
    <n v="2"/>
    <n v="8690"/>
    <s v="BE07"/>
    <n v="665000"/>
    <x v="28"/>
    <n v="2021"/>
    <s v="Jan"/>
    <s v="521010000003375"/>
    <x v="10"/>
    <x v="0"/>
    <m/>
    <x v="3"/>
    <s v="Target Week 2"/>
  </r>
  <r>
    <d v="2021-01-01T00:00:00"/>
    <x v="2"/>
    <s v="B"/>
    <n v="2"/>
    <n v="1548"/>
    <s v="BE11-KA01"/>
    <n v="225000"/>
    <x v="31"/>
    <n v="2021"/>
    <s v="Jan"/>
    <s v="521010000003367"/>
    <x v="11"/>
    <x v="1"/>
    <n v="13000"/>
    <x v="0"/>
    <s v="Target Week 1"/>
  </r>
  <r>
    <d v="2021-01-03T00:00:00"/>
    <x v="5"/>
    <s v="N"/>
    <n v="1"/>
    <n v="1890"/>
    <s v="BE11-KA01"/>
    <n v="20000"/>
    <x v="32"/>
    <n v="2021"/>
    <s v="Jan"/>
    <s v="521010000003253"/>
    <x v="11"/>
    <x v="1"/>
    <m/>
    <x v="0"/>
    <s v="Target Week 1"/>
  </r>
  <r>
    <d v="2021-01-10T00:00:00"/>
    <x v="20"/>
    <s v="N"/>
    <n v="1"/>
    <n v="1890"/>
    <s v="BE11-KA01"/>
    <n v="20500"/>
    <x v="33"/>
    <n v="2021"/>
    <s v="Jan"/>
    <s v="521010000003253"/>
    <x v="11"/>
    <x v="1"/>
    <m/>
    <x v="3"/>
    <s v="Target Week 2"/>
  </r>
  <r>
    <d v="2021-01-12T00:00:00"/>
    <x v="19"/>
    <s v="N"/>
    <n v="1"/>
    <n v="1890"/>
    <s v="BE11-KA01"/>
    <n v="19000"/>
    <x v="34"/>
    <n v="2021"/>
    <s v="Jan"/>
    <s v="521010000003253"/>
    <x v="11"/>
    <x v="1"/>
    <m/>
    <x v="3"/>
    <s v="Target Week 2"/>
  </r>
  <r>
    <d v="2021-01-19T00:00:00"/>
    <x v="21"/>
    <s v="N"/>
    <n v="1"/>
    <n v="1890"/>
    <s v="BE11-KA01"/>
    <n v="56000"/>
    <x v="35"/>
    <n v="2021"/>
    <s v="Jan"/>
    <s v="521010000003253"/>
    <x v="11"/>
    <x v="1"/>
    <m/>
    <x v="1"/>
    <s v="Target Week 3"/>
  </r>
  <r>
    <d v="2021-01-30T00:00:00"/>
    <x v="22"/>
    <s v="N"/>
    <n v="1"/>
    <n v="1890"/>
    <s v="BE11-KA01"/>
    <n v="27500"/>
    <x v="36"/>
    <n v="2021"/>
    <s v="Jan"/>
    <s v="521010000003253"/>
    <x v="11"/>
    <x v="1"/>
    <m/>
    <x v="4"/>
    <s v="Target Week 5"/>
  </r>
  <r>
    <d v="2021-01-09T00:00:00"/>
    <x v="23"/>
    <s v="Blue"/>
    <n v="1"/>
    <n v="351"/>
    <s v="BE05"/>
    <n v="35000"/>
    <x v="37"/>
    <n v="2021"/>
    <s v="Jan"/>
    <s v="521010000003680"/>
    <x v="8"/>
    <x v="0"/>
    <m/>
    <x v="3"/>
    <s v="Target Week 2"/>
  </r>
  <r>
    <d v="2021-01-10T00:00:00"/>
    <x v="3"/>
    <s v="Brown"/>
    <n v="1"/>
    <n v="684"/>
    <s v="UE03-KA01"/>
    <n v="165000"/>
    <x v="38"/>
    <n v="2021"/>
    <s v="Jan"/>
    <s v="521010000003736"/>
    <x v="5"/>
    <x v="0"/>
    <m/>
    <x v="3"/>
    <s v="Target Week 2"/>
  </r>
  <r>
    <d v="2021-01-10T00:00:00"/>
    <x v="2"/>
    <s v="H"/>
    <n v="1"/>
    <n v="900"/>
    <s v="UE03-KA01"/>
    <n v="10000"/>
    <x v="4"/>
    <n v="2021"/>
    <s v="Jan"/>
    <s v="521010000003736"/>
    <x v="5"/>
    <x v="1"/>
    <m/>
    <x v="3"/>
    <s v="Target Week 2"/>
  </r>
  <r>
    <d v="2021-01-10T00:00:00"/>
    <x v="5"/>
    <s v="AA"/>
    <n v="2"/>
    <n v="0"/>
    <s v="UE03-KA01"/>
    <n v="300000"/>
    <x v="39"/>
    <n v="2021"/>
    <s v="Jan"/>
    <s v="521010000003736"/>
    <x v="5"/>
    <x v="2"/>
    <m/>
    <x v="3"/>
    <s v="Target Week 2"/>
  </r>
  <r>
    <d v="2021-01-11T00:00:00"/>
    <x v="2"/>
    <s v="Pink"/>
    <n v="1"/>
    <n v="680"/>
    <s v="BE01"/>
    <n v="865000"/>
    <x v="40"/>
    <n v="2021"/>
    <s v="Jan"/>
    <s v="521010000004529"/>
    <x v="12"/>
    <x v="0"/>
    <m/>
    <x v="3"/>
    <s v="Target Week 2"/>
  </r>
  <r>
    <d v="2021-01-11T00:00:00"/>
    <x v="14"/>
    <s v="S"/>
    <n v="1"/>
    <n v="1120"/>
    <s v="BE01"/>
    <n v="200000"/>
    <x v="41"/>
    <n v="2021"/>
    <s v="Jan"/>
    <s v="521010000004533"/>
    <x v="12"/>
    <x v="1"/>
    <n v="3000"/>
    <x v="3"/>
    <s v="Target Week 2"/>
  </r>
  <r>
    <d v="2021-01-11T00:00:00"/>
    <x v="5"/>
    <s v="W"/>
    <n v="5"/>
    <n v="3640"/>
    <s v="BE01"/>
    <n v="30000"/>
    <x v="42"/>
    <n v="2021"/>
    <s v="Jan"/>
    <s v="521010000004529"/>
    <x v="12"/>
    <x v="1"/>
    <m/>
    <x v="3"/>
    <s v="Target Week 2"/>
  </r>
  <r>
    <d v="2021-01-12T00:00:00"/>
    <x v="24"/>
    <s v="White"/>
    <n v="1"/>
    <n v="842"/>
    <s v="UE06-KA01"/>
    <n v="160000"/>
    <x v="27"/>
    <n v="2021"/>
    <s v="Jan"/>
    <s v="521010000005103"/>
    <x v="1"/>
    <x v="0"/>
    <m/>
    <x v="3"/>
    <s v="Target Week 2"/>
  </r>
  <r>
    <d v="2021-01-18T00:00:00"/>
    <x v="2"/>
    <s v="Pink"/>
    <n v="1"/>
    <n v="935"/>
    <s v="UE06-KA01"/>
    <n v="30000"/>
    <x v="42"/>
    <n v="2021"/>
    <s v="Jan"/>
    <s v="521010000005103"/>
    <x v="1"/>
    <x v="0"/>
    <m/>
    <x v="1"/>
    <s v="Target Week 3"/>
  </r>
  <r>
    <d v="2021-01-22T00:00:00"/>
    <x v="23"/>
    <s v="gray"/>
    <n v="2"/>
    <n v="1870"/>
    <s v="UE06-KA01"/>
    <n v="20000"/>
    <x v="32"/>
    <n v="2021"/>
    <s v="Jan"/>
    <s v="521010000005103"/>
    <x v="1"/>
    <x v="0"/>
    <m/>
    <x v="2"/>
    <s v="Target Week 4"/>
  </r>
  <r>
    <d v="2021-01-30T00:00:00"/>
    <x v="24"/>
    <s v="Brown"/>
    <n v="2"/>
    <n v="5610"/>
    <s v="UE06-KA01"/>
    <n v="160000"/>
    <x v="27"/>
    <n v="2021"/>
    <s v="Jan"/>
    <s v="521010000005103"/>
    <x v="1"/>
    <x v="0"/>
    <m/>
    <x v="4"/>
    <s v="Target Week 5"/>
  </r>
  <r>
    <d v="2021-01-12T00:00:00"/>
    <x v="0"/>
    <s v="yellow"/>
    <n v="1"/>
    <n v="646"/>
    <s v="UE04"/>
    <n v="180000"/>
    <x v="43"/>
    <n v="2021"/>
    <s v="Jan"/>
    <s v="521010000004783"/>
    <x v="13"/>
    <x v="0"/>
    <n v="9000"/>
    <x v="3"/>
    <s v="Target Week 2"/>
  </r>
  <r>
    <d v="2021-01-15T00:00:00"/>
    <x v="25"/>
    <s v="Brown"/>
    <n v="1"/>
    <n v="187"/>
    <s v="UE04"/>
    <n v="29000"/>
    <x v="44"/>
    <n v="2021"/>
    <s v="Jan"/>
    <s v="521010000004783"/>
    <x v="13"/>
    <x v="0"/>
    <m/>
    <x v="1"/>
    <s v="Target Week 3"/>
  </r>
  <r>
    <d v="2021-01-22T00:00:00"/>
    <x v="0"/>
    <s v="Blue"/>
    <n v="1"/>
    <n v="2286"/>
    <s v="UE04"/>
    <n v="180000"/>
    <x v="43"/>
    <n v="2021"/>
    <s v="Jan"/>
    <s v="521010000004930"/>
    <x v="13"/>
    <x v="0"/>
    <m/>
    <x v="2"/>
    <s v="Target Week 4"/>
  </r>
  <r>
    <d v="2021-01-01T00:00:00"/>
    <x v="2"/>
    <s v="E"/>
    <n v="1"/>
    <n v="808"/>
    <s v="BE10-KA01"/>
    <n v="1100000"/>
    <x v="45"/>
    <n v="2021"/>
    <s v="Jan"/>
    <s v="521010000006123"/>
    <x v="14"/>
    <x v="1"/>
    <n v="20000"/>
    <x v="0"/>
    <s v="Target Week 1"/>
  </r>
  <r>
    <d v="2021-01-10T00:00:00"/>
    <x v="26"/>
    <s v="R"/>
    <n v="1"/>
    <n v="808"/>
    <s v="BE10-KA01"/>
    <n v="40000"/>
    <x v="26"/>
    <n v="2021"/>
    <s v="Jan"/>
    <s v="521010000006124"/>
    <x v="14"/>
    <x v="1"/>
    <m/>
    <x v="3"/>
    <s v="Target Week 2"/>
  </r>
  <r>
    <d v="2021-01-15T00:00:00"/>
    <x v="6"/>
    <s v="gray"/>
    <n v="1"/>
    <n v="252"/>
    <s v="BE03"/>
    <n v="100000"/>
    <x v="46"/>
    <n v="2021"/>
    <s v="Jan"/>
    <s v="521010000006333"/>
    <x v="9"/>
    <x v="0"/>
    <m/>
    <x v="1"/>
    <s v="Target Week 3"/>
  </r>
  <r>
    <d v="2021-01-15T00:00:00"/>
    <x v="2"/>
    <s v="Y"/>
    <n v="1"/>
    <n v="774"/>
    <s v="BE03"/>
    <n v="355000"/>
    <x v="25"/>
    <n v="2021"/>
    <s v="Jan"/>
    <s v="521010000006333"/>
    <x v="9"/>
    <x v="1"/>
    <m/>
    <x v="1"/>
    <s v="Target Week 3"/>
  </r>
  <r>
    <d v="2021-01-16T00:00:00"/>
    <x v="5"/>
    <s v="yellow"/>
    <n v="1"/>
    <n v="495"/>
    <s v="BE06-KA01"/>
    <n v="580000"/>
    <x v="47"/>
    <n v="2021"/>
    <s v="Jan"/>
    <s v="521010000007379"/>
    <x v="3"/>
    <x v="0"/>
    <m/>
    <x v="1"/>
    <s v="Target Week 3"/>
  </r>
  <r>
    <d v="2021-01-16T00:00:00"/>
    <x v="2"/>
    <s v="H"/>
    <n v="1"/>
    <n v="808"/>
    <s v="BE06-KA01"/>
    <n v="320000"/>
    <x v="7"/>
    <n v="2021"/>
    <s v="Jan"/>
    <s v="521010000007354"/>
    <x v="3"/>
    <x v="1"/>
    <m/>
    <x v="1"/>
    <s v="Target Week 3"/>
  </r>
  <r>
    <d v="2021-01-16T00:00:00"/>
    <x v="26"/>
    <s v="J"/>
    <n v="2"/>
    <n v="1616"/>
    <s v="BE06-KA01"/>
    <n v="20000"/>
    <x v="32"/>
    <n v="2021"/>
    <s v="Jan"/>
    <s v="521010000007356"/>
    <x v="3"/>
    <x v="1"/>
    <m/>
    <x v="1"/>
    <s v="Target Week 3"/>
  </r>
  <r>
    <d v="2021-01-16T00:00:00"/>
    <x v="2"/>
    <s v="U"/>
    <n v="1"/>
    <n v="808"/>
    <s v="BE06-KA01"/>
    <n v="65000"/>
    <x v="8"/>
    <n v="2021"/>
    <s v="Jan"/>
    <s v="521010000007368"/>
    <x v="3"/>
    <x v="1"/>
    <m/>
    <x v="1"/>
    <s v="Target Week 3"/>
  </r>
  <r>
    <d v="2021-01-16T00:00:00"/>
    <x v="6"/>
    <s v="K"/>
    <n v="1"/>
    <n v="808"/>
    <s v="BE06-KA01"/>
    <n v="400000"/>
    <x v="6"/>
    <n v="2021"/>
    <s v="Jan"/>
    <s v="521010000007371"/>
    <x v="3"/>
    <x v="1"/>
    <m/>
    <x v="1"/>
    <s v="Target Week 3"/>
  </r>
  <r>
    <d v="2021-01-16T00:00:00"/>
    <x v="2"/>
    <s v="I"/>
    <n v="1"/>
    <n v="808"/>
    <s v="BE06-KA01"/>
    <n v="320000"/>
    <x v="7"/>
    <n v="2021"/>
    <s v="Jan"/>
    <s v="521010000007372"/>
    <x v="3"/>
    <x v="1"/>
    <m/>
    <x v="1"/>
    <s v="Target Week 3"/>
  </r>
  <r>
    <d v="2021-01-16T00:00:00"/>
    <x v="2"/>
    <s v="O"/>
    <n v="2"/>
    <n v="1616"/>
    <s v="BE06-KA01"/>
    <n v="320000"/>
    <x v="7"/>
    <n v="2021"/>
    <s v="Jan"/>
    <s v="521010000007373"/>
    <x v="3"/>
    <x v="1"/>
    <m/>
    <x v="1"/>
    <s v="Target Week 3"/>
  </r>
  <r>
    <d v="2021-01-17T00:00:00"/>
    <x v="25"/>
    <s v="Brown"/>
    <n v="1"/>
    <n v="891"/>
    <s v="BE08"/>
    <n v="21000"/>
    <x v="17"/>
    <n v="2021"/>
    <s v="Jan"/>
    <s v="521010000007829"/>
    <x v="4"/>
    <x v="0"/>
    <m/>
    <x v="1"/>
    <s v="Target Week 3"/>
  </r>
  <r>
    <d v="2021-01-17T00:00:00"/>
    <x v="2"/>
    <s v="gray"/>
    <n v="1"/>
    <n v="891"/>
    <s v="BE08"/>
    <n v="350000"/>
    <x v="9"/>
    <n v="2021"/>
    <s v="Jan"/>
    <s v="521010000007832"/>
    <x v="4"/>
    <x v="0"/>
    <m/>
    <x v="1"/>
    <s v="Target Week 3"/>
  </r>
  <r>
    <d v="2021-01-17T00:00:00"/>
    <x v="18"/>
    <s v="KK"/>
    <n v="1"/>
    <n v="0"/>
    <s v="BE08"/>
    <n v="89000"/>
    <x v="48"/>
    <n v="2021"/>
    <s v="Jan"/>
    <s v="521010000007618"/>
    <x v="4"/>
    <x v="2"/>
    <m/>
    <x v="1"/>
    <s v="Target Week 3"/>
  </r>
  <r>
    <d v="2021-01-17T00:00:00"/>
    <x v="2"/>
    <s v="AA"/>
    <n v="1"/>
    <n v="0"/>
    <s v="BE08"/>
    <n v="350000"/>
    <x v="9"/>
    <n v="2021"/>
    <s v="Jan"/>
    <s v="521010000007630"/>
    <x v="4"/>
    <x v="2"/>
    <m/>
    <x v="1"/>
    <s v="Target Week 3"/>
  </r>
  <r>
    <d v="2021-01-17T00:00:00"/>
    <x v="2"/>
    <s v="Brown"/>
    <n v="2"/>
    <n v="846"/>
    <s v="BE02-KA01"/>
    <n v="620000"/>
    <x v="49"/>
    <n v="2021"/>
    <s v="Jan"/>
    <s v="521010000007834"/>
    <x v="15"/>
    <x v="0"/>
    <n v="3000"/>
    <x v="1"/>
    <s v="Target Week 3"/>
  </r>
  <r>
    <d v="2021-01-17T00:00:00"/>
    <x v="27"/>
    <s v="Pink"/>
    <n v="1"/>
    <n v="684"/>
    <s v="BE02-KA01"/>
    <n v="40000"/>
    <x v="26"/>
    <n v="2021"/>
    <s v="Jan"/>
    <s v="521010000007602"/>
    <x v="15"/>
    <x v="0"/>
    <m/>
    <x v="1"/>
    <s v="Target Week 3"/>
  </r>
  <r>
    <d v="2021-01-28T00:00:00"/>
    <x v="3"/>
    <s v="Blue"/>
    <n v="1"/>
    <n v="310"/>
    <s v="UE04"/>
    <n v="23000"/>
    <x v="0"/>
    <n v="2021"/>
    <s v="Jan"/>
    <s v="521010000008312"/>
    <x v="13"/>
    <x v="0"/>
    <m/>
    <x v="2"/>
    <s v="Target Week 4"/>
  </r>
  <r>
    <d v="2021-01-31T00:00:00"/>
    <x v="17"/>
    <s v="V"/>
    <n v="1"/>
    <n v="990"/>
    <s v="UE04"/>
    <n v="210000"/>
    <x v="24"/>
    <n v="2021"/>
    <s v="Jan"/>
    <s v="521010000008040"/>
    <x v="13"/>
    <x v="1"/>
    <m/>
    <x v="4"/>
    <s v="Target Week 5"/>
  </r>
  <r>
    <d v="2021-01-19T00:00:00"/>
    <x v="2"/>
    <s v="CC"/>
    <n v="1"/>
    <n v="0"/>
    <s v="BE09-KA01"/>
    <n v="440000"/>
    <x v="13"/>
    <n v="2021"/>
    <s v="Jan"/>
    <s v="521010000008561"/>
    <x v="0"/>
    <x v="2"/>
    <m/>
    <x v="1"/>
    <s v="Target Week 3"/>
  </r>
  <r>
    <d v="2021-01-20T00:00:00"/>
    <x v="14"/>
    <s v="Pink"/>
    <n v="1"/>
    <n v="446"/>
    <s v="BE02-KA01"/>
    <n v="60000"/>
    <x v="22"/>
    <n v="2021"/>
    <s v="Jan"/>
    <s v="521010000009172"/>
    <x v="15"/>
    <x v="0"/>
    <m/>
    <x v="1"/>
    <s v="Target Week 3"/>
  </r>
  <r>
    <d v="2021-01-20T00:00:00"/>
    <x v="2"/>
    <s v="Brown"/>
    <n v="1"/>
    <n v="2970"/>
    <s v="BE02-KA01"/>
    <n v="620000"/>
    <x v="49"/>
    <n v="2021"/>
    <s v="Jan"/>
    <s v="521010000009175"/>
    <x v="15"/>
    <x v="0"/>
    <m/>
    <x v="1"/>
    <s v="Target Week 3"/>
  </r>
  <r>
    <d v="2021-01-20T00:00:00"/>
    <x v="5"/>
    <s v="gray"/>
    <n v="8"/>
    <n v="2016"/>
    <s v="BE02-KA01"/>
    <n v="50000"/>
    <x v="18"/>
    <n v="2021"/>
    <s v="Jan"/>
    <s v="521010000009173"/>
    <x v="15"/>
    <x v="0"/>
    <m/>
    <x v="1"/>
    <s v="Target Week 3"/>
  </r>
  <r>
    <d v="2021-01-20T00:00:00"/>
    <x v="2"/>
    <s v="Black"/>
    <n v="1"/>
    <n v="1530"/>
    <s v="BE02-KA01"/>
    <n v="620000"/>
    <x v="49"/>
    <n v="2021"/>
    <s v="Jan"/>
    <s v="521010000009177"/>
    <x v="15"/>
    <x v="0"/>
    <m/>
    <x v="1"/>
    <s v="Target Week 3"/>
  </r>
  <r>
    <d v="2021-01-20T00:00:00"/>
    <x v="6"/>
    <s v="SS"/>
    <n v="1"/>
    <n v="0"/>
    <s v="BE02-KA01"/>
    <n v="80000"/>
    <x v="50"/>
    <n v="2021"/>
    <s v="Jan"/>
    <s v="521010000009175"/>
    <x v="15"/>
    <x v="2"/>
    <m/>
    <x v="1"/>
    <s v="Target Week 3"/>
  </r>
  <r>
    <d v="2021-01-14T00:00:00"/>
    <x v="5"/>
    <s v="gray"/>
    <n v="1"/>
    <n v="1260"/>
    <s v="BE10-KA01"/>
    <n v="30000"/>
    <x v="42"/>
    <n v="2021"/>
    <s v="Jan"/>
    <s v="521010000009397"/>
    <x v="14"/>
    <x v="0"/>
    <m/>
    <x v="3"/>
    <s v="Target Week 2"/>
  </r>
  <r>
    <d v="2021-01-20T00:00:00"/>
    <x v="6"/>
    <s v="Brown"/>
    <n v="1"/>
    <n v="990"/>
    <s v="BE10-KA01"/>
    <n v="10000"/>
    <x v="4"/>
    <n v="2021"/>
    <s v="Jan"/>
    <s v="521010000009427"/>
    <x v="14"/>
    <x v="0"/>
    <m/>
    <x v="1"/>
    <s v="Target Week 3"/>
  </r>
  <r>
    <d v="2021-01-25T00:00:00"/>
    <x v="28"/>
    <s v="Q"/>
    <n v="1"/>
    <n v="540"/>
    <s v="BE10-KA01"/>
    <n v="20000"/>
    <x v="32"/>
    <n v="2021"/>
    <s v="Jan"/>
    <s v="521010000009427"/>
    <x v="14"/>
    <x v="1"/>
    <m/>
    <x v="2"/>
    <s v="Target Week 4"/>
  </r>
  <r>
    <d v="2021-01-25T00:00:00"/>
    <x v="29"/>
    <s v="E"/>
    <n v="10"/>
    <n v="9350"/>
    <s v="BE10-KA01"/>
    <n v="15000"/>
    <x v="51"/>
    <n v="2021"/>
    <s v="Jan"/>
    <s v="521010000009412"/>
    <x v="14"/>
    <x v="1"/>
    <m/>
    <x v="2"/>
    <s v="Target Week 4"/>
  </r>
  <r>
    <d v="2021-01-25T00:00:00"/>
    <x v="2"/>
    <s v="R"/>
    <n v="1"/>
    <n v="808"/>
    <s v="BE10-KA01"/>
    <n v="1100000"/>
    <x v="45"/>
    <n v="2021"/>
    <s v="Jan"/>
    <s v="521010000009225"/>
    <x v="14"/>
    <x v="1"/>
    <m/>
    <x v="2"/>
    <s v="Target Week 4"/>
  </r>
  <r>
    <d v="2021-01-31T00:00:00"/>
    <x v="9"/>
    <s v="Black"/>
    <n v="1"/>
    <n v="2970"/>
    <s v="BE10-KA01"/>
    <n v="30000"/>
    <x v="42"/>
    <n v="2021"/>
    <s v="Jan"/>
    <s v="521010000009228"/>
    <x v="14"/>
    <x v="0"/>
    <m/>
    <x v="4"/>
    <s v="Target Week 5"/>
  </r>
  <r>
    <d v="2021-01-06T00:00:00"/>
    <x v="30"/>
    <s v="B"/>
    <n v="2"/>
    <n v="1548"/>
    <s v="UE05-KA01"/>
    <n v="190000"/>
    <x v="52"/>
    <n v="2021"/>
    <s v="Jan"/>
    <s v="521010000009081"/>
    <x v="16"/>
    <x v="1"/>
    <n v="17000"/>
    <x v="0"/>
    <s v="Target Week 1"/>
  </r>
  <r>
    <d v="2021-01-17T00:00:00"/>
    <x v="30"/>
    <s v="LL"/>
    <n v="1"/>
    <n v="0"/>
    <s v="UE05-KA01"/>
    <n v="190000"/>
    <x v="52"/>
    <n v="2021"/>
    <s v="Jan"/>
    <s v="521010000009081"/>
    <x v="16"/>
    <x v="2"/>
    <m/>
    <x v="1"/>
    <s v="Target Week 3"/>
  </r>
  <r>
    <d v="2021-01-23T00:00:00"/>
    <x v="7"/>
    <s v="B"/>
    <n v="1"/>
    <n v="1233"/>
    <s v="UE05-KA01"/>
    <n v="20000"/>
    <x v="32"/>
    <n v="2021"/>
    <s v="Jan"/>
    <s v="521010000009438"/>
    <x v="16"/>
    <x v="1"/>
    <m/>
    <x v="2"/>
    <s v="Target Week 4"/>
  </r>
  <r>
    <d v="2021-01-24T00:00:00"/>
    <x v="27"/>
    <s v="NN"/>
    <n v="1"/>
    <n v="0"/>
    <s v="UE05-KA01"/>
    <n v="13000"/>
    <x v="53"/>
    <n v="2021"/>
    <s v="Jan"/>
    <s v="521010000009050"/>
    <x v="16"/>
    <x v="2"/>
    <m/>
    <x v="2"/>
    <s v="Target Week 4"/>
  </r>
  <r>
    <d v="2021-01-31T00:00:00"/>
    <x v="5"/>
    <s v="AA"/>
    <n v="1"/>
    <n v="0"/>
    <s v="UE05-KA01"/>
    <n v="330000"/>
    <x v="54"/>
    <n v="2021"/>
    <s v="Jan"/>
    <s v="521010000009130"/>
    <x v="16"/>
    <x v="2"/>
    <m/>
    <x v="4"/>
    <s v="Target Week 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F71F84-823E-4869-B520-AACE484AAF7B}" name="PivotTable4" cacheId="2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 colHeaderCaption="'Sum of Sales Amount">
  <location ref="A3:F197" firstHeaderRow="1" firstDataRow="2" firstDataCol="1"/>
  <pivotFields count="16">
    <pivotField numFmtId="188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89" subtotalTop="0" showAll="0"/>
    <pivotField dataField="1" numFmtId="189" subtotalTop="0" showAll="0"/>
    <pivotField subtotalTop="0" showAll="0"/>
    <pivotField numFmtId="189" subtotalTop="0" showAll="0"/>
    <pivotField numFmtId="189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subtotalTop="0" showAll="0"/>
    <pivotField axis="axisCol" subtotalTop="0" showAll="0">
      <items count="7">
        <item x="0"/>
        <item m="1" x="5"/>
        <item x="3"/>
        <item x="1"/>
        <item x="2"/>
        <item x="4"/>
        <item t="default"/>
      </items>
    </pivotField>
    <pivotField subtotalTop="0" showAll="0"/>
  </pivotFields>
  <rowFields count="3">
    <field x="11"/>
    <field x="1"/>
    <field x="12"/>
  </rowFields>
  <rowItems count="193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</rowItems>
  <colFields count="1">
    <field x="14"/>
  </colFields>
  <colItems count="5">
    <i>
      <x/>
    </i>
    <i>
      <x v="2"/>
    </i>
    <i>
      <x v="3"/>
    </i>
    <i>
      <x v="4"/>
    </i>
    <i>
      <x v="5"/>
    </i>
  </colItems>
  <dataFields count="1">
    <dataField name="'" fld="4" baseField="0" baseItem="0" numFmtId="190"/>
  </dataFields>
  <formats count="9">
    <format dxfId="27">
      <pivotArea outline="0" collapsedLevelsAreSubtotals="1" fieldPosition="0"/>
    </format>
    <format dxfId="28">
      <pivotArea field="14" type="button" dataOnly="0" labelOnly="1" outline="0" axis="axisCol" fieldPosition="0"/>
    </format>
    <format dxfId="29">
      <pivotArea type="topRight" dataOnly="0" labelOnly="1" outline="0" fieldPosition="0"/>
    </format>
    <format dxfId="30">
      <pivotArea dataOnly="0" labelOnly="1" fieldPosition="0">
        <references count="1">
          <reference field="14" count="0"/>
        </references>
      </pivotArea>
    </format>
    <format dxfId="31">
      <pivotArea dataOnly="0" labelOnly="1" grandCol="1" outline="0" fieldPosition="0"/>
    </format>
    <format dxfId="32">
      <pivotArea dataOnly="0" labelOnly="1" grandCol="1" outline="0" fieldPosition="0"/>
    </format>
    <format dxfId="33">
      <pivotArea field="11" type="button" dataOnly="0" labelOnly="1" outline="0" axis="axisRow" fieldPosition="0"/>
    </format>
    <format dxfId="34">
      <pivotArea dataOnly="0" labelOnly="1" fieldPosition="0">
        <references count="1">
          <reference field="14" count="0"/>
        </references>
      </pivotArea>
    </format>
    <format dxfId="35">
      <pivotArea field="14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767414-F6EF-4414-8DE6-7163B499F5D9}" name="PivotTable8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H4:K198" firstHeaderRow="0" firstDataRow="1" firstDataCol="1"/>
  <pivotFields count="16">
    <pivotField numFmtId="188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89" subtotalTop="0" showAll="0"/>
    <pivotField dataField="1" numFmtId="189" subtotalTop="0" showAll="0"/>
    <pivotField subtotalTop="0" showAll="0"/>
    <pivotField dataField="1" numFmtId="189" subtotalTop="0" showAll="0"/>
    <pivotField dataField="1" numFmtId="189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subtotalTop="0" showAll="0"/>
    <pivotField subtotalTop="0" showAll="0"/>
    <pivotField subtotalTop="0" showAll="0"/>
  </pivotFields>
  <rowFields count="3">
    <field x="11"/>
    <field x="1"/>
    <field x="12"/>
  </rowFields>
  <rowItems count="194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Average of Target per day" fld="7" subtotal="average" baseField="0" baseItem="0"/>
    <dataField name="Max of Target per month" fld="6" subtotal="max" baseField="0" baseItem="0"/>
    <dataField name="Sum of Sales Amount" fld="4" baseField="0" baseItem="0"/>
  </dataFields>
  <formats count="2">
    <format dxfId="25">
      <pivotArea outline="0" collapsedLevelsAreSubtotals="1" fieldPosition="0"/>
    </format>
    <format dxfId="2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9F6CED-842B-4FA4-98D0-F9D54073F979}" name="PivotTable7" cacheId="2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 colHeaderCaption="'Sum of Sales Amount">
  <location ref="A3:F197" firstHeaderRow="1" firstDataRow="2" firstDataCol="1"/>
  <pivotFields count="16">
    <pivotField numFmtId="188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89" subtotalTop="0" showAll="0"/>
    <pivotField dataField="1" numFmtId="189" subtotalTop="0" showAll="0"/>
    <pivotField subtotalTop="0" showAll="0"/>
    <pivotField numFmtId="189" subtotalTop="0" showAll="0"/>
    <pivotField numFmtId="189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subtotalTop="0" showAll="0"/>
    <pivotField axis="axisCol" subtotalTop="0" showAll="0">
      <items count="7">
        <item x="0"/>
        <item m="1" x="5"/>
        <item x="3"/>
        <item x="1"/>
        <item x="2"/>
        <item x="4"/>
        <item t="default"/>
      </items>
    </pivotField>
    <pivotField subtotalTop="0" showAll="0"/>
  </pivotFields>
  <rowFields count="3">
    <field x="11"/>
    <field x="1"/>
    <field x="12"/>
  </rowFields>
  <rowItems count="193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</rowItems>
  <colFields count="1">
    <field x="14"/>
  </colFields>
  <colItems count="5">
    <i>
      <x/>
    </i>
    <i>
      <x v="2"/>
    </i>
    <i>
      <x v="3"/>
    </i>
    <i>
      <x v="4"/>
    </i>
    <i>
      <x v="5"/>
    </i>
  </colItems>
  <dataFields count="1">
    <dataField name="'" fld="4" baseField="0" baseItem="0" numFmtId="190"/>
  </dataFields>
  <formats count="9">
    <format dxfId="16">
      <pivotArea outline="0" collapsedLevelsAreSubtotals="1" fieldPosition="0"/>
    </format>
    <format dxfId="17">
      <pivotArea field="14" type="button" dataOnly="0" labelOnly="1" outline="0" axis="axisCol" fieldPosition="0"/>
    </format>
    <format dxfId="18">
      <pivotArea type="topRight" dataOnly="0" labelOnly="1" outline="0" fieldPosition="0"/>
    </format>
    <format dxfId="19">
      <pivotArea dataOnly="0" labelOnly="1" fieldPosition="0">
        <references count="1">
          <reference field="14" count="0"/>
        </references>
      </pivotArea>
    </format>
    <format dxfId="20">
      <pivotArea dataOnly="0" labelOnly="1" grandCol="1" outline="0" fieldPosition="0"/>
    </format>
    <format dxfId="21">
      <pivotArea dataOnly="0" labelOnly="1" grandCol="1" outline="0" fieldPosition="0"/>
    </format>
    <format dxfId="22">
      <pivotArea field="11" type="button" dataOnly="0" labelOnly="1" outline="0" axis="axisRow" fieldPosition="0"/>
    </format>
    <format dxfId="23">
      <pivotArea dataOnly="0" labelOnly="1" fieldPosition="0">
        <references count="1">
          <reference field="14" count="0"/>
        </references>
      </pivotArea>
    </format>
    <format dxfId="24">
      <pivotArea field="14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6A37AC-E01A-4CE7-B379-8D2CD27EA61F}" name="PivotTable5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Y199" firstHeaderRow="1" firstDataRow="3" firstDataCol="1"/>
  <pivotFields count="16">
    <pivotField numFmtId="188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89" subtotalTop="0" showAll="0"/>
    <pivotField dataField="1" numFmtId="189" subtotalTop="0" showAll="0"/>
    <pivotField subtotalTop="0" showAll="0"/>
    <pivotField dataField="1" numFmtId="189" subtotalTop="0" showAll="0"/>
    <pivotField dataField="1" numFmtId="189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dataField="1" subtotalTop="0" showAll="0"/>
    <pivotField axis="axisCol" subtotalTop="0" showAll="0" defaultSubtotal="0">
      <items count="6">
        <item x="0"/>
        <item x="3"/>
        <item x="1"/>
        <item x="2"/>
        <item x="4"/>
        <item m="1" x="5"/>
      </items>
    </pivotField>
    <pivotField subtotalTop="0" showAll="0"/>
  </pivotFields>
  <rowFields count="3">
    <field x="11"/>
    <field x="1"/>
    <field x="12"/>
  </rowFields>
  <rowItems count="194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  <i t="grand">
      <x/>
    </i>
  </rowItems>
  <colFields count="2">
    <field x="-2"/>
    <field x="14"/>
  </colFields>
  <colItems count="24">
    <i>
      <x/>
      <x/>
    </i>
    <i r="1">
      <x v="1"/>
    </i>
    <i r="1">
      <x v="2"/>
    </i>
    <i r="1">
      <x v="3"/>
    </i>
    <i r="1">
      <x v="4"/>
    </i>
    <i i="1">
      <x v="1"/>
      <x/>
    </i>
    <i r="1" i="1">
      <x v="1"/>
    </i>
    <i r="1" i="1">
      <x v="2"/>
    </i>
    <i r="1" i="1">
      <x v="3"/>
    </i>
    <i r="1" i="1">
      <x v="4"/>
    </i>
    <i i="2">
      <x v="2"/>
      <x/>
    </i>
    <i r="1" i="2">
      <x v="1"/>
    </i>
    <i r="1" i="2">
      <x v="2"/>
    </i>
    <i r="1" i="2">
      <x v="3"/>
    </i>
    <i r="1" i="2">
      <x v="4"/>
    </i>
    <i i="3">
      <x v="3"/>
      <x/>
    </i>
    <i r="1" i="3">
      <x v="1"/>
    </i>
    <i r="1" i="3">
      <x v="2"/>
    </i>
    <i r="1" i="3">
      <x v="3"/>
    </i>
    <i r="1" i="3">
      <x v="4"/>
    </i>
    <i t="grand">
      <x/>
    </i>
    <i t="grand" i="1">
      <x/>
    </i>
    <i t="grand" i="2">
      <x/>
    </i>
    <i t="grand" i="3">
      <x/>
    </i>
  </colItems>
  <dataFields count="4">
    <dataField name="Average of Target per day" fld="7" subtotal="average" baseField="0" baseItem="0"/>
    <dataField name="Sum of Target per month" fld="6" baseField="11" baseItem="0"/>
    <dataField name="Sum of Target focus/ Sale area" fld="13" baseField="0" baseItem="0"/>
    <dataField name="Sum of Sales Amount" fld="4" baseField="0" baseItem="0"/>
  </dataFields>
  <formats count="2">
    <format dxfId="0">
      <pivotArea outline="0" collapsedLevelsAreSubtotals="1" fieldPosition="0"/>
    </format>
    <format dxfId="1">
      <pivotArea dataOnly="0" labelOnly="1" outline="0" fieldPosition="0">
        <references count="1">
          <reference field="4294967294" count="3">
            <x v="0"/>
            <x v="1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F2D40-62B2-4C7A-8273-7EBEAD812D7E}">
  <dimension ref="A3:G197"/>
  <sheetViews>
    <sheetView workbookViewId="0">
      <selection activeCell="D14" sqref="D14"/>
    </sheetView>
  </sheetViews>
  <sheetFormatPr defaultRowHeight="15" x14ac:dyDescent="0.25"/>
  <cols>
    <col min="1" max="1" width="26.7109375" bestFit="1" customWidth="1"/>
    <col min="2" max="2" width="14.85546875" style="11" bestFit="1" customWidth="1"/>
    <col min="3" max="6" width="12.140625" style="11" bestFit="1" customWidth="1"/>
    <col min="7" max="7" width="10.7109375" style="11" bestFit="1" customWidth="1"/>
  </cols>
  <sheetData>
    <row r="3" spans="1:7" ht="29.1" customHeight="1" x14ac:dyDescent="0.25">
      <c r="A3" s="4" t="s">
        <v>207</v>
      </c>
      <c r="B3" s="20" t="s">
        <v>206</v>
      </c>
      <c r="C3" s="14"/>
      <c r="D3" s="14"/>
      <c r="E3" s="14"/>
      <c r="F3" s="14"/>
      <c r="G3"/>
    </row>
    <row r="4" spans="1:7" s="18" customFormat="1" ht="26.1" customHeight="1" x14ac:dyDescent="0.25">
      <c r="A4" s="17" t="s">
        <v>131</v>
      </c>
      <c r="B4" s="19" t="s">
        <v>159</v>
      </c>
      <c r="C4" s="19" t="s">
        <v>202</v>
      </c>
      <c r="D4" s="19" t="s">
        <v>203</v>
      </c>
      <c r="E4" s="19" t="s">
        <v>204</v>
      </c>
      <c r="F4" s="19" t="s">
        <v>205</v>
      </c>
    </row>
    <row r="5" spans="1:7" x14ac:dyDescent="0.25">
      <c r="A5" s="5" t="s">
        <v>71</v>
      </c>
      <c r="B5" s="14"/>
      <c r="C5" s="14"/>
      <c r="D5" s="14"/>
      <c r="E5" s="14"/>
      <c r="F5" s="14"/>
      <c r="G5"/>
    </row>
    <row r="6" spans="1:7" x14ac:dyDescent="0.25">
      <c r="A6" s="6" t="s">
        <v>15</v>
      </c>
      <c r="B6" s="14"/>
      <c r="C6" s="14"/>
      <c r="D6" s="14"/>
      <c r="E6" s="14"/>
      <c r="F6" s="14"/>
      <c r="G6"/>
    </row>
    <row r="7" spans="1:7" x14ac:dyDescent="0.25">
      <c r="A7" s="7" t="s">
        <v>14</v>
      </c>
      <c r="B7" s="14"/>
      <c r="C7" s="14">
        <v>680</v>
      </c>
      <c r="D7" s="14"/>
      <c r="E7" s="14"/>
      <c r="F7" s="14"/>
      <c r="G7"/>
    </row>
    <row r="8" spans="1:7" x14ac:dyDescent="0.25">
      <c r="A8" s="6" t="s">
        <v>22</v>
      </c>
      <c r="B8" s="14"/>
      <c r="C8" s="14"/>
      <c r="D8" s="14"/>
      <c r="E8" s="14"/>
      <c r="F8" s="14"/>
      <c r="G8"/>
    </row>
    <row r="9" spans="1:7" x14ac:dyDescent="0.25">
      <c r="A9" s="7" t="s">
        <v>133</v>
      </c>
      <c r="B9" s="14"/>
      <c r="C9" s="14">
        <v>3640</v>
      </c>
      <c r="D9" s="14"/>
      <c r="E9" s="14"/>
      <c r="F9" s="14"/>
      <c r="G9"/>
    </row>
    <row r="10" spans="1:7" x14ac:dyDescent="0.25">
      <c r="A10" s="6" t="s">
        <v>26</v>
      </c>
      <c r="B10" s="14"/>
      <c r="C10" s="14"/>
      <c r="D10" s="14"/>
      <c r="E10" s="14"/>
      <c r="F10" s="14"/>
      <c r="G10"/>
    </row>
    <row r="11" spans="1:7" x14ac:dyDescent="0.25">
      <c r="A11" s="7" t="s">
        <v>133</v>
      </c>
      <c r="B11" s="14"/>
      <c r="C11" s="14">
        <v>1120</v>
      </c>
      <c r="D11" s="14"/>
      <c r="E11" s="14"/>
      <c r="F11" s="14"/>
      <c r="G11"/>
    </row>
    <row r="12" spans="1:7" x14ac:dyDescent="0.25">
      <c r="A12" s="5" t="s">
        <v>142</v>
      </c>
      <c r="B12" s="14"/>
      <c r="C12" s="14">
        <v>5440</v>
      </c>
      <c r="D12" s="14"/>
      <c r="E12" s="14"/>
      <c r="F12" s="14"/>
      <c r="G12"/>
    </row>
    <row r="13" spans="1:7" x14ac:dyDescent="0.25">
      <c r="A13" s="5" t="s">
        <v>74</v>
      </c>
      <c r="B13" s="14"/>
      <c r="C13" s="14"/>
      <c r="D13" s="14"/>
      <c r="E13" s="14"/>
      <c r="F13" s="14"/>
      <c r="G13"/>
    </row>
    <row r="14" spans="1:7" x14ac:dyDescent="0.25">
      <c r="A14" s="6" t="s">
        <v>15</v>
      </c>
      <c r="B14" s="14"/>
      <c r="C14" s="14"/>
      <c r="D14" s="14"/>
      <c r="E14" s="14"/>
      <c r="F14" s="14"/>
      <c r="G14"/>
    </row>
    <row r="15" spans="1:7" x14ac:dyDescent="0.25">
      <c r="A15" s="7" t="s">
        <v>14</v>
      </c>
      <c r="B15" s="14"/>
      <c r="C15" s="14"/>
      <c r="D15" s="14">
        <v>5346</v>
      </c>
      <c r="E15" s="14"/>
      <c r="F15" s="14"/>
      <c r="G15"/>
    </row>
    <row r="16" spans="1:7" x14ac:dyDescent="0.25">
      <c r="A16" s="6" t="s">
        <v>22</v>
      </c>
      <c r="B16" s="14"/>
      <c r="C16" s="14"/>
      <c r="D16" s="14"/>
      <c r="E16" s="14"/>
      <c r="F16" s="14"/>
      <c r="G16"/>
    </row>
    <row r="17" spans="1:7" x14ac:dyDescent="0.25">
      <c r="A17" s="7" t="s">
        <v>14</v>
      </c>
      <c r="B17" s="14"/>
      <c r="C17" s="14"/>
      <c r="D17" s="14">
        <v>2016</v>
      </c>
      <c r="E17" s="14"/>
      <c r="F17" s="14"/>
      <c r="G17"/>
    </row>
    <row r="18" spans="1:7" x14ac:dyDescent="0.25">
      <c r="A18" s="6" t="s">
        <v>163</v>
      </c>
      <c r="B18" s="14"/>
      <c r="C18" s="14"/>
      <c r="D18" s="14"/>
      <c r="E18" s="14"/>
      <c r="F18" s="14"/>
      <c r="G18"/>
    </row>
    <row r="19" spans="1:7" x14ac:dyDescent="0.25">
      <c r="A19" s="7" t="s">
        <v>36</v>
      </c>
      <c r="B19" s="14"/>
      <c r="C19" s="14"/>
      <c r="D19" s="14">
        <v>0</v>
      </c>
      <c r="E19" s="14"/>
      <c r="F19" s="14"/>
      <c r="G19"/>
    </row>
    <row r="20" spans="1:7" x14ac:dyDescent="0.25">
      <c r="A20" s="6" t="s">
        <v>26</v>
      </c>
      <c r="B20" s="14"/>
      <c r="C20" s="14"/>
      <c r="D20" s="14"/>
      <c r="E20" s="14"/>
      <c r="F20" s="14"/>
      <c r="G20"/>
    </row>
    <row r="21" spans="1:7" x14ac:dyDescent="0.25">
      <c r="A21" s="7" t="s">
        <v>14</v>
      </c>
      <c r="B21" s="14"/>
      <c r="C21" s="14"/>
      <c r="D21" s="14">
        <v>446</v>
      </c>
      <c r="E21" s="14"/>
      <c r="F21" s="14"/>
      <c r="G21"/>
    </row>
    <row r="22" spans="1:7" x14ac:dyDescent="0.25">
      <c r="A22" s="6" t="s">
        <v>211</v>
      </c>
      <c r="B22" s="14"/>
      <c r="C22" s="14"/>
      <c r="D22" s="14"/>
      <c r="E22" s="14"/>
      <c r="F22" s="14"/>
      <c r="G22"/>
    </row>
    <row r="23" spans="1:7" x14ac:dyDescent="0.25">
      <c r="A23" s="7" t="s">
        <v>14</v>
      </c>
      <c r="B23" s="14"/>
      <c r="C23" s="14"/>
      <c r="D23" s="14">
        <v>684</v>
      </c>
      <c r="E23" s="14"/>
      <c r="F23" s="14"/>
      <c r="G23"/>
    </row>
    <row r="24" spans="1:7" x14ac:dyDescent="0.25">
      <c r="A24" s="5" t="s">
        <v>143</v>
      </c>
      <c r="B24" s="14"/>
      <c r="C24" s="14"/>
      <c r="D24" s="14">
        <v>8492</v>
      </c>
      <c r="E24" s="14"/>
      <c r="F24" s="14"/>
      <c r="G24"/>
    </row>
    <row r="25" spans="1:7" x14ac:dyDescent="0.25">
      <c r="A25" s="5" t="s">
        <v>68</v>
      </c>
      <c r="B25" s="14"/>
      <c r="C25" s="14"/>
      <c r="D25" s="14"/>
      <c r="E25" s="14"/>
      <c r="F25" s="14"/>
      <c r="G25"/>
    </row>
    <row r="26" spans="1:7" x14ac:dyDescent="0.25">
      <c r="A26" s="6" t="s">
        <v>15</v>
      </c>
      <c r="B26" s="14"/>
      <c r="C26" s="14"/>
      <c r="D26" s="14"/>
      <c r="E26" s="14"/>
      <c r="F26" s="14"/>
      <c r="G26"/>
    </row>
    <row r="27" spans="1:7" x14ac:dyDescent="0.25">
      <c r="A27" s="7" t="s">
        <v>133</v>
      </c>
      <c r="B27" s="14"/>
      <c r="C27" s="14"/>
      <c r="D27" s="14">
        <v>774</v>
      </c>
      <c r="E27" s="14"/>
      <c r="F27" s="14"/>
      <c r="G27"/>
    </row>
    <row r="28" spans="1:7" x14ac:dyDescent="0.25">
      <c r="A28" s="7" t="s">
        <v>14</v>
      </c>
      <c r="B28" s="14"/>
      <c r="C28" s="14">
        <v>990</v>
      </c>
      <c r="D28" s="14"/>
      <c r="E28" s="14"/>
      <c r="F28" s="14"/>
      <c r="G28"/>
    </row>
    <row r="29" spans="1:7" x14ac:dyDescent="0.25">
      <c r="A29" s="6" t="s">
        <v>31</v>
      </c>
      <c r="B29" s="14"/>
      <c r="C29" s="14"/>
      <c r="D29" s="14"/>
      <c r="E29" s="14"/>
      <c r="F29" s="14"/>
      <c r="G29"/>
    </row>
    <row r="30" spans="1:7" x14ac:dyDescent="0.25">
      <c r="A30" s="7" t="s">
        <v>14</v>
      </c>
      <c r="B30" s="14"/>
      <c r="C30" s="14">
        <v>891</v>
      </c>
      <c r="D30" s="14"/>
      <c r="E30" s="14"/>
      <c r="F30" s="14"/>
      <c r="G30"/>
    </row>
    <row r="31" spans="1:7" x14ac:dyDescent="0.25">
      <c r="A31" s="6" t="s">
        <v>163</v>
      </c>
      <c r="B31" s="14"/>
      <c r="C31" s="14"/>
      <c r="D31" s="14"/>
      <c r="E31" s="14"/>
      <c r="F31" s="14"/>
      <c r="G31"/>
    </row>
    <row r="32" spans="1:7" x14ac:dyDescent="0.25">
      <c r="A32" s="7" t="s">
        <v>14</v>
      </c>
      <c r="B32" s="14"/>
      <c r="C32" s="14"/>
      <c r="D32" s="14">
        <v>252</v>
      </c>
      <c r="E32" s="14"/>
      <c r="F32" s="14"/>
      <c r="G32"/>
    </row>
    <row r="33" spans="1:7" x14ac:dyDescent="0.25">
      <c r="A33" s="5" t="s">
        <v>144</v>
      </c>
      <c r="B33" s="14"/>
      <c r="C33" s="14">
        <v>1881</v>
      </c>
      <c r="D33" s="14">
        <v>1026</v>
      </c>
      <c r="E33" s="14"/>
      <c r="F33" s="14"/>
      <c r="G33"/>
    </row>
    <row r="34" spans="1:7" x14ac:dyDescent="0.25">
      <c r="A34" s="5" t="s">
        <v>95</v>
      </c>
      <c r="B34" s="14"/>
      <c r="C34" s="14"/>
      <c r="D34" s="14"/>
      <c r="E34" s="14"/>
      <c r="F34" s="14"/>
      <c r="G34"/>
    </row>
    <row r="35" spans="1:7" x14ac:dyDescent="0.25">
      <c r="A35" s="6" t="s">
        <v>15</v>
      </c>
      <c r="B35" s="14"/>
      <c r="C35" s="14"/>
      <c r="D35" s="14"/>
      <c r="E35" s="14"/>
      <c r="F35" s="14"/>
      <c r="G35"/>
    </row>
    <row r="36" spans="1:7" x14ac:dyDescent="0.25">
      <c r="A36" s="7" t="s">
        <v>14</v>
      </c>
      <c r="B36" s="14">
        <v>3756</v>
      </c>
      <c r="C36" s="14"/>
      <c r="D36" s="14"/>
      <c r="E36" s="14"/>
      <c r="F36" s="14"/>
      <c r="G36"/>
    </row>
    <row r="37" spans="1:7" x14ac:dyDescent="0.25">
      <c r="A37" s="6" t="s">
        <v>22</v>
      </c>
      <c r="B37" s="14"/>
      <c r="C37" s="14"/>
      <c r="D37" s="14"/>
      <c r="E37" s="14"/>
      <c r="F37" s="14"/>
      <c r="G37"/>
    </row>
    <row r="38" spans="1:7" x14ac:dyDescent="0.25">
      <c r="A38" s="7" t="s">
        <v>133</v>
      </c>
      <c r="B38" s="14">
        <v>262</v>
      </c>
      <c r="C38" s="14"/>
      <c r="D38" s="14"/>
      <c r="E38" s="14"/>
      <c r="F38" s="14"/>
      <c r="G38"/>
    </row>
    <row r="39" spans="1:7" x14ac:dyDescent="0.25">
      <c r="A39" s="6" t="s">
        <v>31</v>
      </c>
      <c r="B39" s="14"/>
      <c r="C39" s="14"/>
      <c r="D39" s="14"/>
      <c r="E39" s="14"/>
      <c r="F39" s="14"/>
      <c r="G39"/>
    </row>
    <row r="40" spans="1:7" x14ac:dyDescent="0.25">
      <c r="A40" s="7" t="s">
        <v>14</v>
      </c>
      <c r="B40" s="14">
        <v>1230</v>
      </c>
      <c r="C40" s="14"/>
      <c r="D40" s="14"/>
      <c r="E40" s="14"/>
      <c r="F40" s="14"/>
      <c r="G40"/>
    </row>
    <row r="41" spans="1:7" x14ac:dyDescent="0.25">
      <c r="A41" s="6" t="s">
        <v>209</v>
      </c>
      <c r="B41" s="14"/>
      <c r="C41" s="14"/>
      <c r="D41" s="14"/>
      <c r="E41" s="14"/>
      <c r="F41" s="14"/>
      <c r="G41"/>
    </row>
    <row r="42" spans="1:7" x14ac:dyDescent="0.25">
      <c r="A42" s="7" t="s">
        <v>14</v>
      </c>
      <c r="B42" s="14">
        <v>2280</v>
      </c>
      <c r="C42" s="14"/>
      <c r="D42" s="14"/>
      <c r="E42" s="14"/>
      <c r="F42" s="14"/>
      <c r="G42"/>
    </row>
    <row r="43" spans="1:7" x14ac:dyDescent="0.25">
      <c r="A43" s="5" t="s">
        <v>145</v>
      </c>
      <c r="B43" s="14">
        <v>7528</v>
      </c>
      <c r="C43" s="14"/>
      <c r="D43" s="14"/>
      <c r="E43" s="14"/>
      <c r="F43" s="14"/>
      <c r="G43"/>
    </row>
    <row r="44" spans="1:7" x14ac:dyDescent="0.25">
      <c r="A44" s="5" t="s">
        <v>59</v>
      </c>
      <c r="B44" s="14"/>
      <c r="C44" s="14"/>
      <c r="D44" s="14"/>
      <c r="E44" s="14"/>
      <c r="F44" s="14"/>
      <c r="G44"/>
    </row>
    <row r="45" spans="1:7" x14ac:dyDescent="0.25">
      <c r="A45" s="6" t="s">
        <v>15</v>
      </c>
      <c r="B45" s="14"/>
      <c r="C45" s="14"/>
      <c r="D45" s="14"/>
      <c r="E45" s="14"/>
      <c r="F45" s="14"/>
      <c r="G45"/>
    </row>
    <row r="46" spans="1:7" x14ac:dyDescent="0.25">
      <c r="A46" s="7" t="s">
        <v>14</v>
      </c>
      <c r="B46" s="14">
        <v>765</v>
      </c>
      <c r="C46" s="14"/>
      <c r="D46" s="14"/>
      <c r="E46" s="14"/>
      <c r="F46" s="14"/>
      <c r="G46"/>
    </row>
    <row r="47" spans="1:7" x14ac:dyDescent="0.25">
      <c r="A47" s="6" t="s">
        <v>212</v>
      </c>
      <c r="B47" s="14"/>
      <c r="C47" s="14"/>
      <c r="D47" s="14"/>
      <c r="E47" s="14"/>
      <c r="F47" s="14"/>
      <c r="G47"/>
    </row>
    <row r="48" spans="1:7" x14ac:dyDescent="0.25">
      <c r="A48" s="7" t="s">
        <v>14</v>
      </c>
      <c r="B48" s="14"/>
      <c r="C48" s="14">
        <v>351</v>
      </c>
      <c r="D48" s="14"/>
      <c r="E48" s="14"/>
      <c r="F48" s="14"/>
      <c r="G48"/>
    </row>
    <row r="49" spans="1:7" x14ac:dyDescent="0.25">
      <c r="A49" s="5" t="s">
        <v>146</v>
      </c>
      <c r="B49" s="14">
        <v>765</v>
      </c>
      <c r="C49" s="14">
        <v>351</v>
      </c>
      <c r="D49" s="14"/>
      <c r="E49" s="14"/>
      <c r="F49" s="14"/>
      <c r="G49"/>
    </row>
    <row r="50" spans="1:7" x14ac:dyDescent="0.25">
      <c r="A50" s="5" t="s">
        <v>46</v>
      </c>
      <c r="B50" s="14"/>
      <c r="C50" s="14"/>
      <c r="D50" s="14"/>
      <c r="E50" s="14"/>
      <c r="F50" s="14"/>
      <c r="G50"/>
    </row>
    <row r="51" spans="1:7" x14ac:dyDescent="0.25">
      <c r="A51" s="6" t="s">
        <v>15</v>
      </c>
      <c r="B51" s="14"/>
      <c r="C51" s="14"/>
      <c r="D51" s="14"/>
      <c r="E51" s="14"/>
      <c r="F51" s="14"/>
      <c r="G51"/>
    </row>
    <row r="52" spans="1:7" x14ac:dyDescent="0.25">
      <c r="A52" s="7" t="s">
        <v>133</v>
      </c>
      <c r="B52" s="14">
        <v>3186</v>
      </c>
      <c r="C52" s="14"/>
      <c r="D52" s="14">
        <v>4040</v>
      </c>
      <c r="E52" s="14"/>
      <c r="F52" s="14"/>
      <c r="G52"/>
    </row>
    <row r="53" spans="1:7" x14ac:dyDescent="0.25">
      <c r="A53" s="7" t="s">
        <v>14</v>
      </c>
      <c r="B53" s="14">
        <v>2253</v>
      </c>
      <c r="C53" s="14"/>
      <c r="D53" s="14"/>
      <c r="E53" s="14"/>
      <c r="F53" s="14"/>
      <c r="G53"/>
    </row>
    <row r="54" spans="1:7" x14ac:dyDescent="0.25">
      <c r="A54" s="6" t="s">
        <v>22</v>
      </c>
      <c r="B54" s="14"/>
      <c r="C54" s="14"/>
      <c r="D54" s="14"/>
      <c r="E54" s="14"/>
      <c r="F54" s="14"/>
      <c r="G54"/>
    </row>
    <row r="55" spans="1:7" x14ac:dyDescent="0.25">
      <c r="A55" s="7" t="s">
        <v>14</v>
      </c>
      <c r="B55" s="14"/>
      <c r="C55" s="14"/>
      <c r="D55" s="14">
        <v>495</v>
      </c>
      <c r="E55" s="14"/>
      <c r="F55" s="14"/>
      <c r="G55"/>
    </row>
    <row r="56" spans="1:7" x14ac:dyDescent="0.25">
      <c r="A56" s="6" t="s">
        <v>163</v>
      </c>
      <c r="B56" s="14"/>
      <c r="C56" s="14"/>
      <c r="D56" s="14"/>
      <c r="E56" s="14"/>
      <c r="F56" s="14"/>
      <c r="G56"/>
    </row>
    <row r="57" spans="1:7" x14ac:dyDescent="0.25">
      <c r="A57" s="7" t="s">
        <v>133</v>
      </c>
      <c r="B57" s="14"/>
      <c r="C57" s="14"/>
      <c r="D57" s="14">
        <v>808</v>
      </c>
      <c r="E57" s="14"/>
      <c r="F57" s="14"/>
      <c r="G57"/>
    </row>
    <row r="58" spans="1:7" x14ac:dyDescent="0.25">
      <c r="A58" s="7" t="s">
        <v>14</v>
      </c>
      <c r="B58" s="14">
        <v>1215</v>
      </c>
      <c r="C58" s="14"/>
      <c r="D58" s="14"/>
      <c r="E58" s="14"/>
      <c r="F58" s="14"/>
      <c r="G58"/>
    </row>
    <row r="59" spans="1:7" x14ac:dyDescent="0.25">
      <c r="A59" s="6" t="s">
        <v>210</v>
      </c>
      <c r="B59" s="14"/>
      <c r="C59" s="14"/>
      <c r="D59" s="14"/>
      <c r="E59" s="14"/>
      <c r="F59" s="14"/>
      <c r="G59"/>
    </row>
    <row r="60" spans="1:7" x14ac:dyDescent="0.25">
      <c r="A60" s="7" t="s">
        <v>14</v>
      </c>
      <c r="B60" s="14">
        <v>842</v>
      </c>
      <c r="C60" s="14"/>
      <c r="D60" s="14"/>
      <c r="E60" s="14"/>
      <c r="F60" s="14"/>
      <c r="G60"/>
    </row>
    <row r="61" spans="1:7" x14ac:dyDescent="0.25">
      <c r="A61" s="6" t="s">
        <v>213</v>
      </c>
      <c r="B61" s="14"/>
      <c r="C61" s="14"/>
      <c r="D61" s="14"/>
      <c r="E61" s="14"/>
      <c r="F61" s="14"/>
      <c r="G61"/>
    </row>
    <row r="62" spans="1:7" x14ac:dyDescent="0.25">
      <c r="A62" s="7" t="s">
        <v>133</v>
      </c>
      <c r="B62" s="14"/>
      <c r="C62" s="14"/>
      <c r="D62" s="14">
        <v>1616</v>
      </c>
      <c r="E62" s="14"/>
      <c r="F62" s="14"/>
      <c r="G62"/>
    </row>
    <row r="63" spans="1:7" x14ac:dyDescent="0.25">
      <c r="A63" s="5" t="s">
        <v>147</v>
      </c>
      <c r="B63" s="14">
        <v>7496</v>
      </c>
      <c r="C63" s="14"/>
      <c r="D63" s="14">
        <v>6959</v>
      </c>
      <c r="E63" s="14"/>
      <c r="F63" s="14"/>
      <c r="G63"/>
    </row>
    <row r="64" spans="1:7" x14ac:dyDescent="0.25">
      <c r="A64" s="5" t="s">
        <v>62</v>
      </c>
      <c r="B64" s="14"/>
      <c r="C64" s="14"/>
      <c r="D64" s="14"/>
      <c r="E64" s="14"/>
      <c r="F64" s="14"/>
      <c r="G64"/>
    </row>
    <row r="65" spans="1:7" x14ac:dyDescent="0.25">
      <c r="A65" s="6" t="s">
        <v>15</v>
      </c>
      <c r="B65" s="14"/>
      <c r="C65" s="14"/>
      <c r="D65" s="14"/>
      <c r="E65" s="14"/>
      <c r="F65" s="14"/>
      <c r="G65"/>
    </row>
    <row r="66" spans="1:7" x14ac:dyDescent="0.25">
      <c r="A66" s="7" t="s">
        <v>133</v>
      </c>
      <c r="B66" s="14"/>
      <c r="C66" s="14">
        <v>468</v>
      </c>
      <c r="D66" s="14"/>
      <c r="E66" s="14"/>
      <c r="F66" s="14"/>
      <c r="G66"/>
    </row>
    <row r="67" spans="1:7" x14ac:dyDescent="0.25">
      <c r="A67" s="7" t="s">
        <v>14</v>
      </c>
      <c r="B67" s="14"/>
      <c r="C67" s="14">
        <v>9320</v>
      </c>
      <c r="D67" s="14"/>
      <c r="E67" s="14"/>
      <c r="F67" s="14"/>
      <c r="G67"/>
    </row>
    <row r="68" spans="1:7" x14ac:dyDescent="0.25">
      <c r="A68" s="6" t="s">
        <v>34</v>
      </c>
      <c r="B68" s="14"/>
      <c r="C68" s="14"/>
      <c r="D68" s="14"/>
      <c r="E68" s="14"/>
      <c r="F68" s="14"/>
      <c r="G68"/>
    </row>
    <row r="69" spans="1:7" x14ac:dyDescent="0.25">
      <c r="A69" s="7" t="s">
        <v>14</v>
      </c>
      <c r="B69" s="14"/>
      <c r="C69" s="14">
        <v>540</v>
      </c>
      <c r="D69" s="14"/>
      <c r="E69" s="14"/>
      <c r="F69" s="14"/>
      <c r="G69"/>
    </row>
    <row r="70" spans="1:7" x14ac:dyDescent="0.25">
      <c r="A70" s="6" t="s">
        <v>75</v>
      </c>
      <c r="B70" s="14"/>
      <c r="C70" s="14"/>
      <c r="D70" s="14"/>
      <c r="E70" s="14"/>
      <c r="F70" s="14"/>
      <c r="G70"/>
    </row>
    <row r="71" spans="1:7" x14ac:dyDescent="0.25">
      <c r="A71" s="7" t="s">
        <v>14</v>
      </c>
      <c r="B71" s="14"/>
      <c r="C71" s="14">
        <v>713</v>
      </c>
      <c r="D71" s="14"/>
      <c r="E71" s="14"/>
      <c r="F71" s="14"/>
      <c r="G71"/>
    </row>
    <row r="72" spans="1:7" x14ac:dyDescent="0.25">
      <c r="A72" s="6" t="s">
        <v>164</v>
      </c>
      <c r="B72" s="14"/>
      <c r="C72" s="14"/>
      <c r="D72" s="14"/>
      <c r="E72" s="14"/>
      <c r="F72" s="14"/>
      <c r="G72"/>
    </row>
    <row r="73" spans="1:7" x14ac:dyDescent="0.25">
      <c r="A73" s="7" t="s">
        <v>133</v>
      </c>
      <c r="B73" s="14"/>
      <c r="C73" s="14">
        <v>288</v>
      </c>
      <c r="D73" s="14"/>
      <c r="E73" s="14"/>
      <c r="F73" s="14"/>
      <c r="G73"/>
    </row>
    <row r="74" spans="1:7" x14ac:dyDescent="0.25">
      <c r="A74" s="6" t="s">
        <v>214</v>
      </c>
      <c r="B74" s="14"/>
      <c r="C74" s="14"/>
      <c r="D74" s="14"/>
      <c r="E74" s="14"/>
      <c r="F74" s="14"/>
      <c r="G74"/>
    </row>
    <row r="75" spans="1:7" x14ac:dyDescent="0.25">
      <c r="A75" s="7" t="s">
        <v>14</v>
      </c>
      <c r="B75" s="14"/>
      <c r="C75" s="14">
        <v>540</v>
      </c>
      <c r="D75" s="14"/>
      <c r="E75" s="14"/>
      <c r="F75" s="14"/>
      <c r="G75"/>
    </row>
    <row r="76" spans="1:7" x14ac:dyDescent="0.25">
      <c r="A76" s="6" t="s">
        <v>166</v>
      </c>
      <c r="B76" s="14"/>
      <c r="C76" s="14"/>
      <c r="D76" s="14"/>
      <c r="E76" s="14"/>
      <c r="F76" s="14"/>
      <c r="G76"/>
    </row>
    <row r="77" spans="1:7" x14ac:dyDescent="0.25">
      <c r="A77" s="7" t="s">
        <v>14</v>
      </c>
      <c r="B77" s="14"/>
      <c r="C77" s="14">
        <v>4345</v>
      </c>
      <c r="D77" s="14"/>
      <c r="E77" s="14"/>
      <c r="F77" s="14"/>
    </row>
    <row r="78" spans="1:7" x14ac:dyDescent="0.25">
      <c r="A78" s="5" t="s">
        <v>148</v>
      </c>
      <c r="B78" s="14"/>
      <c r="C78" s="14">
        <v>16214</v>
      </c>
      <c r="D78" s="14"/>
      <c r="E78" s="14"/>
      <c r="F78" s="14"/>
    </row>
    <row r="79" spans="1:7" x14ac:dyDescent="0.25">
      <c r="A79" s="5" t="s">
        <v>60</v>
      </c>
      <c r="B79" s="14"/>
      <c r="C79" s="14"/>
      <c r="D79" s="14"/>
      <c r="E79" s="14"/>
      <c r="F79" s="14"/>
    </row>
    <row r="80" spans="1:7" x14ac:dyDescent="0.25">
      <c r="A80" s="6" t="s">
        <v>15</v>
      </c>
      <c r="B80" s="14"/>
      <c r="C80" s="14"/>
      <c r="D80" s="14"/>
      <c r="E80" s="14"/>
      <c r="F80" s="14"/>
    </row>
    <row r="81" spans="1:6" x14ac:dyDescent="0.25">
      <c r="A81" s="7" t="s">
        <v>133</v>
      </c>
      <c r="B81" s="14">
        <v>2781</v>
      </c>
      <c r="C81" s="14"/>
      <c r="D81" s="14"/>
      <c r="E81" s="14"/>
      <c r="F81" s="14"/>
    </row>
    <row r="82" spans="1:6" x14ac:dyDescent="0.25">
      <c r="A82" s="7" t="s">
        <v>14</v>
      </c>
      <c r="B82" s="14"/>
      <c r="C82" s="14"/>
      <c r="D82" s="14">
        <v>891</v>
      </c>
      <c r="E82" s="14"/>
      <c r="F82" s="14"/>
    </row>
    <row r="83" spans="1:6" x14ac:dyDescent="0.25">
      <c r="A83" s="7" t="s">
        <v>36</v>
      </c>
      <c r="B83" s="14"/>
      <c r="C83" s="14"/>
      <c r="D83" s="14">
        <v>0</v>
      </c>
      <c r="E83" s="14"/>
      <c r="F83" s="14"/>
    </row>
    <row r="84" spans="1:6" x14ac:dyDescent="0.25">
      <c r="A84" s="6" t="s">
        <v>22</v>
      </c>
      <c r="B84" s="14"/>
      <c r="C84" s="14"/>
      <c r="D84" s="14"/>
      <c r="E84" s="14"/>
      <c r="F84" s="14"/>
    </row>
    <row r="85" spans="1:6" x14ac:dyDescent="0.25">
      <c r="A85" s="7" t="s">
        <v>14</v>
      </c>
      <c r="B85" s="14">
        <v>1607</v>
      </c>
      <c r="C85" s="14"/>
      <c r="D85" s="14"/>
      <c r="E85" s="14"/>
      <c r="F85" s="14"/>
    </row>
    <row r="86" spans="1:6" x14ac:dyDescent="0.25">
      <c r="A86" s="6" t="s">
        <v>163</v>
      </c>
      <c r="B86" s="14"/>
      <c r="C86" s="14"/>
      <c r="D86" s="14"/>
      <c r="E86" s="14"/>
      <c r="F86" s="14"/>
    </row>
    <row r="87" spans="1:6" x14ac:dyDescent="0.25">
      <c r="A87" s="7" t="s">
        <v>133</v>
      </c>
      <c r="B87" s="14">
        <v>816</v>
      </c>
      <c r="C87" s="14"/>
      <c r="D87" s="14"/>
      <c r="E87" s="14"/>
      <c r="F87" s="14"/>
    </row>
    <row r="88" spans="1:6" x14ac:dyDescent="0.25">
      <c r="A88" s="6" t="s">
        <v>167</v>
      </c>
      <c r="B88" s="14"/>
      <c r="C88" s="14"/>
      <c r="D88" s="14"/>
      <c r="E88" s="14"/>
      <c r="F88" s="14"/>
    </row>
    <row r="89" spans="1:6" x14ac:dyDescent="0.25">
      <c r="A89" s="7" t="s">
        <v>14</v>
      </c>
      <c r="B89" s="14">
        <v>935</v>
      </c>
      <c r="C89" s="14"/>
      <c r="D89" s="14"/>
      <c r="E89" s="14"/>
      <c r="F89" s="14"/>
    </row>
    <row r="90" spans="1:6" x14ac:dyDescent="0.25">
      <c r="A90" s="6" t="s">
        <v>214</v>
      </c>
      <c r="B90" s="14"/>
      <c r="C90" s="14"/>
      <c r="D90" s="14"/>
      <c r="E90" s="14"/>
      <c r="F90" s="14"/>
    </row>
    <row r="91" spans="1:6" x14ac:dyDescent="0.25">
      <c r="A91" s="7" t="s">
        <v>36</v>
      </c>
      <c r="B91" s="14"/>
      <c r="C91" s="14"/>
      <c r="D91" s="14">
        <v>0</v>
      </c>
      <c r="E91" s="14"/>
      <c r="F91" s="14"/>
    </row>
    <row r="92" spans="1:6" x14ac:dyDescent="0.25">
      <c r="A92" s="6" t="s">
        <v>215</v>
      </c>
      <c r="B92" s="14"/>
      <c r="C92" s="14"/>
      <c r="D92" s="14"/>
      <c r="E92" s="14"/>
      <c r="F92" s="14"/>
    </row>
    <row r="93" spans="1:6" x14ac:dyDescent="0.25">
      <c r="A93" s="7" t="s">
        <v>14</v>
      </c>
      <c r="B93" s="14"/>
      <c r="C93" s="14"/>
      <c r="D93" s="14">
        <v>891</v>
      </c>
      <c r="E93" s="14"/>
      <c r="F93" s="14"/>
    </row>
    <row r="94" spans="1:6" x14ac:dyDescent="0.25">
      <c r="A94" s="5" t="s">
        <v>149</v>
      </c>
      <c r="B94" s="14">
        <v>6139</v>
      </c>
      <c r="C94" s="14"/>
      <c r="D94" s="14">
        <v>1782</v>
      </c>
      <c r="E94" s="14"/>
      <c r="F94" s="14"/>
    </row>
    <row r="95" spans="1:6" x14ac:dyDescent="0.25">
      <c r="A95" s="5" t="s">
        <v>134</v>
      </c>
      <c r="B95" s="14"/>
      <c r="C95" s="14"/>
      <c r="D95" s="14"/>
      <c r="E95" s="14"/>
      <c r="F95" s="14"/>
    </row>
    <row r="96" spans="1:6" x14ac:dyDescent="0.25">
      <c r="A96" s="6" t="s">
        <v>15</v>
      </c>
      <c r="B96" s="14"/>
      <c r="C96" s="14"/>
      <c r="D96" s="14"/>
      <c r="E96" s="14"/>
      <c r="F96" s="14"/>
    </row>
    <row r="97" spans="1:6" x14ac:dyDescent="0.25">
      <c r="A97" s="7" t="s">
        <v>14</v>
      </c>
      <c r="B97" s="14">
        <v>1551</v>
      </c>
      <c r="C97" s="14"/>
      <c r="D97" s="14"/>
      <c r="E97" s="14"/>
      <c r="F97" s="14"/>
    </row>
    <row r="98" spans="1:6" x14ac:dyDescent="0.25">
      <c r="A98" s="7" t="s">
        <v>36</v>
      </c>
      <c r="B98" s="14"/>
      <c r="C98" s="14"/>
      <c r="D98" s="14">
        <v>0</v>
      </c>
      <c r="E98" s="14"/>
      <c r="F98" s="14"/>
    </row>
    <row r="99" spans="1:6" x14ac:dyDescent="0.25">
      <c r="A99" s="6" t="s">
        <v>22</v>
      </c>
      <c r="B99" s="14"/>
      <c r="C99" s="14"/>
      <c r="D99" s="14"/>
      <c r="E99" s="14"/>
      <c r="F99" s="14"/>
    </row>
    <row r="100" spans="1:6" x14ac:dyDescent="0.25">
      <c r="A100" s="7" t="s">
        <v>133</v>
      </c>
      <c r="B100" s="14">
        <v>272</v>
      </c>
      <c r="C100" s="14"/>
      <c r="D100" s="14"/>
      <c r="E100" s="14"/>
      <c r="F100" s="14"/>
    </row>
    <row r="101" spans="1:6" x14ac:dyDescent="0.25">
      <c r="A101" s="6" t="s">
        <v>75</v>
      </c>
      <c r="B101" s="14"/>
      <c r="C101" s="14"/>
      <c r="D101" s="14"/>
      <c r="E101" s="14"/>
      <c r="F101" s="14"/>
    </row>
    <row r="102" spans="1:6" x14ac:dyDescent="0.25">
      <c r="A102" s="7" t="s">
        <v>14</v>
      </c>
      <c r="B102" s="14">
        <v>1215</v>
      </c>
      <c r="C102" s="14"/>
      <c r="D102" s="14"/>
      <c r="E102" s="14"/>
      <c r="F102" s="14"/>
    </row>
    <row r="103" spans="1:6" x14ac:dyDescent="0.25">
      <c r="A103" s="6" t="s">
        <v>26</v>
      </c>
      <c r="B103" s="14"/>
      <c r="C103" s="14"/>
      <c r="D103" s="14"/>
      <c r="E103" s="14"/>
      <c r="F103" s="14"/>
    </row>
    <row r="104" spans="1:6" x14ac:dyDescent="0.25">
      <c r="A104" s="7" t="s">
        <v>36</v>
      </c>
      <c r="B104" s="14">
        <v>0</v>
      </c>
      <c r="C104" s="14"/>
      <c r="D104" s="14"/>
      <c r="E104" s="14"/>
      <c r="F104" s="14"/>
    </row>
    <row r="105" spans="1:6" x14ac:dyDescent="0.25">
      <c r="A105" s="5" t="s">
        <v>150</v>
      </c>
      <c r="B105" s="14">
        <v>3038</v>
      </c>
      <c r="C105" s="14"/>
      <c r="D105" s="14">
        <v>0</v>
      </c>
      <c r="E105" s="14"/>
      <c r="F105" s="14"/>
    </row>
    <row r="106" spans="1:6" x14ac:dyDescent="0.25">
      <c r="A106" s="5" t="s">
        <v>135</v>
      </c>
      <c r="B106" s="14"/>
      <c r="C106" s="14"/>
      <c r="D106" s="14"/>
      <c r="E106" s="14"/>
      <c r="F106" s="14"/>
    </row>
    <row r="107" spans="1:6" x14ac:dyDescent="0.25">
      <c r="A107" s="6" t="s">
        <v>15</v>
      </c>
      <c r="B107" s="14"/>
      <c r="C107" s="14"/>
      <c r="D107" s="14"/>
      <c r="E107" s="14"/>
      <c r="F107" s="14"/>
    </row>
    <row r="108" spans="1:6" x14ac:dyDescent="0.25">
      <c r="A108" s="7" t="s">
        <v>133</v>
      </c>
      <c r="B108" s="14">
        <v>808</v>
      </c>
      <c r="C108" s="14"/>
      <c r="D108" s="14"/>
      <c r="E108" s="14">
        <v>808</v>
      </c>
      <c r="F108" s="14"/>
    </row>
    <row r="109" spans="1:6" x14ac:dyDescent="0.25">
      <c r="A109" s="6" t="s">
        <v>22</v>
      </c>
      <c r="B109" s="14"/>
      <c r="C109" s="14"/>
      <c r="D109" s="14"/>
      <c r="E109" s="14"/>
      <c r="F109" s="14"/>
    </row>
    <row r="110" spans="1:6" x14ac:dyDescent="0.25">
      <c r="A110" s="7" t="s">
        <v>14</v>
      </c>
      <c r="B110" s="14"/>
      <c r="C110" s="14">
        <v>1260</v>
      </c>
      <c r="D110" s="14"/>
      <c r="E110" s="14"/>
      <c r="F110" s="14"/>
    </row>
    <row r="111" spans="1:6" x14ac:dyDescent="0.25">
      <c r="A111" s="6" t="s">
        <v>163</v>
      </c>
      <c r="B111" s="14"/>
      <c r="C111" s="14"/>
      <c r="D111" s="14"/>
      <c r="E111" s="14"/>
      <c r="F111" s="14"/>
    </row>
    <row r="112" spans="1:6" x14ac:dyDescent="0.25">
      <c r="A112" s="7" t="s">
        <v>14</v>
      </c>
      <c r="B112" s="14"/>
      <c r="C112" s="14"/>
      <c r="D112" s="14">
        <v>990</v>
      </c>
      <c r="E112" s="14"/>
      <c r="F112" s="14"/>
    </row>
    <row r="113" spans="1:6" x14ac:dyDescent="0.25">
      <c r="A113" s="6" t="s">
        <v>167</v>
      </c>
      <c r="B113" s="14"/>
      <c r="C113" s="14"/>
      <c r="D113" s="14"/>
      <c r="E113" s="14"/>
      <c r="F113" s="14"/>
    </row>
    <row r="114" spans="1:6" x14ac:dyDescent="0.25">
      <c r="A114" s="7" t="s">
        <v>14</v>
      </c>
      <c r="B114" s="14"/>
      <c r="C114" s="14"/>
      <c r="D114" s="14"/>
      <c r="E114" s="14"/>
      <c r="F114" s="14">
        <v>2970</v>
      </c>
    </row>
    <row r="115" spans="1:6" x14ac:dyDescent="0.25">
      <c r="A115" s="6" t="s">
        <v>217</v>
      </c>
      <c r="B115" s="14"/>
      <c r="C115" s="14"/>
      <c r="D115" s="14"/>
      <c r="E115" s="14"/>
      <c r="F115" s="14"/>
    </row>
    <row r="116" spans="1:6" x14ac:dyDescent="0.25">
      <c r="A116" s="7" t="s">
        <v>133</v>
      </c>
      <c r="B116" s="14"/>
      <c r="C116" s="14"/>
      <c r="D116" s="14"/>
      <c r="E116" s="14">
        <v>9350</v>
      </c>
      <c r="F116" s="14"/>
    </row>
    <row r="117" spans="1:6" x14ac:dyDescent="0.25">
      <c r="A117" s="6" t="s">
        <v>213</v>
      </c>
      <c r="B117" s="14"/>
      <c r="C117" s="14"/>
      <c r="D117" s="14"/>
      <c r="E117" s="14"/>
      <c r="F117" s="14"/>
    </row>
    <row r="118" spans="1:6" x14ac:dyDescent="0.25">
      <c r="A118" s="7" t="s">
        <v>133</v>
      </c>
      <c r="B118" s="14"/>
      <c r="C118" s="14">
        <v>808</v>
      </c>
      <c r="D118" s="14"/>
      <c r="E118" s="14"/>
      <c r="F118" s="14"/>
    </row>
    <row r="119" spans="1:6" x14ac:dyDescent="0.25">
      <c r="A119" s="6" t="s">
        <v>216</v>
      </c>
      <c r="B119" s="14"/>
      <c r="C119" s="14"/>
      <c r="D119" s="14"/>
      <c r="E119" s="14"/>
      <c r="F119" s="14"/>
    </row>
    <row r="120" spans="1:6" x14ac:dyDescent="0.25">
      <c r="A120" s="7" t="s">
        <v>133</v>
      </c>
      <c r="B120" s="14"/>
      <c r="C120" s="14"/>
      <c r="D120" s="14"/>
      <c r="E120" s="14">
        <v>540</v>
      </c>
      <c r="F120" s="14"/>
    </row>
    <row r="121" spans="1:6" x14ac:dyDescent="0.25">
      <c r="A121" s="5" t="s">
        <v>151</v>
      </c>
      <c r="B121" s="14">
        <v>808</v>
      </c>
      <c r="C121" s="14">
        <v>2068</v>
      </c>
      <c r="D121" s="14">
        <v>990</v>
      </c>
      <c r="E121" s="14">
        <v>10698</v>
      </c>
      <c r="F121" s="14">
        <v>2970</v>
      </c>
    </row>
    <row r="122" spans="1:6" x14ac:dyDescent="0.25">
      <c r="A122" s="5" t="s">
        <v>136</v>
      </c>
      <c r="B122" s="14"/>
      <c r="C122" s="14"/>
      <c r="D122" s="14"/>
      <c r="E122" s="14"/>
      <c r="F122" s="14"/>
    </row>
    <row r="123" spans="1:6" x14ac:dyDescent="0.25">
      <c r="A123" s="6" t="s">
        <v>15</v>
      </c>
      <c r="B123" s="14"/>
      <c r="C123" s="14"/>
      <c r="D123" s="14"/>
      <c r="E123" s="14"/>
      <c r="F123" s="14"/>
    </row>
    <row r="124" spans="1:6" x14ac:dyDescent="0.25">
      <c r="A124" s="7" t="s">
        <v>133</v>
      </c>
      <c r="B124" s="14">
        <v>1548</v>
      </c>
      <c r="C124" s="14"/>
      <c r="D124" s="14"/>
      <c r="E124" s="14"/>
      <c r="F124" s="14"/>
    </row>
    <row r="125" spans="1:6" x14ac:dyDescent="0.25">
      <c r="A125" s="6" t="s">
        <v>22</v>
      </c>
      <c r="B125" s="14"/>
      <c r="C125" s="14"/>
      <c r="D125" s="14"/>
      <c r="E125" s="14"/>
      <c r="F125" s="14"/>
    </row>
    <row r="126" spans="1:6" x14ac:dyDescent="0.25">
      <c r="A126" s="7" t="s">
        <v>133</v>
      </c>
      <c r="B126" s="14">
        <v>1890</v>
      </c>
      <c r="C126" s="14"/>
      <c r="D126" s="14"/>
      <c r="E126" s="14"/>
      <c r="F126" s="14"/>
    </row>
    <row r="127" spans="1:6" x14ac:dyDescent="0.25">
      <c r="A127" s="6" t="s">
        <v>166</v>
      </c>
      <c r="B127" s="14"/>
      <c r="C127" s="14"/>
      <c r="D127" s="14"/>
      <c r="E127" s="14"/>
      <c r="F127" s="14"/>
    </row>
    <row r="128" spans="1:6" x14ac:dyDescent="0.25">
      <c r="A128" s="7" t="s">
        <v>133</v>
      </c>
      <c r="B128" s="14"/>
      <c r="C128" s="14">
        <v>1890</v>
      </c>
      <c r="D128" s="14"/>
      <c r="E128" s="14"/>
      <c r="F128" s="14"/>
    </row>
    <row r="129" spans="1:6" x14ac:dyDescent="0.25">
      <c r="A129" s="6" t="s">
        <v>218</v>
      </c>
      <c r="B129" s="14"/>
      <c r="C129" s="14"/>
      <c r="D129" s="14"/>
      <c r="E129" s="14"/>
      <c r="F129" s="14"/>
    </row>
    <row r="130" spans="1:6" x14ac:dyDescent="0.25">
      <c r="A130" s="7" t="s">
        <v>133</v>
      </c>
      <c r="B130" s="14"/>
      <c r="C130" s="14">
        <v>1890</v>
      </c>
      <c r="D130" s="14"/>
      <c r="E130" s="14"/>
      <c r="F130" s="14"/>
    </row>
    <row r="131" spans="1:6" x14ac:dyDescent="0.25">
      <c r="A131" s="6" t="s">
        <v>67</v>
      </c>
      <c r="B131" s="14"/>
      <c r="C131" s="14"/>
      <c r="D131" s="14"/>
      <c r="E131" s="14"/>
      <c r="F131" s="14"/>
    </row>
    <row r="132" spans="1:6" x14ac:dyDescent="0.25">
      <c r="A132" s="7" t="s">
        <v>133</v>
      </c>
      <c r="B132" s="14"/>
      <c r="C132" s="14"/>
      <c r="D132" s="14">
        <v>1890</v>
      </c>
      <c r="E132" s="14"/>
      <c r="F132" s="14"/>
    </row>
    <row r="133" spans="1:6" x14ac:dyDescent="0.25">
      <c r="A133" s="6" t="s">
        <v>219</v>
      </c>
      <c r="B133" s="14"/>
      <c r="C133" s="14"/>
      <c r="D133" s="14"/>
      <c r="E133" s="14"/>
      <c r="F133" s="14"/>
    </row>
    <row r="134" spans="1:6" x14ac:dyDescent="0.25">
      <c r="A134" s="7" t="s">
        <v>133</v>
      </c>
      <c r="B134" s="14"/>
      <c r="C134" s="14"/>
      <c r="D134" s="14"/>
      <c r="E134" s="14"/>
      <c r="F134" s="14">
        <v>1890</v>
      </c>
    </row>
    <row r="135" spans="1:6" x14ac:dyDescent="0.25">
      <c r="A135" s="5" t="s">
        <v>152</v>
      </c>
      <c r="B135" s="14">
        <v>3438</v>
      </c>
      <c r="C135" s="14">
        <v>3780</v>
      </c>
      <c r="D135" s="14">
        <v>1890</v>
      </c>
      <c r="E135" s="14"/>
      <c r="F135" s="14">
        <v>1890</v>
      </c>
    </row>
    <row r="136" spans="1:6" x14ac:dyDescent="0.25">
      <c r="A136" s="5" t="s">
        <v>63</v>
      </c>
      <c r="B136" s="14"/>
      <c r="C136" s="14"/>
      <c r="D136" s="14"/>
      <c r="E136" s="14"/>
      <c r="F136" s="14"/>
    </row>
    <row r="137" spans="1:6" x14ac:dyDescent="0.25">
      <c r="A137" s="6" t="s">
        <v>15</v>
      </c>
      <c r="B137" s="14"/>
      <c r="C137" s="14"/>
      <c r="D137" s="14"/>
      <c r="E137" s="14"/>
      <c r="F137" s="14"/>
    </row>
    <row r="138" spans="1:6" x14ac:dyDescent="0.25">
      <c r="A138" s="7" t="s">
        <v>14</v>
      </c>
      <c r="B138" s="14">
        <v>504</v>
      </c>
      <c r="C138" s="14"/>
      <c r="D138" s="14"/>
      <c r="E138" s="14"/>
      <c r="F138" s="14"/>
    </row>
    <row r="139" spans="1:6" x14ac:dyDescent="0.25">
      <c r="A139" s="6" t="s">
        <v>22</v>
      </c>
      <c r="B139" s="14"/>
      <c r="C139" s="14"/>
      <c r="D139" s="14"/>
      <c r="E139" s="14"/>
      <c r="F139" s="14"/>
    </row>
    <row r="140" spans="1:6" x14ac:dyDescent="0.25">
      <c r="A140" s="7" t="s">
        <v>14</v>
      </c>
      <c r="B140" s="14"/>
      <c r="C140" s="14"/>
      <c r="D140" s="14">
        <v>504</v>
      </c>
      <c r="E140" s="14"/>
      <c r="F140" s="14"/>
    </row>
    <row r="141" spans="1:6" x14ac:dyDescent="0.25">
      <c r="A141" s="6" t="s">
        <v>64</v>
      </c>
      <c r="B141" s="14"/>
      <c r="C141" s="14"/>
      <c r="D141" s="14"/>
      <c r="E141" s="14"/>
      <c r="F141" s="14"/>
    </row>
    <row r="142" spans="1:6" x14ac:dyDescent="0.25">
      <c r="A142" s="7" t="s">
        <v>14</v>
      </c>
      <c r="B142" s="14">
        <v>504</v>
      </c>
      <c r="C142" s="14"/>
      <c r="D142" s="14"/>
      <c r="E142" s="14"/>
      <c r="F142" s="14"/>
    </row>
    <row r="143" spans="1:6" x14ac:dyDescent="0.25">
      <c r="A143" s="6" t="s">
        <v>167</v>
      </c>
      <c r="B143" s="14"/>
      <c r="C143" s="14"/>
      <c r="D143" s="14"/>
      <c r="E143" s="14"/>
      <c r="F143" s="14"/>
    </row>
    <row r="144" spans="1:6" x14ac:dyDescent="0.25">
      <c r="A144" s="7" t="s">
        <v>14</v>
      </c>
      <c r="B144" s="14"/>
      <c r="C144" s="14"/>
      <c r="D144" s="14"/>
      <c r="E144" s="14">
        <v>504</v>
      </c>
      <c r="F144" s="14"/>
    </row>
    <row r="145" spans="1:6" x14ac:dyDescent="0.25">
      <c r="A145" s="5" t="s">
        <v>153</v>
      </c>
      <c r="B145" s="14">
        <v>1008</v>
      </c>
      <c r="C145" s="14"/>
      <c r="D145" s="14">
        <v>504</v>
      </c>
      <c r="E145" s="14">
        <v>504</v>
      </c>
      <c r="F145" s="14"/>
    </row>
    <row r="146" spans="1:6" x14ac:dyDescent="0.25">
      <c r="A146" s="5" t="s">
        <v>66</v>
      </c>
      <c r="B146" s="14"/>
      <c r="C146" s="14"/>
      <c r="D146" s="14"/>
      <c r="E146" s="14"/>
      <c r="F146" s="14"/>
    </row>
    <row r="147" spans="1:6" x14ac:dyDescent="0.25">
      <c r="A147" s="6" t="s">
        <v>65</v>
      </c>
      <c r="B147" s="14"/>
      <c r="C147" s="14"/>
      <c r="D147" s="14"/>
      <c r="E147" s="14"/>
      <c r="F147" s="14"/>
    </row>
    <row r="148" spans="1:6" x14ac:dyDescent="0.25">
      <c r="A148" s="7" t="s">
        <v>14</v>
      </c>
      <c r="B148" s="14">
        <v>2601</v>
      </c>
      <c r="C148" s="14"/>
      <c r="D148" s="14"/>
      <c r="E148" s="14"/>
      <c r="F148" s="14"/>
    </row>
    <row r="149" spans="1:6" x14ac:dyDescent="0.25">
      <c r="A149" s="6" t="s">
        <v>29</v>
      </c>
      <c r="B149" s="14"/>
      <c r="C149" s="14"/>
      <c r="D149" s="14"/>
      <c r="E149" s="14"/>
      <c r="F149" s="14"/>
    </row>
    <row r="150" spans="1:6" x14ac:dyDescent="0.25">
      <c r="A150" s="7" t="s">
        <v>14</v>
      </c>
      <c r="B150" s="14">
        <v>1350</v>
      </c>
      <c r="C150" s="14"/>
      <c r="D150" s="14"/>
      <c r="E150" s="14"/>
      <c r="F150" s="14"/>
    </row>
    <row r="151" spans="1:6" x14ac:dyDescent="0.25">
      <c r="A151" s="6" t="s">
        <v>165</v>
      </c>
      <c r="B151" s="14"/>
      <c r="C151" s="14"/>
      <c r="D151" s="14"/>
      <c r="E151" s="14"/>
      <c r="F151" s="14"/>
    </row>
    <row r="152" spans="1:6" x14ac:dyDescent="0.25">
      <c r="A152" s="7" t="s">
        <v>14</v>
      </c>
      <c r="B152" s="14"/>
      <c r="C152" s="14">
        <v>1350</v>
      </c>
      <c r="D152" s="14"/>
      <c r="E152" s="14"/>
      <c r="F152" s="14"/>
    </row>
    <row r="153" spans="1:6" x14ac:dyDescent="0.25">
      <c r="A153" s="5" t="s">
        <v>154</v>
      </c>
      <c r="B153" s="14">
        <v>3951</v>
      </c>
      <c r="C153" s="14">
        <v>1350</v>
      </c>
      <c r="D153" s="14"/>
      <c r="E153" s="14"/>
      <c r="F153" s="14"/>
    </row>
    <row r="154" spans="1:6" x14ac:dyDescent="0.25">
      <c r="A154" s="5" t="s">
        <v>56</v>
      </c>
      <c r="B154" s="14"/>
      <c r="C154" s="14"/>
      <c r="D154" s="14"/>
      <c r="E154" s="14"/>
      <c r="F154" s="14"/>
    </row>
    <row r="155" spans="1:6" x14ac:dyDescent="0.25">
      <c r="A155" s="6" t="s">
        <v>15</v>
      </c>
      <c r="B155" s="14"/>
      <c r="C155" s="14"/>
      <c r="D155" s="14"/>
      <c r="E155" s="14"/>
      <c r="F155" s="14"/>
    </row>
    <row r="156" spans="1:6" x14ac:dyDescent="0.25">
      <c r="A156" s="7" t="s">
        <v>133</v>
      </c>
      <c r="B156" s="14"/>
      <c r="C156" s="14">
        <v>900</v>
      </c>
      <c r="D156" s="14"/>
      <c r="E156" s="14"/>
      <c r="F156" s="14"/>
    </row>
    <row r="157" spans="1:6" x14ac:dyDescent="0.25">
      <c r="A157" s="6" t="s">
        <v>22</v>
      </c>
      <c r="B157" s="14"/>
      <c r="C157" s="14"/>
      <c r="D157" s="14"/>
      <c r="E157" s="14"/>
      <c r="F157" s="14"/>
    </row>
    <row r="158" spans="1:6" x14ac:dyDescent="0.25">
      <c r="A158" s="7" t="s">
        <v>36</v>
      </c>
      <c r="B158" s="14"/>
      <c r="C158" s="14">
        <v>0</v>
      </c>
      <c r="D158" s="14"/>
      <c r="E158" s="14"/>
      <c r="F158" s="14"/>
    </row>
    <row r="159" spans="1:6" x14ac:dyDescent="0.25">
      <c r="A159" s="6" t="s">
        <v>55</v>
      </c>
      <c r="B159" s="14"/>
      <c r="C159" s="14"/>
      <c r="D159" s="14"/>
      <c r="E159" s="14"/>
      <c r="F159" s="14"/>
    </row>
    <row r="160" spans="1:6" x14ac:dyDescent="0.25">
      <c r="A160" s="7" t="s">
        <v>133</v>
      </c>
      <c r="B160" s="14">
        <v>1080</v>
      </c>
      <c r="C160" s="14"/>
      <c r="D160" s="14"/>
      <c r="E160" s="14"/>
      <c r="F160" s="14"/>
    </row>
    <row r="161" spans="1:6" x14ac:dyDescent="0.25">
      <c r="A161" s="6" t="s">
        <v>30</v>
      </c>
      <c r="B161" s="14"/>
      <c r="C161" s="14"/>
      <c r="D161" s="14"/>
      <c r="E161" s="14"/>
      <c r="F161" s="14"/>
    </row>
    <row r="162" spans="1:6" x14ac:dyDescent="0.25">
      <c r="A162" s="7" t="s">
        <v>133</v>
      </c>
      <c r="B162" s="14"/>
      <c r="C162" s="14">
        <v>990</v>
      </c>
      <c r="D162" s="14"/>
      <c r="E162" s="14"/>
      <c r="F162" s="14"/>
    </row>
    <row r="163" spans="1:6" x14ac:dyDescent="0.25">
      <c r="A163" s="7" t="s">
        <v>14</v>
      </c>
      <c r="B163" s="14"/>
      <c r="C163" s="14">
        <v>638</v>
      </c>
      <c r="D163" s="14"/>
      <c r="E163" s="14"/>
      <c r="F163" s="14"/>
    </row>
    <row r="164" spans="1:6" x14ac:dyDescent="0.25">
      <c r="A164" s="6" t="s">
        <v>31</v>
      </c>
      <c r="B164" s="14"/>
      <c r="C164" s="14"/>
      <c r="D164" s="14"/>
      <c r="E164" s="14"/>
      <c r="F164" s="14"/>
    </row>
    <row r="165" spans="1:6" x14ac:dyDescent="0.25">
      <c r="A165" s="7" t="s">
        <v>14</v>
      </c>
      <c r="B165" s="14"/>
      <c r="C165" s="14">
        <v>684</v>
      </c>
      <c r="D165" s="14"/>
      <c r="E165" s="14"/>
      <c r="F165" s="14"/>
    </row>
    <row r="166" spans="1:6" x14ac:dyDescent="0.25">
      <c r="A166" s="5" t="s">
        <v>155</v>
      </c>
      <c r="B166" s="14">
        <v>1080</v>
      </c>
      <c r="C166" s="14">
        <v>3212</v>
      </c>
      <c r="D166" s="14"/>
      <c r="E166" s="14"/>
      <c r="F166" s="14"/>
    </row>
    <row r="167" spans="1:6" x14ac:dyDescent="0.25">
      <c r="A167" s="5" t="s">
        <v>61</v>
      </c>
      <c r="B167" s="14"/>
      <c r="C167" s="14"/>
      <c r="D167" s="14"/>
      <c r="E167" s="14"/>
      <c r="F167" s="14"/>
    </row>
    <row r="168" spans="1:6" x14ac:dyDescent="0.25">
      <c r="A168" s="6" t="s">
        <v>34</v>
      </c>
      <c r="B168" s="14"/>
      <c r="C168" s="14"/>
      <c r="D168" s="14"/>
      <c r="E168" s="14"/>
      <c r="F168" s="14"/>
    </row>
    <row r="169" spans="1:6" x14ac:dyDescent="0.25">
      <c r="A169" s="7" t="s">
        <v>133</v>
      </c>
      <c r="B169" s="14"/>
      <c r="C169" s="14"/>
      <c r="D169" s="14"/>
      <c r="E169" s="14"/>
      <c r="F169" s="14">
        <v>990</v>
      </c>
    </row>
    <row r="170" spans="1:6" x14ac:dyDescent="0.25">
      <c r="A170" s="6" t="s">
        <v>31</v>
      </c>
      <c r="B170" s="14"/>
      <c r="C170" s="14"/>
      <c r="D170" s="14"/>
      <c r="E170" s="14"/>
      <c r="F170" s="14"/>
    </row>
    <row r="171" spans="1:6" x14ac:dyDescent="0.25">
      <c r="A171" s="7" t="s">
        <v>14</v>
      </c>
      <c r="B171" s="14"/>
      <c r="C171" s="14"/>
      <c r="D171" s="14"/>
      <c r="E171" s="14">
        <v>310</v>
      </c>
      <c r="F171" s="14"/>
    </row>
    <row r="172" spans="1:6" x14ac:dyDescent="0.25">
      <c r="A172" s="6" t="s">
        <v>75</v>
      </c>
      <c r="B172" s="14"/>
      <c r="C172" s="14"/>
      <c r="D172" s="14"/>
      <c r="E172" s="14"/>
      <c r="F172" s="14"/>
    </row>
    <row r="173" spans="1:6" x14ac:dyDescent="0.25">
      <c r="A173" s="7" t="s">
        <v>14</v>
      </c>
      <c r="B173" s="14"/>
      <c r="C173" s="14">
        <v>646</v>
      </c>
      <c r="D173" s="14"/>
      <c r="E173" s="14">
        <v>2286</v>
      </c>
      <c r="F173" s="14"/>
    </row>
    <row r="174" spans="1:6" x14ac:dyDescent="0.25">
      <c r="A174" s="6" t="s">
        <v>215</v>
      </c>
      <c r="B174" s="14"/>
      <c r="C174" s="14"/>
      <c r="D174" s="14"/>
      <c r="E174" s="14"/>
      <c r="F174" s="14"/>
    </row>
    <row r="175" spans="1:6" x14ac:dyDescent="0.25">
      <c r="A175" s="7" t="s">
        <v>14</v>
      </c>
      <c r="B175" s="14"/>
      <c r="C175" s="14"/>
      <c r="D175" s="14">
        <v>187</v>
      </c>
      <c r="E175" s="14"/>
      <c r="F175" s="14"/>
    </row>
    <row r="176" spans="1:6" x14ac:dyDescent="0.25">
      <c r="A176" s="5" t="s">
        <v>156</v>
      </c>
      <c r="B176" s="14"/>
      <c r="C176" s="14">
        <v>646</v>
      </c>
      <c r="D176" s="14">
        <v>187</v>
      </c>
      <c r="E176" s="14">
        <v>2596</v>
      </c>
      <c r="F176" s="14">
        <v>990</v>
      </c>
    </row>
    <row r="177" spans="1:6" x14ac:dyDescent="0.25">
      <c r="A177" s="5" t="s">
        <v>73</v>
      </c>
      <c r="B177" s="14"/>
      <c r="C177" s="14"/>
      <c r="D177" s="14"/>
      <c r="E177" s="14"/>
      <c r="F177" s="14"/>
    </row>
    <row r="178" spans="1:6" x14ac:dyDescent="0.25">
      <c r="A178" s="6" t="s">
        <v>10</v>
      </c>
      <c r="B178" s="14"/>
      <c r="C178" s="14"/>
      <c r="D178" s="14"/>
      <c r="E178" s="14"/>
      <c r="F178" s="14"/>
    </row>
    <row r="179" spans="1:6" x14ac:dyDescent="0.25">
      <c r="A179" s="7" t="s">
        <v>133</v>
      </c>
      <c r="B179" s="14">
        <v>1548</v>
      </c>
      <c r="C179" s="14"/>
      <c r="D179" s="14"/>
      <c r="E179" s="14"/>
      <c r="F179" s="14"/>
    </row>
    <row r="180" spans="1:6" x14ac:dyDescent="0.25">
      <c r="A180" s="7" t="s">
        <v>36</v>
      </c>
      <c r="B180" s="14"/>
      <c r="C180" s="14"/>
      <c r="D180" s="14">
        <v>0</v>
      </c>
      <c r="E180" s="14"/>
      <c r="F180" s="14"/>
    </row>
    <row r="181" spans="1:6" x14ac:dyDescent="0.25">
      <c r="A181" s="6" t="s">
        <v>22</v>
      </c>
      <c r="B181" s="14"/>
      <c r="C181" s="14"/>
      <c r="D181" s="14"/>
      <c r="E181" s="14"/>
      <c r="F181" s="14"/>
    </row>
    <row r="182" spans="1:6" x14ac:dyDescent="0.25">
      <c r="A182" s="7" t="s">
        <v>36</v>
      </c>
      <c r="B182" s="14"/>
      <c r="C182" s="14"/>
      <c r="D182" s="14"/>
      <c r="E182" s="14"/>
      <c r="F182" s="14">
        <v>0</v>
      </c>
    </row>
    <row r="183" spans="1:6" x14ac:dyDescent="0.25">
      <c r="A183" s="6" t="s">
        <v>210</v>
      </c>
      <c r="B183" s="14"/>
      <c r="C183" s="14"/>
      <c r="D183" s="14"/>
      <c r="E183" s="14"/>
      <c r="F183" s="14"/>
    </row>
    <row r="184" spans="1:6" x14ac:dyDescent="0.25">
      <c r="A184" s="7" t="s">
        <v>133</v>
      </c>
      <c r="B184" s="14"/>
      <c r="C184" s="14"/>
      <c r="D184" s="14"/>
      <c r="E184" s="14">
        <v>1233</v>
      </c>
      <c r="F184" s="14"/>
    </row>
    <row r="185" spans="1:6" x14ac:dyDescent="0.25">
      <c r="A185" s="6" t="s">
        <v>211</v>
      </c>
      <c r="B185" s="14"/>
      <c r="C185" s="14"/>
      <c r="D185" s="14"/>
      <c r="E185" s="14"/>
      <c r="F185" s="14"/>
    </row>
    <row r="186" spans="1:6" x14ac:dyDescent="0.25">
      <c r="A186" s="7" t="s">
        <v>36</v>
      </c>
      <c r="B186" s="14"/>
      <c r="C186" s="14"/>
      <c r="D186" s="14"/>
      <c r="E186" s="14">
        <v>0</v>
      </c>
      <c r="F186" s="14"/>
    </row>
    <row r="187" spans="1:6" x14ac:dyDescent="0.25">
      <c r="A187" s="5" t="s">
        <v>157</v>
      </c>
      <c r="B187" s="14">
        <v>1548</v>
      </c>
      <c r="C187" s="14"/>
      <c r="D187" s="14">
        <v>0</v>
      </c>
      <c r="E187" s="14">
        <v>1233</v>
      </c>
      <c r="F187" s="14">
        <v>0</v>
      </c>
    </row>
    <row r="188" spans="1:6" x14ac:dyDescent="0.25">
      <c r="A188" s="5" t="s">
        <v>39</v>
      </c>
      <c r="B188" s="14"/>
      <c r="C188" s="14"/>
      <c r="D188" s="14"/>
      <c r="E188" s="14"/>
      <c r="F188" s="14"/>
    </row>
    <row r="189" spans="1:6" x14ac:dyDescent="0.25">
      <c r="A189" s="6" t="s">
        <v>15</v>
      </c>
      <c r="B189" s="14"/>
      <c r="C189" s="14"/>
      <c r="D189" s="14"/>
      <c r="E189" s="14"/>
      <c r="F189" s="14"/>
    </row>
    <row r="190" spans="1:6" x14ac:dyDescent="0.25">
      <c r="A190" s="7" t="s">
        <v>14</v>
      </c>
      <c r="B190" s="14"/>
      <c r="C190" s="14"/>
      <c r="D190" s="14">
        <v>935</v>
      </c>
      <c r="E190" s="14"/>
      <c r="F190" s="14"/>
    </row>
    <row r="191" spans="1:6" x14ac:dyDescent="0.25">
      <c r="A191" s="6" t="s">
        <v>38</v>
      </c>
      <c r="B191" s="14"/>
      <c r="C191" s="14"/>
      <c r="D191" s="14"/>
      <c r="E191" s="14"/>
      <c r="F191" s="14"/>
    </row>
    <row r="192" spans="1:6" x14ac:dyDescent="0.25">
      <c r="A192" s="7" t="s">
        <v>133</v>
      </c>
      <c r="B192" s="14">
        <v>1305</v>
      </c>
      <c r="C192" s="14"/>
      <c r="D192" s="14"/>
      <c r="E192" s="14"/>
      <c r="F192" s="14"/>
    </row>
    <row r="193" spans="1:6" x14ac:dyDescent="0.25">
      <c r="A193" s="6" t="s">
        <v>32</v>
      </c>
      <c r="B193" s="14"/>
      <c r="C193" s="14"/>
      <c r="D193" s="14"/>
      <c r="E193" s="14"/>
      <c r="F193" s="14"/>
    </row>
    <row r="194" spans="1:6" x14ac:dyDescent="0.25">
      <c r="A194" s="7" t="s">
        <v>14</v>
      </c>
      <c r="B194" s="14"/>
      <c r="C194" s="14">
        <v>842</v>
      </c>
      <c r="D194" s="14"/>
      <c r="E194" s="14"/>
      <c r="F194" s="14">
        <v>5610</v>
      </c>
    </row>
    <row r="195" spans="1:6" x14ac:dyDescent="0.25">
      <c r="A195" s="6" t="s">
        <v>212</v>
      </c>
      <c r="B195" s="14"/>
      <c r="C195" s="14"/>
      <c r="D195" s="14"/>
      <c r="E195" s="14"/>
      <c r="F195" s="14"/>
    </row>
    <row r="196" spans="1:6" x14ac:dyDescent="0.25">
      <c r="A196" s="7" t="s">
        <v>14</v>
      </c>
      <c r="B196" s="14"/>
      <c r="C196" s="14"/>
      <c r="D196" s="14"/>
      <c r="E196" s="14">
        <v>1870</v>
      </c>
      <c r="F196" s="14"/>
    </row>
    <row r="197" spans="1:6" x14ac:dyDescent="0.25">
      <c r="A197" s="5" t="s">
        <v>158</v>
      </c>
      <c r="B197" s="14">
        <v>1305</v>
      </c>
      <c r="C197" s="14">
        <v>842</v>
      </c>
      <c r="D197" s="14">
        <v>935</v>
      </c>
      <c r="E197" s="14">
        <v>1870</v>
      </c>
      <c r="F197" s="14">
        <v>5610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D6D58-B658-48C9-905A-755A402F468A}">
  <dimension ref="A2:O198"/>
  <sheetViews>
    <sheetView workbookViewId="0">
      <selection activeCell="M17" sqref="M17"/>
    </sheetView>
  </sheetViews>
  <sheetFormatPr defaultRowHeight="15" x14ac:dyDescent="0.25"/>
  <cols>
    <col min="1" max="1" width="26.7109375" bestFit="1" customWidth="1"/>
    <col min="2" max="2" width="14.85546875" bestFit="1" customWidth="1"/>
    <col min="3" max="6" width="12.140625" bestFit="1" customWidth="1"/>
    <col min="7" max="7" width="5.42578125" customWidth="1"/>
    <col min="8" max="8" width="26.7109375" bestFit="1" customWidth="1"/>
    <col min="9" max="9" width="23.85546875" bestFit="1" customWidth="1"/>
    <col min="10" max="10" width="23.42578125" bestFit="1" customWidth="1"/>
    <col min="11" max="11" width="20" bestFit="1" customWidth="1"/>
    <col min="12" max="12" width="6.5703125" customWidth="1"/>
    <col min="13" max="13" width="12.5703125" bestFit="1" customWidth="1"/>
    <col min="14" max="14" width="26.5703125" customWidth="1"/>
  </cols>
  <sheetData>
    <row r="2" spans="1:15" x14ac:dyDescent="0.25">
      <c r="M2" s="11"/>
      <c r="N2" s="8"/>
      <c r="O2" s="21"/>
    </row>
    <row r="3" spans="1:15" ht="30" x14ac:dyDescent="0.25">
      <c r="A3" s="4" t="s">
        <v>207</v>
      </c>
      <c r="B3" s="20" t="s">
        <v>206</v>
      </c>
      <c r="C3" s="14"/>
      <c r="D3" s="14"/>
      <c r="E3" s="14"/>
      <c r="F3" s="14"/>
      <c r="I3" s="11"/>
      <c r="J3" s="11"/>
      <c r="K3" s="11"/>
      <c r="N3" s="21"/>
    </row>
    <row r="4" spans="1:15" x14ac:dyDescent="0.25">
      <c r="A4" s="17" t="s">
        <v>131</v>
      </c>
      <c r="B4" s="19" t="s">
        <v>159</v>
      </c>
      <c r="C4" s="19" t="s">
        <v>202</v>
      </c>
      <c r="D4" s="19" t="s">
        <v>203</v>
      </c>
      <c r="E4" s="19" t="s">
        <v>204</v>
      </c>
      <c r="F4" s="19" t="s">
        <v>205</v>
      </c>
      <c r="H4" s="4" t="s">
        <v>131</v>
      </c>
      <c r="I4" s="14" t="s">
        <v>141</v>
      </c>
      <c r="J4" s="14" t="s">
        <v>140</v>
      </c>
      <c r="K4" s="14" t="s">
        <v>138</v>
      </c>
      <c r="L4" s="4"/>
      <c r="M4" s="22" t="s">
        <v>208</v>
      </c>
    </row>
    <row r="5" spans="1:15" x14ac:dyDescent="0.25">
      <c r="A5" s="5" t="s">
        <v>71</v>
      </c>
      <c r="B5" s="14"/>
      <c r="C5" s="14"/>
      <c r="D5" s="14"/>
      <c r="E5" s="14"/>
      <c r="F5" s="14"/>
      <c r="H5" s="5" t="s">
        <v>71</v>
      </c>
      <c r="I5" s="14"/>
      <c r="J5" s="14"/>
      <c r="K5" s="14"/>
    </row>
    <row r="6" spans="1:15" x14ac:dyDescent="0.25">
      <c r="A6" s="6" t="s">
        <v>15</v>
      </c>
      <c r="B6" s="14"/>
      <c r="C6" s="14"/>
      <c r="D6" s="14"/>
      <c r="E6" s="14"/>
      <c r="F6" s="14"/>
      <c r="H6" s="6" t="s">
        <v>15</v>
      </c>
      <c r="I6" s="14"/>
      <c r="J6" s="14"/>
      <c r="K6" s="14"/>
      <c r="M6" s="21"/>
    </row>
    <row r="7" spans="1:15" x14ac:dyDescent="0.25">
      <c r="A7" s="7" t="s">
        <v>14</v>
      </c>
      <c r="B7" s="14"/>
      <c r="C7" s="14">
        <v>680</v>
      </c>
      <c r="D7" s="14"/>
      <c r="E7" s="14"/>
      <c r="F7" s="14"/>
      <c r="H7" s="7" t="s">
        <v>14</v>
      </c>
      <c r="I7" s="14">
        <v>27903.225806451614</v>
      </c>
      <c r="J7" s="14">
        <v>865000</v>
      </c>
      <c r="K7" s="14">
        <v>680</v>
      </c>
      <c r="M7" s="21">
        <v>1.2658959537572254</v>
      </c>
      <c r="N7" s="8" t="s">
        <v>220</v>
      </c>
    </row>
    <row r="8" spans="1:15" x14ac:dyDescent="0.25">
      <c r="A8" s="6" t="s">
        <v>22</v>
      </c>
      <c r="B8" s="14"/>
      <c r="C8" s="14"/>
      <c r="D8" s="14"/>
      <c r="E8" s="14"/>
      <c r="F8" s="14"/>
      <c r="H8" s="6" t="s">
        <v>22</v>
      </c>
      <c r="I8" s="14"/>
      <c r="J8" s="14"/>
      <c r="K8" s="14"/>
    </row>
    <row r="9" spans="1:15" x14ac:dyDescent="0.25">
      <c r="A9" s="7" t="s">
        <v>133</v>
      </c>
      <c r="B9" s="14"/>
      <c r="C9" s="14">
        <v>3640</v>
      </c>
      <c r="D9" s="14"/>
      <c r="E9" s="14"/>
      <c r="F9" s="14"/>
      <c r="H9" s="7" t="s">
        <v>133</v>
      </c>
      <c r="I9" s="14">
        <v>967.74193548387098</v>
      </c>
      <c r="J9" s="14">
        <v>30000</v>
      </c>
      <c r="K9" s="14">
        <v>3640</v>
      </c>
      <c r="M9" s="23">
        <v>36.5</v>
      </c>
      <c r="N9" s="8" t="s">
        <v>222</v>
      </c>
    </row>
    <row r="10" spans="1:15" x14ac:dyDescent="0.25">
      <c r="A10" s="6" t="s">
        <v>26</v>
      </c>
      <c r="B10" s="14"/>
      <c r="C10" s="14"/>
      <c r="D10" s="14"/>
      <c r="E10" s="14"/>
      <c r="F10" s="14"/>
      <c r="H10" s="6" t="s">
        <v>26</v>
      </c>
      <c r="I10" s="14"/>
      <c r="J10" s="14"/>
      <c r="K10" s="14"/>
    </row>
    <row r="11" spans="1:15" x14ac:dyDescent="0.25">
      <c r="A11" s="7" t="s">
        <v>133</v>
      </c>
      <c r="B11" s="14"/>
      <c r="C11" s="14">
        <v>1120</v>
      </c>
      <c r="D11" s="14"/>
      <c r="E11" s="14"/>
      <c r="F11" s="14"/>
      <c r="H11" s="7" t="s">
        <v>133</v>
      </c>
      <c r="I11" s="14">
        <v>6451.6129032258068</v>
      </c>
      <c r="J11" s="14">
        <v>200000</v>
      </c>
      <c r="K11" s="14">
        <v>1120</v>
      </c>
      <c r="M11" s="21">
        <v>5.4749999999999996</v>
      </c>
      <c r="N11" s="8" t="s">
        <v>221</v>
      </c>
    </row>
    <row r="12" spans="1:15" x14ac:dyDescent="0.25">
      <c r="A12" s="5" t="s">
        <v>142</v>
      </c>
      <c r="B12" s="14"/>
      <c r="C12" s="14">
        <v>5440</v>
      </c>
      <c r="D12" s="14"/>
      <c r="E12" s="14"/>
      <c r="F12" s="14"/>
      <c r="H12" s="5" t="s">
        <v>142</v>
      </c>
      <c r="I12" s="14">
        <v>11774.193548387097</v>
      </c>
      <c r="J12" s="14">
        <v>865000</v>
      </c>
      <c r="K12" s="14">
        <v>5440</v>
      </c>
    </row>
    <row r="13" spans="1:15" x14ac:dyDescent="0.25">
      <c r="A13" s="5" t="s">
        <v>74</v>
      </c>
      <c r="B13" s="14"/>
      <c r="C13" s="14"/>
      <c r="D13" s="14"/>
      <c r="E13" s="14"/>
      <c r="F13" s="14"/>
      <c r="H13" s="5" t="s">
        <v>74</v>
      </c>
      <c r="I13" s="14"/>
      <c r="J13" s="14"/>
      <c r="K13" s="14"/>
    </row>
    <row r="14" spans="1:15" x14ac:dyDescent="0.25">
      <c r="A14" s="6" t="s">
        <v>15</v>
      </c>
      <c r="B14" s="14"/>
      <c r="C14" s="14"/>
      <c r="D14" s="14"/>
      <c r="E14" s="14"/>
      <c r="F14" s="14"/>
      <c r="H14" s="6" t="s">
        <v>15</v>
      </c>
      <c r="I14" s="14"/>
      <c r="J14" s="14"/>
      <c r="K14" s="14"/>
    </row>
    <row r="15" spans="1:15" x14ac:dyDescent="0.25">
      <c r="A15" s="7" t="s">
        <v>14</v>
      </c>
      <c r="B15" s="14"/>
      <c r="C15" s="14"/>
      <c r="D15" s="14">
        <v>5346</v>
      </c>
      <c r="E15" s="14"/>
      <c r="F15" s="14"/>
      <c r="H15" s="7" t="s">
        <v>14</v>
      </c>
      <c r="I15" s="14">
        <v>20000</v>
      </c>
      <c r="J15" s="14">
        <v>620000</v>
      </c>
      <c r="K15" s="14">
        <v>5346</v>
      </c>
    </row>
    <row r="16" spans="1:15" x14ac:dyDescent="0.25">
      <c r="A16" s="6" t="s">
        <v>22</v>
      </c>
      <c r="B16" s="14"/>
      <c r="C16" s="14"/>
      <c r="D16" s="14"/>
      <c r="E16" s="14"/>
      <c r="F16" s="14"/>
      <c r="H16" s="6" t="s">
        <v>22</v>
      </c>
      <c r="I16" s="14"/>
      <c r="J16" s="14"/>
      <c r="K16" s="14"/>
    </row>
    <row r="17" spans="1:11" x14ac:dyDescent="0.25">
      <c r="A17" s="7" t="s">
        <v>14</v>
      </c>
      <c r="B17" s="14"/>
      <c r="C17" s="14"/>
      <c r="D17" s="14">
        <v>2016</v>
      </c>
      <c r="E17" s="14"/>
      <c r="F17" s="14"/>
      <c r="H17" s="7" t="s">
        <v>14</v>
      </c>
      <c r="I17" s="14">
        <v>1612.9032258064517</v>
      </c>
      <c r="J17" s="14">
        <v>50000</v>
      </c>
      <c r="K17" s="14">
        <v>2016</v>
      </c>
    </row>
    <row r="18" spans="1:11" x14ac:dyDescent="0.25">
      <c r="A18" s="6" t="s">
        <v>163</v>
      </c>
      <c r="B18" s="14"/>
      <c r="C18" s="14"/>
      <c r="D18" s="14"/>
      <c r="E18" s="14"/>
      <c r="F18" s="14"/>
      <c r="H18" s="6" t="s">
        <v>163</v>
      </c>
      <c r="I18" s="14"/>
      <c r="J18" s="14"/>
      <c r="K18" s="14"/>
    </row>
    <row r="19" spans="1:11" x14ac:dyDescent="0.25">
      <c r="A19" s="7" t="s">
        <v>36</v>
      </c>
      <c r="B19" s="14"/>
      <c r="C19" s="14"/>
      <c r="D19" s="14">
        <v>0</v>
      </c>
      <c r="E19" s="14"/>
      <c r="F19" s="14"/>
      <c r="H19" s="7" t="s">
        <v>36</v>
      </c>
      <c r="I19" s="14">
        <v>2580.6451612903224</v>
      </c>
      <c r="J19" s="14">
        <v>80000</v>
      </c>
      <c r="K19" s="14">
        <v>0</v>
      </c>
    </row>
    <row r="20" spans="1:11" x14ac:dyDescent="0.25">
      <c r="A20" s="6" t="s">
        <v>26</v>
      </c>
      <c r="B20" s="14"/>
      <c r="C20" s="14"/>
      <c r="D20" s="14"/>
      <c r="E20" s="14"/>
      <c r="F20" s="14"/>
      <c r="H20" s="6" t="s">
        <v>26</v>
      </c>
      <c r="I20" s="14"/>
      <c r="J20" s="14"/>
      <c r="K20" s="14"/>
    </row>
    <row r="21" spans="1:11" x14ac:dyDescent="0.25">
      <c r="A21" s="7" t="s">
        <v>14</v>
      </c>
      <c r="B21" s="14"/>
      <c r="C21" s="14"/>
      <c r="D21" s="14">
        <v>446</v>
      </c>
      <c r="E21" s="14"/>
      <c r="F21" s="14"/>
      <c r="H21" s="7" t="s">
        <v>14</v>
      </c>
      <c r="I21" s="14">
        <v>1935.483870967742</v>
      </c>
      <c r="J21" s="14">
        <v>60000</v>
      </c>
      <c r="K21" s="14">
        <v>446</v>
      </c>
    </row>
    <row r="22" spans="1:11" x14ac:dyDescent="0.25">
      <c r="A22" s="6" t="s">
        <v>211</v>
      </c>
      <c r="B22" s="14"/>
      <c r="C22" s="14"/>
      <c r="D22" s="14"/>
      <c r="E22" s="14"/>
      <c r="F22" s="14"/>
      <c r="H22" s="6" t="s">
        <v>211</v>
      </c>
      <c r="I22" s="14"/>
      <c r="J22" s="14"/>
      <c r="K22" s="14"/>
    </row>
    <row r="23" spans="1:11" x14ac:dyDescent="0.25">
      <c r="A23" s="7" t="s">
        <v>14</v>
      </c>
      <c r="B23" s="14"/>
      <c r="C23" s="14"/>
      <c r="D23" s="14">
        <v>684</v>
      </c>
      <c r="E23" s="14"/>
      <c r="F23" s="14"/>
      <c r="H23" s="7" t="s">
        <v>14</v>
      </c>
      <c r="I23" s="14">
        <v>1290.3225806451612</v>
      </c>
      <c r="J23" s="14">
        <v>40000</v>
      </c>
      <c r="K23" s="14">
        <v>684</v>
      </c>
    </row>
    <row r="24" spans="1:11" x14ac:dyDescent="0.25">
      <c r="A24" s="5" t="s">
        <v>143</v>
      </c>
      <c r="B24" s="14"/>
      <c r="C24" s="14"/>
      <c r="D24" s="14">
        <v>8492</v>
      </c>
      <c r="E24" s="14"/>
      <c r="F24" s="14"/>
      <c r="H24" s="5" t="s">
        <v>143</v>
      </c>
      <c r="I24" s="14">
        <v>9631.3364055299553</v>
      </c>
      <c r="J24" s="14">
        <v>620000</v>
      </c>
      <c r="K24" s="14">
        <v>8492</v>
      </c>
    </row>
    <row r="25" spans="1:11" x14ac:dyDescent="0.25">
      <c r="A25" s="5" t="s">
        <v>68</v>
      </c>
      <c r="B25" s="14"/>
      <c r="C25" s="14"/>
      <c r="D25" s="14"/>
      <c r="E25" s="14"/>
      <c r="F25" s="14"/>
      <c r="H25" s="5" t="s">
        <v>68</v>
      </c>
      <c r="I25" s="14"/>
      <c r="J25" s="14"/>
      <c r="K25" s="14"/>
    </row>
    <row r="26" spans="1:11" x14ac:dyDescent="0.25">
      <c r="A26" s="6" t="s">
        <v>15</v>
      </c>
      <c r="B26" s="14"/>
      <c r="C26" s="14"/>
      <c r="D26" s="14"/>
      <c r="E26" s="14"/>
      <c r="F26" s="14"/>
      <c r="H26" s="6" t="s">
        <v>15</v>
      </c>
      <c r="I26" s="14"/>
      <c r="J26" s="14"/>
      <c r="K26" s="14"/>
    </row>
    <row r="27" spans="1:11" x14ac:dyDescent="0.25">
      <c r="A27" s="7" t="s">
        <v>133</v>
      </c>
      <c r="B27" s="14"/>
      <c r="C27" s="14"/>
      <c r="D27" s="14">
        <v>774</v>
      </c>
      <c r="E27" s="14"/>
      <c r="F27" s="14"/>
      <c r="H27" s="7" t="s">
        <v>133</v>
      </c>
      <c r="I27" s="14">
        <v>11451.612903225807</v>
      </c>
      <c r="J27" s="14">
        <v>355000</v>
      </c>
      <c r="K27" s="14">
        <v>774</v>
      </c>
    </row>
    <row r="28" spans="1:11" x14ac:dyDescent="0.25">
      <c r="A28" s="7" t="s">
        <v>14</v>
      </c>
      <c r="B28" s="14"/>
      <c r="C28" s="14">
        <v>990</v>
      </c>
      <c r="D28" s="14"/>
      <c r="E28" s="14"/>
      <c r="F28" s="14"/>
      <c r="H28" s="7" t="s">
        <v>14</v>
      </c>
      <c r="I28" s="14">
        <v>11451.612903225807</v>
      </c>
      <c r="J28" s="14">
        <v>355000</v>
      </c>
      <c r="K28" s="14">
        <v>990</v>
      </c>
    </row>
    <row r="29" spans="1:11" x14ac:dyDescent="0.25">
      <c r="A29" s="6" t="s">
        <v>31</v>
      </c>
      <c r="B29" s="14"/>
      <c r="C29" s="14"/>
      <c r="D29" s="14"/>
      <c r="E29" s="14"/>
      <c r="F29" s="14"/>
      <c r="H29" s="6" t="s">
        <v>31</v>
      </c>
      <c r="I29" s="14"/>
      <c r="J29" s="14"/>
      <c r="K29" s="14"/>
    </row>
    <row r="30" spans="1:11" x14ac:dyDescent="0.25">
      <c r="A30" s="7" t="s">
        <v>14</v>
      </c>
      <c r="B30" s="14"/>
      <c r="C30" s="14">
        <v>891</v>
      </c>
      <c r="D30" s="14"/>
      <c r="E30" s="14"/>
      <c r="F30" s="14"/>
      <c r="H30" s="7" t="s">
        <v>14</v>
      </c>
      <c r="I30" s="14">
        <v>1290.3225806451612</v>
      </c>
      <c r="J30" s="14">
        <v>40000</v>
      </c>
      <c r="K30" s="14">
        <v>891</v>
      </c>
    </row>
    <row r="31" spans="1:11" x14ac:dyDescent="0.25">
      <c r="A31" s="6" t="s">
        <v>163</v>
      </c>
      <c r="B31" s="14"/>
      <c r="C31" s="14"/>
      <c r="D31" s="14"/>
      <c r="E31" s="14"/>
      <c r="F31" s="14"/>
      <c r="H31" s="6" t="s">
        <v>163</v>
      </c>
      <c r="I31" s="14"/>
      <c r="J31" s="14"/>
      <c r="K31" s="14"/>
    </row>
    <row r="32" spans="1:11" x14ac:dyDescent="0.25">
      <c r="A32" s="7" t="s">
        <v>14</v>
      </c>
      <c r="B32" s="14"/>
      <c r="C32" s="14"/>
      <c r="D32" s="14">
        <v>252</v>
      </c>
      <c r="E32" s="14"/>
      <c r="F32" s="14"/>
      <c r="H32" s="7" t="s">
        <v>14</v>
      </c>
      <c r="I32" s="14">
        <v>3225.8064516129034</v>
      </c>
      <c r="J32" s="14">
        <v>100000</v>
      </c>
      <c r="K32" s="14">
        <v>252</v>
      </c>
    </row>
    <row r="33" spans="1:11" x14ac:dyDescent="0.25">
      <c r="A33" s="5" t="s">
        <v>144</v>
      </c>
      <c r="B33" s="14"/>
      <c r="C33" s="14">
        <v>1881</v>
      </c>
      <c r="D33" s="14">
        <v>1026</v>
      </c>
      <c r="E33" s="14"/>
      <c r="F33" s="14"/>
      <c r="H33" s="5" t="s">
        <v>144</v>
      </c>
      <c r="I33" s="14">
        <v>6854.8387096774204</v>
      </c>
      <c r="J33" s="14">
        <v>355000</v>
      </c>
      <c r="K33" s="14">
        <v>2907</v>
      </c>
    </row>
    <row r="34" spans="1:11" x14ac:dyDescent="0.25">
      <c r="A34" s="5" t="s">
        <v>95</v>
      </c>
      <c r="B34" s="14"/>
      <c r="C34" s="14"/>
      <c r="D34" s="14"/>
      <c r="E34" s="14"/>
      <c r="F34" s="14"/>
      <c r="H34" s="5" t="s">
        <v>95</v>
      </c>
      <c r="I34" s="14"/>
      <c r="J34" s="14"/>
      <c r="K34" s="14"/>
    </row>
    <row r="35" spans="1:11" x14ac:dyDescent="0.25">
      <c r="A35" s="6" t="s">
        <v>15</v>
      </c>
      <c r="B35" s="14"/>
      <c r="C35" s="14"/>
      <c r="D35" s="14"/>
      <c r="E35" s="14"/>
      <c r="F35" s="14"/>
      <c r="H35" s="6" t="s">
        <v>15</v>
      </c>
      <c r="I35" s="14"/>
      <c r="J35" s="14"/>
      <c r="K35" s="14"/>
    </row>
    <row r="36" spans="1:11" x14ac:dyDescent="0.25">
      <c r="A36" s="7" t="s">
        <v>14</v>
      </c>
      <c r="B36" s="14">
        <v>3756</v>
      </c>
      <c r="C36" s="14"/>
      <c r="D36" s="14"/>
      <c r="E36" s="14"/>
      <c r="F36" s="14"/>
      <c r="H36" s="7" t="s">
        <v>14</v>
      </c>
      <c r="I36" s="14">
        <v>15806.451612903225</v>
      </c>
      <c r="J36" s="14">
        <v>490000</v>
      </c>
      <c r="K36" s="14">
        <v>3756</v>
      </c>
    </row>
    <row r="37" spans="1:11" x14ac:dyDescent="0.25">
      <c r="A37" s="6" t="s">
        <v>22</v>
      </c>
      <c r="B37" s="14"/>
      <c r="C37" s="14"/>
      <c r="D37" s="14"/>
      <c r="E37" s="14"/>
      <c r="F37" s="14"/>
      <c r="H37" s="6" t="s">
        <v>22</v>
      </c>
      <c r="I37" s="14"/>
      <c r="J37" s="14"/>
      <c r="K37" s="14"/>
    </row>
    <row r="38" spans="1:11" x14ac:dyDescent="0.25">
      <c r="A38" s="7" t="s">
        <v>133</v>
      </c>
      <c r="B38" s="14">
        <v>262</v>
      </c>
      <c r="C38" s="14"/>
      <c r="D38" s="14"/>
      <c r="E38" s="14"/>
      <c r="F38" s="14"/>
      <c r="H38" s="7" t="s">
        <v>133</v>
      </c>
      <c r="I38" s="14">
        <v>2419.3548387096776</v>
      </c>
      <c r="J38" s="14">
        <v>75000</v>
      </c>
      <c r="K38" s="14">
        <v>262</v>
      </c>
    </row>
    <row r="39" spans="1:11" x14ac:dyDescent="0.25">
      <c r="A39" s="6" t="s">
        <v>31</v>
      </c>
      <c r="B39" s="14"/>
      <c r="C39" s="14"/>
      <c r="D39" s="14"/>
      <c r="E39" s="14"/>
      <c r="F39" s="14"/>
      <c r="H39" s="6" t="s">
        <v>31</v>
      </c>
      <c r="I39" s="14"/>
      <c r="J39" s="14"/>
      <c r="K39" s="14"/>
    </row>
    <row r="40" spans="1:11" x14ac:dyDescent="0.25">
      <c r="A40" s="7" t="s">
        <v>14</v>
      </c>
      <c r="B40" s="14">
        <v>1230</v>
      </c>
      <c r="C40" s="14"/>
      <c r="D40" s="14"/>
      <c r="E40" s="14"/>
      <c r="F40" s="14"/>
      <c r="H40" s="7" t="s">
        <v>14</v>
      </c>
      <c r="I40" s="14">
        <v>2903.2258064516127</v>
      </c>
      <c r="J40" s="14">
        <v>90000</v>
      </c>
      <c r="K40" s="14">
        <v>1230</v>
      </c>
    </row>
    <row r="41" spans="1:11" x14ac:dyDescent="0.25">
      <c r="A41" s="6" t="s">
        <v>209</v>
      </c>
      <c r="B41" s="14"/>
      <c r="C41" s="14"/>
      <c r="D41" s="14"/>
      <c r="E41" s="14"/>
      <c r="F41" s="14"/>
      <c r="H41" s="6" t="s">
        <v>209</v>
      </c>
      <c r="I41" s="14"/>
      <c r="J41" s="14"/>
      <c r="K41" s="14"/>
    </row>
    <row r="42" spans="1:11" x14ac:dyDescent="0.25">
      <c r="A42" s="7" t="s">
        <v>14</v>
      </c>
      <c r="B42" s="14">
        <v>2280</v>
      </c>
      <c r="C42" s="14"/>
      <c r="D42" s="14"/>
      <c r="E42" s="14"/>
      <c r="F42" s="14"/>
      <c r="H42" s="7" t="s">
        <v>14</v>
      </c>
      <c r="I42" s="14">
        <v>322.58064516129031</v>
      </c>
      <c r="J42" s="14">
        <v>10000</v>
      </c>
      <c r="K42" s="14">
        <v>2280</v>
      </c>
    </row>
    <row r="43" spans="1:11" x14ac:dyDescent="0.25">
      <c r="A43" s="5" t="s">
        <v>145</v>
      </c>
      <c r="B43" s="14">
        <v>7528</v>
      </c>
      <c r="C43" s="14"/>
      <c r="D43" s="14"/>
      <c r="E43" s="14"/>
      <c r="F43" s="14"/>
      <c r="H43" s="5" t="s">
        <v>145</v>
      </c>
      <c r="I43" s="14">
        <v>8844.0860215053744</v>
      </c>
      <c r="J43" s="14">
        <v>490000</v>
      </c>
      <c r="K43" s="14">
        <v>7528</v>
      </c>
    </row>
    <row r="44" spans="1:11" x14ac:dyDescent="0.25">
      <c r="A44" s="5" t="s">
        <v>59</v>
      </c>
      <c r="B44" s="14"/>
      <c r="C44" s="14"/>
      <c r="D44" s="14"/>
      <c r="E44" s="14"/>
      <c r="F44" s="14"/>
      <c r="H44" s="5" t="s">
        <v>59</v>
      </c>
      <c r="I44" s="14"/>
      <c r="J44" s="14"/>
      <c r="K44" s="14"/>
    </row>
    <row r="45" spans="1:11" x14ac:dyDescent="0.25">
      <c r="A45" s="6" t="s">
        <v>15</v>
      </c>
      <c r="B45" s="14"/>
      <c r="C45" s="14"/>
      <c r="D45" s="14"/>
      <c r="E45" s="14"/>
      <c r="F45" s="14"/>
      <c r="H45" s="6" t="s">
        <v>15</v>
      </c>
      <c r="I45" s="14"/>
      <c r="J45" s="14"/>
      <c r="K45" s="14"/>
    </row>
    <row r="46" spans="1:11" x14ac:dyDescent="0.25">
      <c r="A46" s="7" t="s">
        <v>14</v>
      </c>
      <c r="B46" s="14">
        <v>765</v>
      </c>
      <c r="C46" s="14"/>
      <c r="D46" s="14"/>
      <c r="E46" s="14"/>
      <c r="F46" s="14"/>
      <c r="H46" s="7" t="s">
        <v>14</v>
      </c>
      <c r="I46" s="14">
        <v>6774.1935483870966</v>
      </c>
      <c r="J46" s="14">
        <v>210000</v>
      </c>
      <c r="K46" s="14">
        <v>765</v>
      </c>
    </row>
    <row r="47" spans="1:11" x14ac:dyDescent="0.25">
      <c r="A47" s="6" t="s">
        <v>212</v>
      </c>
      <c r="B47" s="14"/>
      <c r="C47" s="14"/>
      <c r="D47" s="14"/>
      <c r="E47" s="14"/>
      <c r="F47" s="14"/>
      <c r="H47" s="6" t="s">
        <v>212</v>
      </c>
      <c r="I47" s="14"/>
      <c r="J47" s="14"/>
      <c r="K47" s="14"/>
    </row>
    <row r="48" spans="1:11" x14ac:dyDescent="0.25">
      <c r="A48" s="7" t="s">
        <v>14</v>
      </c>
      <c r="B48" s="14"/>
      <c r="C48" s="14">
        <v>351</v>
      </c>
      <c r="D48" s="14"/>
      <c r="E48" s="14"/>
      <c r="F48" s="14"/>
      <c r="H48" s="7" t="s">
        <v>14</v>
      </c>
      <c r="I48" s="14">
        <v>1129.0322580645161</v>
      </c>
      <c r="J48" s="14">
        <v>35000</v>
      </c>
      <c r="K48" s="14">
        <v>351</v>
      </c>
    </row>
    <row r="49" spans="1:11" x14ac:dyDescent="0.25">
      <c r="A49" s="5" t="s">
        <v>146</v>
      </c>
      <c r="B49" s="14">
        <v>765</v>
      </c>
      <c r="C49" s="14">
        <v>351</v>
      </c>
      <c r="D49" s="14"/>
      <c r="E49" s="14"/>
      <c r="F49" s="14"/>
      <c r="H49" s="5" t="s">
        <v>146</v>
      </c>
      <c r="I49" s="14">
        <v>3951.6129032258063</v>
      </c>
      <c r="J49" s="14">
        <v>210000</v>
      </c>
      <c r="K49" s="14">
        <v>1116</v>
      </c>
    </row>
    <row r="50" spans="1:11" x14ac:dyDescent="0.25">
      <c r="A50" s="5" t="s">
        <v>46</v>
      </c>
      <c r="B50" s="14"/>
      <c r="C50" s="14"/>
      <c r="D50" s="14"/>
      <c r="E50" s="14"/>
      <c r="F50" s="14"/>
      <c r="H50" s="5" t="s">
        <v>46</v>
      </c>
      <c r="I50" s="14"/>
      <c r="J50" s="14"/>
      <c r="K50" s="14"/>
    </row>
    <row r="51" spans="1:11" x14ac:dyDescent="0.25">
      <c r="A51" s="6" t="s">
        <v>15</v>
      </c>
      <c r="B51" s="14"/>
      <c r="C51" s="14"/>
      <c r="D51" s="14"/>
      <c r="E51" s="14"/>
      <c r="F51" s="14"/>
      <c r="H51" s="6" t="s">
        <v>15</v>
      </c>
      <c r="I51" s="14"/>
      <c r="J51" s="14"/>
      <c r="K51" s="14"/>
    </row>
    <row r="52" spans="1:11" x14ac:dyDescent="0.25">
      <c r="A52" s="7" t="s">
        <v>133</v>
      </c>
      <c r="B52" s="14">
        <v>3186</v>
      </c>
      <c r="C52" s="14"/>
      <c r="D52" s="14">
        <v>4040</v>
      </c>
      <c r="E52" s="14"/>
      <c r="F52" s="14"/>
      <c r="H52" s="7" t="s">
        <v>133</v>
      </c>
      <c r="I52" s="14">
        <v>9147.4654377880179</v>
      </c>
      <c r="J52" s="14">
        <v>320000</v>
      </c>
      <c r="K52" s="14">
        <v>7226</v>
      </c>
    </row>
    <row r="53" spans="1:11" x14ac:dyDescent="0.25">
      <c r="A53" s="7" t="s">
        <v>14</v>
      </c>
      <c r="B53" s="14">
        <v>2253</v>
      </c>
      <c r="C53" s="14"/>
      <c r="D53" s="14"/>
      <c r="E53" s="14"/>
      <c r="F53" s="14"/>
      <c r="H53" s="7" t="s">
        <v>14</v>
      </c>
      <c r="I53" s="14">
        <v>10322.58064516129</v>
      </c>
      <c r="J53" s="14">
        <v>320000</v>
      </c>
      <c r="K53" s="14">
        <v>2253</v>
      </c>
    </row>
    <row r="54" spans="1:11" x14ac:dyDescent="0.25">
      <c r="A54" s="6" t="s">
        <v>22</v>
      </c>
      <c r="B54" s="14"/>
      <c r="C54" s="14"/>
      <c r="D54" s="14"/>
      <c r="E54" s="14"/>
      <c r="F54" s="14"/>
      <c r="H54" s="6" t="s">
        <v>22</v>
      </c>
      <c r="I54" s="14"/>
      <c r="J54" s="14"/>
      <c r="K54" s="14"/>
    </row>
    <row r="55" spans="1:11" x14ac:dyDescent="0.25">
      <c r="A55" s="7" t="s">
        <v>14</v>
      </c>
      <c r="B55" s="14"/>
      <c r="C55" s="14"/>
      <c r="D55" s="14">
        <v>495</v>
      </c>
      <c r="E55" s="14"/>
      <c r="F55" s="14"/>
      <c r="H55" s="7" t="s">
        <v>14</v>
      </c>
      <c r="I55" s="14">
        <v>18709.677419354837</v>
      </c>
      <c r="J55" s="14">
        <v>580000</v>
      </c>
      <c r="K55" s="14">
        <v>495</v>
      </c>
    </row>
    <row r="56" spans="1:11" x14ac:dyDescent="0.25">
      <c r="A56" s="6" t="s">
        <v>163</v>
      </c>
      <c r="B56" s="14"/>
      <c r="C56" s="14"/>
      <c r="D56" s="14"/>
      <c r="E56" s="14"/>
      <c r="F56" s="14"/>
      <c r="H56" s="6" t="s">
        <v>163</v>
      </c>
      <c r="I56" s="14"/>
      <c r="J56" s="14"/>
      <c r="K56" s="14"/>
    </row>
    <row r="57" spans="1:11" x14ac:dyDescent="0.25">
      <c r="A57" s="7" t="s">
        <v>133</v>
      </c>
      <c r="B57" s="14"/>
      <c r="C57" s="14"/>
      <c r="D57" s="14">
        <v>808</v>
      </c>
      <c r="E57" s="14"/>
      <c r="F57" s="14"/>
      <c r="H57" s="7" t="s">
        <v>133</v>
      </c>
      <c r="I57" s="14">
        <v>12903.225806451614</v>
      </c>
      <c r="J57" s="14">
        <v>400000</v>
      </c>
      <c r="K57" s="14">
        <v>808</v>
      </c>
    </row>
    <row r="58" spans="1:11" x14ac:dyDescent="0.25">
      <c r="A58" s="7" t="s">
        <v>14</v>
      </c>
      <c r="B58" s="14">
        <v>1215</v>
      </c>
      <c r="C58" s="14"/>
      <c r="D58" s="14"/>
      <c r="E58" s="14"/>
      <c r="F58" s="14"/>
      <c r="H58" s="7" t="s">
        <v>14</v>
      </c>
      <c r="I58" s="14">
        <v>12903.225806451614</v>
      </c>
      <c r="J58" s="14">
        <v>400000</v>
      </c>
      <c r="K58" s="14">
        <v>1215</v>
      </c>
    </row>
    <row r="59" spans="1:11" x14ac:dyDescent="0.25">
      <c r="A59" s="6" t="s">
        <v>210</v>
      </c>
      <c r="B59" s="14"/>
      <c r="C59" s="14"/>
      <c r="D59" s="14"/>
      <c r="E59" s="14"/>
      <c r="F59" s="14"/>
      <c r="H59" s="6" t="s">
        <v>210</v>
      </c>
      <c r="I59" s="14"/>
      <c r="J59" s="14"/>
      <c r="K59" s="14"/>
    </row>
    <row r="60" spans="1:11" x14ac:dyDescent="0.25">
      <c r="A60" s="7" t="s">
        <v>14</v>
      </c>
      <c r="B60" s="14">
        <v>842</v>
      </c>
      <c r="C60" s="14"/>
      <c r="D60" s="14"/>
      <c r="E60" s="14"/>
      <c r="F60" s="14"/>
      <c r="H60" s="7" t="s">
        <v>14</v>
      </c>
      <c r="I60" s="14">
        <v>2096.7741935483873</v>
      </c>
      <c r="J60" s="14">
        <v>65000</v>
      </c>
      <c r="K60" s="14">
        <v>842</v>
      </c>
    </row>
    <row r="61" spans="1:11" x14ac:dyDescent="0.25">
      <c r="A61" s="6" t="s">
        <v>213</v>
      </c>
      <c r="B61" s="14"/>
      <c r="C61" s="14"/>
      <c r="D61" s="14"/>
      <c r="E61" s="14"/>
      <c r="F61" s="14"/>
      <c r="H61" s="6" t="s">
        <v>213</v>
      </c>
      <c r="I61" s="14"/>
      <c r="J61" s="14"/>
      <c r="K61" s="14"/>
    </row>
    <row r="62" spans="1:11" x14ac:dyDescent="0.25">
      <c r="A62" s="7" t="s">
        <v>133</v>
      </c>
      <c r="B62" s="14"/>
      <c r="C62" s="14"/>
      <c r="D62" s="14">
        <v>1616</v>
      </c>
      <c r="E62" s="14"/>
      <c r="F62" s="14"/>
      <c r="H62" s="7" t="s">
        <v>133</v>
      </c>
      <c r="I62" s="14">
        <v>645.16129032258061</v>
      </c>
      <c r="J62" s="14">
        <v>20000</v>
      </c>
      <c r="K62" s="14">
        <v>1616</v>
      </c>
    </row>
    <row r="63" spans="1:11" x14ac:dyDescent="0.25">
      <c r="A63" s="5" t="s">
        <v>147</v>
      </c>
      <c r="B63" s="14">
        <v>7496</v>
      </c>
      <c r="C63" s="14"/>
      <c r="D63" s="14">
        <v>6959</v>
      </c>
      <c r="E63" s="14"/>
      <c r="F63" s="14"/>
      <c r="H63" s="5" t="s">
        <v>147</v>
      </c>
      <c r="I63" s="14">
        <v>9423.9631336405528</v>
      </c>
      <c r="J63" s="14">
        <v>580000</v>
      </c>
      <c r="K63" s="14">
        <v>14455</v>
      </c>
    </row>
    <row r="64" spans="1:11" x14ac:dyDescent="0.25">
      <c r="A64" s="5" t="s">
        <v>62</v>
      </c>
      <c r="B64" s="14"/>
      <c r="C64" s="14"/>
      <c r="D64" s="14"/>
      <c r="E64" s="14"/>
      <c r="F64" s="14"/>
      <c r="H64" s="5" t="s">
        <v>62</v>
      </c>
      <c r="I64" s="14"/>
      <c r="J64" s="14"/>
      <c r="K64" s="14"/>
    </row>
    <row r="65" spans="1:11" x14ac:dyDescent="0.25">
      <c r="A65" s="6" t="s">
        <v>15</v>
      </c>
      <c r="B65" s="14"/>
      <c r="C65" s="14"/>
      <c r="D65" s="14"/>
      <c r="E65" s="14"/>
      <c r="F65" s="14"/>
      <c r="H65" s="6" t="s">
        <v>15</v>
      </c>
      <c r="I65" s="14"/>
      <c r="J65" s="14"/>
      <c r="K65" s="14"/>
    </row>
    <row r="66" spans="1:11" x14ac:dyDescent="0.25">
      <c r="A66" s="7" t="s">
        <v>133</v>
      </c>
      <c r="B66" s="14"/>
      <c r="C66" s="14">
        <v>468</v>
      </c>
      <c r="D66" s="14"/>
      <c r="E66" s="14"/>
      <c r="F66" s="14"/>
      <c r="H66" s="7" t="s">
        <v>133</v>
      </c>
      <c r="I66" s="14">
        <v>21451.612903225807</v>
      </c>
      <c r="J66" s="14">
        <v>665000</v>
      </c>
      <c r="K66" s="14">
        <v>468</v>
      </c>
    </row>
    <row r="67" spans="1:11" x14ac:dyDescent="0.25">
      <c r="A67" s="7" t="s">
        <v>14</v>
      </c>
      <c r="B67" s="14"/>
      <c r="C67" s="14">
        <v>9320</v>
      </c>
      <c r="D67" s="14"/>
      <c r="E67" s="14"/>
      <c r="F67" s="14"/>
      <c r="H67" s="7" t="s">
        <v>14</v>
      </c>
      <c r="I67" s="14">
        <v>21451.612903225807</v>
      </c>
      <c r="J67" s="14">
        <v>665000</v>
      </c>
      <c r="K67" s="14">
        <v>9320</v>
      </c>
    </row>
    <row r="68" spans="1:11" x14ac:dyDescent="0.25">
      <c r="A68" s="6" t="s">
        <v>34</v>
      </c>
      <c r="B68" s="14"/>
      <c r="C68" s="14"/>
      <c r="D68" s="14"/>
      <c r="E68" s="14"/>
      <c r="F68" s="14"/>
      <c r="H68" s="6" t="s">
        <v>34</v>
      </c>
      <c r="I68" s="14"/>
      <c r="J68" s="14"/>
      <c r="K68" s="14"/>
    </row>
    <row r="69" spans="1:11" x14ac:dyDescent="0.25">
      <c r="A69" s="7" t="s">
        <v>14</v>
      </c>
      <c r="B69" s="14"/>
      <c r="C69" s="14">
        <v>540</v>
      </c>
      <c r="D69" s="14"/>
      <c r="E69" s="14"/>
      <c r="F69" s="14"/>
      <c r="H69" s="7" t="s">
        <v>14</v>
      </c>
      <c r="I69" s="14">
        <v>1612.9032258064517</v>
      </c>
      <c r="J69" s="14">
        <v>50000</v>
      </c>
      <c r="K69" s="14">
        <v>540</v>
      </c>
    </row>
    <row r="70" spans="1:11" x14ac:dyDescent="0.25">
      <c r="A70" s="6" t="s">
        <v>75</v>
      </c>
      <c r="B70" s="14"/>
      <c r="C70" s="14"/>
      <c r="D70" s="14"/>
      <c r="E70" s="14"/>
      <c r="F70" s="14"/>
      <c r="H70" s="6" t="s">
        <v>75</v>
      </c>
      <c r="I70" s="14"/>
      <c r="J70" s="14"/>
      <c r="K70" s="14"/>
    </row>
    <row r="71" spans="1:11" x14ac:dyDescent="0.25">
      <c r="A71" s="7" t="s">
        <v>14</v>
      </c>
      <c r="B71" s="14"/>
      <c r="C71" s="14">
        <v>713</v>
      </c>
      <c r="D71" s="14"/>
      <c r="E71" s="14"/>
      <c r="F71" s="14"/>
      <c r="H71" s="7" t="s">
        <v>14</v>
      </c>
      <c r="I71" s="14">
        <v>2548.3870967741937</v>
      </c>
      <c r="J71" s="14">
        <v>79000</v>
      </c>
      <c r="K71" s="14">
        <v>713</v>
      </c>
    </row>
    <row r="72" spans="1:11" x14ac:dyDescent="0.25">
      <c r="A72" s="6" t="s">
        <v>164</v>
      </c>
      <c r="B72" s="14"/>
      <c r="C72" s="14"/>
      <c r="D72" s="14"/>
      <c r="E72" s="14"/>
      <c r="F72" s="14"/>
      <c r="H72" s="6" t="s">
        <v>164</v>
      </c>
      <c r="I72" s="14"/>
      <c r="J72" s="14"/>
      <c r="K72" s="14"/>
    </row>
    <row r="73" spans="1:11" x14ac:dyDescent="0.25">
      <c r="A73" s="7" t="s">
        <v>133</v>
      </c>
      <c r="B73" s="14"/>
      <c r="C73" s="14">
        <v>288</v>
      </c>
      <c r="D73" s="14"/>
      <c r="E73" s="14"/>
      <c r="F73" s="14"/>
      <c r="H73" s="7" t="s">
        <v>133</v>
      </c>
      <c r="I73" s="14">
        <v>1032.258064516129</v>
      </c>
      <c r="J73" s="14">
        <v>32000</v>
      </c>
      <c r="K73" s="14">
        <v>288</v>
      </c>
    </row>
    <row r="74" spans="1:11" x14ac:dyDescent="0.25">
      <c r="A74" s="6" t="s">
        <v>214</v>
      </c>
      <c r="B74" s="14"/>
      <c r="C74" s="14"/>
      <c r="D74" s="14"/>
      <c r="E74" s="14"/>
      <c r="F74" s="14"/>
      <c r="H74" s="6" t="s">
        <v>214</v>
      </c>
      <c r="I74" s="14"/>
      <c r="J74" s="14"/>
      <c r="K74" s="14"/>
    </row>
    <row r="75" spans="1:11" x14ac:dyDescent="0.25">
      <c r="A75" s="7" t="s">
        <v>14</v>
      </c>
      <c r="B75" s="14"/>
      <c r="C75" s="14">
        <v>540</v>
      </c>
      <c r="D75" s="14"/>
      <c r="E75" s="14"/>
      <c r="F75" s="14"/>
      <c r="H75" s="7" t="s">
        <v>14</v>
      </c>
      <c r="I75" s="14">
        <v>322.58064516129031</v>
      </c>
      <c r="J75" s="14">
        <v>10000</v>
      </c>
      <c r="K75" s="14">
        <v>540</v>
      </c>
    </row>
    <row r="76" spans="1:11" x14ac:dyDescent="0.25">
      <c r="A76" s="6" t="s">
        <v>166</v>
      </c>
      <c r="B76" s="14"/>
      <c r="C76" s="14"/>
      <c r="D76" s="14"/>
      <c r="E76" s="14"/>
      <c r="F76" s="14"/>
      <c r="H76" s="6" t="s">
        <v>166</v>
      </c>
      <c r="I76" s="14"/>
      <c r="J76" s="14"/>
      <c r="K76" s="14"/>
    </row>
    <row r="77" spans="1:11" x14ac:dyDescent="0.25">
      <c r="A77" s="7" t="s">
        <v>14</v>
      </c>
      <c r="B77" s="14"/>
      <c r="C77" s="14">
        <v>4345</v>
      </c>
      <c r="D77" s="14"/>
      <c r="E77" s="14"/>
      <c r="F77" s="14"/>
      <c r="H77" s="7" t="s">
        <v>14</v>
      </c>
      <c r="I77" s="14">
        <v>677.41935483870964</v>
      </c>
      <c r="J77" s="14">
        <v>21000</v>
      </c>
      <c r="K77" s="14">
        <v>4345</v>
      </c>
    </row>
    <row r="78" spans="1:11" x14ac:dyDescent="0.25">
      <c r="A78" s="5" t="s">
        <v>148</v>
      </c>
      <c r="B78" s="14"/>
      <c r="C78" s="14">
        <v>16214</v>
      </c>
      <c r="D78" s="14"/>
      <c r="E78" s="14"/>
      <c r="F78" s="14"/>
      <c r="H78" s="5" t="s">
        <v>148</v>
      </c>
      <c r="I78" s="14">
        <v>8818.5483870967764</v>
      </c>
      <c r="J78" s="14">
        <v>665000</v>
      </c>
      <c r="K78" s="14">
        <v>16214</v>
      </c>
    </row>
    <row r="79" spans="1:11" x14ac:dyDescent="0.25">
      <c r="A79" s="5" t="s">
        <v>60</v>
      </c>
      <c r="B79" s="14"/>
      <c r="C79" s="14"/>
      <c r="D79" s="14"/>
      <c r="E79" s="14"/>
      <c r="F79" s="14"/>
      <c r="H79" s="5" t="s">
        <v>60</v>
      </c>
      <c r="I79" s="14"/>
      <c r="J79" s="14"/>
      <c r="K79" s="14"/>
    </row>
    <row r="80" spans="1:11" x14ac:dyDescent="0.25">
      <c r="A80" s="6" t="s">
        <v>15</v>
      </c>
      <c r="B80" s="14"/>
      <c r="C80" s="14"/>
      <c r="D80" s="14"/>
      <c r="E80" s="14"/>
      <c r="F80" s="14"/>
      <c r="H80" s="6" t="s">
        <v>15</v>
      </c>
      <c r="I80" s="14"/>
      <c r="J80" s="14"/>
      <c r="K80" s="14"/>
    </row>
    <row r="81" spans="1:11" x14ac:dyDescent="0.25">
      <c r="A81" s="7" t="s">
        <v>133</v>
      </c>
      <c r="B81" s="14">
        <v>2781</v>
      </c>
      <c r="C81" s="14"/>
      <c r="D81" s="14"/>
      <c r="E81" s="14"/>
      <c r="F81" s="14"/>
      <c r="H81" s="7" t="s">
        <v>133</v>
      </c>
      <c r="I81" s="14">
        <v>11290.322580645161</v>
      </c>
      <c r="J81" s="14">
        <v>350000</v>
      </c>
      <c r="K81" s="14">
        <v>2781</v>
      </c>
    </row>
    <row r="82" spans="1:11" x14ac:dyDescent="0.25">
      <c r="A82" s="7" t="s">
        <v>14</v>
      </c>
      <c r="B82" s="14"/>
      <c r="C82" s="14"/>
      <c r="D82" s="14">
        <v>891</v>
      </c>
      <c r="E82" s="14"/>
      <c r="F82" s="14"/>
      <c r="H82" s="7" t="s">
        <v>14</v>
      </c>
      <c r="I82" s="14">
        <v>11290.322580645161</v>
      </c>
      <c r="J82" s="14">
        <v>350000</v>
      </c>
      <c r="K82" s="14">
        <v>891</v>
      </c>
    </row>
    <row r="83" spans="1:11" x14ac:dyDescent="0.25">
      <c r="A83" s="7" t="s">
        <v>36</v>
      </c>
      <c r="B83" s="14"/>
      <c r="C83" s="14"/>
      <c r="D83" s="14">
        <v>0</v>
      </c>
      <c r="E83" s="14"/>
      <c r="F83" s="14"/>
      <c r="H83" s="7" t="s">
        <v>36</v>
      </c>
      <c r="I83" s="14">
        <v>11290.322580645161</v>
      </c>
      <c r="J83" s="14">
        <v>350000</v>
      </c>
      <c r="K83" s="14">
        <v>0</v>
      </c>
    </row>
    <row r="84" spans="1:11" x14ac:dyDescent="0.25">
      <c r="A84" s="6" t="s">
        <v>22</v>
      </c>
      <c r="B84" s="14"/>
      <c r="C84" s="14"/>
      <c r="D84" s="14"/>
      <c r="E84" s="14"/>
      <c r="F84" s="14"/>
      <c r="H84" s="6" t="s">
        <v>22</v>
      </c>
      <c r="I84" s="14"/>
      <c r="J84" s="14"/>
      <c r="K84" s="14"/>
    </row>
    <row r="85" spans="1:11" x14ac:dyDescent="0.25">
      <c r="A85" s="7" t="s">
        <v>14</v>
      </c>
      <c r="B85" s="14">
        <v>1607</v>
      </c>
      <c r="C85" s="14"/>
      <c r="D85" s="14"/>
      <c r="E85" s="14"/>
      <c r="F85" s="14"/>
      <c r="H85" s="7" t="s">
        <v>14</v>
      </c>
      <c r="I85" s="14">
        <v>4677.4193548387093</v>
      </c>
      <c r="J85" s="14">
        <v>145000</v>
      </c>
      <c r="K85" s="14">
        <v>1607</v>
      </c>
    </row>
    <row r="86" spans="1:11" x14ac:dyDescent="0.25">
      <c r="A86" s="6" t="s">
        <v>163</v>
      </c>
      <c r="B86" s="14"/>
      <c r="C86" s="14"/>
      <c r="D86" s="14"/>
      <c r="E86" s="14"/>
      <c r="F86" s="14"/>
      <c r="H86" s="6" t="s">
        <v>163</v>
      </c>
      <c r="I86" s="14"/>
      <c r="J86" s="14"/>
      <c r="K86" s="14"/>
    </row>
    <row r="87" spans="1:11" x14ac:dyDescent="0.25">
      <c r="A87" s="7" t="s">
        <v>133</v>
      </c>
      <c r="B87" s="14">
        <v>816</v>
      </c>
      <c r="C87" s="14"/>
      <c r="D87" s="14"/>
      <c r="E87" s="14"/>
      <c r="F87" s="14"/>
      <c r="H87" s="7" t="s">
        <v>133</v>
      </c>
      <c r="I87" s="14">
        <v>1258.0645161290322</v>
      </c>
      <c r="J87" s="14">
        <v>39000</v>
      </c>
      <c r="K87" s="14">
        <v>816</v>
      </c>
    </row>
    <row r="88" spans="1:11" x14ac:dyDescent="0.25">
      <c r="A88" s="6" t="s">
        <v>167</v>
      </c>
      <c r="B88" s="14"/>
      <c r="C88" s="14"/>
      <c r="D88" s="14"/>
      <c r="E88" s="14"/>
      <c r="F88" s="14"/>
      <c r="H88" s="6" t="s">
        <v>167</v>
      </c>
      <c r="I88" s="14"/>
      <c r="J88" s="14"/>
      <c r="K88" s="14"/>
    </row>
    <row r="89" spans="1:11" x14ac:dyDescent="0.25">
      <c r="A89" s="7" t="s">
        <v>14</v>
      </c>
      <c r="B89" s="14">
        <v>935</v>
      </c>
      <c r="C89" s="14"/>
      <c r="D89" s="14"/>
      <c r="E89" s="14"/>
      <c r="F89" s="14"/>
      <c r="H89" s="7" t="s">
        <v>14</v>
      </c>
      <c r="I89" s="14">
        <v>7741.9354838709678</v>
      </c>
      <c r="J89" s="14">
        <v>240000</v>
      </c>
      <c r="K89" s="14">
        <v>935</v>
      </c>
    </row>
    <row r="90" spans="1:11" x14ac:dyDescent="0.25">
      <c r="A90" s="6" t="s">
        <v>214</v>
      </c>
      <c r="B90" s="14"/>
      <c r="C90" s="14"/>
      <c r="D90" s="14"/>
      <c r="E90" s="14"/>
      <c r="F90" s="14"/>
      <c r="H90" s="6" t="s">
        <v>214</v>
      </c>
      <c r="I90" s="14"/>
      <c r="J90" s="14"/>
      <c r="K90" s="14"/>
    </row>
    <row r="91" spans="1:11" x14ac:dyDescent="0.25">
      <c r="A91" s="7" t="s">
        <v>36</v>
      </c>
      <c r="B91" s="14"/>
      <c r="C91" s="14"/>
      <c r="D91" s="14">
        <v>0</v>
      </c>
      <c r="E91" s="14"/>
      <c r="F91" s="14"/>
      <c r="H91" s="7" t="s">
        <v>36</v>
      </c>
      <c r="I91" s="14">
        <v>2870.9677419354839</v>
      </c>
      <c r="J91" s="14">
        <v>89000</v>
      </c>
      <c r="K91" s="14">
        <v>0</v>
      </c>
    </row>
    <row r="92" spans="1:11" x14ac:dyDescent="0.25">
      <c r="A92" s="6" t="s">
        <v>215</v>
      </c>
      <c r="B92" s="14"/>
      <c r="C92" s="14"/>
      <c r="D92" s="14"/>
      <c r="E92" s="14"/>
      <c r="F92" s="14"/>
      <c r="H92" s="6" t="s">
        <v>215</v>
      </c>
      <c r="I92" s="14"/>
      <c r="J92" s="14"/>
      <c r="K92" s="14"/>
    </row>
    <row r="93" spans="1:11" x14ac:dyDescent="0.25">
      <c r="A93" s="7" t="s">
        <v>14</v>
      </c>
      <c r="B93" s="14"/>
      <c r="C93" s="14"/>
      <c r="D93" s="14">
        <v>891</v>
      </c>
      <c r="E93" s="14"/>
      <c r="F93" s="14"/>
      <c r="H93" s="7" t="s">
        <v>14</v>
      </c>
      <c r="I93" s="14">
        <v>677.41935483870964</v>
      </c>
      <c r="J93" s="14">
        <v>21000</v>
      </c>
      <c r="K93" s="14">
        <v>891</v>
      </c>
    </row>
    <row r="94" spans="1:11" x14ac:dyDescent="0.25">
      <c r="A94" s="5" t="s">
        <v>149</v>
      </c>
      <c r="B94" s="14">
        <v>6139</v>
      </c>
      <c r="C94" s="14"/>
      <c r="D94" s="14">
        <v>1782</v>
      </c>
      <c r="E94" s="14"/>
      <c r="F94" s="14"/>
      <c r="H94" s="5" t="s">
        <v>149</v>
      </c>
      <c r="I94" s="14">
        <v>6931.8996415770616</v>
      </c>
      <c r="J94" s="14">
        <v>350000</v>
      </c>
      <c r="K94" s="14">
        <v>7921</v>
      </c>
    </row>
    <row r="95" spans="1:11" x14ac:dyDescent="0.25">
      <c r="A95" s="5" t="s">
        <v>134</v>
      </c>
      <c r="B95" s="14"/>
      <c r="C95" s="14"/>
      <c r="D95" s="14"/>
      <c r="E95" s="14"/>
      <c r="F95" s="14"/>
      <c r="H95" s="5" t="s">
        <v>134</v>
      </c>
      <c r="I95" s="14"/>
      <c r="J95" s="14"/>
      <c r="K95" s="14"/>
    </row>
    <row r="96" spans="1:11" x14ac:dyDescent="0.25">
      <c r="A96" s="6" t="s">
        <v>15</v>
      </c>
      <c r="B96" s="14"/>
      <c r="C96" s="14"/>
      <c r="D96" s="14"/>
      <c r="E96" s="14"/>
      <c r="F96" s="14"/>
      <c r="H96" s="6" t="s">
        <v>15</v>
      </c>
      <c r="I96" s="14"/>
      <c r="J96" s="14"/>
      <c r="K96" s="14"/>
    </row>
    <row r="97" spans="1:11" x14ac:dyDescent="0.25">
      <c r="A97" s="7" t="s">
        <v>14</v>
      </c>
      <c r="B97" s="14">
        <v>1551</v>
      </c>
      <c r="C97" s="14"/>
      <c r="D97" s="14"/>
      <c r="E97" s="14"/>
      <c r="F97" s="14"/>
      <c r="H97" s="7" t="s">
        <v>14</v>
      </c>
      <c r="I97" s="14">
        <v>14193.548387096775</v>
      </c>
      <c r="J97" s="14">
        <v>440000</v>
      </c>
      <c r="K97" s="14">
        <v>1551</v>
      </c>
    </row>
    <row r="98" spans="1:11" x14ac:dyDescent="0.25">
      <c r="A98" s="7" t="s">
        <v>36</v>
      </c>
      <c r="B98" s="14"/>
      <c r="C98" s="14"/>
      <c r="D98" s="14">
        <v>0</v>
      </c>
      <c r="E98" s="14"/>
      <c r="F98" s="14"/>
      <c r="H98" s="7" t="s">
        <v>36</v>
      </c>
      <c r="I98" s="14">
        <v>14193.548387096775</v>
      </c>
      <c r="J98" s="14">
        <v>440000</v>
      </c>
      <c r="K98" s="14">
        <v>0</v>
      </c>
    </row>
    <row r="99" spans="1:11" x14ac:dyDescent="0.25">
      <c r="A99" s="6" t="s">
        <v>22</v>
      </c>
      <c r="B99" s="14"/>
      <c r="C99" s="14"/>
      <c r="D99" s="14"/>
      <c r="E99" s="14"/>
      <c r="F99" s="14"/>
      <c r="H99" s="6" t="s">
        <v>22</v>
      </c>
      <c r="I99" s="14"/>
      <c r="J99" s="14"/>
      <c r="K99" s="14"/>
    </row>
    <row r="100" spans="1:11" x14ac:dyDescent="0.25">
      <c r="A100" s="7" t="s">
        <v>133</v>
      </c>
      <c r="B100" s="14">
        <v>272</v>
      </c>
      <c r="C100" s="14"/>
      <c r="D100" s="14"/>
      <c r="E100" s="14"/>
      <c r="F100" s="14"/>
      <c r="H100" s="7" t="s">
        <v>133</v>
      </c>
      <c r="I100" s="14">
        <v>25483.870967741936</v>
      </c>
      <c r="J100" s="14">
        <v>790000</v>
      </c>
      <c r="K100" s="14">
        <v>272</v>
      </c>
    </row>
    <row r="101" spans="1:11" x14ac:dyDescent="0.25">
      <c r="A101" s="6" t="s">
        <v>75</v>
      </c>
      <c r="B101" s="14"/>
      <c r="C101" s="14"/>
      <c r="D101" s="14"/>
      <c r="E101" s="14"/>
      <c r="F101" s="14"/>
      <c r="H101" s="6" t="s">
        <v>75</v>
      </c>
      <c r="I101" s="14"/>
      <c r="J101" s="14"/>
      <c r="K101" s="14"/>
    </row>
    <row r="102" spans="1:11" x14ac:dyDescent="0.25">
      <c r="A102" s="7" t="s">
        <v>14</v>
      </c>
      <c r="B102" s="14">
        <v>1215</v>
      </c>
      <c r="C102" s="14"/>
      <c r="D102" s="14"/>
      <c r="E102" s="14"/>
      <c r="F102" s="14"/>
      <c r="H102" s="7" t="s">
        <v>14</v>
      </c>
      <c r="I102" s="14">
        <v>741.93548387096769</v>
      </c>
      <c r="J102" s="14">
        <v>23000</v>
      </c>
      <c r="K102" s="14">
        <v>1215</v>
      </c>
    </row>
    <row r="103" spans="1:11" x14ac:dyDescent="0.25">
      <c r="A103" s="6" t="s">
        <v>26</v>
      </c>
      <c r="B103" s="14"/>
      <c r="C103" s="14"/>
      <c r="D103" s="14"/>
      <c r="E103" s="14"/>
      <c r="F103" s="14"/>
      <c r="H103" s="6" t="s">
        <v>26</v>
      </c>
      <c r="I103" s="14"/>
      <c r="J103" s="14"/>
      <c r="K103" s="14"/>
    </row>
    <row r="104" spans="1:11" x14ac:dyDescent="0.25">
      <c r="A104" s="7" t="s">
        <v>36</v>
      </c>
      <c r="B104" s="14">
        <v>0</v>
      </c>
      <c r="C104" s="14"/>
      <c r="D104" s="14"/>
      <c r="E104" s="14"/>
      <c r="F104" s="14"/>
      <c r="H104" s="7" t="s">
        <v>36</v>
      </c>
      <c r="I104" s="14">
        <v>12741.935483870968</v>
      </c>
      <c r="J104" s="14">
        <v>395000</v>
      </c>
      <c r="K104" s="14">
        <v>0</v>
      </c>
    </row>
    <row r="105" spans="1:11" x14ac:dyDescent="0.25">
      <c r="A105" s="5" t="s">
        <v>150</v>
      </c>
      <c r="B105" s="14">
        <v>3038</v>
      </c>
      <c r="C105" s="14"/>
      <c r="D105" s="14">
        <v>0</v>
      </c>
      <c r="E105" s="14"/>
      <c r="F105" s="14"/>
      <c r="H105" s="5" t="s">
        <v>150</v>
      </c>
      <c r="I105" s="14">
        <v>13591.397849462366</v>
      </c>
      <c r="J105" s="14">
        <v>790000</v>
      </c>
      <c r="K105" s="14">
        <v>3038</v>
      </c>
    </row>
    <row r="106" spans="1:11" x14ac:dyDescent="0.25">
      <c r="A106" s="5" t="s">
        <v>135</v>
      </c>
      <c r="B106" s="14"/>
      <c r="C106" s="14"/>
      <c r="D106" s="14"/>
      <c r="E106" s="14"/>
      <c r="F106" s="14"/>
      <c r="H106" s="5" t="s">
        <v>135</v>
      </c>
      <c r="I106" s="14"/>
      <c r="J106" s="14"/>
      <c r="K106" s="14"/>
    </row>
    <row r="107" spans="1:11" x14ac:dyDescent="0.25">
      <c r="A107" s="6" t="s">
        <v>15</v>
      </c>
      <c r="B107" s="14"/>
      <c r="C107" s="14"/>
      <c r="D107" s="14"/>
      <c r="E107" s="14"/>
      <c r="F107" s="14"/>
      <c r="H107" s="6" t="s">
        <v>15</v>
      </c>
      <c r="I107" s="14"/>
      <c r="J107" s="14"/>
      <c r="K107" s="14"/>
    </row>
    <row r="108" spans="1:11" x14ac:dyDescent="0.25">
      <c r="A108" s="7" t="s">
        <v>133</v>
      </c>
      <c r="B108" s="14">
        <v>808</v>
      </c>
      <c r="C108" s="14"/>
      <c r="D108" s="14"/>
      <c r="E108" s="14">
        <v>808</v>
      </c>
      <c r="F108" s="14"/>
      <c r="H108" s="7" t="s">
        <v>133</v>
      </c>
      <c r="I108" s="14">
        <v>35483.870967741932</v>
      </c>
      <c r="J108" s="14">
        <v>1100000</v>
      </c>
      <c r="K108" s="14">
        <v>1616</v>
      </c>
    </row>
    <row r="109" spans="1:11" x14ac:dyDescent="0.25">
      <c r="A109" s="6" t="s">
        <v>22</v>
      </c>
      <c r="B109" s="14"/>
      <c r="C109" s="14"/>
      <c r="D109" s="14"/>
      <c r="E109" s="14"/>
      <c r="F109" s="14"/>
      <c r="H109" s="6" t="s">
        <v>22</v>
      </c>
      <c r="I109" s="14"/>
      <c r="J109" s="14"/>
      <c r="K109" s="14"/>
    </row>
    <row r="110" spans="1:11" x14ac:dyDescent="0.25">
      <c r="A110" s="7" t="s">
        <v>14</v>
      </c>
      <c r="B110" s="14"/>
      <c r="C110" s="14">
        <v>1260</v>
      </c>
      <c r="D110" s="14"/>
      <c r="E110" s="14"/>
      <c r="F110" s="14"/>
      <c r="H110" s="7" t="s">
        <v>14</v>
      </c>
      <c r="I110" s="14">
        <v>967.74193548387098</v>
      </c>
      <c r="J110" s="14">
        <v>30000</v>
      </c>
      <c r="K110" s="14">
        <v>1260</v>
      </c>
    </row>
    <row r="111" spans="1:11" x14ac:dyDescent="0.25">
      <c r="A111" s="6" t="s">
        <v>163</v>
      </c>
      <c r="B111" s="14"/>
      <c r="C111" s="14"/>
      <c r="D111" s="14"/>
      <c r="E111" s="14"/>
      <c r="F111" s="14"/>
      <c r="H111" s="6" t="s">
        <v>163</v>
      </c>
      <c r="I111" s="14"/>
      <c r="J111" s="14"/>
      <c r="K111" s="14"/>
    </row>
    <row r="112" spans="1:11" x14ac:dyDescent="0.25">
      <c r="A112" s="7" t="s">
        <v>14</v>
      </c>
      <c r="B112" s="14"/>
      <c r="C112" s="14"/>
      <c r="D112" s="14">
        <v>990</v>
      </c>
      <c r="E112" s="14"/>
      <c r="F112" s="14"/>
      <c r="H112" s="7" t="s">
        <v>14</v>
      </c>
      <c r="I112" s="14">
        <v>322.58064516129031</v>
      </c>
      <c r="J112" s="14">
        <v>10000</v>
      </c>
      <c r="K112" s="14">
        <v>990</v>
      </c>
    </row>
    <row r="113" spans="1:11" x14ac:dyDescent="0.25">
      <c r="A113" s="6" t="s">
        <v>167</v>
      </c>
      <c r="B113" s="14"/>
      <c r="C113" s="14"/>
      <c r="D113" s="14"/>
      <c r="E113" s="14"/>
      <c r="F113" s="14"/>
      <c r="H113" s="6" t="s">
        <v>167</v>
      </c>
      <c r="I113" s="14"/>
      <c r="J113" s="14"/>
      <c r="K113" s="14"/>
    </row>
    <row r="114" spans="1:11" x14ac:dyDescent="0.25">
      <c r="A114" s="7" t="s">
        <v>14</v>
      </c>
      <c r="B114" s="14"/>
      <c r="C114" s="14"/>
      <c r="D114" s="14"/>
      <c r="E114" s="14"/>
      <c r="F114" s="14">
        <v>2970</v>
      </c>
      <c r="H114" s="7" t="s">
        <v>14</v>
      </c>
      <c r="I114" s="14">
        <v>967.74193548387098</v>
      </c>
      <c r="J114" s="14">
        <v>30000</v>
      </c>
      <c r="K114" s="14">
        <v>2970</v>
      </c>
    </row>
    <row r="115" spans="1:11" x14ac:dyDescent="0.25">
      <c r="A115" s="6" t="s">
        <v>217</v>
      </c>
      <c r="B115" s="14"/>
      <c r="C115" s="14"/>
      <c r="D115" s="14"/>
      <c r="E115" s="14"/>
      <c r="F115" s="14"/>
      <c r="H115" s="6" t="s">
        <v>217</v>
      </c>
      <c r="I115" s="14"/>
      <c r="J115" s="14"/>
      <c r="K115" s="14"/>
    </row>
    <row r="116" spans="1:11" x14ac:dyDescent="0.25">
      <c r="A116" s="7" t="s">
        <v>133</v>
      </c>
      <c r="B116" s="14"/>
      <c r="C116" s="14"/>
      <c r="D116" s="14"/>
      <c r="E116" s="14">
        <v>9350</v>
      </c>
      <c r="F116" s="14"/>
      <c r="H116" s="7" t="s">
        <v>133</v>
      </c>
      <c r="I116" s="14">
        <v>483.87096774193549</v>
      </c>
      <c r="J116" s="14">
        <v>15000</v>
      </c>
      <c r="K116" s="14">
        <v>9350</v>
      </c>
    </row>
    <row r="117" spans="1:11" x14ac:dyDescent="0.25">
      <c r="A117" s="6" t="s">
        <v>213</v>
      </c>
      <c r="B117" s="14"/>
      <c r="C117" s="14"/>
      <c r="D117" s="14"/>
      <c r="E117" s="14"/>
      <c r="F117" s="14"/>
      <c r="H117" s="6" t="s">
        <v>213</v>
      </c>
      <c r="I117" s="14"/>
      <c r="J117" s="14"/>
      <c r="K117" s="14"/>
    </row>
    <row r="118" spans="1:11" x14ac:dyDescent="0.25">
      <c r="A118" s="7" t="s">
        <v>133</v>
      </c>
      <c r="B118" s="14"/>
      <c r="C118" s="14">
        <v>808</v>
      </c>
      <c r="D118" s="14"/>
      <c r="E118" s="14"/>
      <c r="F118" s="14"/>
      <c r="H118" s="7" t="s">
        <v>133</v>
      </c>
      <c r="I118" s="14">
        <v>1290.3225806451612</v>
      </c>
      <c r="J118" s="14">
        <v>40000</v>
      </c>
      <c r="K118" s="14">
        <v>808</v>
      </c>
    </row>
    <row r="119" spans="1:11" x14ac:dyDescent="0.25">
      <c r="A119" s="6" t="s">
        <v>216</v>
      </c>
      <c r="B119" s="14"/>
      <c r="C119" s="14"/>
      <c r="D119" s="14"/>
      <c r="E119" s="14"/>
      <c r="F119" s="14"/>
      <c r="H119" s="6" t="s">
        <v>216</v>
      </c>
      <c r="I119" s="14"/>
      <c r="J119" s="14"/>
      <c r="K119" s="14"/>
    </row>
    <row r="120" spans="1:11" x14ac:dyDescent="0.25">
      <c r="A120" s="7" t="s">
        <v>133</v>
      </c>
      <c r="B120" s="14"/>
      <c r="C120" s="14"/>
      <c r="D120" s="14"/>
      <c r="E120" s="14">
        <v>540</v>
      </c>
      <c r="F120" s="14"/>
      <c r="H120" s="7" t="s">
        <v>133</v>
      </c>
      <c r="I120" s="14">
        <v>645.16129032258061</v>
      </c>
      <c r="J120" s="14">
        <v>20000</v>
      </c>
      <c r="K120" s="14">
        <v>540</v>
      </c>
    </row>
    <row r="121" spans="1:11" x14ac:dyDescent="0.25">
      <c r="A121" s="5" t="s">
        <v>151</v>
      </c>
      <c r="B121" s="14">
        <v>808</v>
      </c>
      <c r="C121" s="14">
        <v>2068</v>
      </c>
      <c r="D121" s="14">
        <v>990</v>
      </c>
      <c r="E121" s="14">
        <v>10698</v>
      </c>
      <c r="F121" s="14">
        <v>2970</v>
      </c>
      <c r="H121" s="5" t="s">
        <v>151</v>
      </c>
      <c r="I121" s="14">
        <v>9455.6451612903202</v>
      </c>
      <c r="J121" s="14">
        <v>1100000</v>
      </c>
      <c r="K121" s="14">
        <v>17534</v>
      </c>
    </row>
    <row r="122" spans="1:11" x14ac:dyDescent="0.25">
      <c r="A122" s="5" t="s">
        <v>136</v>
      </c>
      <c r="B122" s="14"/>
      <c r="C122" s="14"/>
      <c r="D122" s="14"/>
      <c r="E122" s="14"/>
      <c r="F122" s="14"/>
      <c r="H122" s="5" t="s">
        <v>136</v>
      </c>
      <c r="I122" s="14"/>
      <c r="J122" s="14"/>
      <c r="K122" s="14"/>
    </row>
    <row r="123" spans="1:11" x14ac:dyDescent="0.25">
      <c r="A123" s="6" t="s">
        <v>15</v>
      </c>
      <c r="B123" s="14"/>
      <c r="C123" s="14"/>
      <c r="D123" s="14"/>
      <c r="E123" s="14"/>
      <c r="F123" s="14"/>
      <c r="H123" s="6" t="s">
        <v>15</v>
      </c>
      <c r="I123" s="14"/>
      <c r="J123" s="14"/>
      <c r="K123" s="14"/>
    </row>
    <row r="124" spans="1:11" x14ac:dyDescent="0.25">
      <c r="A124" s="7" t="s">
        <v>133</v>
      </c>
      <c r="B124" s="14">
        <v>1548</v>
      </c>
      <c r="C124" s="14"/>
      <c r="D124" s="14"/>
      <c r="E124" s="14"/>
      <c r="F124" s="14"/>
      <c r="H124" s="7" t="s">
        <v>133</v>
      </c>
      <c r="I124" s="14">
        <v>7258.0645161290322</v>
      </c>
      <c r="J124" s="14">
        <v>225000</v>
      </c>
      <c r="K124" s="14">
        <v>1548</v>
      </c>
    </row>
    <row r="125" spans="1:11" x14ac:dyDescent="0.25">
      <c r="A125" s="6" t="s">
        <v>22</v>
      </c>
      <c r="B125" s="14"/>
      <c r="C125" s="14"/>
      <c r="D125" s="14"/>
      <c r="E125" s="14"/>
      <c r="F125" s="14"/>
      <c r="H125" s="6" t="s">
        <v>22</v>
      </c>
      <c r="I125" s="14"/>
      <c r="J125" s="14"/>
      <c r="K125" s="14"/>
    </row>
    <row r="126" spans="1:11" x14ac:dyDescent="0.25">
      <c r="A126" s="7" t="s">
        <v>133</v>
      </c>
      <c r="B126" s="14">
        <v>1890</v>
      </c>
      <c r="C126" s="14"/>
      <c r="D126" s="14"/>
      <c r="E126" s="14"/>
      <c r="F126" s="14"/>
      <c r="H126" s="7" t="s">
        <v>133</v>
      </c>
      <c r="I126" s="14">
        <v>645.16129032258061</v>
      </c>
      <c r="J126" s="14">
        <v>20000</v>
      </c>
      <c r="K126" s="14">
        <v>1890</v>
      </c>
    </row>
    <row r="127" spans="1:11" x14ac:dyDescent="0.25">
      <c r="A127" s="6" t="s">
        <v>166</v>
      </c>
      <c r="B127" s="14"/>
      <c r="C127" s="14"/>
      <c r="D127" s="14"/>
      <c r="E127" s="14"/>
      <c r="F127" s="14"/>
      <c r="H127" s="6" t="s">
        <v>166</v>
      </c>
      <c r="I127" s="14"/>
      <c r="J127" s="14"/>
      <c r="K127" s="14"/>
    </row>
    <row r="128" spans="1:11" x14ac:dyDescent="0.25">
      <c r="A128" s="7" t="s">
        <v>133</v>
      </c>
      <c r="B128" s="14"/>
      <c r="C128" s="14">
        <v>1890</v>
      </c>
      <c r="D128" s="14"/>
      <c r="E128" s="14"/>
      <c r="F128" s="14"/>
      <c r="H128" s="7" t="s">
        <v>133</v>
      </c>
      <c r="I128" s="14">
        <v>612.90322580645159</v>
      </c>
      <c r="J128" s="14">
        <v>19000</v>
      </c>
      <c r="K128" s="14">
        <v>1890</v>
      </c>
    </row>
    <row r="129" spans="1:11" x14ac:dyDescent="0.25">
      <c r="A129" s="6" t="s">
        <v>218</v>
      </c>
      <c r="B129" s="14"/>
      <c r="C129" s="14"/>
      <c r="D129" s="14"/>
      <c r="E129" s="14"/>
      <c r="F129" s="14"/>
      <c r="H129" s="6" t="s">
        <v>218</v>
      </c>
      <c r="I129" s="14"/>
      <c r="J129" s="14"/>
      <c r="K129" s="14"/>
    </row>
    <row r="130" spans="1:11" x14ac:dyDescent="0.25">
      <c r="A130" s="7" t="s">
        <v>133</v>
      </c>
      <c r="B130" s="14"/>
      <c r="C130" s="14">
        <v>1890</v>
      </c>
      <c r="D130" s="14"/>
      <c r="E130" s="14"/>
      <c r="F130" s="14"/>
      <c r="H130" s="7" t="s">
        <v>133</v>
      </c>
      <c r="I130" s="14">
        <v>661.29032258064512</v>
      </c>
      <c r="J130" s="14">
        <v>20500</v>
      </c>
      <c r="K130" s="14">
        <v>1890</v>
      </c>
    </row>
    <row r="131" spans="1:11" x14ac:dyDescent="0.25">
      <c r="A131" s="6" t="s">
        <v>67</v>
      </c>
      <c r="B131" s="14"/>
      <c r="C131" s="14"/>
      <c r="D131" s="14"/>
      <c r="E131" s="14"/>
      <c r="F131" s="14"/>
      <c r="H131" s="6" t="s">
        <v>67</v>
      </c>
      <c r="I131" s="14"/>
      <c r="J131" s="14"/>
      <c r="K131" s="14"/>
    </row>
    <row r="132" spans="1:11" x14ac:dyDescent="0.25">
      <c r="A132" s="7" t="s">
        <v>133</v>
      </c>
      <c r="B132" s="14"/>
      <c r="C132" s="14"/>
      <c r="D132" s="14">
        <v>1890</v>
      </c>
      <c r="E132" s="14"/>
      <c r="F132" s="14"/>
      <c r="H132" s="7" t="s">
        <v>133</v>
      </c>
      <c r="I132" s="14">
        <v>1806.4516129032259</v>
      </c>
      <c r="J132" s="14">
        <v>56000</v>
      </c>
      <c r="K132" s="14">
        <v>1890</v>
      </c>
    </row>
    <row r="133" spans="1:11" x14ac:dyDescent="0.25">
      <c r="A133" s="6" t="s">
        <v>219</v>
      </c>
      <c r="B133" s="14"/>
      <c r="C133" s="14"/>
      <c r="D133" s="14"/>
      <c r="E133" s="14"/>
      <c r="F133" s="14"/>
      <c r="H133" s="6" t="s">
        <v>219</v>
      </c>
      <c r="I133" s="14"/>
      <c r="J133" s="14"/>
      <c r="K133" s="14"/>
    </row>
    <row r="134" spans="1:11" x14ac:dyDescent="0.25">
      <c r="A134" s="7" t="s">
        <v>133</v>
      </c>
      <c r="B134" s="14"/>
      <c r="C134" s="14"/>
      <c r="D134" s="14"/>
      <c r="E134" s="14"/>
      <c r="F134" s="14">
        <v>1890</v>
      </c>
      <c r="H134" s="7" t="s">
        <v>133</v>
      </c>
      <c r="I134" s="14">
        <v>887.09677419354841</v>
      </c>
      <c r="J134" s="14">
        <v>27500</v>
      </c>
      <c r="K134" s="14">
        <v>1890</v>
      </c>
    </row>
    <row r="135" spans="1:11" x14ac:dyDescent="0.25">
      <c r="A135" s="5" t="s">
        <v>152</v>
      </c>
      <c r="B135" s="14">
        <v>3438</v>
      </c>
      <c r="C135" s="14">
        <v>3780</v>
      </c>
      <c r="D135" s="14">
        <v>1890</v>
      </c>
      <c r="E135" s="14"/>
      <c r="F135" s="14">
        <v>1890</v>
      </c>
      <c r="H135" s="5" t="s">
        <v>152</v>
      </c>
      <c r="I135" s="14">
        <v>1978.4946236559142</v>
      </c>
      <c r="J135" s="14">
        <v>225000</v>
      </c>
      <c r="K135" s="14">
        <v>10998</v>
      </c>
    </row>
    <row r="136" spans="1:11" x14ac:dyDescent="0.25">
      <c r="A136" s="5" t="s">
        <v>63</v>
      </c>
      <c r="B136" s="14"/>
      <c r="C136" s="14"/>
      <c r="D136" s="14"/>
      <c r="E136" s="14"/>
      <c r="F136" s="14"/>
      <c r="H136" s="5" t="s">
        <v>63</v>
      </c>
      <c r="I136" s="14"/>
      <c r="J136" s="14"/>
      <c r="K136" s="14"/>
    </row>
    <row r="137" spans="1:11" x14ac:dyDescent="0.25">
      <c r="A137" s="6" t="s">
        <v>15</v>
      </c>
      <c r="B137" s="14"/>
      <c r="C137" s="14"/>
      <c r="D137" s="14"/>
      <c r="E137" s="14"/>
      <c r="F137" s="14"/>
      <c r="H137" s="6" t="s">
        <v>15</v>
      </c>
      <c r="I137" s="14"/>
      <c r="J137" s="14"/>
      <c r="K137" s="14"/>
    </row>
    <row r="138" spans="1:11" x14ac:dyDescent="0.25">
      <c r="A138" s="7" t="s">
        <v>14</v>
      </c>
      <c r="B138" s="14">
        <v>504</v>
      </c>
      <c r="C138" s="14"/>
      <c r="D138" s="14"/>
      <c r="E138" s="14"/>
      <c r="F138" s="14"/>
      <c r="H138" s="7" t="s">
        <v>14</v>
      </c>
      <c r="I138" s="14">
        <v>677.41935483870964</v>
      </c>
      <c r="J138" s="14">
        <v>21000</v>
      </c>
      <c r="K138" s="14">
        <v>504</v>
      </c>
    </row>
    <row r="139" spans="1:11" x14ac:dyDescent="0.25">
      <c r="A139" s="6" t="s">
        <v>22</v>
      </c>
      <c r="B139" s="14"/>
      <c r="C139" s="14"/>
      <c r="D139" s="14"/>
      <c r="E139" s="14"/>
      <c r="F139" s="14"/>
      <c r="H139" s="6" t="s">
        <v>22</v>
      </c>
      <c r="I139" s="14"/>
      <c r="J139" s="14"/>
      <c r="K139" s="14"/>
    </row>
    <row r="140" spans="1:11" x14ac:dyDescent="0.25">
      <c r="A140" s="7" t="s">
        <v>14</v>
      </c>
      <c r="B140" s="14"/>
      <c r="C140" s="14"/>
      <c r="D140" s="14">
        <v>504</v>
      </c>
      <c r="E140" s="14"/>
      <c r="F140" s="14"/>
      <c r="H140" s="7" t="s">
        <v>14</v>
      </c>
      <c r="I140" s="14">
        <v>1612.9032258064517</v>
      </c>
      <c r="J140" s="14">
        <v>50000</v>
      </c>
      <c r="K140" s="14">
        <v>504</v>
      </c>
    </row>
    <row r="141" spans="1:11" x14ac:dyDescent="0.25">
      <c r="A141" s="6" t="s">
        <v>64</v>
      </c>
      <c r="B141" s="14"/>
      <c r="C141" s="14"/>
      <c r="D141" s="14"/>
      <c r="E141" s="14"/>
      <c r="F141" s="14"/>
      <c r="H141" s="6" t="s">
        <v>64</v>
      </c>
      <c r="I141" s="14"/>
      <c r="J141" s="14"/>
      <c r="K141" s="14"/>
    </row>
    <row r="142" spans="1:11" x14ac:dyDescent="0.25">
      <c r="A142" s="7" t="s">
        <v>14</v>
      </c>
      <c r="B142" s="14">
        <v>504</v>
      </c>
      <c r="C142" s="14"/>
      <c r="D142" s="14"/>
      <c r="E142" s="14"/>
      <c r="F142" s="14"/>
      <c r="H142" s="7" t="s">
        <v>14</v>
      </c>
      <c r="I142" s="14">
        <v>3548.3870967741937</v>
      </c>
      <c r="J142" s="14">
        <v>110000</v>
      </c>
      <c r="K142" s="14">
        <v>504</v>
      </c>
    </row>
    <row r="143" spans="1:11" x14ac:dyDescent="0.25">
      <c r="A143" s="6" t="s">
        <v>167</v>
      </c>
      <c r="B143" s="14"/>
      <c r="C143" s="14"/>
      <c r="D143" s="14"/>
      <c r="E143" s="14"/>
      <c r="F143" s="14"/>
      <c r="H143" s="6" t="s">
        <v>167</v>
      </c>
      <c r="I143" s="14"/>
      <c r="J143" s="14"/>
      <c r="K143" s="14"/>
    </row>
    <row r="144" spans="1:11" x14ac:dyDescent="0.25">
      <c r="A144" s="7" t="s">
        <v>14</v>
      </c>
      <c r="B144" s="14"/>
      <c r="C144" s="14"/>
      <c r="D144" s="14"/>
      <c r="E144" s="14">
        <v>504</v>
      </c>
      <c r="F144" s="14"/>
      <c r="H144" s="7" t="s">
        <v>14</v>
      </c>
      <c r="I144" s="14">
        <v>1451.6129032258063</v>
      </c>
      <c r="J144" s="14">
        <v>45000</v>
      </c>
      <c r="K144" s="14">
        <v>504</v>
      </c>
    </row>
    <row r="145" spans="1:11" x14ac:dyDescent="0.25">
      <c r="A145" s="5" t="s">
        <v>153</v>
      </c>
      <c r="B145" s="14">
        <v>1008</v>
      </c>
      <c r="C145" s="14"/>
      <c r="D145" s="14">
        <v>504</v>
      </c>
      <c r="E145" s="14">
        <v>504</v>
      </c>
      <c r="F145" s="14"/>
      <c r="H145" s="5" t="s">
        <v>153</v>
      </c>
      <c r="I145" s="14">
        <v>1822.5806451612902</v>
      </c>
      <c r="J145" s="14">
        <v>110000</v>
      </c>
      <c r="K145" s="14">
        <v>2016</v>
      </c>
    </row>
    <row r="146" spans="1:11" x14ac:dyDescent="0.25">
      <c r="A146" s="5" t="s">
        <v>66</v>
      </c>
      <c r="B146" s="14"/>
      <c r="C146" s="14"/>
      <c r="D146" s="14"/>
      <c r="E146" s="14"/>
      <c r="F146" s="14"/>
      <c r="H146" s="5" t="s">
        <v>66</v>
      </c>
      <c r="I146" s="14"/>
      <c r="J146" s="14"/>
      <c r="K146" s="14"/>
    </row>
    <row r="147" spans="1:11" x14ac:dyDescent="0.25">
      <c r="A147" s="6" t="s">
        <v>65</v>
      </c>
      <c r="B147" s="14"/>
      <c r="C147" s="14"/>
      <c r="D147" s="14"/>
      <c r="E147" s="14"/>
      <c r="F147" s="14"/>
      <c r="H147" s="6" t="s">
        <v>65</v>
      </c>
      <c r="I147" s="14"/>
      <c r="J147" s="14"/>
      <c r="K147" s="14"/>
    </row>
    <row r="148" spans="1:11" x14ac:dyDescent="0.25">
      <c r="A148" s="7" t="s">
        <v>14</v>
      </c>
      <c r="B148" s="14">
        <v>2601</v>
      </c>
      <c r="C148" s="14"/>
      <c r="D148" s="14"/>
      <c r="E148" s="14"/>
      <c r="F148" s="14"/>
      <c r="H148" s="7" t="s">
        <v>14</v>
      </c>
      <c r="I148" s="14">
        <v>9354.8387096774186</v>
      </c>
      <c r="J148" s="14">
        <v>290000</v>
      </c>
      <c r="K148" s="14">
        <v>2601</v>
      </c>
    </row>
    <row r="149" spans="1:11" x14ac:dyDescent="0.25">
      <c r="A149" s="6" t="s">
        <v>29</v>
      </c>
      <c r="B149" s="14"/>
      <c r="C149" s="14"/>
      <c r="D149" s="14"/>
      <c r="E149" s="14"/>
      <c r="F149" s="14"/>
      <c r="H149" s="6" t="s">
        <v>29</v>
      </c>
      <c r="I149" s="14"/>
      <c r="J149" s="14"/>
      <c r="K149" s="14"/>
    </row>
    <row r="150" spans="1:11" x14ac:dyDescent="0.25">
      <c r="A150" s="7" t="s">
        <v>14</v>
      </c>
      <c r="B150" s="14">
        <v>1350</v>
      </c>
      <c r="C150" s="14"/>
      <c r="D150" s="14"/>
      <c r="E150" s="14"/>
      <c r="F150" s="14"/>
      <c r="H150" s="7" t="s">
        <v>14</v>
      </c>
      <c r="I150" s="14">
        <v>3870.9677419354839</v>
      </c>
      <c r="J150" s="14">
        <v>120000</v>
      </c>
      <c r="K150" s="14">
        <v>1350</v>
      </c>
    </row>
    <row r="151" spans="1:11" x14ac:dyDescent="0.25">
      <c r="A151" s="6" t="s">
        <v>165</v>
      </c>
      <c r="B151" s="14"/>
      <c r="C151" s="14"/>
      <c r="D151" s="14"/>
      <c r="E151" s="14"/>
      <c r="F151" s="14"/>
      <c r="H151" s="6" t="s">
        <v>165</v>
      </c>
      <c r="I151" s="14"/>
      <c r="J151" s="14"/>
      <c r="K151" s="14"/>
    </row>
    <row r="152" spans="1:11" x14ac:dyDescent="0.25">
      <c r="A152" s="7" t="s">
        <v>14</v>
      </c>
      <c r="B152" s="14"/>
      <c r="C152" s="14">
        <v>1350</v>
      </c>
      <c r="D152" s="14"/>
      <c r="E152" s="14"/>
      <c r="F152" s="14"/>
      <c r="H152" s="7" t="s">
        <v>14</v>
      </c>
      <c r="I152" s="14">
        <v>1935.483870967742</v>
      </c>
      <c r="J152" s="14">
        <v>60000</v>
      </c>
      <c r="K152" s="14">
        <v>1350</v>
      </c>
    </row>
    <row r="153" spans="1:11" x14ac:dyDescent="0.25">
      <c r="A153" s="5" t="s">
        <v>154</v>
      </c>
      <c r="B153" s="14">
        <v>3951</v>
      </c>
      <c r="C153" s="14">
        <v>1350</v>
      </c>
      <c r="D153" s="14"/>
      <c r="E153" s="14"/>
      <c r="F153" s="14"/>
      <c r="H153" s="5" t="s">
        <v>154</v>
      </c>
      <c r="I153" s="14">
        <v>5053.7634408602144</v>
      </c>
      <c r="J153" s="14">
        <v>290000</v>
      </c>
      <c r="K153" s="14">
        <v>5301</v>
      </c>
    </row>
    <row r="154" spans="1:11" x14ac:dyDescent="0.25">
      <c r="A154" s="5" t="s">
        <v>56</v>
      </c>
      <c r="B154" s="14"/>
      <c r="C154" s="14"/>
      <c r="D154" s="14"/>
      <c r="E154" s="14"/>
      <c r="F154" s="14"/>
      <c r="H154" s="5" t="s">
        <v>56</v>
      </c>
      <c r="I154" s="14"/>
      <c r="J154" s="14"/>
      <c r="K154" s="14"/>
    </row>
    <row r="155" spans="1:11" x14ac:dyDescent="0.25">
      <c r="A155" s="6" t="s">
        <v>15</v>
      </c>
      <c r="B155" s="14"/>
      <c r="C155" s="14"/>
      <c r="D155" s="14"/>
      <c r="E155" s="14"/>
      <c r="F155" s="14"/>
      <c r="H155" s="6" t="s">
        <v>15</v>
      </c>
      <c r="I155" s="14"/>
      <c r="J155" s="14"/>
      <c r="K155" s="14"/>
    </row>
    <row r="156" spans="1:11" x14ac:dyDescent="0.25">
      <c r="A156" s="7" t="s">
        <v>133</v>
      </c>
      <c r="B156" s="14"/>
      <c r="C156" s="14">
        <v>900</v>
      </c>
      <c r="D156" s="14"/>
      <c r="E156" s="14"/>
      <c r="F156" s="14"/>
      <c r="H156" s="7" t="s">
        <v>133</v>
      </c>
      <c r="I156" s="14">
        <v>322.58064516129031</v>
      </c>
      <c r="J156" s="14">
        <v>10000</v>
      </c>
      <c r="K156" s="14">
        <v>900</v>
      </c>
    </row>
    <row r="157" spans="1:11" x14ac:dyDescent="0.25">
      <c r="A157" s="6" t="s">
        <v>22</v>
      </c>
      <c r="B157" s="14"/>
      <c r="C157" s="14"/>
      <c r="D157" s="14"/>
      <c r="E157" s="14"/>
      <c r="F157" s="14"/>
      <c r="H157" s="6" t="s">
        <v>22</v>
      </c>
      <c r="I157" s="14"/>
      <c r="J157" s="14"/>
      <c r="K157" s="14"/>
    </row>
    <row r="158" spans="1:11" x14ac:dyDescent="0.25">
      <c r="A158" s="7" t="s">
        <v>36</v>
      </c>
      <c r="B158" s="14"/>
      <c r="C158" s="14">
        <v>0</v>
      </c>
      <c r="D158" s="14"/>
      <c r="E158" s="14"/>
      <c r="F158" s="14"/>
      <c r="H158" s="7" t="s">
        <v>36</v>
      </c>
      <c r="I158" s="14">
        <v>9677.4193548387102</v>
      </c>
      <c r="J158" s="14">
        <v>300000</v>
      </c>
      <c r="K158" s="14">
        <v>0</v>
      </c>
    </row>
    <row r="159" spans="1:11" x14ac:dyDescent="0.25">
      <c r="A159" s="6" t="s">
        <v>55</v>
      </c>
      <c r="B159" s="14"/>
      <c r="C159" s="14"/>
      <c r="D159" s="14"/>
      <c r="E159" s="14"/>
      <c r="F159" s="14"/>
      <c r="H159" s="6" t="s">
        <v>55</v>
      </c>
      <c r="I159" s="14"/>
      <c r="J159" s="14"/>
      <c r="K159" s="14"/>
    </row>
    <row r="160" spans="1:11" x14ac:dyDescent="0.25">
      <c r="A160" s="7" t="s">
        <v>133</v>
      </c>
      <c r="B160" s="14">
        <v>1080</v>
      </c>
      <c r="C160" s="14"/>
      <c r="D160" s="14"/>
      <c r="E160" s="14"/>
      <c r="F160" s="14"/>
      <c r="H160" s="7" t="s">
        <v>133</v>
      </c>
      <c r="I160" s="14">
        <v>4516.1290322580644</v>
      </c>
      <c r="J160" s="14">
        <v>140000</v>
      </c>
      <c r="K160" s="14">
        <v>1080</v>
      </c>
    </row>
    <row r="161" spans="1:11" x14ac:dyDescent="0.25">
      <c r="A161" s="6" t="s">
        <v>30</v>
      </c>
      <c r="B161" s="14"/>
      <c r="C161" s="14"/>
      <c r="D161" s="14"/>
      <c r="E161" s="14"/>
      <c r="F161" s="14"/>
      <c r="H161" s="6" t="s">
        <v>30</v>
      </c>
      <c r="I161" s="14"/>
      <c r="J161" s="14"/>
      <c r="K161" s="14"/>
    </row>
    <row r="162" spans="1:11" x14ac:dyDescent="0.25">
      <c r="A162" s="7" t="s">
        <v>133</v>
      </c>
      <c r="B162" s="14"/>
      <c r="C162" s="14">
        <v>990</v>
      </c>
      <c r="D162" s="14"/>
      <c r="E162" s="14"/>
      <c r="F162" s="14"/>
      <c r="H162" s="7" t="s">
        <v>133</v>
      </c>
      <c r="I162" s="14">
        <v>5161.2903225806449</v>
      </c>
      <c r="J162" s="14">
        <v>160000</v>
      </c>
      <c r="K162" s="14">
        <v>990</v>
      </c>
    </row>
    <row r="163" spans="1:11" x14ac:dyDescent="0.25">
      <c r="A163" s="7" t="s">
        <v>14</v>
      </c>
      <c r="B163" s="14"/>
      <c r="C163" s="14">
        <v>638</v>
      </c>
      <c r="D163" s="14"/>
      <c r="E163" s="14"/>
      <c r="F163" s="14"/>
      <c r="H163" s="7" t="s">
        <v>14</v>
      </c>
      <c r="I163" s="14">
        <v>5161.2903225806449</v>
      </c>
      <c r="J163" s="14">
        <v>160000</v>
      </c>
      <c r="K163" s="14">
        <v>638</v>
      </c>
    </row>
    <row r="164" spans="1:11" x14ac:dyDescent="0.25">
      <c r="A164" s="6" t="s">
        <v>31</v>
      </c>
      <c r="B164" s="14"/>
      <c r="C164" s="14"/>
      <c r="D164" s="14"/>
      <c r="E164" s="14"/>
      <c r="F164" s="14"/>
      <c r="H164" s="6" t="s">
        <v>31</v>
      </c>
      <c r="I164" s="14"/>
      <c r="J164" s="14"/>
      <c r="K164" s="14"/>
    </row>
    <row r="165" spans="1:11" x14ac:dyDescent="0.25">
      <c r="A165" s="7" t="s">
        <v>14</v>
      </c>
      <c r="B165" s="14"/>
      <c r="C165" s="14">
        <v>684</v>
      </c>
      <c r="D165" s="14"/>
      <c r="E165" s="14"/>
      <c r="F165" s="14"/>
      <c r="H165" s="7" t="s">
        <v>14</v>
      </c>
      <c r="I165" s="14">
        <v>5322.5806451612907</v>
      </c>
      <c r="J165" s="14">
        <v>165000</v>
      </c>
      <c r="K165" s="14">
        <v>684</v>
      </c>
    </row>
    <row r="166" spans="1:11" x14ac:dyDescent="0.25">
      <c r="A166" s="5" t="s">
        <v>155</v>
      </c>
      <c r="B166" s="14">
        <v>1080</v>
      </c>
      <c r="C166" s="14">
        <v>3212</v>
      </c>
      <c r="D166" s="14"/>
      <c r="E166" s="14"/>
      <c r="F166" s="14"/>
      <c r="H166" s="5" t="s">
        <v>155</v>
      </c>
      <c r="I166" s="14">
        <v>5026.8817204301076</v>
      </c>
      <c r="J166" s="14">
        <v>300000</v>
      </c>
      <c r="K166" s="14">
        <v>4292</v>
      </c>
    </row>
    <row r="167" spans="1:11" x14ac:dyDescent="0.25">
      <c r="A167" s="5" t="s">
        <v>61</v>
      </c>
      <c r="B167" s="14"/>
      <c r="C167" s="14"/>
      <c r="D167" s="14"/>
      <c r="E167" s="14"/>
      <c r="F167" s="14"/>
      <c r="H167" s="5" t="s">
        <v>61</v>
      </c>
      <c r="I167" s="14"/>
      <c r="J167" s="14"/>
      <c r="K167" s="14"/>
    </row>
    <row r="168" spans="1:11" x14ac:dyDescent="0.25">
      <c r="A168" s="6" t="s">
        <v>34</v>
      </c>
      <c r="B168" s="14"/>
      <c r="C168" s="14"/>
      <c r="D168" s="14"/>
      <c r="E168" s="14"/>
      <c r="F168" s="14"/>
      <c r="H168" s="6" t="s">
        <v>34</v>
      </c>
      <c r="I168" s="14"/>
      <c r="J168" s="14"/>
      <c r="K168" s="14"/>
    </row>
    <row r="169" spans="1:11" x14ac:dyDescent="0.25">
      <c r="A169" s="7" t="s">
        <v>133</v>
      </c>
      <c r="B169" s="14"/>
      <c r="C169" s="14"/>
      <c r="D169" s="14"/>
      <c r="E169" s="14"/>
      <c r="F169" s="14">
        <v>990</v>
      </c>
      <c r="H169" s="7" t="s">
        <v>133</v>
      </c>
      <c r="I169" s="14">
        <v>6774.1935483870966</v>
      </c>
      <c r="J169" s="14">
        <v>210000</v>
      </c>
      <c r="K169" s="14">
        <v>990</v>
      </c>
    </row>
    <row r="170" spans="1:11" x14ac:dyDescent="0.25">
      <c r="A170" s="6" t="s">
        <v>31</v>
      </c>
      <c r="B170" s="14"/>
      <c r="C170" s="14"/>
      <c r="D170" s="14"/>
      <c r="E170" s="14"/>
      <c r="F170" s="14"/>
      <c r="H170" s="6" t="s">
        <v>31</v>
      </c>
      <c r="I170" s="14"/>
      <c r="J170" s="14"/>
      <c r="K170" s="14"/>
    </row>
    <row r="171" spans="1:11" x14ac:dyDescent="0.25">
      <c r="A171" s="7" t="s">
        <v>14</v>
      </c>
      <c r="B171" s="14"/>
      <c r="C171" s="14"/>
      <c r="D171" s="14"/>
      <c r="E171" s="14">
        <v>310</v>
      </c>
      <c r="F171" s="14"/>
      <c r="H171" s="7" t="s">
        <v>14</v>
      </c>
      <c r="I171" s="14">
        <v>741.93548387096769</v>
      </c>
      <c r="J171" s="14">
        <v>23000</v>
      </c>
      <c r="K171" s="14">
        <v>310</v>
      </c>
    </row>
    <row r="172" spans="1:11" x14ac:dyDescent="0.25">
      <c r="A172" s="6" t="s">
        <v>75</v>
      </c>
      <c r="B172" s="14"/>
      <c r="C172" s="14"/>
      <c r="D172" s="14"/>
      <c r="E172" s="14"/>
      <c r="F172" s="14"/>
      <c r="H172" s="6" t="s">
        <v>75</v>
      </c>
      <c r="I172" s="14"/>
      <c r="J172" s="14"/>
      <c r="K172" s="14"/>
    </row>
    <row r="173" spans="1:11" x14ac:dyDescent="0.25">
      <c r="A173" s="7" t="s">
        <v>14</v>
      </c>
      <c r="B173" s="14"/>
      <c r="C173" s="14">
        <v>646</v>
      </c>
      <c r="D173" s="14"/>
      <c r="E173" s="14">
        <v>2286</v>
      </c>
      <c r="F173" s="14"/>
      <c r="H173" s="7" t="s">
        <v>14</v>
      </c>
      <c r="I173" s="14">
        <v>5806.4516129032254</v>
      </c>
      <c r="J173" s="14">
        <v>180000</v>
      </c>
      <c r="K173" s="14">
        <v>2932</v>
      </c>
    </row>
    <row r="174" spans="1:11" x14ac:dyDescent="0.25">
      <c r="A174" s="6" t="s">
        <v>215</v>
      </c>
      <c r="B174" s="14"/>
      <c r="C174" s="14"/>
      <c r="D174" s="14"/>
      <c r="E174" s="14"/>
      <c r="F174" s="14"/>
      <c r="H174" s="6" t="s">
        <v>215</v>
      </c>
      <c r="I174" s="14"/>
      <c r="J174" s="14"/>
      <c r="K174" s="14"/>
    </row>
    <row r="175" spans="1:11" x14ac:dyDescent="0.25">
      <c r="A175" s="7" t="s">
        <v>14</v>
      </c>
      <c r="B175" s="14"/>
      <c r="C175" s="14"/>
      <c r="D175" s="14">
        <v>187</v>
      </c>
      <c r="E175" s="14"/>
      <c r="F175" s="14"/>
      <c r="H175" s="7" t="s">
        <v>14</v>
      </c>
      <c r="I175" s="14">
        <v>935.48387096774195</v>
      </c>
      <c r="J175" s="14">
        <v>29000</v>
      </c>
      <c r="K175" s="14">
        <v>187</v>
      </c>
    </row>
    <row r="176" spans="1:11" x14ac:dyDescent="0.25">
      <c r="A176" s="5" t="s">
        <v>156</v>
      </c>
      <c r="B176" s="14"/>
      <c r="C176" s="14">
        <v>646</v>
      </c>
      <c r="D176" s="14">
        <v>187</v>
      </c>
      <c r="E176" s="14">
        <v>2596</v>
      </c>
      <c r="F176" s="14">
        <v>990</v>
      </c>
      <c r="H176" s="5" t="s">
        <v>156</v>
      </c>
      <c r="I176" s="14">
        <v>4012.9032258064517</v>
      </c>
      <c r="J176" s="14">
        <v>210000</v>
      </c>
      <c r="K176" s="14">
        <v>4419</v>
      </c>
    </row>
    <row r="177" spans="1:11" x14ac:dyDescent="0.25">
      <c r="A177" s="5" t="s">
        <v>73</v>
      </c>
      <c r="B177" s="14"/>
      <c r="C177" s="14"/>
      <c r="D177" s="14"/>
      <c r="E177" s="14"/>
      <c r="F177" s="14"/>
      <c r="H177" s="5" t="s">
        <v>73</v>
      </c>
      <c r="I177" s="14"/>
      <c r="J177" s="14"/>
      <c r="K177" s="14"/>
    </row>
    <row r="178" spans="1:11" x14ac:dyDescent="0.25">
      <c r="A178" s="6" t="s">
        <v>10</v>
      </c>
      <c r="B178" s="14"/>
      <c r="C178" s="14"/>
      <c r="D178" s="14"/>
      <c r="E178" s="14"/>
      <c r="F178" s="14"/>
      <c r="H178" s="6" t="s">
        <v>10</v>
      </c>
      <c r="I178" s="14"/>
      <c r="J178" s="14"/>
      <c r="K178" s="14"/>
    </row>
    <row r="179" spans="1:11" x14ac:dyDescent="0.25">
      <c r="A179" s="7" t="s">
        <v>133</v>
      </c>
      <c r="B179" s="14">
        <v>1548</v>
      </c>
      <c r="C179" s="14"/>
      <c r="D179" s="14"/>
      <c r="E179" s="14"/>
      <c r="F179" s="14"/>
      <c r="H179" s="7" t="s">
        <v>133</v>
      </c>
      <c r="I179" s="14">
        <v>6129.0322580645161</v>
      </c>
      <c r="J179" s="14">
        <v>190000</v>
      </c>
      <c r="K179" s="14">
        <v>1548</v>
      </c>
    </row>
    <row r="180" spans="1:11" x14ac:dyDescent="0.25">
      <c r="A180" s="7" t="s">
        <v>36</v>
      </c>
      <c r="B180" s="14"/>
      <c r="C180" s="14"/>
      <c r="D180" s="14">
        <v>0</v>
      </c>
      <c r="E180" s="14"/>
      <c r="F180" s="14"/>
      <c r="H180" s="7" t="s">
        <v>36</v>
      </c>
      <c r="I180" s="14">
        <v>6129.0322580645161</v>
      </c>
      <c r="J180" s="14">
        <v>190000</v>
      </c>
      <c r="K180" s="14">
        <v>0</v>
      </c>
    </row>
    <row r="181" spans="1:11" x14ac:dyDescent="0.25">
      <c r="A181" s="6" t="s">
        <v>22</v>
      </c>
      <c r="B181" s="14"/>
      <c r="C181" s="14"/>
      <c r="D181" s="14"/>
      <c r="E181" s="14"/>
      <c r="F181" s="14"/>
      <c r="H181" s="6" t="s">
        <v>22</v>
      </c>
      <c r="I181" s="14"/>
      <c r="J181" s="14"/>
      <c r="K181" s="14"/>
    </row>
    <row r="182" spans="1:11" x14ac:dyDescent="0.25">
      <c r="A182" s="7" t="s">
        <v>36</v>
      </c>
      <c r="B182" s="14"/>
      <c r="C182" s="14"/>
      <c r="D182" s="14"/>
      <c r="E182" s="14"/>
      <c r="F182" s="14">
        <v>0</v>
      </c>
      <c r="H182" s="7" t="s">
        <v>36</v>
      </c>
      <c r="I182" s="14">
        <v>10645.161290322581</v>
      </c>
      <c r="J182" s="14">
        <v>330000</v>
      </c>
      <c r="K182" s="14">
        <v>0</v>
      </c>
    </row>
    <row r="183" spans="1:11" x14ac:dyDescent="0.25">
      <c r="A183" s="6" t="s">
        <v>210</v>
      </c>
      <c r="B183" s="14"/>
      <c r="C183" s="14"/>
      <c r="D183" s="14"/>
      <c r="E183" s="14"/>
      <c r="F183" s="14"/>
      <c r="H183" s="6" t="s">
        <v>210</v>
      </c>
      <c r="I183" s="14"/>
      <c r="J183" s="14"/>
      <c r="K183" s="14"/>
    </row>
    <row r="184" spans="1:11" x14ac:dyDescent="0.25">
      <c r="A184" s="7" t="s">
        <v>133</v>
      </c>
      <c r="B184" s="14"/>
      <c r="C184" s="14"/>
      <c r="D184" s="14"/>
      <c r="E184" s="14">
        <v>1233</v>
      </c>
      <c r="F184" s="14"/>
      <c r="H184" s="7" t="s">
        <v>133</v>
      </c>
      <c r="I184" s="14">
        <v>645.16129032258061</v>
      </c>
      <c r="J184" s="14">
        <v>20000</v>
      </c>
      <c r="K184" s="14">
        <v>1233</v>
      </c>
    </row>
    <row r="185" spans="1:11" x14ac:dyDescent="0.25">
      <c r="A185" s="6" t="s">
        <v>211</v>
      </c>
      <c r="B185" s="14"/>
      <c r="C185" s="14"/>
      <c r="D185" s="14"/>
      <c r="E185" s="14"/>
      <c r="F185" s="14"/>
      <c r="H185" s="6" t="s">
        <v>211</v>
      </c>
      <c r="I185" s="14"/>
      <c r="J185" s="14"/>
      <c r="K185" s="14"/>
    </row>
    <row r="186" spans="1:11" x14ac:dyDescent="0.25">
      <c r="A186" s="7" t="s">
        <v>36</v>
      </c>
      <c r="B186" s="14"/>
      <c r="C186" s="14"/>
      <c r="D186" s="14"/>
      <c r="E186" s="14">
        <v>0</v>
      </c>
      <c r="F186" s="14"/>
      <c r="H186" s="7" t="s">
        <v>36</v>
      </c>
      <c r="I186" s="14">
        <v>419.35483870967744</v>
      </c>
      <c r="J186" s="14">
        <v>13000</v>
      </c>
      <c r="K186" s="14">
        <v>0</v>
      </c>
    </row>
    <row r="187" spans="1:11" x14ac:dyDescent="0.25">
      <c r="A187" s="5" t="s">
        <v>157</v>
      </c>
      <c r="B187" s="14">
        <v>1548</v>
      </c>
      <c r="C187" s="14"/>
      <c r="D187" s="14">
        <v>0</v>
      </c>
      <c r="E187" s="14">
        <v>1233</v>
      </c>
      <c r="F187" s="14">
        <v>0</v>
      </c>
      <c r="H187" s="5" t="s">
        <v>157</v>
      </c>
      <c r="I187" s="14">
        <v>4793.5483870967746</v>
      </c>
      <c r="J187" s="14">
        <v>330000</v>
      </c>
      <c r="K187" s="14">
        <v>2781</v>
      </c>
    </row>
    <row r="188" spans="1:11" x14ac:dyDescent="0.25">
      <c r="A188" s="5" t="s">
        <v>39</v>
      </c>
      <c r="B188" s="14"/>
      <c r="C188" s="14"/>
      <c r="D188" s="14"/>
      <c r="E188" s="14"/>
      <c r="F188" s="14"/>
      <c r="H188" s="5" t="s">
        <v>39</v>
      </c>
      <c r="I188" s="14"/>
      <c r="J188" s="14"/>
      <c r="K188" s="14"/>
    </row>
    <row r="189" spans="1:11" x14ac:dyDescent="0.25">
      <c r="A189" s="6" t="s">
        <v>15</v>
      </c>
      <c r="B189" s="14"/>
      <c r="C189" s="14"/>
      <c r="D189" s="14"/>
      <c r="E189" s="14"/>
      <c r="F189" s="14"/>
      <c r="H189" s="6" t="s">
        <v>15</v>
      </c>
      <c r="I189" s="14"/>
      <c r="J189" s="14"/>
      <c r="K189" s="14"/>
    </row>
    <row r="190" spans="1:11" x14ac:dyDescent="0.25">
      <c r="A190" s="7" t="s">
        <v>14</v>
      </c>
      <c r="B190" s="14"/>
      <c r="C190" s="14"/>
      <c r="D190" s="14">
        <v>935</v>
      </c>
      <c r="E190" s="14"/>
      <c r="F190" s="14"/>
      <c r="H190" s="7" t="s">
        <v>14</v>
      </c>
      <c r="I190" s="14">
        <v>967.74193548387098</v>
      </c>
      <c r="J190" s="14">
        <v>30000</v>
      </c>
      <c r="K190" s="14">
        <v>935</v>
      </c>
    </row>
    <row r="191" spans="1:11" x14ac:dyDescent="0.25">
      <c r="A191" s="6" t="s">
        <v>38</v>
      </c>
      <c r="B191" s="14"/>
      <c r="C191" s="14"/>
      <c r="D191" s="14"/>
      <c r="E191" s="14"/>
      <c r="F191" s="14"/>
      <c r="H191" s="6" t="s">
        <v>38</v>
      </c>
      <c r="I191" s="14"/>
      <c r="J191" s="14"/>
      <c r="K191" s="14"/>
    </row>
    <row r="192" spans="1:11" x14ac:dyDescent="0.25">
      <c r="A192" s="7" t="s">
        <v>133</v>
      </c>
      <c r="B192" s="14">
        <v>1305</v>
      </c>
      <c r="C192" s="14"/>
      <c r="D192" s="14"/>
      <c r="E192" s="14"/>
      <c r="F192" s="14"/>
      <c r="H192" s="7" t="s">
        <v>133</v>
      </c>
      <c r="I192" s="14">
        <v>10967.741935483871</v>
      </c>
      <c r="J192" s="14">
        <v>340000</v>
      </c>
      <c r="K192" s="14">
        <v>1305</v>
      </c>
    </row>
    <row r="193" spans="1:11" x14ac:dyDescent="0.25">
      <c r="A193" s="6" t="s">
        <v>32</v>
      </c>
      <c r="B193" s="14"/>
      <c r="C193" s="14"/>
      <c r="D193" s="14"/>
      <c r="E193" s="14"/>
      <c r="F193" s="14"/>
      <c r="H193" s="6" t="s">
        <v>32</v>
      </c>
      <c r="I193" s="14"/>
      <c r="J193" s="14"/>
      <c r="K193" s="14"/>
    </row>
    <row r="194" spans="1:11" x14ac:dyDescent="0.25">
      <c r="A194" s="7" t="s">
        <v>14</v>
      </c>
      <c r="B194" s="14"/>
      <c r="C194" s="14">
        <v>842</v>
      </c>
      <c r="D194" s="14"/>
      <c r="E194" s="14"/>
      <c r="F194" s="14">
        <v>5610</v>
      </c>
      <c r="H194" s="7" t="s">
        <v>14</v>
      </c>
      <c r="I194" s="14">
        <v>5161.2903225806449</v>
      </c>
      <c r="J194" s="14">
        <v>160000</v>
      </c>
      <c r="K194" s="14">
        <v>6452</v>
      </c>
    </row>
    <row r="195" spans="1:11" x14ac:dyDescent="0.25">
      <c r="A195" s="6" t="s">
        <v>212</v>
      </c>
      <c r="B195" s="14"/>
      <c r="C195" s="14"/>
      <c r="D195" s="14"/>
      <c r="E195" s="14"/>
      <c r="F195" s="14"/>
      <c r="H195" s="6" t="s">
        <v>212</v>
      </c>
      <c r="I195" s="14"/>
      <c r="J195" s="14"/>
      <c r="K195" s="14"/>
    </row>
    <row r="196" spans="1:11" x14ac:dyDescent="0.25">
      <c r="A196" s="7" t="s">
        <v>14</v>
      </c>
      <c r="B196" s="14"/>
      <c r="C196" s="14"/>
      <c r="D196" s="14"/>
      <c r="E196" s="14">
        <v>1870</v>
      </c>
      <c r="F196" s="14"/>
      <c r="H196" s="7" t="s">
        <v>14</v>
      </c>
      <c r="I196" s="14">
        <v>645.16129032258061</v>
      </c>
      <c r="J196" s="14">
        <v>20000</v>
      </c>
      <c r="K196" s="14">
        <v>1870</v>
      </c>
    </row>
    <row r="197" spans="1:11" x14ac:dyDescent="0.25">
      <c r="A197" s="5" t="s">
        <v>158</v>
      </c>
      <c r="B197" s="14">
        <v>1305</v>
      </c>
      <c r="C197" s="14">
        <v>842</v>
      </c>
      <c r="D197" s="14">
        <v>935</v>
      </c>
      <c r="E197" s="14">
        <v>1870</v>
      </c>
      <c r="F197" s="14">
        <v>5610</v>
      </c>
      <c r="H197" s="5" t="s">
        <v>158</v>
      </c>
      <c r="I197" s="14">
        <v>4580.645161290322</v>
      </c>
      <c r="J197" s="14">
        <v>340000</v>
      </c>
      <c r="K197" s="14">
        <v>10562</v>
      </c>
    </row>
    <row r="198" spans="1:11" x14ac:dyDescent="0.25">
      <c r="H198" s="5" t="s">
        <v>162</v>
      </c>
      <c r="I198" s="14">
        <v>7372.4049824337271</v>
      </c>
      <c r="J198" s="14">
        <v>1100000</v>
      </c>
      <c r="K198" s="14">
        <v>125014</v>
      </c>
    </row>
  </sheetData>
  <pageMargins left="0.7" right="0.7" top="0.75" bottom="0.75" header="0.3" footer="0.3"/>
  <pageSetup paperSize="9" orientation="portrait" horizontalDpi="300" verticalDpi="30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2DE32-65C1-4E88-AD6C-289A3CA95628}">
  <dimension ref="A1:Y199"/>
  <sheetViews>
    <sheetView tabSelected="1" zoomScale="85" zoomScaleNormal="85" workbookViewId="0">
      <selection activeCell="V25" sqref="V25"/>
    </sheetView>
  </sheetViews>
  <sheetFormatPr defaultRowHeight="15" x14ac:dyDescent="0.25"/>
  <cols>
    <col min="1" max="1" width="28" bestFit="1" customWidth="1"/>
    <col min="2" max="2" width="25.5703125" style="11" hidden="1" customWidth="1"/>
    <col min="3" max="4" width="11.85546875" style="11" hidden="1" customWidth="1"/>
    <col min="5" max="6" width="11.85546875" hidden="1" customWidth="1"/>
    <col min="7" max="7" width="24.7109375" hidden="1" customWidth="1"/>
    <col min="8" max="11" width="11.85546875" hidden="1" customWidth="1"/>
    <col min="12" max="12" width="28.140625" hidden="1" customWidth="1"/>
    <col min="13" max="16" width="11.85546875" hidden="1" customWidth="1"/>
    <col min="17" max="21" width="13.5703125" customWidth="1"/>
    <col min="22" max="22" width="29" bestFit="1" customWidth="1"/>
    <col min="23" max="23" width="28.28515625" bestFit="1" customWidth="1"/>
    <col min="24" max="24" width="33.140625" bestFit="1" customWidth="1"/>
    <col min="25" max="25" width="25" bestFit="1" customWidth="1"/>
    <col min="26" max="26" width="29" bestFit="1" customWidth="1"/>
    <col min="27" max="27" width="28.28515625" bestFit="1" customWidth="1"/>
    <col min="28" max="28" width="33.140625" bestFit="1" customWidth="1"/>
    <col min="29" max="29" width="25" bestFit="1" customWidth="1"/>
  </cols>
  <sheetData>
    <row r="1" spans="1:25" x14ac:dyDescent="0.25">
      <c r="B1"/>
    </row>
    <row r="3" spans="1:25" x14ac:dyDescent="0.25">
      <c r="B3" s="4" t="s">
        <v>225</v>
      </c>
      <c r="C3"/>
      <c r="D3"/>
    </row>
    <row r="4" spans="1:25" x14ac:dyDescent="0.25">
      <c r="B4" s="14" t="s">
        <v>141</v>
      </c>
      <c r="C4" s="14"/>
      <c r="D4" s="14"/>
      <c r="E4" s="14"/>
      <c r="F4" s="14"/>
      <c r="G4" s="14" t="s">
        <v>224</v>
      </c>
      <c r="H4" s="14"/>
      <c r="I4" s="14"/>
      <c r="J4" s="14"/>
      <c r="K4" s="14"/>
      <c r="L4" t="s">
        <v>223</v>
      </c>
      <c r="Q4" s="14" t="s">
        <v>138</v>
      </c>
      <c r="R4" s="14"/>
      <c r="S4" s="14"/>
      <c r="T4" s="14"/>
      <c r="U4" s="14"/>
      <c r="V4" t="s">
        <v>226</v>
      </c>
      <c r="W4" t="s">
        <v>227</v>
      </c>
      <c r="X4" t="s">
        <v>229</v>
      </c>
      <c r="Y4" t="s">
        <v>228</v>
      </c>
    </row>
    <row r="5" spans="1:25" x14ac:dyDescent="0.25">
      <c r="A5" s="4" t="s">
        <v>131</v>
      </c>
      <c r="B5" t="s">
        <v>159</v>
      </c>
      <c r="C5" t="s">
        <v>202</v>
      </c>
      <c r="D5" t="s">
        <v>203</v>
      </c>
      <c r="E5" t="s">
        <v>204</v>
      </c>
      <c r="F5" t="s">
        <v>205</v>
      </c>
      <c r="G5" t="s">
        <v>159</v>
      </c>
      <c r="H5" t="s">
        <v>202</v>
      </c>
      <c r="I5" t="s">
        <v>203</v>
      </c>
      <c r="J5" t="s">
        <v>204</v>
      </c>
      <c r="K5" t="s">
        <v>205</v>
      </c>
      <c r="L5" t="s">
        <v>159</v>
      </c>
      <c r="M5" t="s">
        <v>202</v>
      </c>
      <c r="N5" t="s">
        <v>203</v>
      </c>
      <c r="O5" t="s">
        <v>204</v>
      </c>
      <c r="P5" t="s">
        <v>205</v>
      </c>
      <c r="Q5" t="s">
        <v>159</v>
      </c>
      <c r="R5" t="s">
        <v>202</v>
      </c>
      <c r="S5" t="s">
        <v>203</v>
      </c>
      <c r="T5" t="s">
        <v>204</v>
      </c>
      <c r="U5" t="s">
        <v>205</v>
      </c>
    </row>
    <row r="6" spans="1:25" x14ac:dyDescent="0.25">
      <c r="A6" s="5" t="s">
        <v>71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 x14ac:dyDescent="0.25">
      <c r="A7" s="6" t="s">
        <v>15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x14ac:dyDescent="0.25">
      <c r="A8" s="7" t="s">
        <v>14</v>
      </c>
      <c r="B8" s="14"/>
      <c r="C8" s="14">
        <v>27903.225806451614</v>
      </c>
      <c r="D8" s="14"/>
      <c r="E8" s="14"/>
      <c r="F8" s="14"/>
      <c r="G8" s="14"/>
      <c r="H8" s="14">
        <v>865000</v>
      </c>
      <c r="I8" s="14"/>
      <c r="J8" s="14"/>
      <c r="K8" s="14"/>
      <c r="L8" s="14"/>
      <c r="M8" s="14"/>
      <c r="N8" s="14"/>
      <c r="O8" s="14"/>
      <c r="P8" s="14"/>
      <c r="Q8" s="14"/>
      <c r="R8" s="14">
        <v>680</v>
      </c>
      <c r="S8" s="14"/>
      <c r="T8" s="14"/>
      <c r="U8" s="14"/>
      <c r="V8" s="14">
        <v>27903.225806451614</v>
      </c>
      <c r="W8" s="14">
        <v>865000</v>
      </c>
      <c r="X8" s="14"/>
      <c r="Y8" s="14">
        <v>680</v>
      </c>
    </row>
    <row r="9" spans="1:25" x14ac:dyDescent="0.25">
      <c r="A9" s="6" t="s">
        <v>22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x14ac:dyDescent="0.25">
      <c r="A10" s="7" t="s">
        <v>133</v>
      </c>
      <c r="B10" s="14"/>
      <c r="C10" s="14">
        <v>967.74193548387098</v>
      </c>
      <c r="D10" s="14"/>
      <c r="E10" s="14"/>
      <c r="F10" s="14"/>
      <c r="G10" s="14"/>
      <c r="H10" s="14">
        <v>30000</v>
      </c>
      <c r="I10" s="14"/>
      <c r="J10" s="14"/>
      <c r="K10" s="14"/>
      <c r="L10" s="14"/>
      <c r="M10" s="14"/>
      <c r="N10" s="14"/>
      <c r="O10" s="14"/>
      <c r="P10" s="14"/>
      <c r="Q10" s="14"/>
      <c r="R10" s="14">
        <v>3640</v>
      </c>
      <c r="S10" s="14"/>
      <c r="T10" s="14"/>
      <c r="U10" s="14"/>
      <c r="V10" s="14">
        <v>967.74193548387098</v>
      </c>
      <c r="W10" s="14">
        <v>30000</v>
      </c>
      <c r="X10" s="14"/>
      <c r="Y10" s="14">
        <v>3640</v>
      </c>
    </row>
    <row r="11" spans="1:25" x14ac:dyDescent="0.25">
      <c r="A11" s="6" t="s">
        <v>26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x14ac:dyDescent="0.25">
      <c r="A12" s="7" t="s">
        <v>133</v>
      </c>
      <c r="B12" s="14"/>
      <c r="C12" s="14">
        <v>6451.6129032258068</v>
      </c>
      <c r="D12" s="14"/>
      <c r="E12" s="14"/>
      <c r="F12" s="14"/>
      <c r="G12" s="14"/>
      <c r="H12" s="14">
        <v>200000</v>
      </c>
      <c r="I12" s="14"/>
      <c r="J12" s="14"/>
      <c r="K12" s="14"/>
      <c r="L12" s="14"/>
      <c r="M12" s="14">
        <v>3000</v>
      </c>
      <c r="N12" s="14"/>
      <c r="O12" s="14"/>
      <c r="P12" s="14"/>
      <c r="Q12" s="14"/>
      <c r="R12" s="14">
        <v>1120</v>
      </c>
      <c r="S12" s="14"/>
      <c r="T12" s="14"/>
      <c r="U12" s="14"/>
      <c r="V12" s="14">
        <v>6451.6129032258068</v>
      </c>
      <c r="W12" s="14">
        <v>200000</v>
      </c>
      <c r="X12" s="14">
        <v>3000</v>
      </c>
      <c r="Y12" s="14">
        <v>1120</v>
      </c>
    </row>
    <row r="13" spans="1:25" x14ac:dyDescent="0.25">
      <c r="A13" s="5" t="s">
        <v>142</v>
      </c>
      <c r="B13" s="14"/>
      <c r="C13" s="14">
        <v>11774.193548387097</v>
      </c>
      <c r="D13" s="14"/>
      <c r="E13" s="14"/>
      <c r="F13" s="14"/>
      <c r="G13" s="14"/>
      <c r="H13" s="14">
        <v>1095000</v>
      </c>
      <c r="I13" s="14"/>
      <c r="J13" s="14"/>
      <c r="K13" s="14"/>
      <c r="L13" s="14"/>
      <c r="M13" s="14">
        <v>3000</v>
      </c>
      <c r="N13" s="14"/>
      <c r="O13" s="14"/>
      <c r="P13" s="14"/>
      <c r="Q13" s="14"/>
      <c r="R13" s="14">
        <v>5440</v>
      </c>
      <c r="S13" s="14"/>
      <c r="T13" s="14"/>
      <c r="U13" s="14"/>
      <c r="V13" s="14">
        <v>11774.193548387097</v>
      </c>
      <c r="W13" s="14">
        <v>1095000</v>
      </c>
      <c r="X13" s="14">
        <v>3000</v>
      </c>
      <c r="Y13" s="14">
        <v>5440</v>
      </c>
    </row>
    <row r="14" spans="1:25" x14ac:dyDescent="0.25">
      <c r="A14" s="5" t="s">
        <v>74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x14ac:dyDescent="0.25">
      <c r="A15" s="6" t="s">
        <v>15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</row>
    <row r="16" spans="1:25" x14ac:dyDescent="0.25">
      <c r="A16" s="7" t="s">
        <v>14</v>
      </c>
      <c r="B16" s="14"/>
      <c r="C16" s="14"/>
      <c r="D16" s="14">
        <v>20000</v>
      </c>
      <c r="E16" s="14"/>
      <c r="F16" s="14"/>
      <c r="G16" s="14"/>
      <c r="H16" s="14"/>
      <c r="I16" s="14">
        <v>1860000</v>
      </c>
      <c r="J16" s="14"/>
      <c r="K16" s="14"/>
      <c r="L16" s="14"/>
      <c r="M16" s="14"/>
      <c r="N16" s="14">
        <v>3000</v>
      </c>
      <c r="O16" s="14"/>
      <c r="P16" s="14"/>
      <c r="Q16" s="14"/>
      <c r="R16" s="14"/>
      <c r="S16" s="14">
        <v>5346</v>
      </c>
      <c r="T16" s="14"/>
      <c r="U16" s="14"/>
      <c r="V16" s="14">
        <v>20000</v>
      </c>
      <c r="W16" s="14">
        <v>1860000</v>
      </c>
      <c r="X16" s="14">
        <v>3000</v>
      </c>
      <c r="Y16" s="14">
        <v>5346</v>
      </c>
    </row>
    <row r="17" spans="1:25" x14ac:dyDescent="0.25">
      <c r="A17" s="6" t="s">
        <v>22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spans="1:25" x14ac:dyDescent="0.25">
      <c r="A18" s="7" t="s">
        <v>14</v>
      </c>
      <c r="B18" s="14"/>
      <c r="C18" s="14"/>
      <c r="D18" s="14">
        <v>1612.9032258064517</v>
      </c>
      <c r="E18" s="14"/>
      <c r="F18" s="14"/>
      <c r="G18" s="14"/>
      <c r="H18" s="14"/>
      <c r="I18" s="14">
        <v>50000</v>
      </c>
      <c r="J18" s="14"/>
      <c r="K18" s="14"/>
      <c r="L18" s="14"/>
      <c r="M18" s="14"/>
      <c r="N18" s="14"/>
      <c r="O18" s="14"/>
      <c r="P18" s="14"/>
      <c r="Q18" s="14"/>
      <c r="R18" s="14"/>
      <c r="S18" s="14">
        <v>2016</v>
      </c>
      <c r="T18" s="14"/>
      <c r="U18" s="14"/>
      <c r="V18" s="14">
        <v>1612.9032258064517</v>
      </c>
      <c r="W18" s="14">
        <v>50000</v>
      </c>
      <c r="X18" s="14"/>
      <c r="Y18" s="14">
        <v>2016</v>
      </c>
    </row>
    <row r="19" spans="1:25" x14ac:dyDescent="0.25">
      <c r="A19" s="6" t="s">
        <v>163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x14ac:dyDescent="0.25">
      <c r="A20" s="7" t="s">
        <v>36</v>
      </c>
      <c r="B20" s="14"/>
      <c r="C20" s="14"/>
      <c r="D20" s="14">
        <v>2580.6451612903224</v>
      </c>
      <c r="E20" s="14"/>
      <c r="F20" s="14"/>
      <c r="G20" s="14"/>
      <c r="H20" s="14"/>
      <c r="I20" s="14">
        <v>80000</v>
      </c>
      <c r="J20" s="14"/>
      <c r="K20" s="14"/>
      <c r="L20" s="14"/>
      <c r="M20" s="14"/>
      <c r="N20" s="14"/>
      <c r="O20" s="14"/>
      <c r="P20" s="14"/>
      <c r="Q20" s="14"/>
      <c r="R20" s="14"/>
      <c r="S20" s="14">
        <v>0</v>
      </c>
      <c r="T20" s="14"/>
      <c r="U20" s="14"/>
      <c r="V20" s="14">
        <v>2580.6451612903224</v>
      </c>
      <c r="W20" s="14">
        <v>80000</v>
      </c>
      <c r="X20" s="14"/>
      <c r="Y20" s="14">
        <v>0</v>
      </c>
    </row>
    <row r="21" spans="1:25" x14ac:dyDescent="0.25">
      <c r="A21" s="6" t="s">
        <v>26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25" x14ac:dyDescent="0.25">
      <c r="A22" s="7" t="s">
        <v>14</v>
      </c>
      <c r="B22" s="14"/>
      <c r="C22" s="14"/>
      <c r="D22" s="14">
        <v>1935.483870967742</v>
      </c>
      <c r="E22" s="14"/>
      <c r="F22" s="14"/>
      <c r="G22" s="14"/>
      <c r="H22" s="14"/>
      <c r="I22" s="14">
        <v>60000</v>
      </c>
      <c r="J22" s="14"/>
      <c r="K22" s="14"/>
      <c r="L22" s="14"/>
      <c r="M22" s="14"/>
      <c r="N22" s="14"/>
      <c r="O22" s="14"/>
      <c r="P22" s="14"/>
      <c r="Q22" s="14"/>
      <c r="R22" s="14"/>
      <c r="S22" s="14">
        <v>446</v>
      </c>
      <c r="T22" s="14"/>
      <c r="U22" s="14"/>
      <c r="V22" s="14">
        <v>1935.483870967742</v>
      </c>
      <c r="W22" s="14">
        <v>60000</v>
      </c>
      <c r="X22" s="14"/>
      <c r="Y22" s="14">
        <v>446</v>
      </c>
    </row>
    <row r="23" spans="1:25" x14ac:dyDescent="0.25">
      <c r="A23" s="6" t="s">
        <v>211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1:25" x14ac:dyDescent="0.25">
      <c r="A24" s="7" t="s">
        <v>14</v>
      </c>
      <c r="B24" s="14"/>
      <c r="C24" s="14"/>
      <c r="D24" s="14">
        <v>1290.3225806451612</v>
      </c>
      <c r="E24" s="14"/>
      <c r="F24" s="14"/>
      <c r="G24" s="14"/>
      <c r="H24" s="14"/>
      <c r="I24" s="14">
        <v>40000</v>
      </c>
      <c r="J24" s="14"/>
      <c r="K24" s="14"/>
      <c r="L24" s="14"/>
      <c r="M24" s="14"/>
      <c r="N24" s="14"/>
      <c r="O24" s="14"/>
      <c r="P24" s="14"/>
      <c r="Q24" s="14"/>
      <c r="R24" s="14"/>
      <c r="S24" s="14">
        <v>684</v>
      </c>
      <c r="T24" s="14"/>
      <c r="U24" s="14"/>
      <c r="V24" s="14">
        <v>1290.3225806451612</v>
      </c>
      <c r="W24" s="14">
        <v>40000</v>
      </c>
      <c r="X24" s="14"/>
      <c r="Y24" s="14">
        <v>684</v>
      </c>
    </row>
    <row r="25" spans="1:25" x14ac:dyDescent="0.25">
      <c r="A25" s="5" t="s">
        <v>143</v>
      </c>
      <c r="B25" s="14"/>
      <c r="C25" s="14"/>
      <c r="D25" s="14">
        <v>9631.3364055299553</v>
      </c>
      <c r="E25" s="14"/>
      <c r="F25" s="14"/>
      <c r="G25" s="14"/>
      <c r="H25" s="14"/>
      <c r="I25" s="14">
        <v>2090000</v>
      </c>
      <c r="J25" s="14"/>
      <c r="K25" s="14"/>
      <c r="L25" s="14"/>
      <c r="M25" s="14"/>
      <c r="N25" s="14">
        <v>3000</v>
      </c>
      <c r="O25" s="14"/>
      <c r="P25" s="14"/>
      <c r="Q25" s="14"/>
      <c r="R25" s="14"/>
      <c r="S25" s="14">
        <v>8492</v>
      </c>
      <c r="T25" s="14"/>
      <c r="U25" s="14"/>
      <c r="V25" s="14">
        <v>9631.3364055299553</v>
      </c>
      <c r="W25" s="14">
        <v>2090000</v>
      </c>
      <c r="X25" s="14">
        <v>3000</v>
      </c>
      <c r="Y25" s="14">
        <v>8492</v>
      </c>
    </row>
    <row r="26" spans="1:25" x14ac:dyDescent="0.25">
      <c r="A26" s="5" t="s">
        <v>68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</row>
    <row r="27" spans="1:25" x14ac:dyDescent="0.25">
      <c r="A27" s="6" t="s">
        <v>15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</row>
    <row r="28" spans="1:25" x14ac:dyDescent="0.25">
      <c r="A28" s="7" t="s">
        <v>133</v>
      </c>
      <c r="B28" s="14"/>
      <c r="C28" s="14"/>
      <c r="D28" s="14">
        <v>11451.612903225807</v>
      </c>
      <c r="E28" s="14"/>
      <c r="F28" s="14"/>
      <c r="G28" s="14"/>
      <c r="H28" s="14"/>
      <c r="I28" s="14">
        <v>355000</v>
      </c>
      <c r="J28" s="14"/>
      <c r="K28" s="14"/>
      <c r="L28" s="14"/>
      <c r="M28" s="14"/>
      <c r="N28" s="14"/>
      <c r="O28" s="14"/>
      <c r="P28" s="14"/>
      <c r="Q28" s="14"/>
      <c r="R28" s="14"/>
      <c r="S28" s="14">
        <v>774</v>
      </c>
      <c r="T28" s="14"/>
      <c r="U28" s="14"/>
      <c r="V28" s="14">
        <v>11451.612903225807</v>
      </c>
      <c r="W28" s="14">
        <v>355000</v>
      </c>
      <c r="X28" s="14"/>
      <c r="Y28" s="14">
        <v>774</v>
      </c>
    </row>
    <row r="29" spans="1:25" x14ac:dyDescent="0.25">
      <c r="A29" s="7" t="s">
        <v>14</v>
      </c>
      <c r="B29" s="14"/>
      <c r="C29" s="14">
        <v>11451.612903225807</v>
      </c>
      <c r="D29" s="14"/>
      <c r="E29" s="14"/>
      <c r="F29" s="14"/>
      <c r="G29" s="14"/>
      <c r="H29" s="14">
        <v>355000</v>
      </c>
      <c r="I29" s="14"/>
      <c r="J29" s="14"/>
      <c r="K29" s="14"/>
      <c r="L29" s="14"/>
      <c r="M29" s="14">
        <v>20000</v>
      </c>
      <c r="N29" s="14"/>
      <c r="O29" s="14"/>
      <c r="P29" s="14"/>
      <c r="Q29" s="14"/>
      <c r="R29" s="14">
        <v>990</v>
      </c>
      <c r="S29" s="14"/>
      <c r="T29" s="14"/>
      <c r="U29" s="14"/>
      <c r="V29" s="14">
        <v>11451.612903225807</v>
      </c>
      <c r="W29" s="14">
        <v>355000</v>
      </c>
      <c r="X29" s="14">
        <v>20000</v>
      </c>
      <c r="Y29" s="14">
        <v>990</v>
      </c>
    </row>
    <row r="30" spans="1:25" x14ac:dyDescent="0.25">
      <c r="A30" s="6" t="s">
        <v>31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</row>
    <row r="31" spans="1:25" x14ac:dyDescent="0.25">
      <c r="A31" s="7" t="s">
        <v>14</v>
      </c>
      <c r="B31" s="14"/>
      <c r="C31" s="14">
        <v>1290.3225806451612</v>
      </c>
      <c r="D31" s="14"/>
      <c r="E31" s="14"/>
      <c r="F31" s="14"/>
      <c r="G31" s="14"/>
      <c r="H31" s="14">
        <v>40000</v>
      </c>
      <c r="I31" s="14"/>
      <c r="J31" s="14"/>
      <c r="K31" s="14"/>
      <c r="L31" s="14"/>
      <c r="M31" s="14"/>
      <c r="N31" s="14"/>
      <c r="O31" s="14"/>
      <c r="P31" s="14"/>
      <c r="Q31" s="14"/>
      <c r="R31" s="14">
        <v>891</v>
      </c>
      <c r="S31" s="14"/>
      <c r="T31" s="14"/>
      <c r="U31" s="14"/>
      <c r="V31" s="14">
        <v>1290.3225806451612</v>
      </c>
      <c r="W31" s="14">
        <v>40000</v>
      </c>
      <c r="X31" s="14"/>
      <c r="Y31" s="14">
        <v>891</v>
      </c>
    </row>
    <row r="32" spans="1:25" x14ac:dyDescent="0.25">
      <c r="A32" s="6" t="s">
        <v>163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</row>
    <row r="33" spans="1:25" x14ac:dyDescent="0.25">
      <c r="A33" s="7" t="s">
        <v>14</v>
      </c>
      <c r="B33" s="14"/>
      <c r="C33" s="14"/>
      <c r="D33" s="14">
        <v>3225.8064516129034</v>
      </c>
      <c r="E33" s="14"/>
      <c r="F33" s="14"/>
      <c r="G33" s="14"/>
      <c r="H33" s="14"/>
      <c r="I33" s="14">
        <v>100000</v>
      </c>
      <c r="J33" s="14"/>
      <c r="K33" s="14"/>
      <c r="L33" s="14"/>
      <c r="M33" s="14"/>
      <c r="N33" s="14"/>
      <c r="O33" s="14"/>
      <c r="P33" s="14"/>
      <c r="Q33" s="14"/>
      <c r="R33" s="14"/>
      <c r="S33" s="14">
        <v>252</v>
      </c>
      <c r="T33" s="14"/>
      <c r="U33" s="14"/>
      <c r="V33" s="14">
        <v>3225.8064516129034</v>
      </c>
      <c r="W33" s="14">
        <v>100000</v>
      </c>
      <c r="X33" s="14"/>
      <c r="Y33" s="14">
        <v>252</v>
      </c>
    </row>
    <row r="34" spans="1:25" x14ac:dyDescent="0.25">
      <c r="A34" s="5" t="s">
        <v>144</v>
      </c>
      <c r="B34" s="14"/>
      <c r="C34" s="14">
        <v>6370.9677419354839</v>
      </c>
      <c r="D34" s="14">
        <v>7338.7096774193551</v>
      </c>
      <c r="E34" s="14"/>
      <c r="F34" s="14"/>
      <c r="G34" s="14"/>
      <c r="H34" s="14">
        <v>395000</v>
      </c>
      <c r="I34" s="14">
        <v>455000</v>
      </c>
      <c r="J34" s="14"/>
      <c r="K34" s="14"/>
      <c r="L34" s="14"/>
      <c r="M34" s="14">
        <v>20000</v>
      </c>
      <c r="N34" s="14"/>
      <c r="O34" s="14"/>
      <c r="P34" s="14"/>
      <c r="Q34" s="14"/>
      <c r="R34" s="14">
        <v>1881</v>
      </c>
      <c r="S34" s="14">
        <v>1026</v>
      </c>
      <c r="T34" s="14"/>
      <c r="U34" s="14"/>
      <c r="V34" s="14">
        <v>6854.8387096774204</v>
      </c>
      <c r="W34" s="14">
        <v>850000</v>
      </c>
      <c r="X34" s="14">
        <v>20000</v>
      </c>
      <c r="Y34" s="14">
        <v>2907</v>
      </c>
    </row>
    <row r="35" spans="1:25" x14ac:dyDescent="0.25">
      <c r="A35" s="5" t="s">
        <v>95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x14ac:dyDescent="0.25">
      <c r="A36" s="6" t="s">
        <v>15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</row>
    <row r="37" spans="1:25" x14ac:dyDescent="0.25">
      <c r="A37" s="7" t="s">
        <v>14</v>
      </c>
      <c r="B37" s="14">
        <v>15806.451612903225</v>
      </c>
      <c r="C37" s="14"/>
      <c r="D37" s="14"/>
      <c r="E37" s="14"/>
      <c r="F37" s="14"/>
      <c r="G37" s="14">
        <v>1470000</v>
      </c>
      <c r="H37" s="14"/>
      <c r="I37" s="14"/>
      <c r="J37" s="14"/>
      <c r="K37" s="14"/>
      <c r="L37" s="14">
        <v>5000</v>
      </c>
      <c r="M37" s="14"/>
      <c r="N37" s="14"/>
      <c r="O37" s="14"/>
      <c r="P37" s="14"/>
      <c r="Q37" s="14">
        <v>3756</v>
      </c>
      <c r="R37" s="14"/>
      <c r="S37" s="14"/>
      <c r="T37" s="14"/>
      <c r="U37" s="14"/>
      <c r="V37" s="14">
        <v>15806.451612903225</v>
      </c>
      <c r="W37" s="14">
        <v>1470000</v>
      </c>
      <c r="X37" s="14">
        <v>5000</v>
      </c>
      <c r="Y37" s="14">
        <v>3756</v>
      </c>
    </row>
    <row r="38" spans="1:25" x14ac:dyDescent="0.25">
      <c r="A38" s="6" t="s">
        <v>22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</row>
    <row r="39" spans="1:25" x14ac:dyDescent="0.25">
      <c r="A39" s="7" t="s">
        <v>133</v>
      </c>
      <c r="B39" s="14">
        <v>2419.3548387096776</v>
      </c>
      <c r="C39" s="14"/>
      <c r="D39" s="14"/>
      <c r="E39" s="14"/>
      <c r="F39" s="14"/>
      <c r="G39" s="14">
        <v>75000</v>
      </c>
      <c r="H39" s="14"/>
      <c r="I39" s="14"/>
      <c r="J39" s="14"/>
      <c r="K39" s="14"/>
      <c r="L39" s="14"/>
      <c r="M39" s="14"/>
      <c r="N39" s="14"/>
      <c r="O39" s="14"/>
      <c r="P39" s="14"/>
      <c r="Q39" s="14">
        <v>262</v>
      </c>
      <c r="R39" s="14"/>
      <c r="S39" s="14"/>
      <c r="T39" s="14"/>
      <c r="U39" s="14"/>
      <c r="V39" s="14">
        <v>2419.3548387096776</v>
      </c>
      <c r="W39" s="14">
        <v>75000</v>
      </c>
      <c r="X39" s="14"/>
      <c r="Y39" s="14">
        <v>262</v>
      </c>
    </row>
    <row r="40" spans="1:25" x14ac:dyDescent="0.25">
      <c r="A40" s="6" t="s">
        <v>31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</row>
    <row r="41" spans="1:25" x14ac:dyDescent="0.25">
      <c r="A41" s="7" t="s">
        <v>14</v>
      </c>
      <c r="B41" s="14">
        <v>2903.2258064516127</v>
      </c>
      <c r="C41" s="14"/>
      <c r="D41" s="14"/>
      <c r="E41" s="14"/>
      <c r="F41" s="14"/>
      <c r="G41" s="14">
        <v>90000</v>
      </c>
      <c r="H41" s="14"/>
      <c r="I41" s="14"/>
      <c r="J41" s="14"/>
      <c r="K41" s="14"/>
      <c r="L41" s="14"/>
      <c r="M41" s="14"/>
      <c r="N41" s="14"/>
      <c r="O41" s="14"/>
      <c r="P41" s="14"/>
      <c r="Q41" s="14">
        <v>1230</v>
      </c>
      <c r="R41" s="14"/>
      <c r="S41" s="14"/>
      <c r="T41" s="14"/>
      <c r="U41" s="14"/>
      <c r="V41" s="14">
        <v>2903.2258064516127</v>
      </c>
      <c r="W41" s="14">
        <v>90000</v>
      </c>
      <c r="X41" s="14"/>
      <c r="Y41" s="14">
        <v>1230</v>
      </c>
    </row>
    <row r="42" spans="1:25" x14ac:dyDescent="0.25">
      <c r="A42" s="6" t="s">
        <v>209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</row>
    <row r="43" spans="1:25" x14ac:dyDescent="0.25">
      <c r="A43" s="7" t="s">
        <v>14</v>
      </c>
      <c r="B43" s="14">
        <v>322.58064516129031</v>
      </c>
      <c r="C43" s="14"/>
      <c r="D43" s="14"/>
      <c r="E43" s="14"/>
      <c r="F43" s="14"/>
      <c r="G43" s="14">
        <v>10000</v>
      </c>
      <c r="H43" s="14"/>
      <c r="I43" s="14"/>
      <c r="J43" s="14"/>
      <c r="K43" s="14"/>
      <c r="L43" s="14"/>
      <c r="M43" s="14"/>
      <c r="N43" s="14"/>
      <c r="O43" s="14"/>
      <c r="P43" s="14"/>
      <c r="Q43" s="14">
        <v>2280</v>
      </c>
      <c r="R43" s="14"/>
      <c r="S43" s="14"/>
      <c r="T43" s="14"/>
      <c r="U43" s="14"/>
      <c r="V43" s="14">
        <v>322.58064516129031</v>
      </c>
      <c r="W43" s="14">
        <v>10000</v>
      </c>
      <c r="X43" s="14"/>
      <c r="Y43" s="14">
        <v>2280</v>
      </c>
    </row>
    <row r="44" spans="1:25" x14ac:dyDescent="0.25">
      <c r="A44" s="5" t="s">
        <v>145</v>
      </c>
      <c r="B44" s="14">
        <v>8844.0860215053744</v>
      </c>
      <c r="C44" s="14"/>
      <c r="D44" s="14"/>
      <c r="E44" s="14"/>
      <c r="F44" s="14"/>
      <c r="G44" s="14">
        <v>1645000</v>
      </c>
      <c r="H44" s="14"/>
      <c r="I44" s="14"/>
      <c r="J44" s="14"/>
      <c r="K44" s="14"/>
      <c r="L44" s="14">
        <v>5000</v>
      </c>
      <c r="M44" s="14"/>
      <c r="N44" s="14"/>
      <c r="O44" s="14"/>
      <c r="P44" s="14"/>
      <c r="Q44" s="14">
        <v>7528</v>
      </c>
      <c r="R44" s="14"/>
      <c r="S44" s="14"/>
      <c r="T44" s="14"/>
      <c r="U44" s="14"/>
      <c r="V44" s="14">
        <v>8844.0860215053744</v>
      </c>
      <c r="W44" s="14">
        <v>1645000</v>
      </c>
      <c r="X44" s="14">
        <v>5000</v>
      </c>
      <c r="Y44" s="14">
        <v>7528</v>
      </c>
    </row>
    <row r="45" spans="1:25" x14ac:dyDescent="0.25">
      <c r="A45" s="5" t="s">
        <v>59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</row>
    <row r="46" spans="1:25" x14ac:dyDescent="0.25">
      <c r="A46" s="6" t="s">
        <v>15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</row>
    <row r="47" spans="1:25" x14ac:dyDescent="0.25">
      <c r="A47" s="7" t="s">
        <v>14</v>
      </c>
      <c r="B47" s="14">
        <v>6774.1935483870966</v>
      </c>
      <c r="C47" s="14"/>
      <c r="D47" s="14"/>
      <c r="E47" s="14"/>
      <c r="F47" s="14"/>
      <c r="G47" s="14">
        <v>210000</v>
      </c>
      <c r="H47" s="14"/>
      <c r="I47" s="14"/>
      <c r="J47" s="14"/>
      <c r="K47" s="14"/>
      <c r="L47" s="14">
        <v>9000</v>
      </c>
      <c r="M47" s="14"/>
      <c r="N47" s="14"/>
      <c r="O47" s="14"/>
      <c r="P47" s="14"/>
      <c r="Q47" s="14">
        <v>765</v>
      </c>
      <c r="R47" s="14"/>
      <c r="S47" s="14"/>
      <c r="T47" s="14"/>
      <c r="U47" s="14"/>
      <c r="V47" s="14">
        <v>6774.1935483870966</v>
      </c>
      <c r="W47" s="14">
        <v>210000</v>
      </c>
      <c r="X47" s="14">
        <v>9000</v>
      </c>
      <c r="Y47" s="14">
        <v>765</v>
      </c>
    </row>
    <row r="48" spans="1:25" x14ac:dyDescent="0.25">
      <c r="A48" s="6" t="s">
        <v>212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1:25" x14ac:dyDescent="0.25">
      <c r="A49" s="7" t="s">
        <v>14</v>
      </c>
      <c r="B49" s="14"/>
      <c r="C49" s="14">
        <v>1129.0322580645161</v>
      </c>
      <c r="D49" s="14"/>
      <c r="E49" s="14"/>
      <c r="F49" s="14"/>
      <c r="G49" s="14"/>
      <c r="H49" s="14">
        <v>35000</v>
      </c>
      <c r="I49" s="14"/>
      <c r="J49" s="14"/>
      <c r="K49" s="14"/>
      <c r="L49" s="14"/>
      <c r="M49" s="14"/>
      <c r="N49" s="14"/>
      <c r="O49" s="14"/>
      <c r="P49" s="14"/>
      <c r="Q49" s="14"/>
      <c r="R49" s="14">
        <v>351</v>
      </c>
      <c r="S49" s="14"/>
      <c r="T49" s="14"/>
      <c r="U49" s="14"/>
      <c r="V49" s="14">
        <v>1129.0322580645161</v>
      </c>
      <c r="W49" s="14">
        <v>35000</v>
      </c>
      <c r="X49" s="14"/>
      <c r="Y49" s="14">
        <v>351</v>
      </c>
    </row>
    <row r="50" spans="1:25" x14ac:dyDescent="0.25">
      <c r="A50" s="5" t="s">
        <v>146</v>
      </c>
      <c r="B50" s="14">
        <v>6774.1935483870966</v>
      </c>
      <c r="C50" s="14">
        <v>1129.0322580645161</v>
      </c>
      <c r="D50" s="14"/>
      <c r="E50" s="14"/>
      <c r="F50" s="14"/>
      <c r="G50" s="14">
        <v>210000</v>
      </c>
      <c r="H50" s="14">
        <v>35000</v>
      </c>
      <c r="I50" s="14"/>
      <c r="J50" s="14"/>
      <c r="K50" s="14"/>
      <c r="L50" s="14">
        <v>9000</v>
      </c>
      <c r="M50" s="14"/>
      <c r="N50" s="14"/>
      <c r="O50" s="14"/>
      <c r="P50" s="14"/>
      <c r="Q50" s="14">
        <v>765</v>
      </c>
      <c r="R50" s="14">
        <v>351</v>
      </c>
      <c r="S50" s="14"/>
      <c r="T50" s="14"/>
      <c r="U50" s="14"/>
      <c r="V50" s="14">
        <v>3951.6129032258063</v>
      </c>
      <c r="W50" s="14">
        <v>245000</v>
      </c>
      <c r="X50" s="14">
        <v>9000</v>
      </c>
      <c r="Y50" s="14">
        <v>1116</v>
      </c>
    </row>
    <row r="51" spans="1:25" x14ac:dyDescent="0.25">
      <c r="A51" s="5" t="s">
        <v>46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x14ac:dyDescent="0.25">
      <c r="A52" s="6" t="s">
        <v>15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</row>
    <row r="53" spans="1:25" x14ac:dyDescent="0.25">
      <c r="A53" s="7" t="s">
        <v>133</v>
      </c>
      <c r="B53" s="14">
        <v>10322.58064516129</v>
      </c>
      <c r="C53" s="14"/>
      <c r="D53" s="14">
        <v>8266.1290322580644</v>
      </c>
      <c r="E53" s="14"/>
      <c r="F53" s="14"/>
      <c r="G53" s="14">
        <v>960000</v>
      </c>
      <c r="H53" s="14"/>
      <c r="I53" s="14">
        <v>1025000</v>
      </c>
      <c r="J53" s="14"/>
      <c r="K53" s="14"/>
      <c r="L53" s="14"/>
      <c r="M53" s="14"/>
      <c r="N53" s="14"/>
      <c r="O53" s="14"/>
      <c r="P53" s="14"/>
      <c r="Q53" s="14">
        <v>3186</v>
      </c>
      <c r="R53" s="14"/>
      <c r="S53" s="14">
        <v>4040</v>
      </c>
      <c r="T53" s="14"/>
      <c r="U53" s="14"/>
      <c r="V53" s="14">
        <v>9147.4654377880179</v>
      </c>
      <c r="W53" s="14">
        <v>1985000</v>
      </c>
      <c r="X53" s="14"/>
      <c r="Y53" s="14">
        <v>7226</v>
      </c>
    </row>
    <row r="54" spans="1:25" x14ac:dyDescent="0.25">
      <c r="A54" s="7" t="s">
        <v>14</v>
      </c>
      <c r="B54" s="14">
        <v>10322.58064516129</v>
      </c>
      <c r="C54" s="14"/>
      <c r="D54" s="14"/>
      <c r="E54" s="14"/>
      <c r="F54" s="14"/>
      <c r="G54" s="14">
        <v>640000</v>
      </c>
      <c r="H54" s="14"/>
      <c r="I54" s="14"/>
      <c r="J54" s="14"/>
      <c r="K54" s="14"/>
      <c r="L54" s="14"/>
      <c r="M54" s="14"/>
      <c r="N54" s="14"/>
      <c r="O54" s="14"/>
      <c r="P54" s="14"/>
      <c r="Q54" s="14">
        <v>2253</v>
      </c>
      <c r="R54" s="14"/>
      <c r="S54" s="14"/>
      <c r="T54" s="14"/>
      <c r="U54" s="14"/>
      <c r="V54" s="14">
        <v>10322.58064516129</v>
      </c>
      <c r="W54" s="14">
        <v>640000</v>
      </c>
      <c r="X54" s="14"/>
      <c r="Y54" s="14">
        <v>2253</v>
      </c>
    </row>
    <row r="55" spans="1:25" x14ac:dyDescent="0.25">
      <c r="A55" s="6" t="s">
        <v>22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</row>
    <row r="56" spans="1:25" x14ac:dyDescent="0.25">
      <c r="A56" s="7" t="s">
        <v>14</v>
      </c>
      <c r="B56" s="14"/>
      <c r="C56" s="14"/>
      <c r="D56" s="14">
        <v>18709.677419354837</v>
      </c>
      <c r="E56" s="14"/>
      <c r="F56" s="14"/>
      <c r="G56" s="14"/>
      <c r="H56" s="14"/>
      <c r="I56" s="14">
        <v>580000</v>
      </c>
      <c r="J56" s="14"/>
      <c r="K56" s="14"/>
      <c r="L56" s="14"/>
      <c r="M56" s="14"/>
      <c r="N56" s="14"/>
      <c r="O56" s="14"/>
      <c r="P56" s="14"/>
      <c r="Q56" s="14"/>
      <c r="R56" s="14"/>
      <c r="S56" s="14">
        <v>495</v>
      </c>
      <c r="T56" s="14"/>
      <c r="U56" s="14"/>
      <c r="V56" s="14">
        <v>18709.677419354837</v>
      </c>
      <c r="W56" s="14">
        <v>580000</v>
      </c>
      <c r="X56" s="14"/>
      <c r="Y56" s="14">
        <v>495</v>
      </c>
    </row>
    <row r="57" spans="1:25" x14ac:dyDescent="0.25">
      <c r="A57" s="6" t="s">
        <v>163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</row>
    <row r="58" spans="1:25" x14ac:dyDescent="0.25">
      <c r="A58" s="7" t="s">
        <v>133</v>
      </c>
      <c r="B58" s="14"/>
      <c r="C58" s="14"/>
      <c r="D58" s="14">
        <v>12903.225806451614</v>
      </c>
      <c r="E58" s="14"/>
      <c r="F58" s="14"/>
      <c r="G58" s="14"/>
      <c r="H58" s="14"/>
      <c r="I58" s="14">
        <v>400000</v>
      </c>
      <c r="J58" s="14"/>
      <c r="K58" s="14"/>
      <c r="L58" s="14"/>
      <c r="M58" s="14"/>
      <c r="N58" s="14"/>
      <c r="O58" s="14"/>
      <c r="P58" s="14"/>
      <c r="Q58" s="14"/>
      <c r="R58" s="14"/>
      <c r="S58" s="14">
        <v>808</v>
      </c>
      <c r="T58" s="14"/>
      <c r="U58" s="14"/>
      <c r="V58" s="14">
        <v>12903.225806451614</v>
      </c>
      <c r="W58" s="14">
        <v>400000</v>
      </c>
      <c r="X58" s="14"/>
      <c r="Y58" s="14">
        <v>808</v>
      </c>
    </row>
    <row r="59" spans="1:25" x14ac:dyDescent="0.25">
      <c r="A59" s="7" t="s">
        <v>14</v>
      </c>
      <c r="B59" s="14">
        <v>12903.225806451614</v>
      </c>
      <c r="C59" s="14"/>
      <c r="D59" s="14"/>
      <c r="E59" s="14"/>
      <c r="F59" s="14"/>
      <c r="G59" s="14">
        <v>400000</v>
      </c>
      <c r="H59" s="14"/>
      <c r="I59" s="14"/>
      <c r="J59" s="14"/>
      <c r="K59" s="14"/>
      <c r="L59" s="14">
        <v>5500</v>
      </c>
      <c r="M59" s="14"/>
      <c r="N59" s="14"/>
      <c r="O59" s="14"/>
      <c r="P59" s="14"/>
      <c r="Q59" s="14">
        <v>1215</v>
      </c>
      <c r="R59" s="14"/>
      <c r="S59" s="14"/>
      <c r="T59" s="14"/>
      <c r="U59" s="14"/>
      <c r="V59" s="14">
        <v>12903.225806451614</v>
      </c>
      <c r="W59" s="14">
        <v>400000</v>
      </c>
      <c r="X59" s="14">
        <v>5500</v>
      </c>
      <c r="Y59" s="14">
        <v>1215</v>
      </c>
    </row>
    <row r="60" spans="1:25" x14ac:dyDescent="0.25">
      <c r="A60" s="6" t="s">
        <v>210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</row>
    <row r="61" spans="1:25" x14ac:dyDescent="0.25">
      <c r="A61" s="7" t="s">
        <v>14</v>
      </c>
      <c r="B61" s="14">
        <v>2096.7741935483873</v>
      </c>
      <c r="C61" s="14"/>
      <c r="D61" s="14"/>
      <c r="E61" s="14"/>
      <c r="F61" s="14"/>
      <c r="G61" s="14">
        <v>65000</v>
      </c>
      <c r="H61" s="14"/>
      <c r="I61" s="14"/>
      <c r="J61" s="14"/>
      <c r="K61" s="14"/>
      <c r="L61" s="14"/>
      <c r="M61" s="14"/>
      <c r="N61" s="14"/>
      <c r="O61" s="14"/>
      <c r="P61" s="14"/>
      <c r="Q61" s="14">
        <v>842</v>
      </c>
      <c r="R61" s="14"/>
      <c r="S61" s="14"/>
      <c r="T61" s="14"/>
      <c r="U61" s="14"/>
      <c r="V61" s="14">
        <v>2096.7741935483873</v>
      </c>
      <c r="W61" s="14">
        <v>65000</v>
      </c>
      <c r="X61" s="14"/>
      <c r="Y61" s="14">
        <v>842</v>
      </c>
    </row>
    <row r="62" spans="1:25" x14ac:dyDescent="0.25">
      <c r="A62" s="6" t="s">
        <v>213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spans="1:25" x14ac:dyDescent="0.25">
      <c r="A63" s="7" t="s">
        <v>133</v>
      </c>
      <c r="B63" s="14"/>
      <c r="C63" s="14"/>
      <c r="D63" s="14">
        <v>645.16129032258061</v>
      </c>
      <c r="E63" s="14"/>
      <c r="F63" s="14"/>
      <c r="G63" s="14"/>
      <c r="H63" s="14"/>
      <c r="I63" s="14">
        <v>20000</v>
      </c>
      <c r="J63" s="14"/>
      <c r="K63" s="14"/>
      <c r="L63" s="14"/>
      <c r="M63" s="14"/>
      <c r="N63" s="14"/>
      <c r="O63" s="14"/>
      <c r="P63" s="14"/>
      <c r="Q63" s="14"/>
      <c r="R63" s="14"/>
      <c r="S63" s="14">
        <v>1616</v>
      </c>
      <c r="T63" s="14"/>
      <c r="U63" s="14"/>
      <c r="V63" s="14">
        <v>645.16129032258061</v>
      </c>
      <c r="W63" s="14">
        <v>20000</v>
      </c>
      <c r="X63" s="14"/>
      <c r="Y63" s="14">
        <v>1616</v>
      </c>
    </row>
    <row r="64" spans="1:25" x14ac:dyDescent="0.25">
      <c r="A64" s="5" t="s">
        <v>147</v>
      </c>
      <c r="B64" s="14">
        <v>9516.1290322580644</v>
      </c>
      <c r="C64" s="14"/>
      <c r="D64" s="14">
        <v>9331.7972350230411</v>
      </c>
      <c r="E64" s="14"/>
      <c r="F64" s="14"/>
      <c r="G64" s="14">
        <v>2065000</v>
      </c>
      <c r="H64" s="14"/>
      <c r="I64" s="14">
        <v>2025000</v>
      </c>
      <c r="J64" s="14"/>
      <c r="K64" s="14"/>
      <c r="L64" s="14">
        <v>5500</v>
      </c>
      <c r="M64" s="14"/>
      <c r="N64" s="14"/>
      <c r="O64" s="14"/>
      <c r="P64" s="14"/>
      <c r="Q64" s="14">
        <v>7496</v>
      </c>
      <c r="R64" s="14"/>
      <c r="S64" s="14">
        <v>6959</v>
      </c>
      <c r="T64" s="14"/>
      <c r="U64" s="14"/>
      <c r="V64" s="14">
        <v>9423.9631336405528</v>
      </c>
      <c r="W64" s="14">
        <v>4090000</v>
      </c>
      <c r="X64" s="14">
        <v>5500</v>
      </c>
      <c r="Y64" s="14">
        <v>14455</v>
      </c>
    </row>
    <row r="65" spans="1:25" x14ac:dyDescent="0.25">
      <c r="A65" s="5" t="s">
        <v>62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1:25" x14ac:dyDescent="0.25">
      <c r="A66" s="6" t="s">
        <v>15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1:25" x14ac:dyDescent="0.25">
      <c r="A67" s="7" t="s">
        <v>133</v>
      </c>
      <c r="B67" s="14"/>
      <c r="C67" s="14">
        <v>21451.612903225807</v>
      </c>
      <c r="D67" s="14"/>
      <c r="E67" s="14"/>
      <c r="F67" s="14"/>
      <c r="G67" s="14"/>
      <c r="H67" s="14">
        <v>665000</v>
      </c>
      <c r="I67" s="14"/>
      <c r="J67" s="14"/>
      <c r="K67" s="14"/>
      <c r="L67" s="14"/>
      <c r="M67" s="14">
        <v>20000</v>
      </c>
      <c r="N67" s="14"/>
      <c r="O67" s="14"/>
      <c r="P67" s="14"/>
      <c r="Q67" s="14"/>
      <c r="R67" s="14">
        <v>468</v>
      </c>
      <c r="S67" s="14"/>
      <c r="T67" s="14"/>
      <c r="U67" s="14"/>
      <c r="V67" s="14">
        <v>21451.612903225807</v>
      </c>
      <c r="W67" s="14">
        <v>665000</v>
      </c>
      <c r="X67" s="14">
        <v>20000</v>
      </c>
      <c r="Y67" s="14">
        <v>468</v>
      </c>
    </row>
    <row r="68" spans="1:25" x14ac:dyDescent="0.25">
      <c r="A68" s="7" t="s">
        <v>14</v>
      </c>
      <c r="B68" s="14"/>
      <c r="C68" s="14">
        <v>21451.612903225807</v>
      </c>
      <c r="D68" s="14"/>
      <c r="E68" s="14"/>
      <c r="F68" s="14"/>
      <c r="G68" s="14"/>
      <c r="H68" s="14">
        <v>1330000</v>
      </c>
      <c r="I68" s="14"/>
      <c r="J68" s="14"/>
      <c r="K68" s="14"/>
      <c r="L68" s="14"/>
      <c r="M68" s="14"/>
      <c r="N68" s="14"/>
      <c r="O68" s="14"/>
      <c r="P68" s="14"/>
      <c r="Q68" s="14"/>
      <c r="R68" s="14">
        <v>9320</v>
      </c>
      <c r="S68" s="14"/>
      <c r="T68" s="14"/>
      <c r="U68" s="14"/>
      <c r="V68" s="14">
        <v>21451.612903225807</v>
      </c>
      <c r="W68" s="14">
        <v>1330000</v>
      </c>
      <c r="X68" s="14"/>
      <c r="Y68" s="14">
        <v>9320</v>
      </c>
    </row>
    <row r="69" spans="1:25" x14ac:dyDescent="0.25">
      <c r="A69" s="6" t="s">
        <v>34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spans="1:25" x14ac:dyDescent="0.25">
      <c r="A70" s="7" t="s">
        <v>14</v>
      </c>
      <c r="B70" s="14"/>
      <c r="C70" s="14">
        <v>1612.9032258064517</v>
      </c>
      <c r="D70" s="14"/>
      <c r="E70" s="14"/>
      <c r="F70" s="14"/>
      <c r="G70" s="14"/>
      <c r="H70" s="14">
        <v>50000</v>
      </c>
      <c r="I70" s="14"/>
      <c r="J70" s="14"/>
      <c r="K70" s="14"/>
      <c r="L70" s="14"/>
      <c r="M70" s="14"/>
      <c r="N70" s="14"/>
      <c r="O70" s="14"/>
      <c r="P70" s="14"/>
      <c r="Q70" s="14"/>
      <c r="R70" s="14">
        <v>540</v>
      </c>
      <c r="S70" s="14"/>
      <c r="T70" s="14"/>
      <c r="U70" s="14"/>
      <c r="V70" s="14">
        <v>1612.9032258064517</v>
      </c>
      <c r="W70" s="14">
        <v>50000</v>
      </c>
      <c r="X70" s="14"/>
      <c r="Y70" s="14">
        <v>540</v>
      </c>
    </row>
    <row r="71" spans="1:25" x14ac:dyDescent="0.25">
      <c r="A71" s="6" t="s">
        <v>75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1:25" x14ac:dyDescent="0.25">
      <c r="A72" s="7" t="s">
        <v>14</v>
      </c>
      <c r="B72" s="14"/>
      <c r="C72" s="14">
        <v>2548.3870967741937</v>
      </c>
      <c r="D72" s="14"/>
      <c r="E72" s="14"/>
      <c r="F72" s="14"/>
      <c r="G72" s="14"/>
      <c r="H72" s="14">
        <v>79000</v>
      </c>
      <c r="I72" s="14"/>
      <c r="J72" s="14"/>
      <c r="K72" s="14"/>
      <c r="L72" s="14"/>
      <c r="M72" s="14"/>
      <c r="N72" s="14"/>
      <c r="O72" s="14"/>
      <c r="P72" s="14"/>
      <c r="Q72" s="14"/>
      <c r="R72" s="14">
        <v>713</v>
      </c>
      <c r="S72" s="14"/>
      <c r="T72" s="14"/>
      <c r="U72" s="14"/>
      <c r="V72" s="14">
        <v>2548.3870967741937</v>
      </c>
      <c r="W72" s="14">
        <v>79000</v>
      </c>
      <c r="X72" s="14"/>
      <c r="Y72" s="14">
        <v>713</v>
      </c>
    </row>
    <row r="73" spans="1:25" x14ac:dyDescent="0.25">
      <c r="A73" s="6" t="s">
        <v>164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spans="1:25" x14ac:dyDescent="0.25">
      <c r="A74" s="7" t="s">
        <v>133</v>
      </c>
      <c r="B74" s="14"/>
      <c r="C74" s="14">
        <v>1032.258064516129</v>
      </c>
      <c r="D74" s="14"/>
      <c r="E74" s="14"/>
      <c r="F74" s="14"/>
      <c r="G74" s="14"/>
      <c r="H74" s="14">
        <v>32000</v>
      </c>
      <c r="I74" s="14"/>
      <c r="J74" s="14"/>
      <c r="K74" s="14"/>
      <c r="L74" s="14"/>
      <c r="M74" s="14"/>
      <c r="N74" s="14"/>
      <c r="O74" s="14"/>
      <c r="P74" s="14"/>
      <c r="Q74" s="14"/>
      <c r="R74" s="14">
        <v>288</v>
      </c>
      <c r="S74" s="14"/>
      <c r="T74" s="14"/>
      <c r="U74" s="14"/>
      <c r="V74" s="14">
        <v>1032.258064516129</v>
      </c>
      <c r="W74" s="14">
        <v>32000</v>
      </c>
      <c r="X74" s="14"/>
      <c r="Y74" s="14">
        <v>288</v>
      </c>
    </row>
    <row r="75" spans="1:25" x14ac:dyDescent="0.25">
      <c r="A75" s="6" t="s">
        <v>214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spans="1:25" x14ac:dyDescent="0.25">
      <c r="A76" s="7" t="s">
        <v>14</v>
      </c>
      <c r="B76" s="14"/>
      <c r="C76" s="14">
        <v>322.58064516129031</v>
      </c>
      <c r="D76" s="14"/>
      <c r="E76" s="14"/>
      <c r="F76" s="14"/>
      <c r="G76" s="14"/>
      <c r="H76" s="14">
        <v>10000</v>
      </c>
      <c r="I76" s="14"/>
      <c r="J76" s="14"/>
      <c r="K76" s="14"/>
      <c r="L76" s="14"/>
      <c r="M76" s="14"/>
      <c r="N76" s="14"/>
      <c r="O76" s="14"/>
      <c r="P76" s="14"/>
      <c r="Q76" s="14"/>
      <c r="R76" s="14">
        <v>540</v>
      </c>
      <c r="S76" s="14"/>
      <c r="T76" s="14"/>
      <c r="U76" s="14"/>
      <c r="V76" s="14">
        <v>322.58064516129031</v>
      </c>
      <c r="W76" s="14">
        <v>10000</v>
      </c>
      <c r="X76" s="14"/>
      <c r="Y76" s="14">
        <v>540</v>
      </c>
    </row>
    <row r="77" spans="1:25" x14ac:dyDescent="0.25">
      <c r="A77" s="6" t="s">
        <v>166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</row>
    <row r="78" spans="1:25" x14ac:dyDescent="0.25">
      <c r="A78" s="7" t="s">
        <v>14</v>
      </c>
      <c r="B78" s="14"/>
      <c r="C78" s="14">
        <v>677.41935483870964</v>
      </c>
      <c r="D78" s="14"/>
      <c r="E78" s="14"/>
      <c r="F78" s="14"/>
      <c r="G78" s="14"/>
      <c r="H78" s="14">
        <v>21000</v>
      </c>
      <c r="I78" s="14"/>
      <c r="J78" s="14"/>
      <c r="K78" s="14"/>
      <c r="L78" s="14"/>
      <c r="M78" s="14"/>
      <c r="N78" s="14"/>
      <c r="O78" s="14"/>
      <c r="P78" s="14"/>
      <c r="Q78" s="14"/>
      <c r="R78" s="14">
        <v>4345</v>
      </c>
      <c r="S78" s="14"/>
      <c r="T78" s="14"/>
      <c r="U78" s="14"/>
      <c r="V78" s="14">
        <v>677.41935483870964</v>
      </c>
      <c r="W78" s="14">
        <v>21000</v>
      </c>
      <c r="X78" s="14"/>
      <c r="Y78" s="14">
        <v>4345</v>
      </c>
    </row>
    <row r="79" spans="1:25" x14ac:dyDescent="0.25">
      <c r="A79" s="5" t="s">
        <v>148</v>
      </c>
      <c r="B79" s="14"/>
      <c r="C79" s="14">
        <v>8818.5483870967764</v>
      </c>
      <c r="D79" s="14"/>
      <c r="E79" s="14"/>
      <c r="F79" s="14"/>
      <c r="G79" s="14"/>
      <c r="H79" s="14">
        <v>2187000</v>
      </c>
      <c r="I79" s="14"/>
      <c r="J79" s="14"/>
      <c r="K79" s="14"/>
      <c r="L79" s="14"/>
      <c r="M79" s="14">
        <v>20000</v>
      </c>
      <c r="N79" s="14"/>
      <c r="O79" s="14"/>
      <c r="P79" s="14"/>
      <c r="Q79" s="14"/>
      <c r="R79" s="14">
        <v>16214</v>
      </c>
      <c r="S79" s="14"/>
      <c r="T79" s="14"/>
      <c r="U79" s="14"/>
      <c r="V79" s="14">
        <v>8818.5483870967764</v>
      </c>
      <c r="W79" s="14">
        <v>2187000</v>
      </c>
      <c r="X79" s="14">
        <v>20000</v>
      </c>
      <c r="Y79" s="14">
        <v>16214</v>
      </c>
    </row>
    <row r="80" spans="1:25" x14ac:dyDescent="0.25">
      <c r="A80" s="5" t="s">
        <v>60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</row>
    <row r="81" spans="1:25" x14ac:dyDescent="0.25">
      <c r="A81" s="6" t="s">
        <v>15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</row>
    <row r="82" spans="1:25" x14ac:dyDescent="0.25">
      <c r="A82" s="7" t="s">
        <v>133</v>
      </c>
      <c r="B82" s="14">
        <v>11290.322580645161</v>
      </c>
      <c r="C82" s="14"/>
      <c r="D82" s="14"/>
      <c r="E82" s="14"/>
      <c r="F82" s="14"/>
      <c r="G82" s="14">
        <v>700000</v>
      </c>
      <c r="H82" s="14"/>
      <c r="I82" s="14"/>
      <c r="J82" s="14"/>
      <c r="K82" s="14"/>
      <c r="L82" s="14">
        <v>30000</v>
      </c>
      <c r="M82" s="14"/>
      <c r="N82" s="14"/>
      <c r="O82" s="14"/>
      <c r="P82" s="14"/>
      <c r="Q82" s="14">
        <v>2781</v>
      </c>
      <c r="R82" s="14"/>
      <c r="S82" s="14"/>
      <c r="T82" s="14"/>
      <c r="U82" s="14"/>
      <c r="V82" s="14">
        <v>11290.322580645161</v>
      </c>
      <c r="W82" s="14">
        <v>700000</v>
      </c>
      <c r="X82" s="14">
        <v>30000</v>
      </c>
      <c r="Y82" s="14">
        <v>2781</v>
      </c>
    </row>
    <row r="83" spans="1:25" x14ac:dyDescent="0.25">
      <c r="A83" s="7" t="s">
        <v>14</v>
      </c>
      <c r="B83" s="14"/>
      <c r="C83" s="14"/>
      <c r="D83" s="14">
        <v>11290.322580645161</v>
      </c>
      <c r="E83" s="14"/>
      <c r="F83" s="14"/>
      <c r="G83" s="14"/>
      <c r="H83" s="14"/>
      <c r="I83" s="14">
        <v>350000</v>
      </c>
      <c r="J83" s="14"/>
      <c r="K83" s="14"/>
      <c r="L83" s="14"/>
      <c r="M83" s="14"/>
      <c r="N83" s="14"/>
      <c r="O83" s="14"/>
      <c r="P83" s="14"/>
      <c r="Q83" s="14"/>
      <c r="R83" s="14"/>
      <c r="S83" s="14">
        <v>891</v>
      </c>
      <c r="T83" s="14"/>
      <c r="U83" s="14"/>
      <c r="V83" s="14">
        <v>11290.322580645161</v>
      </c>
      <c r="W83" s="14">
        <v>350000</v>
      </c>
      <c r="X83" s="14"/>
      <c r="Y83" s="14">
        <v>891</v>
      </c>
    </row>
    <row r="84" spans="1:25" x14ac:dyDescent="0.25">
      <c r="A84" s="7" t="s">
        <v>36</v>
      </c>
      <c r="B84" s="14"/>
      <c r="C84" s="14"/>
      <c r="D84" s="14">
        <v>11290.322580645161</v>
      </c>
      <c r="E84" s="14"/>
      <c r="F84" s="14"/>
      <c r="G84" s="14"/>
      <c r="H84" s="14"/>
      <c r="I84" s="14">
        <v>350000</v>
      </c>
      <c r="J84" s="14"/>
      <c r="K84" s="14"/>
      <c r="L84" s="14"/>
      <c r="M84" s="14"/>
      <c r="N84" s="14"/>
      <c r="O84" s="14"/>
      <c r="P84" s="14"/>
      <c r="Q84" s="14"/>
      <c r="R84" s="14"/>
      <c r="S84" s="14">
        <v>0</v>
      </c>
      <c r="T84" s="14"/>
      <c r="U84" s="14"/>
      <c r="V84" s="14">
        <v>11290.322580645161</v>
      </c>
      <c r="W84" s="14">
        <v>350000</v>
      </c>
      <c r="X84" s="14"/>
      <c r="Y84" s="14">
        <v>0</v>
      </c>
    </row>
    <row r="85" spans="1:25" x14ac:dyDescent="0.25">
      <c r="A85" s="6" t="s">
        <v>22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</row>
    <row r="86" spans="1:25" x14ac:dyDescent="0.25">
      <c r="A86" s="7" t="s">
        <v>14</v>
      </c>
      <c r="B86" s="14">
        <v>4677.4193548387093</v>
      </c>
      <c r="C86" s="14"/>
      <c r="D86" s="14"/>
      <c r="E86" s="14"/>
      <c r="F86" s="14"/>
      <c r="G86" s="14">
        <v>145000</v>
      </c>
      <c r="H86" s="14"/>
      <c r="I86" s="14"/>
      <c r="J86" s="14"/>
      <c r="K86" s="14"/>
      <c r="L86" s="14"/>
      <c r="M86" s="14"/>
      <c r="N86" s="14"/>
      <c r="O86" s="14"/>
      <c r="P86" s="14"/>
      <c r="Q86" s="14">
        <v>1607</v>
      </c>
      <c r="R86" s="14"/>
      <c r="S86" s="14"/>
      <c r="T86" s="14"/>
      <c r="U86" s="14"/>
      <c r="V86" s="14">
        <v>4677.4193548387093</v>
      </c>
      <c r="W86" s="14">
        <v>145000</v>
      </c>
      <c r="X86" s="14"/>
      <c r="Y86" s="14">
        <v>1607</v>
      </c>
    </row>
    <row r="87" spans="1:25" x14ac:dyDescent="0.25">
      <c r="A87" s="6" t="s">
        <v>163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</row>
    <row r="88" spans="1:25" x14ac:dyDescent="0.25">
      <c r="A88" s="7" t="s">
        <v>133</v>
      </c>
      <c r="B88" s="14">
        <v>1258.0645161290322</v>
      </c>
      <c r="C88" s="14"/>
      <c r="D88" s="14"/>
      <c r="E88" s="14"/>
      <c r="F88" s="14"/>
      <c r="G88" s="14">
        <v>39000</v>
      </c>
      <c r="H88" s="14"/>
      <c r="I88" s="14"/>
      <c r="J88" s="14"/>
      <c r="K88" s="14"/>
      <c r="L88" s="14"/>
      <c r="M88" s="14"/>
      <c r="N88" s="14"/>
      <c r="O88" s="14"/>
      <c r="P88" s="14"/>
      <c r="Q88" s="14">
        <v>816</v>
      </c>
      <c r="R88" s="14"/>
      <c r="S88" s="14"/>
      <c r="T88" s="14"/>
      <c r="U88" s="14"/>
      <c r="V88" s="14">
        <v>1258.0645161290322</v>
      </c>
      <c r="W88" s="14">
        <v>39000</v>
      </c>
      <c r="X88" s="14"/>
      <c r="Y88" s="14">
        <v>816</v>
      </c>
    </row>
    <row r="89" spans="1:25" x14ac:dyDescent="0.25">
      <c r="A89" s="6" t="s">
        <v>167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</row>
    <row r="90" spans="1:25" x14ac:dyDescent="0.25">
      <c r="A90" s="7" t="s">
        <v>14</v>
      </c>
      <c r="B90" s="14">
        <v>7741.9354838709678</v>
      </c>
      <c r="C90" s="14"/>
      <c r="D90" s="14"/>
      <c r="E90" s="14"/>
      <c r="F90" s="14"/>
      <c r="G90" s="14">
        <v>240000</v>
      </c>
      <c r="H90" s="14"/>
      <c r="I90" s="14"/>
      <c r="J90" s="14"/>
      <c r="K90" s="14"/>
      <c r="L90" s="14"/>
      <c r="M90" s="14"/>
      <c r="N90" s="14"/>
      <c r="O90" s="14"/>
      <c r="P90" s="14"/>
      <c r="Q90" s="14">
        <v>935</v>
      </c>
      <c r="R90" s="14"/>
      <c r="S90" s="14"/>
      <c r="T90" s="14"/>
      <c r="U90" s="14"/>
      <c r="V90" s="14">
        <v>7741.9354838709678</v>
      </c>
      <c r="W90" s="14">
        <v>240000</v>
      </c>
      <c r="X90" s="14"/>
      <c r="Y90" s="14">
        <v>935</v>
      </c>
    </row>
    <row r="91" spans="1:25" x14ac:dyDescent="0.25">
      <c r="A91" s="6" t="s">
        <v>214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</row>
    <row r="92" spans="1:25" x14ac:dyDescent="0.25">
      <c r="A92" s="7" t="s">
        <v>36</v>
      </c>
      <c r="B92" s="14"/>
      <c r="C92" s="14"/>
      <c r="D92" s="14">
        <v>2870.9677419354839</v>
      </c>
      <c r="E92" s="14"/>
      <c r="F92" s="14"/>
      <c r="G92" s="14"/>
      <c r="H92" s="14"/>
      <c r="I92" s="14">
        <v>89000</v>
      </c>
      <c r="J92" s="14"/>
      <c r="K92" s="14"/>
      <c r="L92" s="14"/>
      <c r="M92" s="14"/>
      <c r="N92" s="14"/>
      <c r="O92" s="14"/>
      <c r="P92" s="14"/>
      <c r="Q92" s="14"/>
      <c r="R92" s="14"/>
      <c r="S92" s="14">
        <v>0</v>
      </c>
      <c r="T92" s="14"/>
      <c r="U92" s="14"/>
      <c r="V92" s="14">
        <v>2870.9677419354839</v>
      </c>
      <c r="W92" s="14">
        <v>89000</v>
      </c>
      <c r="X92" s="14"/>
      <c r="Y92" s="14">
        <v>0</v>
      </c>
    </row>
    <row r="93" spans="1:25" x14ac:dyDescent="0.25">
      <c r="A93" s="6" t="s">
        <v>215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</row>
    <row r="94" spans="1:25" x14ac:dyDescent="0.25">
      <c r="A94" s="7" t="s">
        <v>14</v>
      </c>
      <c r="B94" s="14"/>
      <c r="C94" s="14"/>
      <c r="D94" s="14">
        <v>677.41935483870964</v>
      </c>
      <c r="E94" s="14"/>
      <c r="F94" s="14"/>
      <c r="G94" s="14"/>
      <c r="H94" s="14"/>
      <c r="I94" s="14">
        <v>21000</v>
      </c>
      <c r="J94" s="14"/>
      <c r="K94" s="14"/>
      <c r="L94" s="14"/>
      <c r="M94" s="14"/>
      <c r="N94" s="14"/>
      <c r="O94" s="14"/>
      <c r="P94" s="14"/>
      <c r="Q94" s="14"/>
      <c r="R94" s="14"/>
      <c r="S94" s="14">
        <v>891</v>
      </c>
      <c r="T94" s="14"/>
      <c r="U94" s="14"/>
      <c r="V94" s="14">
        <v>677.41935483870964</v>
      </c>
      <c r="W94" s="14">
        <v>21000</v>
      </c>
      <c r="X94" s="14"/>
      <c r="Y94" s="14">
        <v>891</v>
      </c>
    </row>
    <row r="95" spans="1:25" x14ac:dyDescent="0.25">
      <c r="A95" s="5" t="s">
        <v>149</v>
      </c>
      <c r="B95" s="14">
        <v>7251.6129032258059</v>
      </c>
      <c r="C95" s="14"/>
      <c r="D95" s="14">
        <v>6532.2580645161288</v>
      </c>
      <c r="E95" s="14"/>
      <c r="F95" s="14"/>
      <c r="G95" s="14">
        <v>1124000</v>
      </c>
      <c r="H95" s="14"/>
      <c r="I95" s="14">
        <v>810000</v>
      </c>
      <c r="J95" s="14"/>
      <c r="K95" s="14"/>
      <c r="L95" s="14">
        <v>30000</v>
      </c>
      <c r="M95" s="14"/>
      <c r="N95" s="14"/>
      <c r="O95" s="14"/>
      <c r="P95" s="14"/>
      <c r="Q95" s="14">
        <v>6139</v>
      </c>
      <c r="R95" s="14"/>
      <c r="S95" s="14">
        <v>1782</v>
      </c>
      <c r="T95" s="14"/>
      <c r="U95" s="14"/>
      <c r="V95" s="14">
        <v>6931.8996415770616</v>
      </c>
      <c r="W95" s="14">
        <v>1934000</v>
      </c>
      <c r="X95" s="14">
        <v>30000</v>
      </c>
      <c r="Y95" s="14">
        <v>7921</v>
      </c>
    </row>
    <row r="96" spans="1:25" x14ac:dyDescent="0.25">
      <c r="A96" s="5" t="s">
        <v>134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</row>
    <row r="97" spans="1:25" x14ac:dyDescent="0.25">
      <c r="A97" s="6" t="s">
        <v>15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</row>
    <row r="98" spans="1:25" x14ac:dyDescent="0.25">
      <c r="A98" s="7" t="s">
        <v>14</v>
      </c>
      <c r="B98" s="14">
        <v>14193.548387096775</v>
      </c>
      <c r="C98" s="14"/>
      <c r="D98" s="14"/>
      <c r="E98" s="14"/>
      <c r="F98" s="14"/>
      <c r="G98" s="14">
        <v>880000</v>
      </c>
      <c r="H98" s="14"/>
      <c r="I98" s="14"/>
      <c r="J98" s="14"/>
      <c r="K98" s="14"/>
      <c r="L98" s="14"/>
      <c r="M98" s="14"/>
      <c r="N98" s="14"/>
      <c r="O98" s="14"/>
      <c r="P98" s="14"/>
      <c r="Q98" s="14">
        <v>1551</v>
      </c>
      <c r="R98" s="14"/>
      <c r="S98" s="14"/>
      <c r="T98" s="14"/>
      <c r="U98" s="14"/>
      <c r="V98" s="14">
        <v>14193.548387096775</v>
      </c>
      <c r="W98" s="14">
        <v>880000</v>
      </c>
      <c r="X98" s="14"/>
      <c r="Y98" s="14">
        <v>1551</v>
      </c>
    </row>
    <row r="99" spans="1:25" x14ac:dyDescent="0.25">
      <c r="A99" s="7" t="s">
        <v>36</v>
      </c>
      <c r="B99" s="14"/>
      <c r="C99" s="14"/>
      <c r="D99" s="14">
        <v>14193.548387096775</v>
      </c>
      <c r="E99" s="14"/>
      <c r="F99" s="14"/>
      <c r="G99" s="14"/>
      <c r="H99" s="14"/>
      <c r="I99" s="14">
        <v>440000</v>
      </c>
      <c r="J99" s="14"/>
      <c r="K99" s="14"/>
      <c r="L99" s="14"/>
      <c r="M99" s="14"/>
      <c r="N99" s="14"/>
      <c r="O99" s="14"/>
      <c r="P99" s="14"/>
      <c r="Q99" s="14"/>
      <c r="R99" s="14"/>
      <c r="S99" s="14">
        <v>0</v>
      </c>
      <c r="T99" s="14"/>
      <c r="U99" s="14"/>
      <c r="V99" s="14">
        <v>14193.548387096775</v>
      </c>
      <c r="W99" s="14">
        <v>440000</v>
      </c>
      <c r="X99" s="14"/>
      <c r="Y99" s="14">
        <v>0</v>
      </c>
    </row>
    <row r="100" spans="1:25" x14ac:dyDescent="0.25">
      <c r="A100" s="6" t="s">
        <v>22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</row>
    <row r="101" spans="1:25" x14ac:dyDescent="0.25">
      <c r="A101" s="7" t="s">
        <v>133</v>
      </c>
      <c r="B101" s="14">
        <v>25483.870967741936</v>
      </c>
      <c r="C101" s="14"/>
      <c r="D101" s="14"/>
      <c r="E101" s="14"/>
      <c r="F101" s="14"/>
      <c r="G101" s="14">
        <v>790000</v>
      </c>
      <c r="H101" s="14"/>
      <c r="I101" s="14"/>
      <c r="J101" s="14"/>
      <c r="K101" s="14"/>
      <c r="L101" s="14"/>
      <c r="M101" s="14"/>
      <c r="N101" s="14"/>
      <c r="O101" s="14"/>
      <c r="P101" s="14"/>
      <c r="Q101" s="14">
        <v>272</v>
      </c>
      <c r="R101" s="14"/>
      <c r="S101" s="14"/>
      <c r="T101" s="14"/>
      <c r="U101" s="14"/>
      <c r="V101" s="14">
        <v>25483.870967741936</v>
      </c>
      <c r="W101" s="14">
        <v>790000</v>
      </c>
      <c r="X101" s="14"/>
      <c r="Y101" s="14">
        <v>272</v>
      </c>
    </row>
    <row r="102" spans="1:25" x14ac:dyDescent="0.25">
      <c r="A102" s="6" t="s">
        <v>75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</row>
    <row r="103" spans="1:25" x14ac:dyDescent="0.25">
      <c r="A103" s="7" t="s">
        <v>14</v>
      </c>
      <c r="B103" s="14">
        <v>741.93548387096769</v>
      </c>
      <c r="C103" s="14"/>
      <c r="D103" s="14"/>
      <c r="E103" s="14"/>
      <c r="F103" s="14"/>
      <c r="G103" s="14">
        <v>23000</v>
      </c>
      <c r="H103" s="14"/>
      <c r="I103" s="14"/>
      <c r="J103" s="14"/>
      <c r="K103" s="14"/>
      <c r="L103" s="14">
        <v>15000</v>
      </c>
      <c r="M103" s="14"/>
      <c r="N103" s="14"/>
      <c r="O103" s="14"/>
      <c r="P103" s="14"/>
      <c r="Q103" s="14">
        <v>1215</v>
      </c>
      <c r="R103" s="14"/>
      <c r="S103" s="14"/>
      <c r="T103" s="14"/>
      <c r="U103" s="14"/>
      <c r="V103" s="14">
        <v>741.93548387096769</v>
      </c>
      <c r="W103" s="14">
        <v>23000</v>
      </c>
      <c r="X103" s="14">
        <v>15000</v>
      </c>
      <c r="Y103" s="14">
        <v>1215</v>
      </c>
    </row>
    <row r="104" spans="1:25" x14ac:dyDescent="0.25">
      <c r="A104" s="6" t="s">
        <v>26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</row>
    <row r="105" spans="1:25" x14ac:dyDescent="0.25">
      <c r="A105" s="7" t="s">
        <v>36</v>
      </c>
      <c r="B105" s="14">
        <v>12741.935483870968</v>
      </c>
      <c r="C105" s="14"/>
      <c r="D105" s="14"/>
      <c r="E105" s="14"/>
      <c r="F105" s="14"/>
      <c r="G105" s="14">
        <v>395000</v>
      </c>
      <c r="H105" s="14"/>
      <c r="I105" s="14"/>
      <c r="J105" s="14"/>
      <c r="K105" s="14"/>
      <c r="L105" s="14"/>
      <c r="M105" s="14"/>
      <c r="N105" s="14"/>
      <c r="O105" s="14"/>
      <c r="P105" s="14"/>
      <c r="Q105" s="14">
        <v>0</v>
      </c>
      <c r="R105" s="14"/>
      <c r="S105" s="14"/>
      <c r="T105" s="14"/>
      <c r="U105" s="14"/>
      <c r="V105" s="14">
        <v>12741.935483870968</v>
      </c>
      <c r="W105" s="14">
        <v>395000</v>
      </c>
      <c r="X105" s="14"/>
      <c r="Y105" s="14">
        <v>0</v>
      </c>
    </row>
    <row r="106" spans="1:25" x14ac:dyDescent="0.25">
      <c r="A106" s="5" t="s">
        <v>150</v>
      </c>
      <c r="B106" s="14">
        <v>13470.967741935485</v>
      </c>
      <c r="C106" s="14"/>
      <c r="D106" s="14">
        <v>14193.548387096775</v>
      </c>
      <c r="E106" s="14"/>
      <c r="F106" s="14"/>
      <c r="G106" s="14">
        <v>2088000</v>
      </c>
      <c r="H106" s="14"/>
      <c r="I106" s="14">
        <v>440000</v>
      </c>
      <c r="J106" s="14"/>
      <c r="K106" s="14"/>
      <c r="L106" s="14">
        <v>15000</v>
      </c>
      <c r="M106" s="14"/>
      <c r="N106" s="14"/>
      <c r="O106" s="14"/>
      <c r="P106" s="14"/>
      <c r="Q106" s="14">
        <v>3038</v>
      </c>
      <c r="R106" s="14"/>
      <c r="S106" s="14">
        <v>0</v>
      </c>
      <c r="T106" s="14"/>
      <c r="U106" s="14"/>
      <c r="V106" s="14">
        <v>13591.397849462366</v>
      </c>
      <c r="W106" s="14">
        <v>2528000</v>
      </c>
      <c r="X106" s="14">
        <v>15000</v>
      </c>
      <c r="Y106" s="14">
        <v>3038</v>
      </c>
    </row>
    <row r="107" spans="1:25" x14ac:dyDescent="0.25">
      <c r="A107" s="5" t="s">
        <v>135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</row>
    <row r="108" spans="1:25" x14ac:dyDescent="0.25">
      <c r="A108" s="6" t="s">
        <v>15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</row>
    <row r="109" spans="1:25" x14ac:dyDescent="0.25">
      <c r="A109" s="7" t="s">
        <v>133</v>
      </c>
      <c r="B109" s="14">
        <v>35483.870967741932</v>
      </c>
      <c r="C109" s="14"/>
      <c r="D109" s="14"/>
      <c r="E109" s="14">
        <v>35483.870967741932</v>
      </c>
      <c r="F109" s="14"/>
      <c r="G109" s="14">
        <v>1100000</v>
      </c>
      <c r="H109" s="14"/>
      <c r="I109" s="14"/>
      <c r="J109" s="14">
        <v>1100000</v>
      </c>
      <c r="K109" s="14"/>
      <c r="L109" s="14">
        <v>20000</v>
      </c>
      <c r="M109" s="14"/>
      <c r="N109" s="14"/>
      <c r="O109" s="14"/>
      <c r="P109" s="14"/>
      <c r="Q109" s="14">
        <v>808</v>
      </c>
      <c r="R109" s="14"/>
      <c r="S109" s="14"/>
      <c r="T109" s="14">
        <v>808</v>
      </c>
      <c r="U109" s="14"/>
      <c r="V109" s="14">
        <v>35483.870967741932</v>
      </c>
      <c r="W109" s="14">
        <v>2200000</v>
      </c>
      <c r="X109" s="14">
        <v>20000</v>
      </c>
      <c r="Y109" s="14">
        <v>1616</v>
      </c>
    </row>
    <row r="110" spans="1:25" x14ac:dyDescent="0.25">
      <c r="A110" s="6" t="s">
        <v>22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</row>
    <row r="111" spans="1:25" x14ac:dyDescent="0.25">
      <c r="A111" s="7" t="s">
        <v>14</v>
      </c>
      <c r="B111" s="14"/>
      <c r="C111" s="14">
        <v>967.74193548387098</v>
      </c>
      <c r="D111" s="14"/>
      <c r="E111" s="14"/>
      <c r="F111" s="14"/>
      <c r="G111" s="14"/>
      <c r="H111" s="14">
        <v>30000</v>
      </c>
      <c r="I111" s="14"/>
      <c r="J111" s="14"/>
      <c r="K111" s="14"/>
      <c r="L111" s="14"/>
      <c r="M111" s="14"/>
      <c r="N111" s="14"/>
      <c r="O111" s="14"/>
      <c r="P111" s="14"/>
      <c r="Q111" s="14"/>
      <c r="R111" s="14">
        <v>1260</v>
      </c>
      <c r="S111" s="14"/>
      <c r="T111" s="14"/>
      <c r="U111" s="14"/>
      <c r="V111" s="14">
        <v>967.74193548387098</v>
      </c>
      <c r="W111" s="14">
        <v>30000</v>
      </c>
      <c r="X111" s="14"/>
      <c r="Y111" s="14">
        <v>1260</v>
      </c>
    </row>
    <row r="112" spans="1:25" x14ac:dyDescent="0.25">
      <c r="A112" s="6" t="s">
        <v>163</v>
      </c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</row>
    <row r="113" spans="1:25" x14ac:dyDescent="0.25">
      <c r="A113" s="7" t="s">
        <v>14</v>
      </c>
      <c r="B113" s="14"/>
      <c r="C113" s="14"/>
      <c r="D113" s="14">
        <v>322.58064516129031</v>
      </c>
      <c r="E113" s="14"/>
      <c r="F113" s="14"/>
      <c r="G113" s="14"/>
      <c r="H113" s="14"/>
      <c r="I113" s="14">
        <v>10000</v>
      </c>
      <c r="J113" s="14"/>
      <c r="K113" s="14"/>
      <c r="L113" s="14"/>
      <c r="M113" s="14"/>
      <c r="N113" s="14"/>
      <c r="O113" s="14"/>
      <c r="P113" s="14"/>
      <c r="Q113" s="14"/>
      <c r="R113" s="14"/>
      <c r="S113" s="14">
        <v>990</v>
      </c>
      <c r="T113" s="14"/>
      <c r="U113" s="14"/>
      <c r="V113" s="14">
        <v>322.58064516129031</v>
      </c>
      <c r="W113" s="14">
        <v>10000</v>
      </c>
      <c r="X113" s="14"/>
      <c r="Y113" s="14">
        <v>990</v>
      </c>
    </row>
    <row r="114" spans="1:25" x14ac:dyDescent="0.25">
      <c r="A114" s="6" t="s">
        <v>167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</row>
    <row r="115" spans="1:25" x14ac:dyDescent="0.25">
      <c r="A115" s="7" t="s">
        <v>14</v>
      </c>
      <c r="B115" s="14"/>
      <c r="C115" s="14"/>
      <c r="D115" s="14"/>
      <c r="E115" s="14"/>
      <c r="F115" s="14">
        <v>967.74193548387098</v>
      </c>
      <c r="G115" s="14"/>
      <c r="H115" s="14"/>
      <c r="I115" s="14"/>
      <c r="J115" s="14"/>
      <c r="K115" s="14">
        <v>30000</v>
      </c>
      <c r="L115" s="14"/>
      <c r="M115" s="14"/>
      <c r="N115" s="14"/>
      <c r="O115" s="14"/>
      <c r="P115" s="14"/>
      <c r="Q115" s="14"/>
      <c r="R115" s="14"/>
      <c r="S115" s="14"/>
      <c r="T115" s="14"/>
      <c r="U115" s="14">
        <v>2970</v>
      </c>
      <c r="V115" s="14">
        <v>967.74193548387098</v>
      </c>
      <c r="W115" s="14">
        <v>30000</v>
      </c>
      <c r="X115" s="14"/>
      <c r="Y115" s="14">
        <v>2970</v>
      </c>
    </row>
    <row r="116" spans="1:25" x14ac:dyDescent="0.25">
      <c r="A116" s="6" t="s">
        <v>217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</row>
    <row r="117" spans="1:25" x14ac:dyDescent="0.25">
      <c r="A117" s="7" t="s">
        <v>133</v>
      </c>
      <c r="B117" s="14"/>
      <c r="C117" s="14"/>
      <c r="D117" s="14"/>
      <c r="E117" s="14">
        <v>483.87096774193549</v>
      </c>
      <c r="F117" s="14"/>
      <c r="G117" s="14"/>
      <c r="H117" s="14"/>
      <c r="I117" s="14"/>
      <c r="J117" s="14">
        <v>15000</v>
      </c>
      <c r="K117" s="14"/>
      <c r="L117" s="14"/>
      <c r="M117" s="14"/>
      <c r="N117" s="14"/>
      <c r="O117" s="14"/>
      <c r="P117" s="14"/>
      <c r="Q117" s="14"/>
      <c r="R117" s="14"/>
      <c r="S117" s="14"/>
      <c r="T117" s="14">
        <v>9350</v>
      </c>
      <c r="U117" s="14"/>
      <c r="V117" s="14">
        <v>483.87096774193549</v>
      </c>
      <c r="W117" s="14">
        <v>15000</v>
      </c>
      <c r="X117" s="14"/>
      <c r="Y117" s="14">
        <v>9350</v>
      </c>
    </row>
    <row r="118" spans="1:25" x14ac:dyDescent="0.25">
      <c r="A118" s="6" t="s">
        <v>213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</row>
    <row r="119" spans="1:25" x14ac:dyDescent="0.25">
      <c r="A119" s="7" t="s">
        <v>133</v>
      </c>
      <c r="B119" s="14"/>
      <c r="C119" s="14">
        <v>1290.3225806451612</v>
      </c>
      <c r="D119" s="14"/>
      <c r="E119" s="14"/>
      <c r="F119" s="14"/>
      <c r="G119" s="14"/>
      <c r="H119" s="14">
        <v>40000</v>
      </c>
      <c r="I119" s="14"/>
      <c r="J119" s="14"/>
      <c r="K119" s="14"/>
      <c r="L119" s="14"/>
      <c r="M119" s="14"/>
      <c r="N119" s="14"/>
      <c r="O119" s="14"/>
      <c r="P119" s="14"/>
      <c r="Q119" s="14"/>
      <c r="R119" s="14">
        <v>808</v>
      </c>
      <c r="S119" s="14"/>
      <c r="T119" s="14"/>
      <c r="U119" s="14"/>
      <c r="V119" s="14">
        <v>1290.3225806451612</v>
      </c>
      <c r="W119" s="14">
        <v>40000</v>
      </c>
      <c r="X119" s="14"/>
      <c r="Y119" s="14">
        <v>808</v>
      </c>
    </row>
    <row r="120" spans="1:25" x14ac:dyDescent="0.25">
      <c r="A120" s="6" t="s">
        <v>216</v>
      </c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</row>
    <row r="121" spans="1:25" x14ac:dyDescent="0.25">
      <c r="A121" s="7" t="s">
        <v>133</v>
      </c>
      <c r="B121" s="14"/>
      <c r="C121" s="14"/>
      <c r="D121" s="14"/>
      <c r="E121" s="14">
        <v>645.16129032258061</v>
      </c>
      <c r="F121" s="14"/>
      <c r="G121" s="14"/>
      <c r="H121" s="14"/>
      <c r="I121" s="14"/>
      <c r="J121" s="14">
        <v>20000</v>
      </c>
      <c r="K121" s="14"/>
      <c r="L121" s="14"/>
      <c r="M121" s="14"/>
      <c r="N121" s="14"/>
      <c r="O121" s="14"/>
      <c r="P121" s="14"/>
      <c r="Q121" s="14"/>
      <c r="R121" s="14"/>
      <c r="S121" s="14"/>
      <c r="T121" s="14">
        <v>540</v>
      </c>
      <c r="U121" s="14"/>
      <c r="V121" s="14">
        <v>645.16129032258061</v>
      </c>
      <c r="W121" s="14">
        <v>20000</v>
      </c>
      <c r="X121" s="14"/>
      <c r="Y121" s="14">
        <v>540</v>
      </c>
    </row>
    <row r="122" spans="1:25" x14ac:dyDescent="0.25">
      <c r="A122" s="5" t="s">
        <v>151</v>
      </c>
      <c r="B122" s="14">
        <v>35483.870967741932</v>
      </c>
      <c r="C122" s="14">
        <v>1129.0322580645161</v>
      </c>
      <c r="D122" s="14">
        <v>322.58064516129031</v>
      </c>
      <c r="E122" s="14">
        <v>12204.301075268815</v>
      </c>
      <c r="F122" s="14">
        <v>967.74193548387098</v>
      </c>
      <c r="G122" s="14">
        <v>1100000</v>
      </c>
      <c r="H122" s="14">
        <v>70000</v>
      </c>
      <c r="I122" s="14">
        <v>10000</v>
      </c>
      <c r="J122" s="14">
        <v>1135000</v>
      </c>
      <c r="K122" s="14">
        <v>30000</v>
      </c>
      <c r="L122" s="14">
        <v>20000</v>
      </c>
      <c r="M122" s="14"/>
      <c r="N122" s="14"/>
      <c r="O122" s="14"/>
      <c r="P122" s="14"/>
      <c r="Q122" s="14">
        <v>808</v>
      </c>
      <c r="R122" s="14">
        <v>2068</v>
      </c>
      <c r="S122" s="14">
        <v>990</v>
      </c>
      <c r="T122" s="14">
        <v>10698</v>
      </c>
      <c r="U122" s="14">
        <v>2970</v>
      </c>
      <c r="V122" s="14">
        <v>9455.6451612903202</v>
      </c>
      <c r="W122" s="14">
        <v>2345000</v>
      </c>
      <c r="X122" s="14">
        <v>20000</v>
      </c>
      <c r="Y122" s="14">
        <v>17534</v>
      </c>
    </row>
    <row r="123" spans="1:25" x14ac:dyDescent="0.25">
      <c r="A123" s="5" t="s">
        <v>136</v>
      </c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</row>
    <row r="124" spans="1:25" x14ac:dyDescent="0.25">
      <c r="A124" s="6" t="s">
        <v>15</v>
      </c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</row>
    <row r="125" spans="1:25" x14ac:dyDescent="0.25">
      <c r="A125" s="7" t="s">
        <v>133</v>
      </c>
      <c r="B125" s="14">
        <v>7258.0645161290322</v>
      </c>
      <c r="C125" s="14"/>
      <c r="D125" s="14"/>
      <c r="E125" s="14"/>
      <c r="F125" s="14"/>
      <c r="G125" s="14">
        <v>225000</v>
      </c>
      <c r="H125" s="14"/>
      <c r="I125" s="14"/>
      <c r="J125" s="14"/>
      <c r="K125" s="14"/>
      <c r="L125" s="14">
        <v>13000</v>
      </c>
      <c r="M125" s="14"/>
      <c r="N125" s="14"/>
      <c r="O125" s="14"/>
      <c r="P125" s="14"/>
      <c r="Q125" s="14">
        <v>1548</v>
      </c>
      <c r="R125" s="14"/>
      <c r="S125" s="14"/>
      <c r="T125" s="14"/>
      <c r="U125" s="14"/>
      <c r="V125" s="14">
        <v>7258.0645161290322</v>
      </c>
      <c r="W125" s="14">
        <v>225000</v>
      </c>
      <c r="X125" s="14">
        <v>13000</v>
      </c>
      <c r="Y125" s="14">
        <v>1548</v>
      </c>
    </row>
    <row r="126" spans="1:25" x14ac:dyDescent="0.25">
      <c r="A126" s="6" t="s">
        <v>22</v>
      </c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</row>
    <row r="127" spans="1:25" x14ac:dyDescent="0.25">
      <c r="A127" s="7" t="s">
        <v>133</v>
      </c>
      <c r="B127" s="14">
        <v>645.16129032258061</v>
      </c>
      <c r="C127" s="14"/>
      <c r="D127" s="14"/>
      <c r="E127" s="14"/>
      <c r="F127" s="14"/>
      <c r="G127" s="14">
        <v>20000</v>
      </c>
      <c r="H127" s="14"/>
      <c r="I127" s="14"/>
      <c r="J127" s="14"/>
      <c r="K127" s="14"/>
      <c r="L127" s="14"/>
      <c r="M127" s="14"/>
      <c r="N127" s="14"/>
      <c r="O127" s="14"/>
      <c r="P127" s="14"/>
      <c r="Q127" s="14">
        <v>1890</v>
      </c>
      <c r="R127" s="14"/>
      <c r="S127" s="14"/>
      <c r="T127" s="14"/>
      <c r="U127" s="14"/>
      <c r="V127" s="14">
        <v>645.16129032258061</v>
      </c>
      <c r="W127" s="14">
        <v>20000</v>
      </c>
      <c r="X127" s="14"/>
      <c r="Y127" s="14">
        <v>1890</v>
      </c>
    </row>
    <row r="128" spans="1:25" x14ac:dyDescent="0.25">
      <c r="A128" s="6" t="s">
        <v>166</v>
      </c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</row>
    <row r="129" spans="1:25" x14ac:dyDescent="0.25">
      <c r="A129" s="7" t="s">
        <v>133</v>
      </c>
      <c r="B129" s="14"/>
      <c r="C129" s="14">
        <v>612.90322580645159</v>
      </c>
      <c r="D129" s="14"/>
      <c r="E129" s="14"/>
      <c r="F129" s="14"/>
      <c r="G129" s="14"/>
      <c r="H129" s="14">
        <v>19000</v>
      </c>
      <c r="I129" s="14"/>
      <c r="J129" s="14"/>
      <c r="K129" s="14"/>
      <c r="L129" s="14"/>
      <c r="M129" s="14"/>
      <c r="N129" s="14"/>
      <c r="O129" s="14"/>
      <c r="P129" s="14"/>
      <c r="Q129" s="14"/>
      <c r="R129" s="14">
        <v>1890</v>
      </c>
      <c r="S129" s="14"/>
      <c r="T129" s="14"/>
      <c r="U129" s="14"/>
      <c r="V129" s="14">
        <v>612.90322580645159</v>
      </c>
      <c r="W129" s="14">
        <v>19000</v>
      </c>
      <c r="X129" s="14"/>
      <c r="Y129" s="14">
        <v>1890</v>
      </c>
    </row>
    <row r="130" spans="1:25" x14ac:dyDescent="0.25">
      <c r="A130" s="6" t="s">
        <v>218</v>
      </c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</row>
    <row r="131" spans="1:25" x14ac:dyDescent="0.25">
      <c r="A131" s="7" t="s">
        <v>133</v>
      </c>
      <c r="B131" s="14"/>
      <c r="C131" s="14">
        <v>661.29032258064512</v>
      </c>
      <c r="D131" s="14"/>
      <c r="E131" s="14"/>
      <c r="F131" s="14"/>
      <c r="G131" s="14"/>
      <c r="H131" s="14">
        <v>20500</v>
      </c>
      <c r="I131" s="14"/>
      <c r="J131" s="14"/>
      <c r="K131" s="14"/>
      <c r="L131" s="14"/>
      <c r="M131" s="14"/>
      <c r="N131" s="14"/>
      <c r="O131" s="14"/>
      <c r="P131" s="14"/>
      <c r="Q131" s="14"/>
      <c r="R131" s="14">
        <v>1890</v>
      </c>
      <c r="S131" s="14"/>
      <c r="T131" s="14"/>
      <c r="U131" s="14"/>
      <c r="V131" s="14">
        <v>661.29032258064512</v>
      </c>
      <c r="W131" s="14">
        <v>20500</v>
      </c>
      <c r="X131" s="14"/>
      <c r="Y131" s="14">
        <v>1890</v>
      </c>
    </row>
    <row r="132" spans="1:25" x14ac:dyDescent="0.25">
      <c r="A132" s="6" t="s">
        <v>67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</row>
    <row r="133" spans="1:25" x14ac:dyDescent="0.25">
      <c r="A133" s="7" t="s">
        <v>133</v>
      </c>
      <c r="B133" s="14"/>
      <c r="C133" s="14"/>
      <c r="D133" s="14">
        <v>1806.4516129032259</v>
      </c>
      <c r="E133" s="14"/>
      <c r="F133" s="14"/>
      <c r="G133" s="14"/>
      <c r="H133" s="14"/>
      <c r="I133" s="14">
        <v>56000</v>
      </c>
      <c r="J133" s="14"/>
      <c r="K133" s="14"/>
      <c r="L133" s="14"/>
      <c r="M133" s="14"/>
      <c r="N133" s="14"/>
      <c r="O133" s="14"/>
      <c r="P133" s="14"/>
      <c r="Q133" s="14"/>
      <c r="R133" s="14"/>
      <c r="S133" s="14">
        <v>1890</v>
      </c>
      <c r="T133" s="14"/>
      <c r="U133" s="14"/>
      <c r="V133" s="14">
        <v>1806.4516129032259</v>
      </c>
      <c r="W133" s="14">
        <v>56000</v>
      </c>
      <c r="X133" s="14"/>
      <c r="Y133" s="14">
        <v>1890</v>
      </c>
    </row>
    <row r="134" spans="1:25" x14ac:dyDescent="0.25">
      <c r="A134" s="6" t="s">
        <v>219</v>
      </c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</row>
    <row r="135" spans="1:25" x14ac:dyDescent="0.25">
      <c r="A135" s="7" t="s">
        <v>133</v>
      </c>
      <c r="B135" s="14"/>
      <c r="C135" s="14"/>
      <c r="D135" s="14"/>
      <c r="E135" s="14"/>
      <c r="F135" s="14">
        <v>887.09677419354841</v>
      </c>
      <c r="G135" s="14"/>
      <c r="H135" s="14"/>
      <c r="I135" s="14"/>
      <c r="J135" s="14"/>
      <c r="K135" s="14">
        <v>27500</v>
      </c>
      <c r="L135" s="14"/>
      <c r="M135" s="14"/>
      <c r="N135" s="14"/>
      <c r="O135" s="14"/>
      <c r="P135" s="14"/>
      <c r="Q135" s="14"/>
      <c r="R135" s="14"/>
      <c r="S135" s="14"/>
      <c r="T135" s="14"/>
      <c r="U135" s="14">
        <v>1890</v>
      </c>
      <c r="V135" s="14">
        <v>887.09677419354841</v>
      </c>
      <c r="W135" s="14">
        <v>27500</v>
      </c>
      <c r="X135" s="14"/>
      <c r="Y135" s="14">
        <v>1890</v>
      </c>
    </row>
    <row r="136" spans="1:25" x14ac:dyDescent="0.25">
      <c r="A136" s="5" t="s">
        <v>152</v>
      </c>
      <c r="B136" s="14">
        <v>3951.6129032258063</v>
      </c>
      <c r="C136" s="14">
        <v>637.0967741935483</v>
      </c>
      <c r="D136" s="14">
        <v>1806.4516129032259</v>
      </c>
      <c r="E136" s="14"/>
      <c r="F136" s="14">
        <v>887.09677419354841</v>
      </c>
      <c r="G136" s="14">
        <v>245000</v>
      </c>
      <c r="H136" s="14">
        <v>39500</v>
      </c>
      <c r="I136" s="14">
        <v>56000</v>
      </c>
      <c r="J136" s="14"/>
      <c r="K136" s="14">
        <v>27500</v>
      </c>
      <c r="L136" s="14">
        <v>13000</v>
      </c>
      <c r="M136" s="14"/>
      <c r="N136" s="14"/>
      <c r="O136" s="14"/>
      <c r="P136" s="14"/>
      <c r="Q136" s="14">
        <v>3438</v>
      </c>
      <c r="R136" s="14">
        <v>3780</v>
      </c>
      <c r="S136" s="14">
        <v>1890</v>
      </c>
      <c r="T136" s="14"/>
      <c r="U136" s="14">
        <v>1890</v>
      </c>
      <c r="V136" s="14">
        <v>1978.4946236559142</v>
      </c>
      <c r="W136" s="14">
        <v>368000</v>
      </c>
      <c r="X136" s="14">
        <v>13000</v>
      </c>
      <c r="Y136" s="14">
        <v>10998</v>
      </c>
    </row>
    <row r="137" spans="1:25" x14ac:dyDescent="0.25">
      <c r="A137" s="5" t="s">
        <v>63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</row>
    <row r="138" spans="1:25" x14ac:dyDescent="0.25">
      <c r="A138" s="6" t="s">
        <v>15</v>
      </c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</row>
    <row r="139" spans="1:25" x14ac:dyDescent="0.25">
      <c r="A139" s="7" t="s">
        <v>14</v>
      </c>
      <c r="B139" s="14">
        <v>677.41935483870964</v>
      </c>
      <c r="C139" s="14"/>
      <c r="D139" s="14"/>
      <c r="E139" s="14"/>
      <c r="F139" s="14"/>
      <c r="G139" s="14">
        <v>21000</v>
      </c>
      <c r="H139" s="14"/>
      <c r="I139" s="14"/>
      <c r="J139" s="14"/>
      <c r="K139" s="14"/>
      <c r="L139" s="14"/>
      <c r="M139" s="14"/>
      <c r="N139" s="14"/>
      <c r="O139" s="14"/>
      <c r="P139" s="14"/>
      <c r="Q139" s="14">
        <v>504</v>
      </c>
      <c r="R139" s="14"/>
      <c r="S139" s="14"/>
      <c r="T139" s="14"/>
      <c r="U139" s="14"/>
      <c r="V139" s="14">
        <v>677.41935483870964</v>
      </c>
      <c r="W139" s="14">
        <v>21000</v>
      </c>
      <c r="X139" s="14"/>
      <c r="Y139" s="14">
        <v>504</v>
      </c>
    </row>
    <row r="140" spans="1:25" x14ac:dyDescent="0.25">
      <c r="A140" s="6" t="s">
        <v>22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</row>
    <row r="141" spans="1:25" x14ac:dyDescent="0.25">
      <c r="A141" s="7" t="s">
        <v>14</v>
      </c>
      <c r="B141" s="14"/>
      <c r="C141" s="14"/>
      <c r="D141" s="14">
        <v>1612.9032258064517</v>
      </c>
      <c r="E141" s="14"/>
      <c r="F141" s="14"/>
      <c r="G141" s="14"/>
      <c r="H141" s="14"/>
      <c r="I141" s="14">
        <v>50000</v>
      </c>
      <c r="J141" s="14"/>
      <c r="K141" s="14"/>
      <c r="L141" s="14"/>
      <c r="M141" s="14"/>
      <c r="N141" s="14"/>
      <c r="O141" s="14"/>
      <c r="P141" s="14"/>
      <c r="Q141" s="14"/>
      <c r="R141" s="14"/>
      <c r="S141" s="14">
        <v>504</v>
      </c>
      <c r="T141" s="14"/>
      <c r="U141" s="14"/>
      <c r="V141" s="14">
        <v>1612.9032258064517</v>
      </c>
      <c r="W141" s="14">
        <v>50000</v>
      </c>
      <c r="X141" s="14"/>
      <c r="Y141" s="14">
        <v>504</v>
      </c>
    </row>
    <row r="142" spans="1:25" x14ac:dyDescent="0.25">
      <c r="A142" s="6" t="s">
        <v>64</v>
      </c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</row>
    <row r="143" spans="1:25" x14ac:dyDescent="0.25">
      <c r="A143" s="7" t="s">
        <v>14</v>
      </c>
      <c r="B143" s="14">
        <v>3548.3870967741937</v>
      </c>
      <c r="C143" s="14"/>
      <c r="D143" s="14"/>
      <c r="E143" s="14"/>
      <c r="F143" s="14"/>
      <c r="G143" s="14">
        <v>110000</v>
      </c>
      <c r="H143" s="14"/>
      <c r="I143" s="14"/>
      <c r="J143" s="14"/>
      <c r="K143" s="14"/>
      <c r="L143" s="14">
        <v>5000</v>
      </c>
      <c r="M143" s="14"/>
      <c r="N143" s="14"/>
      <c r="O143" s="14"/>
      <c r="P143" s="14"/>
      <c r="Q143" s="14">
        <v>504</v>
      </c>
      <c r="R143" s="14"/>
      <c r="S143" s="14"/>
      <c r="T143" s="14"/>
      <c r="U143" s="14"/>
      <c r="V143" s="14">
        <v>3548.3870967741937</v>
      </c>
      <c r="W143" s="14">
        <v>110000</v>
      </c>
      <c r="X143" s="14">
        <v>5000</v>
      </c>
      <c r="Y143" s="14">
        <v>504</v>
      </c>
    </row>
    <row r="144" spans="1:25" x14ac:dyDescent="0.25">
      <c r="A144" s="6" t="s">
        <v>167</v>
      </c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</row>
    <row r="145" spans="1:25" x14ac:dyDescent="0.25">
      <c r="A145" s="7" t="s">
        <v>14</v>
      </c>
      <c r="B145" s="14"/>
      <c r="C145" s="14"/>
      <c r="D145" s="14"/>
      <c r="E145" s="14">
        <v>1451.6129032258063</v>
      </c>
      <c r="F145" s="14"/>
      <c r="G145" s="14"/>
      <c r="H145" s="14"/>
      <c r="I145" s="14"/>
      <c r="J145" s="14">
        <v>45000</v>
      </c>
      <c r="K145" s="14"/>
      <c r="L145" s="14"/>
      <c r="M145" s="14"/>
      <c r="N145" s="14"/>
      <c r="O145" s="14"/>
      <c r="P145" s="14"/>
      <c r="Q145" s="14"/>
      <c r="R145" s="14"/>
      <c r="S145" s="14"/>
      <c r="T145" s="14">
        <v>504</v>
      </c>
      <c r="U145" s="14"/>
      <c r="V145" s="14">
        <v>1451.6129032258063</v>
      </c>
      <c r="W145" s="14">
        <v>45000</v>
      </c>
      <c r="X145" s="14"/>
      <c r="Y145" s="14">
        <v>504</v>
      </c>
    </row>
    <row r="146" spans="1:25" x14ac:dyDescent="0.25">
      <c r="A146" s="5" t="s">
        <v>153</v>
      </c>
      <c r="B146" s="14">
        <v>2112.9032258064517</v>
      </c>
      <c r="C146" s="14"/>
      <c r="D146" s="14">
        <v>1612.9032258064517</v>
      </c>
      <c r="E146" s="14">
        <v>1451.6129032258063</v>
      </c>
      <c r="F146" s="14"/>
      <c r="G146" s="14">
        <v>131000</v>
      </c>
      <c r="H146" s="14"/>
      <c r="I146" s="14">
        <v>50000</v>
      </c>
      <c r="J146" s="14">
        <v>45000</v>
      </c>
      <c r="K146" s="14"/>
      <c r="L146" s="14">
        <v>5000</v>
      </c>
      <c r="M146" s="14"/>
      <c r="N146" s="14"/>
      <c r="O146" s="14"/>
      <c r="P146" s="14"/>
      <c r="Q146" s="14">
        <v>1008</v>
      </c>
      <c r="R146" s="14"/>
      <c r="S146" s="14">
        <v>504</v>
      </c>
      <c r="T146" s="14">
        <v>504</v>
      </c>
      <c r="U146" s="14"/>
      <c r="V146" s="14">
        <v>1822.5806451612902</v>
      </c>
      <c r="W146" s="14">
        <v>226000</v>
      </c>
      <c r="X146" s="14">
        <v>5000</v>
      </c>
      <c r="Y146" s="14">
        <v>2016</v>
      </c>
    </row>
    <row r="147" spans="1:25" x14ac:dyDescent="0.25">
      <c r="A147" s="5" t="s">
        <v>66</v>
      </c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</row>
    <row r="148" spans="1:25" x14ac:dyDescent="0.25">
      <c r="A148" s="6" t="s">
        <v>65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</row>
    <row r="149" spans="1:25" x14ac:dyDescent="0.25">
      <c r="A149" s="7" t="s">
        <v>14</v>
      </c>
      <c r="B149" s="14">
        <v>9354.8387096774186</v>
      </c>
      <c r="C149" s="14"/>
      <c r="D149" s="14"/>
      <c r="E149" s="14"/>
      <c r="F149" s="14"/>
      <c r="G149" s="14">
        <v>290000</v>
      </c>
      <c r="H149" s="14"/>
      <c r="I149" s="14"/>
      <c r="J149" s="14"/>
      <c r="K149" s="14"/>
      <c r="L149" s="14">
        <v>8000</v>
      </c>
      <c r="M149" s="14"/>
      <c r="N149" s="14"/>
      <c r="O149" s="14"/>
      <c r="P149" s="14"/>
      <c r="Q149" s="14">
        <v>2601</v>
      </c>
      <c r="R149" s="14"/>
      <c r="S149" s="14"/>
      <c r="T149" s="14"/>
      <c r="U149" s="14"/>
      <c r="V149" s="14">
        <v>9354.8387096774186</v>
      </c>
      <c r="W149" s="14">
        <v>290000</v>
      </c>
      <c r="X149" s="14">
        <v>8000</v>
      </c>
      <c r="Y149" s="14">
        <v>2601</v>
      </c>
    </row>
    <row r="150" spans="1:25" x14ac:dyDescent="0.25">
      <c r="A150" s="6" t="s">
        <v>29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</row>
    <row r="151" spans="1:25" x14ac:dyDescent="0.25">
      <c r="A151" s="7" t="s">
        <v>14</v>
      </c>
      <c r="B151" s="14">
        <v>3870.9677419354839</v>
      </c>
      <c r="C151" s="14"/>
      <c r="D151" s="14"/>
      <c r="E151" s="14"/>
      <c r="F151" s="14"/>
      <c r="G151" s="14">
        <v>120000</v>
      </c>
      <c r="H151" s="14"/>
      <c r="I151" s="14"/>
      <c r="J151" s="14"/>
      <c r="K151" s="14"/>
      <c r="L151" s="14"/>
      <c r="M151" s="14"/>
      <c r="N151" s="14"/>
      <c r="O151" s="14"/>
      <c r="P151" s="14"/>
      <c r="Q151" s="14">
        <v>1350</v>
      </c>
      <c r="R151" s="14"/>
      <c r="S151" s="14"/>
      <c r="T151" s="14"/>
      <c r="U151" s="14"/>
      <c r="V151" s="14">
        <v>3870.9677419354839</v>
      </c>
      <c r="W151" s="14">
        <v>120000</v>
      </c>
      <c r="X151" s="14"/>
      <c r="Y151" s="14">
        <v>1350</v>
      </c>
    </row>
    <row r="152" spans="1:25" x14ac:dyDescent="0.25">
      <c r="A152" s="6" t="s">
        <v>165</v>
      </c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</row>
    <row r="153" spans="1:25" x14ac:dyDescent="0.25">
      <c r="A153" s="7" t="s">
        <v>14</v>
      </c>
      <c r="B153" s="14"/>
      <c r="C153" s="14">
        <v>1935.483870967742</v>
      </c>
      <c r="D153" s="14"/>
      <c r="E153" s="14"/>
      <c r="F153" s="14"/>
      <c r="G153" s="14"/>
      <c r="H153" s="14">
        <v>60000</v>
      </c>
      <c r="I153" s="14"/>
      <c r="J153" s="14"/>
      <c r="K153" s="14"/>
      <c r="L153" s="14"/>
      <c r="M153" s="14"/>
      <c r="N153" s="14"/>
      <c r="O153" s="14"/>
      <c r="P153" s="14"/>
      <c r="Q153" s="14"/>
      <c r="R153" s="14">
        <v>1350</v>
      </c>
      <c r="S153" s="14"/>
      <c r="T153" s="14"/>
      <c r="U153" s="14"/>
      <c r="V153" s="14">
        <v>1935.483870967742</v>
      </c>
      <c r="W153" s="14">
        <v>60000</v>
      </c>
      <c r="X153" s="14"/>
      <c r="Y153" s="14">
        <v>1350</v>
      </c>
    </row>
    <row r="154" spans="1:25" x14ac:dyDescent="0.25">
      <c r="A154" s="5" t="s">
        <v>154</v>
      </c>
      <c r="B154" s="14">
        <v>6612.9032258064508</v>
      </c>
      <c r="C154" s="14">
        <v>1935.483870967742</v>
      </c>
      <c r="D154" s="14"/>
      <c r="E154" s="14"/>
      <c r="F154" s="14"/>
      <c r="G154" s="14">
        <v>410000</v>
      </c>
      <c r="H154" s="14">
        <v>60000</v>
      </c>
      <c r="I154" s="14"/>
      <c r="J154" s="14"/>
      <c r="K154" s="14"/>
      <c r="L154" s="14">
        <v>8000</v>
      </c>
      <c r="M154" s="14"/>
      <c r="N154" s="14"/>
      <c r="O154" s="14"/>
      <c r="P154" s="14"/>
      <c r="Q154" s="14">
        <v>3951</v>
      </c>
      <c r="R154" s="14">
        <v>1350</v>
      </c>
      <c r="S154" s="14"/>
      <c r="T154" s="14"/>
      <c r="U154" s="14"/>
      <c r="V154" s="14">
        <v>5053.7634408602144</v>
      </c>
      <c r="W154" s="14">
        <v>470000</v>
      </c>
      <c r="X154" s="14">
        <v>8000</v>
      </c>
      <c r="Y154" s="14">
        <v>5301</v>
      </c>
    </row>
    <row r="155" spans="1:25" x14ac:dyDescent="0.25">
      <c r="A155" s="5" t="s">
        <v>56</v>
      </c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</row>
    <row r="156" spans="1:25" x14ac:dyDescent="0.25">
      <c r="A156" s="6" t="s">
        <v>15</v>
      </c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</row>
    <row r="157" spans="1:25" x14ac:dyDescent="0.25">
      <c r="A157" s="7" t="s">
        <v>133</v>
      </c>
      <c r="B157" s="14"/>
      <c r="C157" s="14">
        <v>322.58064516129031</v>
      </c>
      <c r="D157" s="14"/>
      <c r="E157" s="14"/>
      <c r="F157" s="14"/>
      <c r="G157" s="14"/>
      <c r="H157" s="14">
        <v>10000</v>
      </c>
      <c r="I157" s="14"/>
      <c r="J157" s="14"/>
      <c r="K157" s="14"/>
      <c r="L157" s="14"/>
      <c r="M157" s="14"/>
      <c r="N157" s="14"/>
      <c r="O157" s="14"/>
      <c r="P157" s="14"/>
      <c r="Q157" s="14"/>
      <c r="R157" s="14">
        <v>900</v>
      </c>
      <c r="S157" s="14"/>
      <c r="T157" s="14"/>
      <c r="U157" s="14"/>
      <c r="V157" s="14">
        <v>322.58064516129031</v>
      </c>
      <c r="W157" s="14">
        <v>10000</v>
      </c>
      <c r="X157" s="14"/>
      <c r="Y157" s="14">
        <v>900</v>
      </c>
    </row>
    <row r="158" spans="1:25" x14ac:dyDescent="0.25">
      <c r="A158" s="6" t="s">
        <v>22</v>
      </c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</row>
    <row r="159" spans="1:25" x14ac:dyDescent="0.25">
      <c r="A159" s="7" t="s">
        <v>36</v>
      </c>
      <c r="B159" s="14"/>
      <c r="C159" s="14">
        <v>9677.4193548387102</v>
      </c>
      <c r="D159" s="14"/>
      <c r="E159" s="14"/>
      <c r="F159" s="14"/>
      <c r="G159" s="14"/>
      <c r="H159" s="14">
        <v>300000</v>
      </c>
      <c r="I159" s="14"/>
      <c r="J159" s="14"/>
      <c r="K159" s="14"/>
      <c r="L159" s="14"/>
      <c r="M159" s="14"/>
      <c r="N159" s="14"/>
      <c r="O159" s="14"/>
      <c r="P159" s="14"/>
      <c r="Q159" s="14"/>
      <c r="R159" s="14">
        <v>0</v>
      </c>
      <c r="S159" s="14"/>
      <c r="T159" s="14"/>
      <c r="U159" s="14"/>
      <c r="V159" s="14">
        <v>9677.4193548387102</v>
      </c>
      <c r="W159" s="14">
        <v>300000</v>
      </c>
      <c r="X159" s="14"/>
      <c r="Y159" s="14">
        <v>0</v>
      </c>
    </row>
    <row r="160" spans="1:25" x14ac:dyDescent="0.25">
      <c r="A160" s="6" t="s">
        <v>55</v>
      </c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</row>
    <row r="161" spans="1:25" x14ac:dyDescent="0.25">
      <c r="A161" s="7" t="s">
        <v>133</v>
      </c>
      <c r="B161" s="14">
        <v>4516.1290322580644</v>
      </c>
      <c r="C161" s="14"/>
      <c r="D161" s="14"/>
      <c r="E161" s="14"/>
      <c r="F161" s="14"/>
      <c r="G161" s="14">
        <v>140000</v>
      </c>
      <c r="H161" s="14"/>
      <c r="I161" s="14"/>
      <c r="J161" s="14"/>
      <c r="K161" s="14"/>
      <c r="L161" s="14">
        <v>30000</v>
      </c>
      <c r="M161" s="14"/>
      <c r="N161" s="14"/>
      <c r="O161" s="14"/>
      <c r="P161" s="14"/>
      <c r="Q161" s="14">
        <v>1080</v>
      </c>
      <c r="R161" s="14"/>
      <c r="S161" s="14"/>
      <c r="T161" s="14"/>
      <c r="U161" s="14"/>
      <c r="V161" s="14">
        <v>4516.1290322580644</v>
      </c>
      <c r="W161" s="14">
        <v>140000</v>
      </c>
      <c r="X161" s="14">
        <v>30000</v>
      </c>
      <c r="Y161" s="14">
        <v>1080</v>
      </c>
    </row>
    <row r="162" spans="1:25" x14ac:dyDescent="0.25">
      <c r="A162" s="6" t="s">
        <v>30</v>
      </c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</row>
    <row r="163" spans="1:25" x14ac:dyDescent="0.25">
      <c r="A163" s="7" t="s">
        <v>133</v>
      </c>
      <c r="B163" s="14"/>
      <c r="C163" s="14">
        <v>5161.2903225806449</v>
      </c>
      <c r="D163" s="14"/>
      <c r="E163" s="14"/>
      <c r="F163" s="14"/>
      <c r="G163" s="14"/>
      <c r="H163" s="14">
        <v>160000</v>
      </c>
      <c r="I163" s="14"/>
      <c r="J163" s="14"/>
      <c r="K163" s="14"/>
      <c r="L163" s="14"/>
      <c r="M163" s="14"/>
      <c r="N163" s="14"/>
      <c r="O163" s="14"/>
      <c r="P163" s="14"/>
      <c r="Q163" s="14"/>
      <c r="R163" s="14">
        <v>990</v>
      </c>
      <c r="S163" s="14"/>
      <c r="T163" s="14"/>
      <c r="U163" s="14"/>
      <c r="V163" s="14">
        <v>5161.2903225806449</v>
      </c>
      <c r="W163" s="14">
        <v>160000</v>
      </c>
      <c r="X163" s="14"/>
      <c r="Y163" s="14">
        <v>990</v>
      </c>
    </row>
    <row r="164" spans="1:25" x14ac:dyDescent="0.25">
      <c r="A164" s="7" t="s">
        <v>14</v>
      </c>
      <c r="B164" s="14"/>
      <c r="C164" s="14">
        <v>5161.2903225806449</v>
      </c>
      <c r="D164" s="14"/>
      <c r="E164" s="14"/>
      <c r="F164" s="14"/>
      <c r="G164" s="14"/>
      <c r="H164" s="14">
        <v>160000</v>
      </c>
      <c r="I164" s="14"/>
      <c r="J164" s="14"/>
      <c r="K164" s="14"/>
      <c r="L164" s="14"/>
      <c r="M164" s="14"/>
      <c r="N164" s="14"/>
      <c r="O164" s="14"/>
      <c r="P164" s="14"/>
      <c r="Q164" s="14"/>
      <c r="R164" s="14">
        <v>638</v>
      </c>
      <c r="S164" s="14"/>
      <c r="T164" s="14"/>
      <c r="U164" s="14"/>
      <c r="V164" s="14">
        <v>5161.2903225806449</v>
      </c>
      <c r="W164" s="14">
        <v>160000</v>
      </c>
      <c r="X164" s="14"/>
      <c r="Y164" s="14">
        <v>638</v>
      </c>
    </row>
    <row r="165" spans="1:25" x14ac:dyDescent="0.25">
      <c r="A165" s="6" t="s">
        <v>31</v>
      </c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</row>
    <row r="166" spans="1:25" x14ac:dyDescent="0.25">
      <c r="A166" s="7" t="s">
        <v>14</v>
      </c>
      <c r="B166" s="14"/>
      <c r="C166" s="14">
        <v>5322.5806451612907</v>
      </c>
      <c r="D166" s="14"/>
      <c r="E166" s="14"/>
      <c r="F166" s="14"/>
      <c r="G166" s="14"/>
      <c r="H166" s="14">
        <v>165000</v>
      </c>
      <c r="I166" s="14"/>
      <c r="J166" s="14"/>
      <c r="K166" s="14"/>
      <c r="L166" s="14"/>
      <c r="M166" s="14"/>
      <c r="N166" s="14"/>
      <c r="O166" s="14"/>
      <c r="P166" s="14"/>
      <c r="Q166" s="14"/>
      <c r="R166" s="14">
        <v>684</v>
      </c>
      <c r="S166" s="14"/>
      <c r="T166" s="14"/>
      <c r="U166" s="14"/>
      <c r="V166" s="14">
        <v>5322.5806451612907</v>
      </c>
      <c r="W166" s="14">
        <v>165000</v>
      </c>
      <c r="X166" s="14"/>
      <c r="Y166" s="14">
        <v>684</v>
      </c>
    </row>
    <row r="167" spans="1:25" x14ac:dyDescent="0.25">
      <c r="A167" s="5" t="s">
        <v>155</v>
      </c>
      <c r="B167" s="14">
        <v>4516.1290322580644</v>
      </c>
      <c r="C167" s="14">
        <v>5129.0322580645161</v>
      </c>
      <c r="D167" s="14"/>
      <c r="E167" s="14"/>
      <c r="F167" s="14"/>
      <c r="G167" s="14">
        <v>140000</v>
      </c>
      <c r="H167" s="14">
        <v>795000</v>
      </c>
      <c r="I167" s="14"/>
      <c r="J167" s="14"/>
      <c r="K167" s="14"/>
      <c r="L167" s="14">
        <v>30000</v>
      </c>
      <c r="M167" s="14"/>
      <c r="N167" s="14"/>
      <c r="O167" s="14"/>
      <c r="P167" s="14"/>
      <c r="Q167" s="14">
        <v>1080</v>
      </c>
      <c r="R167" s="14">
        <v>3212</v>
      </c>
      <c r="S167" s="14"/>
      <c r="T167" s="14"/>
      <c r="U167" s="14"/>
      <c r="V167" s="14">
        <v>5026.8817204301076</v>
      </c>
      <c r="W167" s="14">
        <v>935000</v>
      </c>
      <c r="X167" s="14">
        <v>30000</v>
      </c>
      <c r="Y167" s="14">
        <v>4292</v>
      </c>
    </row>
    <row r="168" spans="1:25" x14ac:dyDescent="0.25">
      <c r="A168" s="5" t="s">
        <v>61</v>
      </c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</row>
    <row r="169" spans="1:25" x14ac:dyDescent="0.25">
      <c r="A169" s="6" t="s">
        <v>34</v>
      </c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</row>
    <row r="170" spans="1:25" x14ac:dyDescent="0.25">
      <c r="A170" s="7" t="s">
        <v>133</v>
      </c>
      <c r="B170" s="14"/>
      <c r="C170" s="14"/>
      <c r="D170" s="14"/>
      <c r="E170" s="14"/>
      <c r="F170" s="14">
        <v>6774.1935483870966</v>
      </c>
      <c r="G170" s="14"/>
      <c r="H170" s="14"/>
      <c r="I170" s="14"/>
      <c r="J170" s="14"/>
      <c r="K170" s="14">
        <v>210000</v>
      </c>
      <c r="L170" s="14"/>
      <c r="M170" s="14"/>
      <c r="N170" s="14"/>
      <c r="O170" s="14"/>
      <c r="P170" s="14"/>
      <c r="Q170" s="14"/>
      <c r="R170" s="14"/>
      <c r="S170" s="14"/>
      <c r="T170" s="14"/>
      <c r="U170" s="14">
        <v>990</v>
      </c>
      <c r="V170" s="14">
        <v>6774.1935483870966</v>
      </c>
      <c r="W170" s="14">
        <v>210000</v>
      </c>
      <c r="X170" s="14"/>
      <c r="Y170" s="14">
        <v>990</v>
      </c>
    </row>
    <row r="171" spans="1:25" x14ac:dyDescent="0.25">
      <c r="A171" s="6" t="s">
        <v>31</v>
      </c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</row>
    <row r="172" spans="1:25" x14ac:dyDescent="0.25">
      <c r="A172" s="7" t="s">
        <v>14</v>
      </c>
      <c r="B172" s="14"/>
      <c r="C172" s="14"/>
      <c r="D172" s="14"/>
      <c r="E172" s="14">
        <v>741.93548387096769</v>
      </c>
      <c r="F172" s="14"/>
      <c r="G172" s="14"/>
      <c r="H172" s="14"/>
      <c r="I172" s="14"/>
      <c r="J172" s="14">
        <v>23000</v>
      </c>
      <c r="K172" s="14"/>
      <c r="L172" s="14"/>
      <c r="M172" s="14"/>
      <c r="N172" s="14"/>
      <c r="O172" s="14"/>
      <c r="P172" s="14"/>
      <c r="Q172" s="14"/>
      <c r="R172" s="14"/>
      <c r="S172" s="14"/>
      <c r="T172" s="14">
        <v>310</v>
      </c>
      <c r="U172" s="14"/>
      <c r="V172" s="14">
        <v>741.93548387096769</v>
      </c>
      <c r="W172" s="14">
        <v>23000</v>
      </c>
      <c r="X172" s="14"/>
      <c r="Y172" s="14">
        <v>310</v>
      </c>
    </row>
    <row r="173" spans="1:25" x14ac:dyDescent="0.25">
      <c r="A173" s="6" t="s">
        <v>75</v>
      </c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</row>
    <row r="174" spans="1:25" x14ac:dyDescent="0.25">
      <c r="A174" s="7" t="s">
        <v>14</v>
      </c>
      <c r="B174" s="14"/>
      <c r="C174" s="14">
        <v>5806.4516129032254</v>
      </c>
      <c r="D174" s="14"/>
      <c r="E174" s="14">
        <v>5806.4516129032254</v>
      </c>
      <c r="F174" s="14"/>
      <c r="G174" s="14"/>
      <c r="H174" s="14">
        <v>180000</v>
      </c>
      <c r="I174" s="14"/>
      <c r="J174" s="14">
        <v>180000</v>
      </c>
      <c r="K174" s="14"/>
      <c r="L174" s="14"/>
      <c r="M174" s="14">
        <v>9000</v>
      </c>
      <c r="N174" s="14"/>
      <c r="O174" s="14"/>
      <c r="P174" s="14"/>
      <c r="Q174" s="14"/>
      <c r="R174" s="14">
        <v>646</v>
      </c>
      <c r="S174" s="14"/>
      <c r="T174" s="14">
        <v>2286</v>
      </c>
      <c r="U174" s="14"/>
      <c r="V174" s="14">
        <v>5806.4516129032254</v>
      </c>
      <c r="W174" s="14">
        <v>360000</v>
      </c>
      <c r="X174" s="14">
        <v>9000</v>
      </c>
      <c r="Y174" s="14">
        <v>2932</v>
      </c>
    </row>
    <row r="175" spans="1:25" x14ac:dyDescent="0.25">
      <c r="A175" s="6" t="s">
        <v>215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</row>
    <row r="176" spans="1:25" x14ac:dyDescent="0.25">
      <c r="A176" s="7" t="s">
        <v>14</v>
      </c>
      <c r="B176" s="14"/>
      <c r="C176" s="14"/>
      <c r="D176" s="14">
        <v>935.48387096774195</v>
      </c>
      <c r="E176" s="14"/>
      <c r="F176" s="14"/>
      <c r="G176" s="14"/>
      <c r="H176" s="14"/>
      <c r="I176" s="14">
        <v>29000</v>
      </c>
      <c r="J176" s="14"/>
      <c r="K176" s="14"/>
      <c r="L176" s="14"/>
      <c r="M176" s="14"/>
      <c r="N176" s="14"/>
      <c r="O176" s="14"/>
      <c r="P176" s="14"/>
      <c r="Q176" s="14"/>
      <c r="R176" s="14"/>
      <c r="S176" s="14">
        <v>187</v>
      </c>
      <c r="T176" s="14"/>
      <c r="U176" s="14"/>
      <c r="V176" s="14">
        <v>935.48387096774195</v>
      </c>
      <c r="W176" s="14">
        <v>29000</v>
      </c>
      <c r="X176" s="14"/>
      <c r="Y176" s="14">
        <v>187</v>
      </c>
    </row>
    <row r="177" spans="1:25" x14ac:dyDescent="0.25">
      <c r="A177" s="5" t="s">
        <v>156</v>
      </c>
      <c r="B177" s="14"/>
      <c r="C177" s="14">
        <v>5806.4516129032254</v>
      </c>
      <c r="D177" s="14">
        <v>935.48387096774195</v>
      </c>
      <c r="E177" s="14">
        <v>3274.1935483870966</v>
      </c>
      <c r="F177" s="14">
        <v>6774.1935483870966</v>
      </c>
      <c r="G177" s="14"/>
      <c r="H177" s="14">
        <v>180000</v>
      </c>
      <c r="I177" s="14">
        <v>29000</v>
      </c>
      <c r="J177" s="14">
        <v>203000</v>
      </c>
      <c r="K177" s="14">
        <v>210000</v>
      </c>
      <c r="L177" s="14"/>
      <c r="M177" s="14">
        <v>9000</v>
      </c>
      <c r="N177" s="14"/>
      <c r="O177" s="14"/>
      <c r="P177" s="14"/>
      <c r="Q177" s="14"/>
      <c r="R177" s="14">
        <v>646</v>
      </c>
      <c r="S177" s="14">
        <v>187</v>
      </c>
      <c r="T177" s="14">
        <v>2596</v>
      </c>
      <c r="U177" s="14">
        <v>990</v>
      </c>
      <c r="V177" s="14">
        <v>4012.9032258064517</v>
      </c>
      <c r="W177" s="14">
        <v>622000</v>
      </c>
      <c r="X177" s="14">
        <v>9000</v>
      </c>
      <c r="Y177" s="14">
        <v>4419</v>
      </c>
    </row>
    <row r="178" spans="1:25" x14ac:dyDescent="0.25">
      <c r="A178" s="5" t="s">
        <v>73</v>
      </c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</row>
    <row r="179" spans="1:25" x14ac:dyDescent="0.25">
      <c r="A179" s="6" t="s">
        <v>10</v>
      </c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</row>
    <row r="180" spans="1:25" x14ac:dyDescent="0.25">
      <c r="A180" s="7" t="s">
        <v>133</v>
      </c>
      <c r="B180" s="14">
        <v>6129.0322580645161</v>
      </c>
      <c r="C180" s="14"/>
      <c r="D180" s="14"/>
      <c r="E180" s="14"/>
      <c r="F180" s="14"/>
      <c r="G180" s="14">
        <v>190000</v>
      </c>
      <c r="H180" s="14"/>
      <c r="I180" s="14"/>
      <c r="J180" s="14"/>
      <c r="K180" s="14"/>
      <c r="L180" s="14">
        <v>17000</v>
      </c>
      <c r="M180" s="14"/>
      <c r="N180" s="14"/>
      <c r="O180" s="14"/>
      <c r="P180" s="14"/>
      <c r="Q180" s="14">
        <v>1548</v>
      </c>
      <c r="R180" s="14"/>
      <c r="S180" s="14"/>
      <c r="T180" s="14"/>
      <c r="U180" s="14"/>
      <c r="V180" s="14">
        <v>6129.0322580645161</v>
      </c>
      <c r="W180" s="14">
        <v>190000</v>
      </c>
      <c r="X180" s="14">
        <v>17000</v>
      </c>
      <c r="Y180" s="14">
        <v>1548</v>
      </c>
    </row>
    <row r="181" spans="1:25" x14ac:dyDescent="0.25">
      <c r="A181" s="7" t="s">
        <v>36</v>
      </c>
      <c r="B181" s="14"/>
      <c r="C181" s="14"/>
      <c r="D181" s="14">
        <v>6129.0322580645161</v>
      </c>
      <c r="E181" s="14"/>
      <c r="F181" s="14"/>
      <c r="G181" s="14"/>
      <c r="H181" s="14"/>
      <c r="I181" s="14">
        <v>190000</v>
      </c>
      <c r="J181" s="14"/>
      <c r="K181" s="14"/>
      <c r="L181" s="14"/>
      <c r="M181" s="14"/>
      <c r="N181" s="14"/>
      <c r="O181" s="14"/>
      <c r="P181" s="14"/>
      <c r="Q181" s="14"/>
      <c r="R181" s="14"/>
      <c r="S181" s="14">
        <v>0</v>
      </c>
      <c r="T181" s="14"/>
      <c r="U181" s="14"/>
      <c r="V181" s="14">
        <v>6129.0322580645161</v>
      </c>
      <c r="W181" s="14">
        <v>190000</v>
      </c>
      <c r="X181" s="14"/>
      <c r="Y181" s="14">
        <v>0</v>
      </c>
    </row>
    <row r="182" spans="1:25" x14ac:dyDescent="0.25">
      <c r="A182" s="6" t="s">
        <v>22</v>
      </c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</row>
    <row r="183" spans="1:25" x14ac:dyDescent="0.25">
      <c r="A183" s="7" t="s">
        <v>36</v>
      </c>
      <c r="B183" s="14"/>
      <c r="C183" s="14"/>
      <c r="D183" s="14"/>
      <c r="E183" s="14"/>
      <c r="F183" s="14">
        <v>10645.161290322581</v>
      </c>
      <c r="G183" s="14"/>
      <c r="H183" s="14"/>
      <c r="I183" s="14"/>
      <c r="J183" s="14"/>
      <c r="K183" s="14">
        <v>330000</v>
      </c>
      <c r="L183" s="14"/>
      <c r="M183" s="14"/>
      <c r="N183" s="14"/>
      <c r="O183" s="14"/>
      <c r="P183" s="14"/>
      <c r="Q183" s="14"/>
      <c r="R183" s="14"/>
      <c r="S183" s="14"/>
      <c r="T183" s="14"/>
      <c r="U183" s="14">
        <v>0</v>
      </c>
      <c r="V183" s="14">
        <v>10645.161290322581</v>
      </c>
      <c r="W183" s="14">
        <v>330000</v>
      </c>
      <c r="X183" s="14"/>
      <c r="Y183" s="14">
        <v>0</v>
      </c>
    </row>
    <row r="184" spans="1:25" x14ac:dyDescent="0.25">
      <c r="A184" s="6" t="s">
        <v>210</v>
      </c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</row>
    <row r="185" spans="1:25" x14ac:dyDescent="0.25">
      <c r="A185" s="7" t="s">
        <v>133</v>
      </c>
      <c r="B185" s="14"/>
      <c r="C185" s="14"/>
      <c r="D185" s="14"/>
      <c r="E185" s="14">
        <v>645.16129032258061</v>
      </c>
      <c r="F185" s="14"/>
      <c r="G185" s="14"/>
      <c r="H185" s="14"/>
      <c r="I185" s="14"/>
      <c r="J185" s="14">
        <v>20000</v>
      </c>
      <c r="K185" s="14"/>
      <c r="L185" s="14"/>
      <c r="M185" s="14"/>
      <c r="N185" s="14"/>
      <c r="O185" s="14"/>
      <c r="P185" s="14"/>
      <c r="Q185" s="14"/>
      <c r="R185" s="14"/>
      <c r="S185" s="14"/>
      <c r="T185" s="14">
        <v>1233</v>
      </c>
      <c r="U185" s="14"/>
      <c r="V185" s="14">
        <v>645.16129032258061</v>
      </c>
      <c r="W185" s="14">
        <v>20000</v>
      </c>
      <c r="X185" s="14"/>
      <c r="Y185" s="14">
        <v>1233</v>
      </c>
    </row>
    <row r="186" spans="1:25" x14ac:dyDescent="0.25">
      <c r="A186" s="6" t="s">
        <v>211</v>
      </c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</row>
    <row r="187" spans="1:25" x14ac:dyDescent="0.25">
      <c r="A187" s="7" t="s">
        <v>36</v>
      </c>
      <c r="B187" s="14"/>
      <c r="C187" s="14"/>
      <c r="D187" s="14"/>
      <c r="E187" s="14">
        <v>419.35483870967744</v>
      </c>
      <c r="F187" s="14"/>
      <c r="G187" s="14"/>
      <c r="H187" s="14"/>
      <c r="I187" s="14"/>
      <c r="J187" s="14">
        <v>13000</v>
      </c>
      <c r="K187" s="14"/>
      <c r="L187" s="14"/>
      <c r="M187" s="14"/>
      <c r="N187" s="14"/>
      <c r="O187" s="14"/>
      <c r="P187" s="14"/>
      <c r="Q187" s="14"/>
      <c r="R187" s="14"/>
      <c r="S187" s="14"/>
      <c r="T187" s="14">
        <v>0</v>
      </c>
      <c r="U187" s="14"/>
      <c r="V187" s="14">
        <v>419.35483870967744</v>
      </c>
      <c r="W187" s="14">
        <v>13000</v>
      </c>
      <c r="X187" s="14"/>
      <c r="Y187" s="14">
        <v>0</v>
      </c>
    </row>
    <row r="188" spans="1:25" x14ac:dyDescent="0.25">
      <c r="A188" s="5" t="s">
        <v>157</v>
      </c>
      <c r="B188" s="14">
        <v>6129.0322580645161</v>
      </c>
      <c r="C188" s="14"/>
      <c r="D188" s="14">
        <v>6129.0322580645161</v>
      </c>
      <c r="E188" s="14">
        <v>532.25806451612902</v>
      </c>
      <c r="F188" s="14">
        <v>10645.161290322581</v>
      </c>
      <c r="G188" s="14">
        <v>190000</v>
      </c>
      <c r="H188" s="14"/>
      <c r="I188" s="14">
        <v>190000</v>
      </c>
      <c r="J188" s="14">
        <v>33000</v>
      </c>
      <c r="K188" s="14">
        <v>330000</v>
      </c>
      <c r="L188" s="14">
        <v>17000</v>
      </c>
      <c r="M188" s="14"/>
      <c r="N188" s="14"/>
      <c r="O188" s="14"/>
      <c r="P188" s="14"/>
      <c r="Q188" s="14">
        <v>1548</v>
      </c>
      <c r="R188" s="14"/>
      <c r="S188" s="14">
        <v>0</v>
      </c>
      <c r="T188" s="14">
        <v>1233</v>
      </c>
      <c r="U188" s="14">
        <v>0</v>
      </c>
      <c r="V188" s="14">
        <v>4793.5483870967746</v>
      </c>
      <c r="W188" s="14">
        <v>743000</v>
      </c>
      <c r="X188" s="14">
        <v>17000</v>
      </c>
      <c r="Y188" s="14">
        <v>2781</v>
      </c>
    </row>
    <row r="189" spans="1:25" x14ac:dyDescent="0.25">
      <c r="A189" s="5" t="s">
        <v>39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</row>
    <row r="190" spans="1:25" x14ac:dyDescent="0.25">
      <c r="A190" s="6" t="s">
        <v>15</v>
      </c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</row>
    <row r="191" spans="1:25" x14ac:dyDescent="0.25">
      <c r="A191" s="7" t="s">
        <v>14</v>
      </c>
      <c r="B191" s="14"/>
      <c r="C191" s="14"/>
      <c r="D191" s="14">
        <v>967.74193548387098</v>
      </c>
      <c r="E191" s="14"/>
      <c r="F191" s="14"/>
      <c r="G191" s="14"/>
      <c r="H191" s="14"/>
      <c r="I191" s="14">
        <v>30000</v>
      </c>
      <c r="J191" s="14"/>
      <c r="K191" s="14"/>
      <c r="L191" s="14"/>
      <c r="M191" s="14"/>
      <c r="N191" s="14"/>
      <c r="O191" s="14"/>
      <c r="P191" s="14"/>
      <c r="Q191" s="14"/>
      <c r="R191" s="14"/>
      <c r="S191" s="14">
        <v>935</v>
      </c>
      <c r="T191" s="14"/>
      <c r="U191" s="14"/>
      <c r="V191" s="14">
        <v>967.74193548387098</v>
      </c>
      <c r="W191" s="14">
        <v>30000</v>
      </c>
      <c r="X191" s="14"/>
      <c r="Y191" s="14">
        <v>935</v>
      </c>
    </row>
    <row r="192" spans="1:25" x14ac:dyDescent="0.25">
      <c r="A192" s="6" t="s">
        <v>38</v>
      </c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</row>
    <row r="193" spans="1:25" x14ac:dyDescent="0.25">
      <c r="A193" s="7" t="s">
        <v>133</v>
      </c>
      <c r="B193" s="14">
        <v>10967.741935483871</v>
      </c>
      <c r="C193" s="14"/>
      <c r="D193" s="14"/>
      <c r="E193" s="14"/>
      <c r="F193" s="14"/>
      <c r="G193" s="14">
        <v>340000</v>
      </c>
      <c r="H193" s="14"/>
      <c r="I193" s="14"/>
      <c r="J193" s="14"/>
      <c r="K193" s="14"/>
      <c r="L193" s="14">
        <v>35000</v>
      </c>
      <c r="M193" s="14"/>
      <c r="N193" s="14"/>
      <c r="O193" s="14"/>
      <c r="P193" s="14"/>
      <c r="Q193" s="14">
        <v>1305</v>
      </c>
      <c r="R193" s="14"/>
      <c r="S193" s="14"/>
      <c r="T193" s="14"/>
      <c r="U193" s="14"/>
      <c r="V193" s="14">
        <v>10967.741935483871</v>
      </c>
      <c r="W193" s="14">
        <v>340000</v>
      </c>
      <c r="X193" s="14">
        <v>35000</v>
      </c>
      <c r="Y193" s="14">
        <v>1305</v>
      </c>
    </row>
    <row r="194" spans="1:25" x14ac:dyDescent="0.25">
      <c r="A194" s="6" t="s">
        <v>32</v>
      </c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</row>
    <row r="195" spans="1:25" x14ac:dyDescent="0.25">
      <c r="A195" s="7" t="s">
        <v>14</v>
      </c>
      <c r="B195" s="14"/>
      <c r="C195" s="14">
        <v>5161.2903225806449</v>
      </c>
      <c r="D195" s="14"/>
      <c r="E195" s="14"/>
      <c r="F195" s="14">
        <v>5161.2903225806449</v>
      </c>
      <c r="G195" s="14"/>
      <c r="H195" s="14">
        <v>160000</v>
      </c>
      <c r="I195" s="14"/>
      <c r="J195" s="14"/>
      <c r="K195" s="14">
        <v>160000</v>
      </c>
      <c r="L195" s="14"/>
      <c r="M195" s="14"/>
      <c r="N195" s="14"/>
      <c r="O195" s="14"/>
      <c r="P195" s="14"/>
      <c r="Q195" s="14"/>
      <c r="R195" s="14">
        <v>842</v>
      </c>
      <c r="S195" s="14"/>
      <c r="T195" s="14"/>
      <c r="U195" s="14">
        <v>5610</v>
      </c>
      <c r="V195" s="14">
        <v>5161.2903225806449</v>
      </c>
      <c r="W195" s="14">
        <v>320000</v>
      </c>
      <c r="X195" s="14"/>
      <c r="Y195" s="14">
        <v>6452</v>
      </c>
    </row>
    <row r="196" spans="1:25" x14ac:dyDescent="0.25">
      <c r="A196" s="6" t="s">
        <v>212</v>
      </c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</row>
    <row r="197" spans="1:25" x14ac:dyDescent="0.25">
      <c r="A197" s="7" t="s">
        <v>14</v>
      </c>
      <c r="B197" s="14"/>
      <c r="C197" s="14"/>
      <c r="D197" s="14"/>
      <c r="E197" s="14">
        <v>645.16129032258061</v>
      </c>
      <c r="F197" s="14"/>
      <c r="G197" s="14"/>
      <c r="H197" s="14"/>
      <c r="I197" s="14"/>
      <c r="J197" s="14">
        <v>20000</v>
      </c>
      <c r="K197" s="14"/>
      <c r="L197" s="14"/>
      <c r="M197" s="14"/>
      <c r="N197" s="14"/>
      <c r="O197" s="14"/>
      <c r="P197" s="14"/>
      <c r="Q197" s="14"/>
      <c r="R197" s="14"/>
      <c r="S197" s="14"/>
      <c r="T197" s="14">
        <v>1870</v>
      </c>
      <c r="U197" s="14"/>
      <c r="V197" s="14">
        <v>645.16129032258061</v>
      </c>
      <c r="W197" s="14">
        <v>20000</v>
      </c>
      <c r="X197" s="14"/>
      <c r="Y197" s="14">
        <v>1870</v>
      </c>
    </row>
    <row r="198" spans="1:25" x14ac:dyDescent="0.25">
      <c r="A198" s="5" t="s">
        <v>158</v>
      </c>
      <c r="B198" s="14">
        <v>10967.741935483871</v>
      </c>
      <c r="C198" s="14">
        <v>5161.2903225806449</v>
      </c>
      <c r="D198" s="14">
        <v>967.74193548387098</v>
      </c>
      <c r="E198" s="14">
        <v>645.16129032258061</v>
      </c>
      <c r="F198" s="14">
        <v>5161.2903225806449</v>
      </c>
      <c r="G198" s="14">
        <v>340000</v>
      </c>
      <c r="H198" s="14">
        <v>160000</v>
      </c>
      <c r="I198" s="14">
        <v>30000</v>
      </c>
      <c r="J198" s="14">
        <v>20000</v>
      </c>
      <c r="K198" s="14">
        <v>160000</v>
      </c>
      <c r="L198" s="14">
        <v>35000</v>
      </c>
      <c r="M198" s="14"/>
      <c r="N198" s="14"/>
      <c r="O198" s="14"/>
      <c r="P198" s="14"/>
      <c r="Q198" s="14">
        <v>1305</v>
      </c>
      <c r="R198" s="14">
        <v>842</v>
      </c>
      <c r="S198" s="14">
        <v>935</v>
      </c>
      <c r="T198" s="14">
        <v>1870</v>
      </c>
      <c r="U198" s="14">
        <v>5610</v>
      </c>
      <c r="V198" s="14">
        <v>4580.645161290322</v>
      </c>
      <c r="W198" s="14">
        <v>710000</v>
      </c>
      <c r="X198" s="14">
        <v>35000</v>
      </c>
      <c r="Y198" s="14">
        <v>10562</v>
      </c>
    </row>
    <row r="199" spans="1:25" x14ac:dyDescent="0.25">
      <c r="A199" s="5" t="s">
        <v>162</v>
      </c>
      <c r="B199" s="14">
        <v>9191.6508538899434</v>
      </c>
      <c r="C199" s="14">
        <v>6223.9454094292796</v>
      </c>
      <c r="D199" s="14">
        <v>7389.4862604540012</v>
      </c>
      <c r="E199" s="14">
        <v>5146.9534050179209</v>
      </c>
      <c r="F199" s="14">
        <v>4887.0967741935483</v>
      </c>
      <c r="G199" s="14">
        <v>9688000</v>
      </c>
      <c r="H199" s="14">
        <v>5016500</v>
      </c>
      <c r="I199" s="14">
        <v>6185000</v>
      </c>
      <c r="J199" s="14">
        <v>1436000</v>
      </c>
      <c r="K199" s="14">
        <v>757500</v>
      </c>
      <c r="L199" s="14">
        <v>192500</v>
      </c>
      <c r="M199" s="14">
        <v>52000</v>
      </c>
      <c r="N199" s="14">
        <v>3000</v>
      </c>
      <c r="O199" s="14"/>
      <c r="P199" s="14"/>
      <c r="Q199" s="14">
        <v>38104</v>
      </c>
      <c r="R199" s="14">
        <v>35784</v>
      </c>
      <c r="S199" s="14">
        <v>22765</v>
      </c>
      <c r="T199" s="14">
        <v>16901</v>
      </c>
      <c r="U199" s="14">
        <v>11460</v>
      </c>
      <c r="V199" s="14">
        <v>7372.4049824337271</v>
      </c>
      <c r="W199" s="14">
        <v>23083000</v>
      </c>
      <c r="X199" s="14">
        <v>247500</v>
      </c>
      <c r="Y199" s="14">
        <v>125014</v>
      </c>
    </row>
  </sheetData>
  <pageMargins left="0.7" right="0.7" top="0.75" bottom="0.75" header="0.3" footer="0.3"/>
  <pageSetup paperSize="9" orientation="portrait" horizontalDpi="300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0FF28-0132-45A3-8602-53DBB4E58499}">
  <dimension ref="A1:P109"/>
  <sheetViews>
    <sheetView workbookViewId="0">
      <selection activeCell="E1" sqref="E1"/>
    </sheetView>
  </sheetViews>
  <sheetFormatPr defaultRowHeight="15" x14ac:dyDescent="0.25"/>
  <cols>
    <col min="1" max="1" width="10.7109375" customWidth="1"/>
    <col min="2" max="2" width="15" customWidth="1"/>
    <col min="3" max="3" width="12.140625" customWidth="1"/>
    <col min="4" max="4" width="9.7109375" customWidth="1"/>
    <col min="5" max="5" width="13.7109375" customWidth="1"/>
    <col min="6" max="6" width="14.42578125" style="13" customWidth="1"/>
    <col min="7" max="7" width="17.140625" customWidth="1"/>
    <col min="8" max="8" width="14.42578125" customWidth="1"/>
    <col min="9" max="10" width="9.140625" customWidth="1"/>
    <col min="11" max="11" width="17.85546875" customWidth="1"/>
    <col min="12" max="12" width="16.5703125" customWidth="1"/>
    <col min="13" max="13" width="18.28515625" customWidth="1"/>
    <col min="14" max="14" width="21" style="11" customWidth="1"/>
    <col min="15" max="15" width="22.7109375" customWidth="1"/>
    <col min="16" max="16" width="18" customWidth="1"/>
  </cols>
  <sheetData>
    <row r="1" spans="1:16" x14ac:dyDescent="0.25">
      <c r="A1" s="1" t="s">
        <v>0</v>
      </c>
      <c r="B1" s="1" t="s">
        <v>1</v>
      </c>
      <c r="C1" s="9" t="s">
        <v>168</v>
      </c>
      <c r="D1" s="1" t="s">
        <v>2</v>
      </c>
      <c r="E1" s="1" t="s">
        <v>3</v>
      </c>
      <c r="F1" s="1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9" t="s">
        <v>137</v>
      </c>
      <c r="M1" s="9" t="s">
        <v>132</v>
      </c>
      <c r="N1" s="10" t="s">
        <v>139</v>
      </c>
      <c r="O1" s="15" t="s">
        <v>160</v>
      </c>
      <c r="P1" s="16" t="s">
        <v>161</v>
      </c>
    </row>
    <row r="2" spans="1:16" x14ac:dyDescent="0.25">
      <c r="A2" s="2">
        <v>44197</v>
      </c>
      <c r="B2" s="8" t="s">
        <v>75</v>
      </c>
      <c r="C2" s="8" t="s">
        <v>184</v>
      </c>
      <c r="D2" s="3">
        <v>1</v>
      </c>
      <c r="E2" s="3">
        <v>1215</v>
      </c>
      <c r="F2" s="13" t="s">
        <v>20</v>
      </c>
      <c r="G2" s="3">
        <v>23000</v>
      </c>
      <c r="H2" s="3">
        <f>G2/31</f>
        <v>741.93548387096769</v>
      </c>
      <c r="I2">
        <v>2021</v>
      </c>
      <c r="J2" t="s">
        <v>13</v>
      </c>
      <c r="K2" t="s">
        <v>35</v>
      </c>
      <c r="L2" s="8" t="s">
        <v>134</v>
      </c>
      <c r="M2" t="s">
        <v>14</v>
      </c>
      <c r="N2" s="11">
        <v>15000</v>
      </c>
      <c r="O2" t="str">
        <f>LOOKUP(DAY(A2),{1,8,15,22,29},{"Week 1 Sale","Week 2 Sale","Week 3 Sale","Week 4 Sale","Week 5 Sale"})</f>
        <v>Week 1 Sale</v>
      </c>
      <c r="P2" t="str">
        <f>LOOKUP(DAY(A2),{1,8,15,22,29},{"Target Week 1","Target Week 2","Target Week 3","Target Week 4","Target Week 5"})</f>
        <v>Target Week 1</v>
      </c>
    </row>
    <row r="3" spans="1:16" x14ac:dyDescent="0.25">
      <c r="A3" s="2">
        <v>44197</v>
      </c>
      <c r="B3" t="s">
        <v>38</v>
      </c>
      <c r="C3" s="8" t="s">
        <v>174</v>
      </c>
      <c r="D3" s="3">
        <v>1</v>
      </c>
      <c r="E3" s="3">
        <v>1305</v>
      </c>
      <c r="F3" s="13" t="s">
        <v>39</v>
      </c>
      <c r="G3" s="3">
        <v>340000</v>
      </c>
      <c r="H3" s="3">
        <f t="shared" ref="H3:H66" si="0">G3/31</f>
        <v>10967.741935483871</v>
      </c>
      <c r="I3">
        <v>2021</v>
      </c>
      <c r="J3" t="s">
        <v>13</v>
      </c>
      <c r="K3" t="s">
        <v>40</v>
      </c>
      <c r="L3" t="s">
        <v>39</v>
      </c>
      <c r="M3" t="s">
        <v>133</v>
      </c>
      <c r="N3">
        <v>35000</v>
      </c>
      <c r="O3" t="str">
        <f>LOOKUP(DAY(A3),{1,8,15,22,29},{"Week 1 Sale","Week 2 Sale","Week 3 Sale","Week 4 Sale","Week 5 Sale"})</f>
        <v>Week 1 Sale</v>
      </c>
      <c r="P3" t="str">
        <f>LOOKUP(DAY(A3),{1,8,15,22,29},{"Target Week 1","Target Week 2","Target Week 3","Target Week 4","Target Week 5"})</f>
        <v>Target Week 1</v>
      </c>
    </row>
    <row r="4" spans="1:16" x14ac:dyDescent="0.25">
      <c r="A4" s="2">
        <v>44197</v>
      </c>
      <c r="B4" t="s">
        <v>15</v>
      </c>
      <c r="C4" s="8" t="s">
        <v>184</v>
      </c>
      <c r="D4" s="3">
        <v>1</v>
      </c>
      <c r="E4" s="3">
        <v>1714</v>
      </c>
      <c r="F4" s="13" t="s">
        <v>25</v>
      </c>
      <c r="G4" s="3">
        <v>490000</v>
      </c>
      <c r="H4" s="3">
        <f t="shared" si="0"/>
        <v>15806.451612903225</v>
      </c>
      <c r="I4">
        <v>2021</v>
      </c>
      <c r="J4" t="s">
        <v>13</v>
      </c>
      <c r="K4" t="s">
        <v>45</v>
      </c>
      <c r="L4" t="s">
        <v>95</v>
      </c>
      <c r="M4" t="s">
        <v>14</v>
      </c>
      <c r="N4">
        <v>5000</v>
      </c>
      <c r="O4" t="str">
        <f>LOOKUP(DAY(A4),{1,8,15,22,29},{"Week 1 Sale","Week 2 Sale","Week 3 Sale","Week 4 Sale","Week 5 Sale"})</f>
        <v>Week 1 Sale</v>
      </c>
      <c r="P4" t="str">
        <f>LOOKUP(DAY(A4),{1,8,15,22,29},{"Target Week 1","Target Week 2","Target Week 3","Target Week 4","Target Week 5"})</f>
        <v>Target Week 1</v>
      </c>
    </row>
    <row r="5" spans="1:16" x14ac:dyDescent="0.25">
      <c r="A5" s="2">
        <v>44197</v>
      </c>
      <c r="B5" s="8" t="s">
        <v>31</v>
      </c>
      <c r="C5" s="8" t="s">
        <v>185</v>
      </c>
      <c r="D5" s="3">
        <v>1</v>
      </c>
      <c r="E5" s="3">
        <v>1230</v>
      </c>
      <c r="F5" s="13" t="s">
        <v>25</v>
      </c>
      <c r="G5" s="3">
        <v>90000</v>
      </c>
      <c r="H5" s="3">
        <f t="shared" si="0"/>
        <v>2903.2258064516127</v>
      </c>
      <c r="I5">
        <v>2021</v>
      </c>
      <c r="J5" t="s">
        <v>13</v>
      </c>
      <c r="K5" t="s">
        <v>43</v>
      </c>
      <c r="L5" t="s">
        <v>95</v>
      </c>
      <c r="M5" t="s">
        <v>14</v>
      </c>
      <c r="N5"/>
      <c r="O5" t="str">
        <f>LOOKUP(DAY(A5),{1,8,15,22,29},{"Week 1 Sale","Week 2 Sale","Week 3 Sale","Week 4 Sale","Week 5 Sale"})</f>
        <v>Week 1 Sale</v>
      </c>
      <c r="P5" t="str">
        <f>LOOKUP(DAY(A5),{1,8,15,22,29},{"Target Week 1","Target Week 2","Target Week 3","Target Week 4","Target Week 5"})</f>
        <v>Target Week 1</v>
      </c>
    </row>
    <row r="6" spans="1:16" x14ac:dyDescent="0.25">
      <c r="A6" s="2">
        <v>44197</v>
      </c>
      <c r="B6" t="s">
        <v>15</v>
      </c>
      <c r="C6" s="8" t="s">
        <v>185</v>
      </c>
      <c r="D6" s="3">
        <v>1</v>
      </c>
      <c r="E6" s="3">
        <v>1230</v>
      </c>
      <c r="F6" s="13" t="s">
        <v>25</v>
      </c>
      <c r="G6" s="3">
        <v>490000</v>
      </c>
      <c r="H6" s="3">
        <f t="shared" si="0"/>
        <v>15806.451612903225</v>
      </c>
      <c r="I6">
        <v>2021</v>
      </c>
      <c r="J6" t="s">
        <v>13</v>
      </c>
      <c r="K6" t="s">
        <v>45</v>
      </c>
      <c r="L6" t="s">
        <v>95</v>
      </c>
      <c r="M6" t="s">
        <v>14</v>
      </c>
      <c r="N6"/>
      <c r="O6" t="str">
        <f>LOOKUP(DAY(A6),{1,8,15,22,29},{"Week 1 Sale","Week 2 Sale","Week 3 Sale","Week 4 Sale","Week 5 Sale"})</f>
        <v>Week 1 Sale</v>
      </c>
      <c r="P6" t="str">
        <f>LOOKUP(DAY(A6),{1,8,15,22,29},{"Target Week 1","Target Week 2","Target Week 3","Target Week 4","Target Week 5"})</f>
        <v>Target Week 1</v>
      </c>
    </row>
    <row r="7" spans="1:16" x14ac:dyDescent="0.25">
      <c r="A7" s="2">
        <v>44197</v>
      </c>
      <c r="B7" s="8" t="s">
        <v>209</v>
      </c>
      <c r="C7" s="8" t="s">
        <v>186</v>
      </c>
      <c r="D7" s="3">
        <v>2</v>
      </c>
      <c r="E7" s="3">
        <v>2280</v>
      </c>
      <c r="F7" s="13" t="s">
        <v>25</v>
      </c>
      <c r="G7" s="3">
        <v>10000</v>
      </c>
      <c r="H7" s="3">
        <f t="shared" si="0"/>
        <v>322.58064516129031</v>
      </c>
      <c r="I7">
        <v>2021</v>
      </c>
      <c r="J7" t="s">
        <v>13</v>
      </c>
      <c r="K7" t="s">
        <v>41</v>
      </c>
      <c r="L7" t="s">
        <v>95</v>
      </c>
      <c r="M7" t="s">
        <v>14</v>
      </c>
      <c r="N7"/>
      <c r="O7" t="str">
        <f>LOOKUP(DAY(A7),{1,8,15,22,29},{"Week 1 Sale","Week 2 Sale","Week 3 Sale","Week 4 Sale","Week 5 Sale"})</f>
        <v>Week 1 Sale</v>
      </c>
      <c r="P7" t="str">
        <f>LOOKUP(DAY(A7),{1,8,15,22,29},{"Target Week 1","Target Week 2","Target Week 3","Target Week 4","Target Week 5"})</f>
        <v>Target Week 1</v>
      </c>
    </row>
    <row r="8" spans="1:16" x14ac:dyDescent="0.25">
      <c r="A8" s="2">
        <v>44197</v>
      </c>
      <c r="B8" t="s">
        <v>15</v>
      </c>
      <c r="C8" s="8" t="s">
        <v>187</v>
      </c>
      <c r="D8" s="3">
        <v>1</v>
      </c>
      <c r="E8" s="3">
        <v>812</v>
      </c>
      <c r="F8" s="13" t="s">
        <v>25</v>
      </c>
      <c r="G8" s="3">
        <v>490000</v>
      </c>
      <c r="H8" s="3">
        <f t="shared" si="0"/>
        <v>15806.451612903225</v>
      </c>
      <c r="I8">
        <v>2021</v>
      </c>
      <c r="J8" t="s">
        <v>13</v>
      </c>
      <c r="K8" t="s">
        <v>42</v>
      </c>
      <c r="L8" t="s">
        <v>95</v>
      </c>
      <c r="M8" t="s">
        <v>14</v>
      </c>
      <c r="N8"/>
      <c r="O8" t="str">
        <f>LOOKUP(DAY(A8),{1,8,15,22,29},{"Week 1 Sale","Week 2 Sale","Week 3 Sale","Week 4 Sale","Week 5 Sale"})</f>
        <v>Week 1 Sale</v>
      </c>
      <c r="P8" t="str">
        <f>LOOKUP(DAY(A8),{1,8,15,22,29},{"Target Week 1","Target Week 2","Target Week 3","Target Week 4","Target Week 5"})</f>
        <v>Target Week 1</v>
      </c>
    </row>
    <row r="9" spans="1:16" x14ac:dyDescent="0.25">
      <c r="A9" s="2">
        <v>44197</v>
      </c>
      <c r="B9" s="8" t="s">
        <v>22</v>
      </c>
      <c r="C9" s="8" t="s">
        <v>175</v>
      </c>
      <c r="D9" s="3">
        <v>1</v>
      </c>
      <c r="E9" s="3">
        <v>262</v>
      </c>
      <c r="F9" s="13" t="s">
        <v>25</v>
      </c>
      <c r="G9" s="3">
        <v>75000</v>
      </c>
      <c r="H9" s="3">
        <f t="shared" si="0"/>
        <v>2419.3548387096776</v>
      </c>
      <c r="I9">
        <v>2021</v>
      </c>
      <c r="J9" t="s">
        <v>13</v>
      </c>
      <c r="K9" t="s">
        <v>44</v>
      </c>
      <c r="L9" t="s">
        <v>95</v>
      </c>
      <c r="M9" t="s">
        <v>133</v>
      </c>
      <c r="N9"/>
      <c r="O9" t="str">
        <f>LOOKUP(DAY(A9),{1,8,15,22,29},{"Week 1 Sale","Week 2 Sale","Week 3 Sale","Week 4 Sale","Week 5 Sale"})</f>
        <v>Week 1 Sale</v>
      </c>
      <c r="P9" t="str">
        <f>LOOKUP(DAY(A9),{1,8,15,22,29},{"Target Week 1","Target Week 2","Target Week 3","Target Week 4","Target Week 5"})</f>
        <v>Target Week 1</v>
      </c>
    </row>
    <row r="10" spans="1:16" x14ac:dyDescent="0.25">
      <c r="A10" s="2">
        <v>44198</v>
      </c>
      <c r="B10" s="8" t="s">
        <v>163</v>
      </c>
      <c r="C10" s="8" t="s">
        <v>189</v>
      </c>
      <c r="D10" s="3">
        <v>1</v>
      </c>
      <c r="E10" s="3">
        <v>1215</v>
      </c>
      <c r="F10" s="13" t="s">
        <v>46</v>
      </c>
      <c r="G10" s="3">
        <v>400000</v>
      </c>
      <c r="H10" s="3">
        <f t="shared" si="0"/>
        <v>12903.225806451614</v>
      </c>
      <c r="I10">
        <v>2021</v>
      </c>
      <c r="J10" t="s">
        <v>13</v>
      </c>
      <c r="K10" t="s">
        <v>47</v>
      </c>
      <c r="L10" t="s">
        <v>46</v>
      </c>
      <c r="M10" t="s">
        <v>14</v>
      </c>
      <c r="N10">
        <v>5500</v>
      </c>
      <c r="O10" t="str">
        <f>LOOKUP(DAY(A10),{1,8,15,22,29},{"Week 1 Sale","Week 2 Sale","Week 3 Sale","Week 4 Sale","Week 5 Sale"})</f>
        <v>Week 1 Sale</v>
      </c>
      <c r="P10" t="str">
        <f>LOOKUP(DAY(A10),{1,8,15,22,29},{"Target Week 1","Target Week 2","Target Week 3","Target Week 4","Target Week 5"})</f>
        <v>Target Week 1</v>
      </c>
    </row>
    <row r="11" spans="1:16" x14ac:dyDescent="0.25">
      <c r="A11" s="2">
        <v>44198</v>
      </c>
      <c r="B11" t="s">
        <v>15</v>
      </c>
      <c r="C11" s="8" t="s">
        <v>190</v>
      </c>
      <c r="D11" s="3">
        <v>1</v>
      </c>
      <c r="E11" s="3">
        <v>1148</v>
      </c>
      <c r="F11" s="13" t="s">
        <v>46</v>
      </c>
      <c r="G11" s="3">
        <v>320000</v>
      </c>
      <c r="H11" s="3">
        <f t="shared" si="0"/>
        <v>10322.58064516129</v>
      </c>
      <c r="I11">
        <v>2021</v>
      </c>
      <c r="J11" t="s">
        <v>13</v>
      </c>
      <c r="K11" t="s">
        <v>48</v>
      </c>
      <c r="L11" t="s">
        <v>46</v>
      </c>
      <c r="M11" t="s">
        <v>14</v>
      </c>
      <c r="N11"/>
      <c r="O11" t="str">
        <f>LOOKUP(DAY(A11),{1,8,15,22,29},{"Week 1 Sale","Week 2 Sale","Week 3 Sale","Week 4 Sale","Week 5 Sale"})</f>
        <v>Week 1 Sale</v>
      </c>
      <c r="P11" t="str">
        <f>LOOKUP(DAY(A11),{1,8,15,22,29},{"Target Week 1","Target Week 2","Target Week 3","Target Week 4","Target Week 5"})</f>
        <v>Target Week 1</v>
      </c>
    </row>
    <row r="12" spans="1:16" x14ac:dyDescent="0.25">
      <c r="A12" s="2">
        <v>44198</v>
      </c>
      <c r="B12" t="s">
        <v>15</v>
      </c>
      <c r="C12" s="8" t="s">
        <v>173</v>
      </c>
      <c r="D12" s="3">
        <v>1</v>
      </c>
      <c r="E12" s="3">
        <v>819</v>
      </c>
      <c r="F12" s="13" t="s">
        <v>46</v>
      </c>
      <c r="G12" s="3">
        <v>320000</v>
      </c>
      <c r="H12" s="3">
        <f t="shared" si="0"/>
        <v>10322.58064516129</v>
      </c>
      <c r="I12">
        <v>2021</v>
      </c>
      <c r="J12" t="s">
        <v>13</v>
      </c>
      <c r="K12" t="s">
        <v>49</v>
      </c>
      <c r="L12" t="s">
        <v>46</v>
      </c>
      <c r="M12" t="s">
        <v>133</v>
      </c>
      <c r="N12"/>
      <c r="O12" t="str">
        <f>LOOKUP(DAY(A12),{1,8,15,22,29},{"Week 1 Sale","Week 2 Sale","Week 3 Sale","Week 4 Sale","Week 5 Sale"})</f>
        <v>Week 1 Sale</v>
      </c>
      <c r="P12" t="str">
        <f>LOOKUP(DAY(A12),{1,8,15,22,29},{"Target Week 1","Target Week 2","Target Week 3","Target Week 4","Target Week 5"})</f>
        <v>Target Week 1</v>
      </c>
    </row>
    <row r="13" spans="1:16" x14ac:dyDescent="0.25">
      <c r="A13" s="2">
        <v>44198</v>
      </c>
      <c r="B13" t="s">
        <v>15</v>
      </c>
      <c r="C13" s="8" t="s">
        <v>28</v>
      </c>
      <c r="D13" s="3">
        <v>2</v>
      </c>
      <c r="E13" s="3">
        <v>1548</v>
      </c>
      <c r="F13" s="13" t="s">
        <v>46</v>
      </c>
      <c r="G13" s="3">
        <v>320000</v>
      </c>
      <c r="H13" s="3">
        <f t="shared" si="0"/>
        <v>10322.58064516129</v>
      </c>
      <c r="I13">
        <v>2021</v>
      </c>
      <c r="J13" t="s">
        <v>13</v>
      </c>
      <c r="K13" t="s">
        <v>50</v>
      </c>
      <c r="L13" t="s">
        <v>46</v>
      </c>
      <c r="M13" t="s">
        <v>133</v>
      </c>
      <c r="N13"/>
      <c r="O13" t="str">
        <f>LOOKUP(DAY(A13),{1,8,15,22,29},{"Week 1 Sale","Week 2 Sale","Week 3 Sale","Week 4 Sale","Week 5 Sale"})</f>
        <v>Week 1 Sale</v>
      </c>
      <c r="P13" t="str">
        <f>LOOKUP(DAY(A13),{1,8,15,22,29},{"Target Week 1","Target Week 2","Target Week 3","Target Week 4","Target Week 5"})</f>
        <v>Target Week 1</v>
      </c>
    </row>
    <row r="14" spans="1:16" x14ac:dyDescent="0.25">
      <c r="A14" s="2">
        <v>44198</v>
      </c>
      <c r="B14" t="s">
        <v>15</v>
      </c>
      <c r="C14" s="8" t="s">
        <v>181</v>
      </c>
      <c r="D14" s="3">
        <v>1</v>
      </c>
      <c r="E14" s="3">
        <v>819</v>
      </c>
      <c r="F14" s="13" t="s">
        <v>46</v>
      </c>
      <c r="G14" s="3">
        <v>320000</v>
      </c>
      <c r="H14" s="3">
        <f t="shared" si="0"/>
        <v>10322.58064516129</v>
      </c>
      <c r="I14">
        <v>2021</v>
      </c>
      <c r="J14" t="s">
        <v>13</v>
      </c>
      <c r="K14" t="s">
        <v>51</v>
      </c>
      <c r="L14" t="s">
        <v>46</v>
      </c>
      <c r="M14" t="s">
        <v>133</v>
      </c>
      <c r="N14"/>
      <c r="O14" t="str">
        <f>LOOKUP(DAY(A14),{1,8,15,22,29},{"Week 1 Sale","Week 2 Sale","Week 3 Sale","Week 4 Sale","Week 5 Sale"})</f>
        <v>Week 1 Sale</v>
      </c>
      <c r="P14" t="str">
        <f>LOOKUP(DAY(A14),{1,8,15,22,29},{"Target Week 1","Target Week 2","Target Week 3","Target Week 4","Target Week 5"})</f>
        <v>Target Week 1</v>
      </c>
    </row>
    <row r="15" spans="1:16" x14ac:dyDescent="0.25">
      <c r="A15" s="2">
        <v>44198</v>
      </c>
      <c r="B15" s="8" t="s">
        <v>210</v>
      </c>
      <c r="C15" s="8" t="s">
        <v>191</v>
      </c>
      <c r="D15" s="3">
        <v>1</v>
      </c>
      <c r="E15" s="3">
        <v>842</v>
      </c>
      <c r="F15" s="13" t="s">
        <v>46</v>
      </c>
      <c r="G15" s="3">
        <v>65000</v>
      </c>
      <c r="H15" s="3">
        <f t="shared" si="0"/>
        <v>2096.7741935483873</v>
      </c>
      <c r="I15">
        <v>2021</v>
      </c>
      <c r="J15" t="s">
        <v>13</v>
      </c>
      <c r="K15" t="s">
        <v>48</v>
      </c>
      <c r="L15" t="s">
        <v>46</v>
      </c>
      <c r="M15" t="s">
        <v>14</v>
      </c>
      <c r="N15"/>
      <c r="O15" t="str">
        <f>LOOKUP(DAY(A15),{1,8,15,22,29},{"Week 1 Sale","Week 2 Sale","Week 3 Sale","Week 4 Sale","Week 5 Sale"})</f>
        <v>Week 1 Sale</v>
      </c>
      <c r="P15" t="str">
        <f>LOOKUP(DAY(A15),{1,8,15,22,29},{"Target Week 1","Target Week 2","Target Week 3","Target Week 4","Target Week 5"})</f>
        <v>Target Week 1</v>
      </c>
    </row>
    <row r="16" spans="1:16" x14ac:dyDescent="0.25">
      <c r="A16" s="2">
        <v>44198</v>
      </c>
      <c r="B16" t="s">
        <v>15</v>
      </c>
      <c r="C16" s="8" t="s">
        <v>191</v>
      </c>
      <c r="D16" s="3">
        <v>1</v>
      </c>
      <c r="E16" s="3">
        <v>1105</v>
      </c>
      <c r="F16" s="13" t="s">
        <v>46</v>
      </c>
      <c r="G16" s="3">
        <v>320000</v>
      </c>
      <c r="H16" s="3">
        <f t="shared" si="0"/>
        <v>10322.58064516129</v>
      </c>
      <c r="I16">
        <v>2021</v>
      </c>
      <c r="J16" t="s">
        <v>13</v>
      </c>
      <c r="K16" t="s">
        <v>48</v>
      </c>
      <c r="L16" t="s">
        <v>46</v>
      </c>
      <c r="M16" t="s">
        <v>14</v>
      </c>
      <c r="N16"/>
      <c r="O16" t="str">
        <f>LOOKUP(DAY(A16),{1,8,15,22,29},{"Week 1 Sale","Week 2 Sale","Week 3 Sale","Week 4 Sale","Week 5 Sale"})</f>
        <v>Week 1 Sale</v>
      </c>
      <c r="P16" t="str">
        <f>LOOKUP(DAY(A16),{1,8,15,22,29},{"Target Week 1","Target Week 2","Target Week 3","Target Week 4","Target Week 5"})</f>
        <v>Target Week 1</v>
      </c>
    </row>
    <row r="17" spans="1:16" x14ac:dyDescent="0.25">
      <c r="A17" s="2">
        <v>44198</v>
      </c>
      <c r="B17" t="s">
        <v>15</v>
      </c>
      <c r="C17" s="8" t="s">
        <v>178</v>
      </c>
      <c r="D17" s="3">
        <v>2</v>
      </c>
      <c r="E17" s="3">
        <v>1548</v>
      </c>
      <c r="F17" s="13" t="s">
        <v>17</v>
      </c>
      <c r="G17" s="3">
        <v>350000</v>
      </c>
      <c r="H17" s="3">
        <f t="shared" si="0"/>
        <v>11290.322580645161</v>
      </c>
      <c r="I17">
        <v>2021</v>
      </c>
      <c r="J17" t="s">
        <v>13</v>
      </c>
      <c r="K17" t="s">
        <v>52</v>
      </c>
      <c r="L17" s="8" t="s">
        <v>60</v>
      </c>
      <c r="M17" t="s">
        <v>133</v>
      </c>
      <c r="N17" s="11">
        <v>30000</v>
      </c>
      <c r="O17" t="str">
        <f>LOOKUP(DAY(A17),{1,8,15,22,29},{"Week 1 Sale","Week 2 Sale","Week 3 Sale","Week 4 Sale","Week 5 Sale"})</f>
        <v>Week 1 Sale</v>
      </c>
      <c r="P17" t="str">
        <f>LOOKUP(DAY(A17),{1,8,15,22,29},{"Target Week 1","Target Week 2","Target Week 3","Target Week 4","Target Week 5"})</f>
        <v>Target Week 1</v>
      </c>
    </row>
    <row r="18" spans="1:16" x14ac:dyDescent="0.25">
      <c r="A18" s="2">
        <v>44197</v>
      </c>
      <c r="B18" s="8" t="s">
        <v>22</v>
      </c>
      <c r="C18" s="8" t="s">
        <v>169</v>
      </c>
      <c r="D18" s="3">
        <v>1</v>
      </c>
      <c r="E18" s="3">
        <v>272</v>
      </c>
      <c r="F18" s="13" t="s">
        <v>20</v>
      </c>
      <c r="G18" s="3">
        <v>790000</v>
      </c>
      <c r="H18" s="3">
        <f t="shared" si="0"/>
        <v>25483.870967741936</v>
      </c>
      <c r="I18">
        <v>2021</v>
      </c>
      <c r="J18" t="s">
        <v>13</v>
      </c>
      <c r="K18" t="s">
        <v>53</v>
      </c>
      <c r="L18" s="8" t="s">
        <v>134</v>
      </c>
      <c r="M18" t="s">
        <v>133</v>
      </c>
      <c r="N18"/>
      <c r="O18" t="str">
        <f>LOOKUP(DAY(A18),{1,8,15,22,29},{"Week 1 Sale","Week 2 Sale","Week 3 Sale","Week 4 Sale","Week 5 Sale"})</f>
        <v>Week 1 Sale</v>
      </c>
      <c r="P18" t="str">
        <f>LOOKUP(DAY(A18),{1,8,15,22,29},{"Target Week 1","Target Week 2","Target Week 3","Target Week 4","Target Week 5"})</f>
        <v>Target Week 1</v>
      </c>
    </row>
    <row r="19" spans="1:16" x14ac:dyDescent="0.25">
      <c r="A19" s="2">
        <v>44198</v>
      </c>
      <c r="B19" s="8" t="s">
        <v>22</v>
      </c>
      <c r="C19" s="8" t="s">
        <v>192</v>
      </c>
      <c r="D19" s="3">
        <v>1</v>
      </c>
      <c r="E19" s="3">
        <v>1607</v>
      </c>
      <c r="F19" s="13" t="s">
        <v>17</v>
      </c>
      <c r="G19" s="3">
        <v>145000</v>
      </c>
      <c r="H19" s="3">
        <f t="shared" si="0"/>
        <v>4677.4193548387093</v>
      </c>
      <c r="I19">
        <v>2021</v>
      </c>
      <c r="J19" t="s">
        <v>13</v>
      </c>
      <c r="K19" t="s">
        <v>54</v>
      </c>
      <c r="L19" s="8" t="s">
        <v>60</v>
      </c>
      <c r="M19" t="s">
        <v>14</v>
      </c>
      <c r="N19"/>
      <c r="O19" t="str">
        <f>LOOKUP(DAY(A19),{1,8,15,22,29},{"Week 1 Sale","Week 2 Sale","Week 3 Sale","Week 4 Sale","Week 5 Sale"})</f>
        <v>Week 1 Sale</v>
      </c>
      <c r="P19" t="str">
        <f>LOOKUP(DAY(A19),{1,8,15,22,29},{"Target Week 1","Target Week 2","Target Week 3","Target Week 4","Target Week 5"})</f>
        <v>Target Week 1</v>
      </c>
    </row>
    <row r="20" spans="1:16" x14ac:dyDescent="0.25">
      <c r="A20" s="2">
        <v>44198</v>
      </c>
      <c r="B20" t="s">
        <v>55</v>
      </c>
      <c r="C20" s="8" t="s">
        <v>172</v>
      </c>
      <c r="D20" s="3">
        <v>1</v>
      </c>
      <c r="E20" s="3">
        <v>1080</v>
      </c>
      <c r="F20" s="13" t="s">
        <v>56</v>
      </c>
      <c r="G20" s="3">
        <v>140000</v>
      </c>
      <c r="H20" s="3">
        <f t="shared" si="0"/>
        <v>4516.1290322580644</v>
      </c>
      <c r="I20">
        <v>2021</v>
      </c>
      <c r="J20" t="s">
        <v>13</v>
      </c>
      <c r="K20" t="s">
        <v>57</v>
      </c>
      <c r="L20" t="s">
        <v>56</v>
      </c>
      <c r="M20" t="s">
        <v>133</v>
      </c>
      <c r="N20">
        <v>30000</v>
      </c>
      <c r="O20" t="str">
        <f>LOOKUP(DAY(A20),{1,8,15,22,29},{"Week 1 Sale","Week 2 Sale","Week 3 Sale","Week 4 Sale","Week 5 Sale"})</f>
        <v>Week 1 Sale</v>
      </c>
      <c r="P20" t="str">
        <f>LOOKUP(DAY(A20),{1,8,15,22,29},{"Target Week 1","Target Week 2","Target Week 3","Target Week 4","Target Week 5"})</f>
        <v>Target Week 1</v>
      </c>
    </row>
    <row r="21" spans="1:16" x14ac:dyDescent="0.25">
      <c r="A21" s="2">
        <v>44198</v>
      </c>
      <c r="B21" t="s">
        <v>15</v>
      </c>
      <c r="C21" s="8" t="s">
        <v>193</v>
      </c>
      <c r="D21" s="3">
        <v>1</v>
      </c>
      <c r="E21" s="3">
        <v>990</v>
      </c>
      <c r="F21" s="13" t="s">
        <v>20</v>
      </c>
      <c r="G21" s="3">
        <v>440000</v>
      </c>
      <c r="H21" s="3">
        <f t="shared" si="0"/>
        <v>14193.548387096775</v>
      </c>
      <c r="I21">
        <v>2021</v>
      </c>
      <c r="J21" t="s">
        <v>13</v>
      </c>
      <c r="K21" t="s">
        <v>58</v>
      </c>
      <c r="L21" s="8" t="s">
        <v>134</v>
      </c>
      <c r="M21" t="s">
        <v>14</v>
      </c>
      <c r="N21"/>
      <c r="O21" t="str">
        <f>LOOKUP(DAY(A21),{1,8,15,22,29},{"Week 1 Sale","Week 2 Sale","Week 3 Sale","Week 4 Sale","Week 5 Sale"})</f>
        <v>Week 1 Sale</v>
      </c>
      <c r="P21" t="str">
        <f>LOOKUP(DAY(A21),{1,8,15,22,29},{"Target Week 1","Target Week 2","Target Week 3","Target Week 4","Target Week 5"})</f>
        <v>Target Week 1</v>
      </c>
    </row>
    <row r="22" spans="1:16" x14ac:dyDescent="0.25">
      <c r="A22" s="2">
        <v>44200</v>
      </c>
      <c r="B22" s="8" t="s">
        <v>167</v>
      </c>
      <c r="C22" s="8" t="s">
        <v>194</v>
      </c>
      <c r="D22" s="3">
        <v>1</v>
      </c>
      <c r="E22" s="3">
        <v>935</v>
      </c>
      <c r="F22" s="13" t="s">
        <v>17</v>
      </c>
      <c r="G22" s="3">
        <v>240000</v>
      </c>
      <c r="H22" s="3">
        <f t="shared" si="0"/>
        <v>7741.9354838709678</v>
      </c>
      <c r="I22">
        <v>2021</v>
      </c>
      <c r="J22" t="s">
        <v>13</v>
      </c>
      <c r="K22" t="s">
        <v>69</v>
      </c>
      <c r="L22" s="8" t="s">
        <v>60</v>
      </c>
      <c r="M22" t="s">
        <v>14</v>
      </c>
      <c r="N22"/>
      <c r="O22" t="str">
        <f>LOOKUP(DAY(A22),{1,8,15,22,29},{"Week 1 Sale","Week 2 Sale","Week 3 Sale","Week 4 Sale","Week 5 Sale"})</f>
        <v>Week 1 Sale</v>
      </c>
      <c r="P22" t="str">
        <f>LOOKUP(DAY(A22),{1,8,15,22,29},{"Target Week 1","Target Week 2","Target Week 3","Target Week 4","Target Week 5"})</f>
        <v>Target Week 1</v>
      </c>
    </row>
    <row r="23" spans="1:16" x14ac:dyDescent="0.25">
      <c r="A23" s="2">
        <v>44200</v>
      </c>
      <c r="B23" s="8" t="s">
        <v>163</v>
      </c>
      <c r="C23" s="8" t="s">
        <v>21</v>
      </c>
      <c r="D23" s="3">
        <v>1</v>
      </c>
      <c r="E23" s="3">
        <v>816</v>
      </c>
      <c r="F23" s="13" t="s">
        <v>17</v>
      </c>
      <c r="G23" s="3">
        <v>39000</v>
      </c>
      <c r="H23" s="3">
        <f t="shared" si="0"/>
        <v>1258.0645161290322</v>
      </c>
      <c r="I23">
        <v>2021</v>
      </c>
      <c r="J23" t="s">
        <v>13</v>
      </c>
      <c r="K23" t="s">
        <v>70</v>
      </c>
      <c r="L23" s="8" t="s">
        <v>60</v>
      </c>
      <c r="M23" t="s">
        <v>133</v>
      </c>
      <c r="N23"/>
      <c r="O23" t="str">
        <f>LOOKUP(DAY(A23),{1,8,15,22,29},{"Week 1 Sale","Week 2 Sale","Week 3 Sale","Week 4 Sale","Week 5 Sale"})</f>
        <v>Week 1 Sale</v>
      </c>
      <c r="P23" t="str">
        <f>LOOKUP(DAY(A23),{1,8,15,22,29},{"Target Week 1","Target Week 2","Target Week 3","Target Week 4","Target Week 5"})</f>
        <v>Target Week 1</v>
      </c>
    </row>
    <row r="24" spans="1:16" x14ac:dyDescent="0.25">
      <c r="A24" s="2">
        <v>44200</v>
      </c>
      <c r="B24" t="s">
        <v>15</v>
      </c>
      <c r="C24" s="8" t="s">
        <v>19</v>
      </c>
      <c r="D24" s="3">
        <v>1</v>
      </c>
      <c r="E24" s="3">
        <v>1233</v>
      </c>
      <c r="F24" s="13" t="s">
        <v>17</v>
      </c>
      <c r="G24" s="3">
        <v>350000</v>
      </c>
      <c r="H24" s="3">
        <f t="shared" si="0"/>
        <v>11290.322580645161</v>
      </c>
      <c r="I24">
        <v>2021</v>
      </c>
      <c r="J24" t="s">
        <v>13</v>
      </c>
      <c r="K24" t="s">
        <v>70</v>
      </c>
      <c r="L24" s="8" t="s">
        <v>60</v>
      </c>
      <c r="M24" t="s">
        <v>133</v>
      </c>
      <c r="N24"/>
      <c r="O24" t="str">
        <f>LOOKUP(DAY(A24),{1,8,15,22,29},{"Week 1 Sale","Week 2 Sale","Week 3 Sale","Week 4 Sale","Week 5 Sale"})</f>
        <v>Week 1 Sale</v>
      </c>
      <c r="P24" t="str">
        <f>LOOKUP(DAY(A24),{1,8,15,22,29},{"Target Week 1","Target Week 2","Target Week 3","Target Week 4","Target Week 5"})</f>
        <v>Target Week 1</v>
      </c>
    </row>
    <row r="25" spans="1:16" x14ac:dyDescent="0.25">
      <c r="A25" s="2">
        <v>44197</v>
      </c>
      <c r="B25" t="s">
        <v>64</v>
      </c>
      <c r="C25" s="8" t="s">
        <v>186</v>
      </c>
      <c r="D25" s="3">
        <v>2</v>
      </c>
      <c r="E25" s="3">
        <v>504</v>
      </c>
      <c r="F25" s="13" t="s">
        <v>63</v>
      </c>
      <c r="G25" s="3">
        <v>110000</v>
      </c>
      <c r="H25" s="3">
        <f t="shared" si="0"/>
        <v>3548.3870967741937</v>
      </c>
      <c r="I25">
        <v>2021</v>
      </c>
      <c r="J25" t="s">
        <v>13</v>
      </c>
      <c r="K25" t="s">
        <v>76</v>
      </c>
      <c r="L25" t="s">
        <v>63</v>
      </c>
      <c r="M25" t="s">
        <v>14</v>
      </c>
      <c r="N25">
        <v>5000</v>
      </c>
      <c r="O25" t="str">
        <f>LOOKUP(DAY(A25),{1,8,15,22,29},{"Week 1 Sale","Week 2 Sale","Week 3 Sale","Week 4 Sale","Week 5 Sale"})</f>
        <v>Week 1 Sale</v>
      </c>
      <c r="P25" t="str">
        <f>LOOKUP(DAY(A25),{1,8,15,22,29},{"Target Week 1","Target Week 2","Target Week 3","Target Week 4","Target Week 5"})</f>
        <v>Target Week 1</v>
      </c>
    </row>
    <row r="26" spans="1:16" x14ac:dyDescent="0.25">
      <c r="A26" s="2">
        <v>44201</v>
      </c>
      <c r="B26" s="8" t="s">
        <v>15</v>
      </c>
      <c r="C26" s="8" t="s">
        <v>186</v>
      </c>
      <c r="D26" s="3">
        <v>2</v>
      </c>
      <c r="E26" s="3">
        <v>504</v>
      </c>
      <c r="F26" s="13" t="s">
        <v>63</v>
      </c>
      <c r="G26" s="3">
        <v>21000</v>
      </c>
      <c r="H26" s="3">
        <f t="shared" si="0"/>
        <v>677.41935483870964</v>
      </c>
      <c r="I26">
        <v>2021</v>
      </c>
      <c r="J26" t="s">
        <v>13</v>
      </c>
      <c r="K26" t="s">
        <v>76</v>
      </c>
      <c r="L26" t="s">
        <v>63</v>
      </c>
      <c r="M26" t="s">
        <v>14</v>
      </c>
      <c r="N26"/>
      <c r="O26" t="str">
        <f>LOOKUP(DAY(A26),{1,8,15,22,29},{"Week 1 Sale","Week 2 Sale","Week 3 Sale","Week 4 Sale","Week 5 Sale"})</f>
        <v>Week 1 Sale</v>
      </c>
      <c r="P26" t="str">
        <f>LOOKUP(DAY(A26),{1,8,15,22,29},{"Target Week 1","Target Week 2","Target Week 3","Target Week 4","Target Week 5"})</f>
        <v>Target Week 1</v>
      </c>
    </row>
    <row r="27" spans="1:16" x14ac:dyDescent="0.25">
      <c r="A27" s="2">
        <v>44211</v>
      </c>
      <c r="B27" s="8" t="s">
        <v>22</v>
      </c>
      <c r="C27" s="8" t="s">
        <v>186</v>
      </c>
      <c r="D27" s="3">
        <v>2</v>
      </c>
      <c r="E27" s="3">
        <v>504</v>
      </c>
      <c r="F27" s="13" t="s">
        <v>63</v>
      </c>
      <c r="G27" s="3">
        <v>50000</v>
      </c>
      <c r="H27" s="3">
        <f t="shared" si="0"/>
        <v>1612.9032258064517</v>
      </c>
      <c r="I27">
        <v>2021</v>
      </c>
      <c r="J27" t="s">
        <v>13</v>
      </c>
      <c r="K27" t="s">
        <v>76</v>
      </c>
      <c r="L27" t="s">
        <v>63</v>
      </c>
      <c r="M27" t="s">
        <v>14</v>
      </c>
      <c r="N27"/>
      <c r="O27" t="str">
        <f>LOOKUP(DAY(A27),{1,8,15,22,29},{"Week 1 Sale","Week 2 Sale","Week 3 Sale","Week 4 Sale","Week 5 Sale"})</f>
        <v>Week 3 Sale</v>
      </c>
      <c r="P27" t="str">
        <f>LOOKUP(DAY(A27),{1,8,15,22,29},{"Target Week 1","Target Week 2","Target Week 3","Target Week 4","Target Week 5"})</f>
        <v>Target Week 3</v>
      </c>
    </row>
    <row r="28" spans="1:16" x14ac:dyDescent="0.25">
      <c r="A28" s="2">
        <v>44221</v>
      </c>
      <c r="B28" s="8" t="s">
        <v>167</v>
      </c>
      <c r="C28" s="8" t="s">
        <v>186</v>
      </c>
      <c r="D28" s="3">
        <v>2</v>
      </c>
      <c r="E28" s="3">
        <v>504</v>
      </c>
      <c r="F28" s="13" t="s">
        <v>63</v>
      </c>
      <c r="G28" s="3">
        <v>45000</v>
      </c>
      <c r="H28" s="3">
        <f t="shared" si="0"/>
        <v>1451.6129032258063</v>
      </c>
      <c r="I28">
        <v>2021</v>
      </c>
      <c r="J28" t="s">
        <v>13</v>
      </c>
      <c r="K28" t="s">
        <v>76</v>
      </c>
      <c r="L28" t="s">
        <v>63</v>
      </c>
      <c r="M28" t="s">
        <v>14</v>
      </c>
      <c r="N28"/>
      <c r="O28" t="str">
        <f>LOOKUP(DAY(A28),{1,8,15,22,29},{"Week 1 Sale","Week 2 Sale","Week 3 Sale","Week 4 Sale","Week 5 Sale"})</f>
        <v>Week 4 Sale</v>
      </c>
      <c r="P28" t="str">
        <f>LOOKUP(DAY(A28),{1,8,15,22,29},{"Target Week 1","Target Week 2","Target Week 3","Target Week 4","Target Week 5"})</f>
        <v>Target Week 4</v>
      </c>
    </row>
    <row r="29" spans="1:16" x14ac:dyDescent="0.25">
      <c r="A29" s="2">
        <v>44199</v>
      </c>
      <c r="B29" t="s">
        <v>65</v>
      </c>
      <c r="C29" s="8" t="s">
        <v>184</v>
      </c>
      <c r="D29" s="3">
        <v>1</v>
      </c>
      <c r="E29" s="3">
        <v>2601</v>
      </c>
      <c r="F29" s="13" t="s">
        <v>66</v>
      </c>
      <c r="G29" s="3">
        <v>290000</v>
      </c>
      <c r="H29" s="3">
        <f t="shared" si="0"/>
        <v>9354.8387096774186</v>
      </c>
      <c r="I29">
        <v>2021</v>
      </c>
      <c r="J29" t="s">
        <v>13</v>
      </c>
      <c r="K29" t="s">
        <v>77</v>
      </c>
      <c r="L29" t="s">
        <v>66</v>
      </c>
      <c r="M29" t="s">
        <v>14</v>
      </c>
      <c r="N29">
        <v>8000</v>
      </c>
      <c r="O29" t="str">
        <f>LOOKUP(DAY(A29),{1,8,15,22,29},{"Week 1 Sale","Week 2 Sale","Week 3 Sale","Week 4 Sale","Week 5 Sale"})</f>
        <v>Week 1 Sale</v>
      </c>
      <c r="P29" t="str">
        <f>LOOKUP(DAY(A29),{1,8,15,22,29},{"Target Week 1","Target Week 2","Target Week 3","Target Week 4","Target Week 5"})</f>
        <v>Target Week 1</v>
      </c>
    </row>
    <row r="30" spans="1:16" x14ac:dyDescent="0.25">
      <c r="A30" s="2">
        <v>44201</v>
      </c>
      <c r="B30" t="s">
        <v>29</v>
      </c>
      <c r="C30" s="8" t="s">
        <v>185</v>
      </c>
      <c r="D30" s="3">
        <v>1</v>
      </c>
      <c r="E30" s="3">
        <v>1350</v>
      </c>
      <c r="F30" s="13" t="s">
        <v>66</v>
      </c>
      <c r="G30" s="3">
        <v>120000</v>
      </c>
      <c r="H30" s="3">
        <f t="shared" si="0"/>
        <v>3870.9677419354839</v>
      </c>
      <c r="I30">
        <v>2021</v>
      </c>
      <c r="J30" t="s">
        <v>13</v>
      </c>
      <c r="K30" t="s">
        <v>78</v>
      </c>
      <c r="L30" t="s">
        <v>66</v>
      </c>
      <c r="M30" t="s">
        <v>14</v>
      </c>
      <c r="N30"/>
      <c r="O30" t="str">
        <f>LOOKUP(DAY(A30),{1,8,15,22,29},{"Week 1 Sale","Week 2 Sale","Week 3 Sale","Week 4 Sale","Week 5 Sale"})</f>
        <v>Week 1 Sale</v>
      </c>
      <c r="P30" t="str">
        <f>LOOKUP(DAY(A30),{1,8,15,22,29},{"Target Week 1","Target Week 2","Target Week 3","Target Week 4","Target Week 5"})</f>
        <v>Target Week 1</v>
      </c>
    </row>
    <row r="31" spans="1:16" x14ac:dyDescent="0.25">
      <c r="A31" s="2">
        <v>44206</v>
      </c>
      <c r="B31" s="8" t="s">
        <v>165</v>
      </c>
      <c r="C31" s="8" t="s">
        <v>192</v>
      </c>
      <c r="D31" s="3">
        <v>1</v>
      </c>
      <c r="E31" s="3">
        <v>1350</v>
      </c>
      <c r="F31" s="13" t="s">
        <v>66</v>
      </c>
      <c r="G31" s="3">
        <v>60000</v>
      </c>
      <c r="H31" s="3">
        <f t="shared" si="0"/>
        <v>1935.483870967742</v>
      </c>
      <c r="I31">
        <v>2021</v>
      </c>
      <c r="J31" t="s">
        <v>13</v>
      </c>
      <c r="K31" t="s">
        <v>79</v>
      </c>
      <c r="L31" t="s">
        <v>66</v>
      </c>
      <c r="M31" t="s">
        <v>14</v>
      </c>
      <c r="N31"/>
      <c r="O31" t="str">
        <f>LOOKUP(DAY(A31),{1,8,15,22,29},{"Week 1 Sale","Week 2 Sale","Week 3 Sale","Week 4 Sale","Week 5 Sale"})</f>
        <v>Week 2 Sale</v>
      </c>
      <c r="P31" t="str">
        <f>LOOKUP(DAY(A31),{1,8,15,22,29},{"Target Week 1","Target Week 2","Target Week 3","Target Week 4","Target Week 5"})</f>
        <v>Target Week 2</v>
      </c>
    </row>
    <row r="32" spans="1:16" x14ac:dyDescent="0.25">
      <c r="A32" s="2">
        <v>44202</v>
      </c>
      <c r="B32" s="8" t="s">
        <v>26</v>
      </c>
      <c r="C32" s="8" t="s">
        <v>200</v>
      </c>
      <c r="D32" s="3">
        <v>2</v>
      </c>
      <c r="E32" s="3">
        <v>0</v>
      </c>
      <c r="F32" s="13" t="s">
        <v>20</v>
      </c>
      <c r="G32" s="3">
        <v>395000</v>
      </c>
      <c r="H32" s="3">
        <f t="shared" si="0"/>
        <v>12741.935483870968</v>
      </c>
      <c r="I32">
        <v>2021</v>
      </c>
      <c r="J32" t="s">
        <v>13</v>
      </c>
      <c r="K32" t="s">
        <v>80</v>
      </c>
      <c r="L32" s="8" t="s">
        <v>134</v>
      </c>
      <c r="M32" s="8" t="s">
        <v>36</v>
      </c>
      <c r="N32"/>
      <c r="O32" t="str">
        <f>LOOKUP(DAY(A32),{1,8,15,22,29},{"Week 1 Sale","Week 2 Sale","Week 3 Sale","Week 4 Sale","Week 5 Sale"})</f>
        <v>Week 1 Sale</v>
      </c>
      <c r="P32" t="str">
        <f>LOOKUP(DAY(A32),{1,8,15,22,29},{"Target Week 1","Target Week 2","Target Week 3","Target Week 4","Target Week 5"})</f>
        <v>Target Week 1</v>
      </c>
    </row>
    <row r="33" spans="1:16" x14ac:dyDescent="0.25">
      <c r="A33" s="2">
        <v>44202</v>
      </c>
      <c r="B33" t="s">
        <v>15</v>
      </c>
      <c r="C33" s="8" t="s">
        <v>186</v>
      </c>
      <c r="D33" s="3">
        <v>1</v>
      </c>
      <c r="E33" s="3">
        <v>765</v>
      </c>
      <c r="F33" s="13" t="s">
        <v>59</v>
      </c>
      <c r="G33" s="3">
        <v>210000</v>
      </c>
      <c r="H33" s="3">
        <f t="shared" si="0"/>
        <v>6774.1935483870966</v>
      </c>
      <c r="I33">
        <v>2021</v>
      </c>
      <c r="J33" t="s">
        <v>13</v>
      </c>
      <c r="K33" t="s">
        <v>81</v>
      </c>
      <c r="L33" t="s">
        <v>59</v>
      </c>
      <c r="M33" t="s">
        <v>14</v>
      </c>
      <c r="N33">
        <v>9000</v>
      </c>
      <c r="O33" t="str">
        <f>LOOKUP(DAY(A33),{1,8,15,22,29},{"Week 1 Sale","Week 2 Sale","Week 3 Sale","Week 4 Sale","Week 5 Sale"})</f>
        <v>Week 1 Sale</v>
      </c>
      <c r="P33" t="str">
        <f>LOOKUP(DAY(A33),{1,8,15,22,29},{"Target Week 1","Target Week 2","Target Week 3","Target Week 4","Target Week 5"})</f>
        <v>Target Week 1</v>
      </c>
    </row>
    <row r="34" spans="1:16" x14ac:dyDescent="0.25">
      <c r="A34" s="2">
        <v>44203</v>
      </c>
      <c r="B34" t="s">
        <v>15</v>
      </c>
      <c r="C34" s="8" t="s">
        <v>188</v>
      </c>
      <c r="D34" s="3">
        <v>1</v>
      </c>
      <c r="E34" s="3">
        <v>561</v>
      </c>
      <c r="F34" s="13" t="s">
        <v>20</v>
      </c>
      <c r="G34" s="3">
        <v>440000</v>
      </c>
      <c r="H34" s="3">
        <f t="shared" si="0"/>
        <v>14193.548387096775</v>
      </c>
      <c r="I34">
        <v>2021</v>
      </c>
      <c r="J34" t="s">
        <v>13</v>
      </c>
      <c r="K34" t="s">
        <v>82</v>
      </c>
      <c r="L34" s="8" t="s">
        <v>134</v>
      </c>
      <c r="M34" t="s">
        <v>14</v>
      </c>
      <c r="N34"/>
      <c r="O34" t="str">
        <f>LOOKUP(DAY(A34),{1,8,15,22,29},{"Week 1 Sale","Week 2 Sale","Week 3 Sale","Week 4 Sale","Week 5 Sale"})</f>
        <v>Week 1 Sale</v>
      </c>
      <c r="P34" t="str">
        <f>LOOKUP(DAY(A34),{1,8,15,22,29},{"Target Week 1","Target Week 2","Target Week 3","Target Week 4","Target Week 5"})</f>
        <v>Target Week 1</v>
      </c>
    </row>
    <row r="35" spans="1:16" x14ac:dyDescent="0.25">
      <c r="A35" s="2">
        <v>44204</v>
      </c>
      <c r="B35" t="s">
        <v>15</v>
      </c>
      <c r="C35" s="8" t="s">
        <v>186</v>
      </c>
      <c r="D35" s="3">
        <v>1</v>
      </c>
      <c r="E35" s="3">
        <v>990</v>
      </c>
      <c r="F35" s="13" t="s">
        <v>68</v>
      </c>
      <c r="G35" s="3">
        <v>355000</v>
      </c>
      <c r="H35" s="3">
        <f t="shared" si="0"/>
        <v>11451.612903225807</v>
      </c>
      <c r="I35">
        <v>2021</v>
      </c>
      <c r="J35" t="s">
        <v>13</v>
      </c>
      <c r="K35" t="s">
        <v>83</v>
      </c>
      <c r="L35" t="s">
        <v>68</v>
      </c>
      <c r="M35" t="s">
        <v>14</v>
      </c>
      <c r="N35">
        <v>20000</v>
      </c>
      <c r="O35" t="str">
        <f>LOOKUP(DAY(A35),{1,8,15,22,29},{"Week 1 Sale","Week 2 Sale","Week 3 Sale","Week 4 Sale","Week 5 Sale"})</f>
        <v>Week 2 Sale</v>
      </c>
      <c r="P35" t="str">
        <f>LOOKUP(DAY(A35),{1,8,15,22,29},{"Target Week 1","Target Week 2","Target Week 3","Target Week 4","Target Week 5"})</f>
        <v>Target Week 2</v>
      </c>
    </row>
    <row r="36" spans="1:16" x14ac:dyDescent="0.25">
      <c r="A36" s="2">
        <v>44204</v>
      </c>
      <c r="B36" s="8" t="s">
        <v>31</v>
      </c>
      <c r="C36" s="8" t="s">
        <v>188</v>
      </c>
      <c r="D36" s="3">
        <v>1</v>
      </c>
      <c r="E36" s="3">
        <v>891</v>
      </c>
      <c r="F36" s="13" t="s">
        <v>68</v>
      </c>
      <c r="G36" s="3">
        <v>40000</v>
      </c>
      <c r="H36" s="3">
        <f t="shared" si="0"/>
        <v>1290.3225806451612</v>
      </c>
      <c r="I36">
        <v>2021</v>
      </c>
      <c r="J36" t="s">
        <v>13</v>
      </c>
      <c r="K36" t="s">
        <v>84</v>
      </c>
      <c r="L36" t="s">
        <v>68</v>
      </c>
      <c r="M36" t="s">
        <v>14</v>
      </c>
      <c r="N36"/>
      <c r="O36" t="str">
        <f>LOOKUP(DAY(A36),{1,8,15,22,29},{"Week 1 Sale","Week 2 Sale","Week 3 Sale","Week 4 Sale","Week 5 Sale"})</f>
        <v>Week 2 Sale</v>
      </c>
      <c r="P36" t="str">
        <f>LOOKUP(DAY(A36),{1,8,15,22,29},{"Target Week 1","Target Week 2","Target Week 3","Target Week 4","Target Week 5"})</f>
        <v>Target Week 2</v>
      </c>
    </row>
    <row r="37" spans="1:16" x14ac:dyDescent="0.25">
      <c r="A37" s="2">
        <v>44204</v>
      </c>
      <c r="B37" t="s">
        <v>30</v>
      </c>
      <c r="C37" s="8" t="s">
        <v>21</v>
      </c>
      <c r="D37" s="3">
        <v>1</v>
      </c>
      <c r="E37" s="3">
        <v>990</v>
      </c>
      <c r="F37" s="13" t="s">
        <v>24</v>
      </c>
      <c r="G37" s="3">
        <v>160000</v>
      </c>
      <c r="H37" s="3">
        <f t="shared" si="0"/>
        <v>5161.2903225806449</v>
      </c>
      <c r="I37">
        <v>2021</v>
      </c>
      <c r="J37" t="s">
        <v>13</v>
      </c>
      <c r="K37" t="s">
        <v>85</v>
      </c>
      <c r="L37" s="8" t="s">
        <v>56</v>
      </c>
      <c r="M37" t="s">
        <v>133</v>
      </c>
      <c r="N37"/>
      <c r="O37" t="str">
        <f>LOOKUP(DAY(A37),{1,8,15,22,29},{"Week 1 Sale","Week 2 Sale","Week 3 Sale","Week 4 Sale","Week 5 Sale"})</f>
        <v>Week 2 Sale</v>
      </c>
      <c r="P37" t="str">
        <f>LOOKUP(DAY(A37),{1,8,15,22,29},{"Target Week 1","Target Week 2","Target Week 3","Target Week 4","Target Week 5"})</f>
        <v>Target Week 2</v>
      </c>
    </row>
    <row r="38" spans="1:16" x14ac:dyDescent="0.25">
      <c r="A38" s="2">
        <v>44204</v>
      </c>
      <c r="B38" t="s">
        <v>30</v>
      </c>
      <c r="C38" s="8" t="s">
        <v>190</v>
      </c>
      <c r="D38" s="3">
        <v>1</v>
      </c>
      <c r="E38" s="3">
        <v>638</v>
      </c>
      <c r="F38" s="13" t="s">
        <v>24</v>
      </c>
      <c r="G38" s="3">
        <v>160000</v>
      </c>
      <c r="H38" s="3">
        <f t="shared" si="0"/>
        <v>5161.2903225806449</v>
      </c>
      <c r="I38">
        <v>2021</v>
      </c>
      <c r="J38" t="s">
        <v>13</v>
      </c>
      <c r="K38" t="s">
        <v>86</v>
      </c>
      <c r="L38" s="8" t="s">
        <v>56</v>
      </c>
      <c r="M38" t="s">
        <v>14</v>
      </c>
      <c r="N38"/>
      <c r="O38" t="str">
        <f>LOOKUP(DAY(A38),{1,8,15,22,29},{"Week 1 Sale","Week 2 Sale","Week 3 Sale","Week 4 Sale","Week 5 Sale"})</f>
        <v>Week 2 Sale</v>
      </c>
      <c r="P38" t="str">
        <f>LOOKUP(DAY(A38),{1,8,15,22,29},{"Target Week 1","Target Week 2","Target Week 3","Target Week 4","Target Week 5"})</f>
        <v>Target Week 2</v>
      </c>
    </row>
    <row r="39" spans="1:16" x14ac:dyDescent="0.25">
      <c r="A39" s="2">
        <v>44205</v>
      </c>
      <c r="B39" t="s">
        <v>15</v>
      </c>
      <c r="C39" s="8" t="s">
        <v>16</v>
      </c>
      <c r="D39" s="3">
        <v>1</v>
      </c>
      <c r="E39" s="3">
        <v>468</v>
      </c>
      <c r="F39" s="13" t="s">
        <v>62</v>
      </c>
      <c r="G39" s="3">
        <v>665000</v>
      </c>
      <c r="H39" s="3">
        <f t="shared" si="0"/>
        <v>21451.612903225807</v>
      </c>
      <c r="I39">
        <v>2021</v>
      </c>
      <c r="J39" t="s">
        <v>13</v>
      </c>
      <c r="K39" t="s">
        <v>88</v>
      </c>
      <c r="L39" t="s">
        <v>62</v>
      </c>
      <c r="M39" t="s">
        <v>133</v>
      </c>
      <c r="N39">
        <v>20000</v>
      </c>
      <c r="O39" t="str">
        <f>LOOKUP(DAY(A39),{1,8,15,22,29},{"Week 1 Sale","Week 2 Sale","Week 3 Sale","Week 4 Sale","Week 5 Sale"})</f>
        <v>Week 2 Sale</v>
      </c>
      <c r="P39" t="str">
        <f>LOOKUP(DAY(A39),{1,8,15,22,29},{"Target Week 1","Target Week 2","Target Week 3","Target Week 4","Target Week 5"})</f>
        <v>Target Week 2</v>
      </c>
    </row>
    <row r="40" spans="1:16" x14ac:dyDescent="0.25">
      <c r="A40" s="2">
        <v>44205</v>
      </c>
      <c r="B40" t="s">
        <v>164</v>
      </c>
      <c r="C40" s="8" t="s">
        <v>169</v>
      </c>
      <c r="D40" s="3">
        <v>1</v>
      </c>
      <c r="E40" s="3">
        <v>288</v>
      </c>
      <c r="F40" s="13" t="s">
        <v>62</v>
      </c>
      <c r="G40" s="3">
        <v>32000</v>
      </c>
      <c r="H40" s="3">
        <f t="shared" si="0"/>
        <v>1032.258064516129</v>
      </c>
      <c r="I40">
        <v>2021</v>
      </c>
      <c r="J40" t="s">
        <v>13</v>
      </c>
      <c r="K40" t="s">
        <v>88</v>
      </c>
      <c r="L40" t="s">
        <v>62</v>
      </c>
      <c r="M40" t="s">
        <v>133</v>
      </c>
      <c r="N40"/>
      <c r="O40" t="str">
        <f>LOOKUP(DAY(A40),{1,8,15,22,29},{"Week 1 Sale","Week 2 Sale","Week 3 Sale","Week 4 Sale","Week 5 Sale"})</f>
        <v>Week 2 Sale</v>
      </c>
      <c r="P40" t="str">
        <f>LOOKUP(DAY(A40),{1,8,15,22,29},{"Target Week 1","Target Week 2","Target Week 3","Target Week 4","Target Week 5"})</f>
        <v>Target Week 2</v>
      </c>
    </row>
    <row r="41" spans="1:16" x14ac:dyDescent="0.25">
      <c r="A41" s="2">
        <v>44205</v>
      </c>
      <c r="B41" t="s">
        <v>34</v>
      </c>
      <c r="C41" s="8" t="s">
        <v>192</v>
      </c>
      <c r="D41" s="3">
        <v>1</v>
      </c>
      <c r="E41" s="3">
        <v>540</v>
      </c>
      <c r="F41" s="13" t="s">
        <v>62</v>
      </c>
      <c r="G41" s="3">
        <v>50000</v>
      </c>
      <c r="H41" s="3">
        <f t="shared" si="0"/>
        <v>1612.9032258064517</v>
      </c>
      <c r="I41">
        <v>2021</v>
      </c>
      <c r="J41" t="s">
        <v>13</v>
      </c>
      <c r="K41" t="s">
        <v>87</v>
      </c>
      <c r="L41" t="s">
        <v>62</v>
      </c>
      <c r="M41" t="s">
        <v>14</v>
      </c>
      <c r="N41"/>
      <c r="O41" t="str">
        <f>LOOKUP(DAY(A41),{1,8,15,22,29},{"Week 1 Sale","Week 2 Sale","Week 3 Sale","Week 4 Sale","Week 5 Sale"})</f>
        <v>Week 2 Sale</v>
      </c>
      <c r="P41" t="str">
        <f>LOOKUP(DAY(A41),{1,8,15,22,29},{"Target Week 1","Target Week 2","Target Week 3","Target Week 4","Target Week 5"})</f>
        <v>Target Week 2</v>
      </c>
    </row>
    <row r="42" spans="1:16" x14ac:dyDescent="0.25">
      <c r="A42" s="2">
        <v>44205</v>
      </c>
      <c r="B42" t="s">
        <v>15</v>
      </c>
      <c r="C42" s="8" t="s">
        <v>184</v>
      </c>
      <c r="D42" s="3">
        <v>1</v>
      </c>
      <c r="E42" s="3">
        <v>630</v>
      </c>
      <c r="F42" s="13" t="s">
        <v>62</v>
      </c>
      <c r="G42" s="3">
        <v>665000</v>
      </c>
      <c r="H42" s="3">
        <f t="shared" si="0"/>
        <v>21451.612903225807</v>
      </c>
      <c r="I42">
        <v>2021</v>
      </c>
      <c r="J42" t="s">
        <v>13</v>
      </c>
      <c r="K42" t="s">
        <v>88</v>
      </c>
      <c r="L42" t="s">
        <v>62</v>
      </c>
      <c r="M42" t="s">
        <v>14</v>
      </c>
      <c r="N42"/>
      <c r="O42" t="str">
        <f>LOOKUP(DAY(A42),{1,8,15,22,29},{"Week 1 Sale","Week 2 Sale","Week 3 Sale","Week 4 Sale","Week 5 Sale"})</f>
        <v>Week 2 Sale</v>
      </c>
      <c r="P42" t="str">
        <f>LOOKUP(DAY(A42),{1,8,15,22,29},{"Target Week 1","Target Week 2","Target Week 3","Target Week 4","Target Week 5"})</f>
        <v>Target Week 2</v>
      </c>
    </row>
    <row r="43" spans="1:16" x14ac:dyDescent="0.25">
      <c r="A43" s="2">
        <v>44205</v>
      </c>
      <c r="B43" t="s">
        <v>214</v>
      </c>
      <c r="C43" s="8" t="s">
        <v>192</v>
      </c>
      <c r="D43" s="3">
        <v>1</v>
      </c>
      <c r="E43" s="3">
        <v>540</v>
      </c>
      <c r="F43" s="13" t="s">
        <v>62</v>
      </c>
      <c r="G43" s="3">
        <v>10000</v>
      </c>
      <c r="H43" s="3">
        <f t="shared" si="0"/>
        <v>322.58064516129031</v>
      </c>
      <c r="I43">
        <v>2021</v>
      </c>
      <c r="J43" t="s">
        <v>13</v>
      </c>
      <c r="K43" t="s">
        <v>88</v>
      </c>
      <c r="L43" t="s">
        <v>62</v>
      </c>
      <c r="M43" t="s">
        <v>14</v>
      </c>
      <c r="N43"/>
      <c r="O43" t="str">
        <f>LOOKUP(DAY(A43),{1,8,15,22,29},{"Week 1 Sale","Week 2 Sale","Week 3 Sale","Week 4 Sale","Week 5 Sale"})</f>
        <v>Week 2 Sale</v>
      </c>
      <c r="P43" t="str">
        <f>LOOKUP(DAY(A43),{1,8,15,22,29},{"Target Week 1","Target Week 2","Target Week 3","Target Week 4","Target Week 5"})</f>
        <v>Target Week 2</v>
      </c>
    </row>
    <row r="44" spans="1:16" x14ac:dyDescent="0.25">
      <c r="A44" s="2">
        <v>44205</v>
      </c>
      <c r="B44" t="s">
        <v>75</v>
      </c>
      <c r="C44" s="8" t="s">
        <v>188</v>
      </c>
      <c r="D44" s="3">
        <v>1</v>
      </c>
      <c r="E44" s="3">
        <v>713</v>
      </c>
      <c r="F44" s="13" t="s">
        <v>62</v>
      </c>
      <c r="G44" s="3">
        <v>79000</v>
      </c>
      <c r="H44" s="3">
        <f t="shared" si="0"/>
        <v>2548.3870967741937</v>
      </c>
      <c r="I44">
        <v>2021</v>
      </c>
      <c r="J44" t="s">
        <v>13</v>
      </c>
      <c r="K44" t="s">
        <v>87</v>
      </c>
      <c r="L44" t="s">
        <v>62</v>
      </c>
      <c r="M44" t="s">
        <v>14</v>
      </c>
      <c r="N44"/>
      <c r="O44" t="str">
        <f>LOOKUP(DAY(A44),{1,8,15,22,29},{"Week 1 Sale","Week 2 Sale","Week 3 Sale","Week 4 Sale","Week 5 Sale"})</f>
        <v>Week 2 Sale</v>
      </c>
      <c r="P44" t="str">
        <f>LOOKUP(DAY(A44),{1,8,15,22,29},{"Target Week 1","Target Week 2","Target Week 3","Target Week 4","Target Week 5"})</f>
        <v>Target Week 2</v>
      </c>
    </row>
    <row r="45" spans="1:16" x14ac:dyDescent="0.25">
      <c r="A45" s="2">
        <v>44205</v>
      </c>
      <c r="B45" t="s">
        <v>166</v>
      </c>
      <c r="C45" s="8" t="s">
        <v>190</v>
      </c>
      <c r="D45" s="3">
        <v>1</v>
      </c>
      <c r="E45" s="3">
        <v>4345</v>
      </c>
      <c r="F45" s="13" t="s">
        <v>62</v>
      </c>
      <c r="G45" s="3">
        <v>21000</v>
      </c>
      <c r="H45" s="3">
        <f t="shared" si="0"/>
        <v>677.41935483870964</v>
      </c>
      <c r="I45">
        <v>2021</v>
      </c>
      <c r="J45" t="s">
        <v>13</v>
      </c>
      <c r="K45" t="s">
        <v>88</v>
      </c>
      <c r="L45" t="s">
        <v>62</v>
      </c>
      <c r="M45" t="s">
        <v>14</v>
      </c>
      <c r="N45"/>
      <c r="O45" t="str">
        <f>LOOKUP(DAY(A45),{1,8,15,22,29},{"Week 1 Sale","Week 2 Sale","Week 3 Sale","Week 4 Sale","Week 5 Sale"})</f>
        <v>Week 2 Sale</v>
      </c>
      <c r="P45" t="str">
        <f>LOOKUP(DAY(A45),{1,8,15,22,29},{"Target Week 1","Target Week 2","Target Week 3","Target Week 4","Target Week 5"})</f>
        <v>Target Week 2</v>
      </c>
    </row>
    <row r="46" spans="1:16" x14ac:dyDescent="0.25">
      <c r="A46" s="2">
        <v>44205</v>
      </c>
      <c r="B46" t="s">
        <v>15</v>
      </c>
      <c r="C46" s="8" t="s">
        <v>184</v>
      </c>
      <c r="D46" s="3">
        <v>2</v>
      </c>
      <c r="E46" s="3">
        <v>8690</v>
      </c>
      <c r="F46" s="13" t="s">
        <v>62</v>
      </c>
      <c r="G46" s="3">
        <v>665000</v>
      </c>
      <c r="H46" s="3">
        <f t="shared" si="0"/>
        <v>21451.612903225807</v>
      </c>
      <c r="I46">
        <v>2021</v>
      </c>
      <c r="J46" t="s">
        <v>13</v>
      </c>
      <c r="K46" t="s">
        <v>87</v>
      </c>
      <c r="L46" t="s">
        <v>62</v>
      </c>
      <c r="M46" t="s">
        <v>14</v>
      </c>
      <c r="N46"/>
      <c r="O46" t="str">
        <f>LOOKUP(DAY(A46),{1,8,15,22,29},{"Week 1 Sale","Week 2 Sale","Week 3 Sale","Week 4 Sale","Week 5 Sale"})</f>
        <v>Week 2 Sale</v>
      </c>
      <c r="P46" t="str">
        <f>LOOKUP(DAY(A46),{1,8,15,22,29},{"Target Week 1","Target Week 2","Target Week 3","Target Week 4","Target Week 5"})</f>
        <v>Target Week 2</v>
      </c>
    </row>
    <row r="47" spans="1:16" x14ac:dyDescent="0.25">
      <c r="A47" s="2">
        <v>44197</v>
      </c>
      <c r="B47" t="s">
        <v>15</v>
      </c>
      <c r="C47" s="8" t="s">
        <v>27</v>
      </c>
      <c r="D47" s="3">
        <v>2</v>
      </c>
      <c r="E47" s="3">
        <v>1548</v>
      </c>
      <c r="F47" s="13" t="s">
        <v>18</v>
      </c>
      <c r="G47" s="3">
        <v>225000</v>
      </c>
      <c r="H47" s="3">
        <f t="shared" si="0"/>
        <v>7258.0645161290322</v>
      </c>
      <c r="I47">
        <v>2021</v>
      </c>
      <c r="J47" t="s">
        <v>13</v>
      </c>
      <c r="K47" t="s">
        <v>89</v>
      </c>
      <c r="L47" s="8" t="s">
        <v>136</v>
      </c>
      <c r="M47" t="s">
        <v>133</v>
      </c>
      <c r="N47">
        <v>13000</v>
      </c>
      <c r="O47" t="str">
        <f>LOOKUP(DAY(A47),{1,8,15,22,29},{"Week 1 Sale","Week 2 Sale","Week 3 Sale","Week 4 Sale","Week 5 Sale"})</f>
        <v>Week 1 Sale</v>
      </c>
      <c r="P47" t="str">
        <f>LOOKUP(DAY(A47),{1,8,15,22,29},{"Target Week 1","Target Week 2","Target Week 3","Target Week 4","Target Week 5"})</f>
        <v>Target Week 1</v>
      </c>
    </row>
    <row r="48" spans="1:16" x14ac:dyDescent="0.25">
      <c r="A48" s="2">
        <v>44199</v>
      </c>
      <c r="B48" s="8" t="s">
        <v>22</v>
      </c>
      <c r="C48" s="8" t="s">
        <v>183</v>
      </c>
      <c r="D48" s="3">
        <v>1</v>
      </c>
      <c r="E48" s="3">
        <v>1890</v>
      </c>
      <c r="F48" s="13" t="s">
        <v>18</v>
      </c>
      <c r="G48" s="3">
        <v>20000</v>
      </c>
      <c r="H48" s="3">
        <f t="shared" si="0"/>
        <v>645.16129032258061</v>
      </c>
      <c r="I48">
        <v>2021</v>
      </c>
      <c r="J48" t="s">
        <v>13</v>
      </c>
      <c r="K48" t="s">
        <v>90</v>
      </c>
      <c r="L48" s="8" t="s">
        <v>136</v>
      </c>
      <c r="M48" t="s">
        <v>133</v>
      </c>
      <c r="N48"/>
      <c r="O48" t="str">
        <f>LOOKUP(DAY(A48),{1,8,15,22,29},{"Week 1 Sale","Week 2 Sale","Week 3 Sale","Week 4 Sale","Week 5 Sale"})</f>
        <v>Week 1 Sale</v>
      </c>
      <c r="P48" t="str">
        <f>LOOKUP(DAY(A48),{1,8,15,22,29},{"Target Week 1","Target Week 2","Target Week 3","Target Week 4","Target Week 5"})</f>
        <v>Target Week 1</v>
      </c>
    </row>
    <row r="49" spans="1:16" x14ac:dyDescent="0.25">
      <c r="A49" s="2">
        <v>44206</v>
      </c>
      <c r="B49" t="s">
        <v>218</v>
      </c>
      <c r="C49" s="8" t="s">
        <v>183</v>
      </c>
      <c r="D49" s="3">
        <v>1</v>
      </c>
      <c r="E49" s="3">
        <v>1890</v>
      </c>
      <c r="F49" s="13" t="s">
        <v>18</v>
      </c>
      <c r="G49" s="3">
        <v>20500</v>
      </c>
      <c r="H49" s="3">
        <f t="shared" si="0"/>
        <v>661.29032258064512</v>
      </c>
      <c r="I49">
        <v>2021</v>
      </c>
      <c r="J49" t="s">
        <v>13</v>
      </c>
      <c r="K49" t="s">
        <v>90</v>
      </c>
      <c r="L49" s="8" t="s">
        <v>136</v>
      </c>
      <c r="M49" t="s">
        <v>133</v>
      </c>
      <c r="N49"/>
      <c r="O49" t="str">
        <f>LOOKUP(DAY(A49),{1,8,15,22,29},{"Week 1 Sale","Week 2 Sale","Week 3 Sale","Week 4 Sale","Week 5 Sale"})</f>
        <v>Week 2 Sale</v>
      </c>
      <c r="P49" t="str">
        <f>LOOKUP(DAY(A49),{1,8,15,22,29},{"Target Week 1","Target Week 2","Target Week 3","Target Week 4","Target Week 5"})</f>
        <v>Target Week 2</v>
      </c>
    </row>
    <row r="50" spans="1:16" x14ac:dyDescent="0.25">
      <c r="A50" s="2">
        <v>44208</v>
      </c>
      <c r="B50" t="s">
        <v>166</v>
      </c>
      <c r="C50" s="8" t="s">
        <v>183</v>
      </c>
      <c r="D50" s="3">
        <v>1</v>
      </c>
      <c r="E50" s="3">
        <v>1890</v>
      </c>
      <c r="F50" s="13" t="s">
        <v>18</v>
      </c>
      <c r="G50" s="3">
        <v>19000</v>
      </c>
      <c r="H50" s="3">
        <f t="shared" si="0"/>
        <v>612.90322580645159</v>
      </c>
      <c r="I50">
        <v>2021</v>
      </c>
      <c r="J50" t="s">
        <v>13</v>
      </c>
      <c r="K50" t="s">
        <v>90</v>
      </c>
      <c r="L50" s="8" t="s">
        <v>136</v>
      </c>
      <c r="M50" t="s">
        <v>133</v>
      </c>
      <c r="N50"/>
      <c r="O50" t="str">
        <f>LOOKUP(DAY(A50),{1,8,15,22,29},{"Week 1 Sale","Week 2 Sale","Week 3 Sale","Week 4 Sale","Week 5 Sale"})</f>
        <v>Week 2 Sale</v>
      </c>
      <c r="P50" t="str">
        <f>LOOKUP(DAY(A50),{1,8,15,22,29},{"Target Week 1","Target Week 2","Target Week 3","Target Week 4","Target Week 5"})</f>
        <v>Target Week 2</v>
      </c>
    </row>
    <row r="51" spans="1:16" x14ac:dyDescent="0.25">
      <c r="A51" s="2">
        <v>44215</v>
      </c>
      <c r="B51" t="s">
        <v>67</v>
      </c>
      <c r="C51" s="8" t="s">
        <v>183</v>
      </c>
      <c r="D51" s="3">
        <v>1</v>
      </c>
      <c r="E51" s="3">
        <v>1890</v>
      </c>
      <c r="F51" s="13" t="s">
        <v>18</v>
      </c>
      <c r="G51" s="3">
        <v>56000</v>
      </c>
      <c r="H51" s="3">
        <f t="shared" si="0"/>
        <v>1806.4516129032259</v>
      </c>
      <c r="I51">
        <v>2021</v>
      </c>
      <c r="J51" t="s">
        <v>13</v>
      </c>
      <c r="K51" t="s">
        <v>90</v>
      </c>
      <c r="L51" s="8" t="s">
        <v>136</v>
      </c>
      <c r="M51" t="s">
        <v>133</v>
      </c>
      <c r="N51"/>
      <c r="O51" t="str">
        <f>LOOKUP(DAY(A51),{1,8,15,22,29},{"Week 1 Sale","Week 2 Sale","Week 3 Sale","Week 4 Sale","Week 5 Sale"})</f>
        <v>Week 3 Sale</v>
      </c>
      <c r="P51" t="str">
        <f>LOOKUP(DAY(A51),{1,8,15,22,29},{"Target Week 1","Target Week 2","Target Week 3","Target Week 4","Target Week 5"})</f>
        <v>Target Week 3</v>
      </c>
    </row>
    <row r="52" spans="1:16" x14ac:dyDescent="0.25">
      <c r="A52" s="2">
        <v>44226</v>
      </c>
      <c r="B52" t="s">
        <v>219</v>
      </c>
      <c r="C52" s="8" t="s">
        <v>183</v>
      </c>
      <c r="D52" s="3">
        <v>1</v>
      </c>
      <c r="E52" s="3">
        <v>1890</v>
      </c>
      <c r="F52" s="13" t="s">
        <v>18</v>
      </c>
      <c r="G52" s="3">
        <v>27500</v>
      </c>
      <c r="H52" s="3">
        <f t="shared" si="0"/>
        <v>887.09677419354841</v>
      </c>
      <c r="I52">
        <v>2021</v>
      </c>
      <c r="J52" t="s">
        <v>13</v>
      </c>
      <c r="K52" t="s">
        <v>90</v>
      </c>
      <c r="L52" s="8" t="s">
        <v>136</v>
      </c>
      <c r="M52" t="s">
        <v>133</v>
      </c>
      <c r="N52"/>
      <c r="O52" t="str">
        <f>LOOKUP(DAY(A52),{1,8,15,22,29},{"Week 1 Sale","Week 2 Sale","Week 3 Sale","Week 4 Sale","Week 5 Sale"})</f>
        <v>Week 5 Sale</v>
      </c>
      <c r="P52" t="str">
        <f>LOOKUP(DAY(A52),{1,8,15,22,29},{"Target Week 1","Target Week 2","Target Week 3","Target Week 4","Target Week 5"})</f>
        <v>Target Week 5</v>
      </c>
    </row>
    <row r="53" spans="1:16" x14ac:dyDescent="0.25">
      <c r="A53" s="2">
        <v>44205</v>
      </c>
      <c r="B53" t="s">
        <v>212</v>
      </c>
      <c r="C53" s="8" t="s">
        <v>186</v>
      </c>
      <c r="D53" s="3">
        <v>1</v>
      </c>
      <c r="E53" s="3">
        <v>351</v>
      </c>
      <c r="F53" s="13" t="s">
        <v>59</v>
      </c>
      <c r="G53" s="3">
        <v>35000</v>
      </c>
      <c r="H53" s="3">
        <f t="shared" si="0"/>
        <v>1129.0322580645161</v>
      </c>
      <c r="I53">
        <v>2021</v>
      </c>
      <c r="J53" t="s">
        <v>13</v>
      </c>
      <c r="K53" t="s">
        <v>91</v>
      </c>
      <c r="L53" t="s">
        <v>59</v>
      </c>
      <c r="M53" t="s">
        <v>14</v>
      </c>
      <c r="N53"/>
      <c r="O53" t="str">
        <f>LOOKUP(DAY(A53),{1,8,15,22,29},{"Week 1 Sale","Week 2 Sale","Week 3 Sale","Week 4 Sale","Week 5 Sale"})</f>
        <v>Week 2 Sale</v>
      </c>
      <c r="P53" t="str">
        <f>LOOKUP(DAY(A53),{1,8,15,22,29},{"Target Week 1","Target Week 2","Target Week 3","Target Week 4","Target Week 5"})</f>
        <v>Target Week 2</v>
      </c>
    </row>
    <row r="54" spans="1:16" x14ac:dyDescent="0.25">
      <c r="A54" s="2">
        <v>44206</v>
      </c>
      <c r="B54" t="s">
        <v>31</v>
      </c>
      <c r="C54" s="8" t="s">
        <v>187</v>
      </c>
      <c r="D54" s="3">
        <v>1</v>
      </c>
      <c r="E54" s="3">
        <v>684</v>
      </c>
      <c r="F54" s="13" t="s">
        <v>24</v>
      </c>
      <c r="G54" s="3">
        <v>165000</v>
      </c>
      <c r="H54" s="3">
        <f t="shared" si="0"/>
        <v>5322.5806451612907</v>
      </c>
      <c r="I54">
        <v>2021</v>
      </c>
      <c r="J54" t="s">
        <v>13</v>
      </c>
      <c r="K54" t="s">
        <v>92</v>
      </c>
      <c r="L54" s="8" t="s">
        <v>56</v>
      </c>
      <c r="M54" t="s">
        <v>14</v>
      </c>
      <c r="N54"/>
      <c r="O54" t="str">
        <f>LOOKUP(DAY(A54),{1,8,15,22,29},{"Week 1 Sale","Week 2 Sale","Week 3 Sale","Week 4 Sale","Week 5 Sale"})</f>
        <v>Week 2 Sale</v>
      </c>
      <c r="P54" t="str">
        <f>LOOKUP(DAY(A54),{1,8,15,22,29},{"Target Week 1","Target Week 2","Target Week 3","Target Week 4","Target Week 5"})</f>
        <v>Target Week 2</v>
      </c>
    </row>
    <row r="55" spans="1:16" x14ac:dyDescent="0.25">
      <c r="A55" s="2">
        <v>44206</v>
      </c>
      <c r="B55" s="8" t="s">
        <v>15</v>
      </c>
      <c r="C55" s="8" t="s">
        <v>170</v>
      </c>
      <c r="D55" s="3">
        <v>1</v>
      </c>
      <c r="E55" s="3">
        <v>900</v>
      </c>
      <c r="F55" s="13" t="s">
        <v>24</v>
      </c>
      <c r="G55" s="3">
        <v>10000</v>
      </c>
      <c r="H55" s="3">
        <f t="shared" si="0"/>
        <v>322.58064516129031</v>
      </c>
      <c r="I55">
        <v>2021</v>
      </c>
      <c r="J55" t="s">
        <v>13</v>
      </c>
      <c r="K55" t="s">
        <v>92</v>
      </c>
      <c r="L55" s="8" t="s">
        <v>56</v>
      </c>
      <c r="M55" t="s">
        <v>133</v>
      </c>
      <c r="N55"/>
      <c r="O55" t="str">
        <f>LOOKUP(DAY(A55),{1,8,15,22,29},{"Week 1 Sale","Week 2 Sale","Week 3 Sale","Week 4 Sale","Week 5 Sale"})</f>
        <v>Week 2 Sale</v>
      </c>
      <c r="P55" t="str">
        <f>LOOKUP(DAY(A55),{1,8,15,22,29},{"Target Week 1","Target Week 2","Target Week 3","Target Week 4","Target Week 5"})</f>
        <v>Target Week 2</v>
      </c>
    </row>
    <row r="56" spans="1:16" x14ac:dyDescent="0.25">
      <c r="A56" s="2">
        <v>44206</v>
      </c>
      <c r="B56" s="8" t="s">
        <v>22</v>
      </c>
      <c r="C56" s="8" t="s">
        <v>195</v>
      </c>
      <c r="D56" s="3">
        <v>2</v>
      </c>
      <c r="E56" s="3">
        <v>0</v>
      </c>
      <c r="F56" s="13" t="s">
        <v>24</v>
      </c>
      <c r="G56" s="3">
        <v>300000</v>
      </c>
      <c r="H56" s="3">
        <f t="shared" si="0"/>
        <v>9677.4193548387102</v>
      </c>
      <c r="I56">
        <v>2021</v>
      </c>
      <c r="J56" t="s">
        <v>13</v>
      </c>
      <c r="K56" t="s">
        <v>92</v>
      </c>
      <c r="L56" s="8" t="s">
        <v>56</v>
      </c>
      <c r="M56" s="8" t="s">
        <v>36</v>
      </c>
      <c r="N56"/>
      <c r="O56" t="str">
        <f>LOOKUP(DAY(A56),{1,8,15,22,29},{"Week 1 Sale","Week 2 Sale","Week 3 Sale","Week 4 Sale","Week 5 Sale"})</f>
        <v>Week 2 Sale</v>
      </c>
      <c r="P56" t="str">
        <f>LOOKUP(DAY(A56),{1,8,15,22,29},{"Target Week 1","Target Week 2","Target Week 3","Target Week 4","Target Week 5"})</f>
        <v>Target Week 2</v>
      </c>
    </row>
    <row r="57" spans="1:16" x14ac:dyDescent="0.25">
      <c r="A57" s="2">
        <v>44207</v>
      </c>
      <c r="B57" t="s">
        <v>15</v>
      </c>
      <c r="C57" s="8" t="s">
        <v>190</v>
      </c>
      <c r="D57" s="3">
        <v>1</v>
      </c>
      <c r="E57" s="3">
        <v>680</v>
      </c>
      <c r="F57" s="13" t="s">
        <v>71</v>
      </c>
      <c r="G57" s="3">
        <v>865000</v>
      </c>
      <c r="H57" s="3">
        <f t="shared" si="0"/>
        <v>27903.225806451614</v>
      </c>
      <c r="I57">
        <v>2021</v>
      </c>
      <c r="J57" t="s">
        <v>13</v>
      </c>
      <c r="K57" t="s">
        <v>93</v>
      </c>
      <c r="L57" t="s">
        <v>71</v>
      </c>
      <c r="M57" t="s">
        <v>14</v>
      </c>
      <c r="O57" t="str">
        <f>LOOKUP(DAY(A57),{1,8,15,22,29},{"Week 1 Sale","Week 2 Sale","Week 3 Sale","Week 4 Sale","Week 5 Sale"})</f>
        <v>Week 2 Sale</v>
      </c>
      <c r="P57" t="str">
        <f>LOOKUP(DAY(A57),{1,8,15,22,29},{"Target Week 1","Target Week 2","Target Week 3","Target Week 4","Target Week 5"})</f>
        <v>Target Week 2</v>
      </c>
    </row>
    <row r="58" spans="1:16" x14ac:dyDescent="0.25">
      <c r="A58" s="2">
        <v>44207</v>
      </c>
      <c r="B58" s="8" t="s">
        <v>26</v>
      </c>
      <c r="C58" s="8" t="s">
        <v>178</v>
      </c>
      <c r="D58" s="3">
        <v>1</v>
      </c>
      <c r="E58" s="3">
        <v>1120</v>
      </c>
      <c r="F58" s="13" t="s">
        <v>71</v>
      </c>
      <c r="G58" s="3">
        <v>200000</v>
      </c>
      <c r="H58" s="3">
        <f t="shared" si="0"/>
        <v>6451.6129032258068</v>
      </c>
      <c r="I58">
        <v>2021</v>
      </c>
      <c r="J58" t="s">
        <v>13</v>
      </c>
      <c r="K58" t="s">
        <v>94</v>
      </c>
      <c r="L58" t="s">
        <v>71</v>
      </c>
      <c r="M58" t="s">
        <v>133</v>
      </c>
      <c r="N58" s="11">
        <v>3000</v>
      </c>
      <c r="O58" t="str">
        <f>LOOKUP(DAY(A58),{1,8,15,22,29},{"Week 1 Sale","Week 2 Sale","Week 3 Sale","Week 4 Sale","Week 5 Sale"})</f>
        <v>Week 2 Sale</v>
      </c>
      <c r="P58" t="str">
        <f>LOOKUP(DAY(A58),{1,8,15,22,29},{"Target Week 1","Target Week 2","Target Week 3","Target Week 4","Target Week 5"})</f>
        <v>Target Week 2</v>
      </c>
    </row>
    <row r="59" spans="1:16" x14ac:dyDescent="0.25">
      <c r="A59" s="2">
        <v>44207</v>
      </c>
      <c r="B59" s="8" t="s">
        <v>22</v>
      </c>
      <c r="C59" s="8" t="s">
        <v>181</v>
      </c>
      <c r="D59" s="3">
        <v>5</v>
      </c>
      <c r="E59" s="3">
        <v>3640</v>
      </c>
      <c r="F59" s="13" t="s">
        <v>71</v>
      </c>
      <c r="G59" s="3">
        <v>30000</v>
      </c>
      <c r="H59" s="3">
        <f t="shared" si="0"/>
        <v>967.74193548387098</v>
      </c>
      <c r="I59">
        <v>2021</v>
      </c>
      <c r="J59" t="s">
        <v>13</v>
      </c>
      <c r="K59" t="s">
        <v>93</v>
      </c>
      <c r="L59" t="s">
        <v>71</v>
      </c>
      <c r="M59" t="s">
        <v>133</v>
      </c>
      <c r="O59" t="str">
        <f>LOOKUP(DAY(A59),{1,8,15,22,29},{"Week 1 Sale","Week 2 Sale","Week 3 Sale","Week 4 Sale","Week 5 Sale"})</f>
        <v>Week 2 Sale</v>
      </c>
      <c r="P59" t="str">
        <f>LOOKUP(DAY(A59),{1,8,15,22,29},{"Target Week 1","Target Week 2","Target Week 3","Target Week 4","Target Week 5"})</f>
        <v>Target Week 2</v>
      </c>
    </row>
    <row r="60" spans="1:16" x14ac:dyDescent="0.25">
      <c r="A60" s="2">
        <v>44208</v>
      </c>
      <c r="B60" t="s">
        <v>32</v>
      </c>
      <c r="C60" s="8" t="s">
        <v>188</v>
      </c>
      <c r="D60" s="3">
        <v>1</v>
      </c>
      <c r="E60" s="3">
        <v>842</v>
      </c>
      <c r="F60" s="13" t="s">
        <v>33</v>
      </c>
      <c r="G60" s="3">
        <v>160000</v>
      </c>
      <c r="H60" s="3">
        <f t="shared" si="0"/>
        <v>5161.2903225806449</v>
      </c>
      <c r="I60">
        <v>2021</v>
      </c>
      <c r="J60" t="s">
        <v>13</v>
      </c>
      <c r="K60" t="s">
        <v>96</v>
      </c>
      <c r="L60" s="8" t="s">
        <v>39</v>
      </c>
      <c r="M60" t="s">
        <v>14</v>
      </c>
      <c r="N60"/>
      <c r="O60" t="str">
        <f>LOOKUP(DAY(A60),{1,8,15,22,29},{"Week 1 Sale","Week 2 Sale","Week 3 Sale","Week 4 Sale","Week 5 Sale"})</f>
        <v>Week 2 Sale</v>
      </c>
      <c r="P60" t="str">
        <f>LOOKUP(DAY(A60),{1,8,15,22,29},{"Target Week 1","Target Week 2","Target Week 3","Target Week 4","Target Week 5"})</f>
        <v>Target Week 2</v>
      </c>
    </row>
    <row r="61" spans="1:16" x14ac:dyDescent="0.25">
      <c r="A61" s="2">
        <v>44214</v>
      </c>
      <c r="B61" s="8" t="s">
        <v>15</v>
      </c>
      <c r="C61" s="8" t="s">
        <v>190</v>
      </c>
      <c r="D61" s="3">
        <v>1</v>
      </c>
      <c r="E61" s="3">
        <v>935</v>
      </c>
      <c r="F61" s="13" t="s">
        <v>33</v>
      </c>
      <c r="G61" s="3">
        <v>30000</v>
      </c>
      <c r="H61" s="3">
        <f t="shared" si="0"/>
        <v>967.74193548387098</v>
      </c>
      <c r="I61">
        <v>2021</v>
      </c>
      <c r="J61" t="s">
        <v>13</v>
      </c>
      <c r="K61" t="s">
        <v>96</v>
      </c>
      <c r="L61" s="8" t="s">
        <v>39</v>
      </c>
      <c r="M61" t="s">
        <v>14</v>
      </c>
      <c r="N61"/>
      <c r="O61" t="str">
        <f>LOOKUP(DAY(A61),{1,8,15,22,29},{"Week 1 Sale","Week 2 Sale","Week 3 Sale","Week 4 Sale","Week 5 Sale"})</f>
        <v>Week 3 Sale</v>
      </c>
      <c r="P61" t="str">
        <f>LOOKUP(DAY(A61),{1,8,15,22,29},{"Target Week 1","Target Week 2","Target Week 3","Target Week 4","Target Week 5"})</f>
        <v>Target Week 3</v>
      </c>
    </row>
    <row r="62" spans="1:16" x14ac:dyDescent="0.25">
      <c r="A62" s="2">
        <v>44218</v>
      </c>
      <c r="B62" s="8" t="s">
        <v>212</v>
      </c>
      <c r="C62" s="8" t="s">
        <v>192</v>
      </c>
      <c r="D62" s="3">
        <v>2</v>
      </c>
      <c r="E62" s="3">
        <v>1870</v>
      </c>
      <c r="F62" s="13" t="s">
        <v>33</v>
      </c>
      <c r="G62" s="3">
        <v>20000</v>
      </c>
      <c r="H62" s="3">
        <f t="shared" si="0"/>
        <v>645.16129032258061</v>
      </c>
      <c r="I62">
        <v>2021</v>
      </c>
      <c r="J62" t="s">
        <v>13</v>
      </c>
      <c r="K62" t="s">
        <v>96</v>
      </c>
      <c r="L62" s="8" t="s">
        <v>39</v>
      </c>
      <c r="M62" t="s">
        <v>14</v>
      </c>
      <c r="N62"/>
      <c r="O62" t="str">
        <f>LOOKUP(DAY(A62),{1,8,15,22,29},{"Week 1 Sale","Week 2 Sale","Week 3 Sale","Week 4 Sale","Week 5 Sale"})</f>
        <v>Week 4 Sale</v>
      </c>
      <c r="P62" t="str">
        <f>LOOKUP(DAY(A62),{1,8,15,22,29},{"Target Week 1","Target Week 2","Target Week 3","Target Week 4","Target Week 5"})</f>
        <v>Target Week 4</v>
      </c>
    </row>
    <row r="63" spans="1:16" x14ac:dyDescent="0.25">
      <c r="A63" s="2">
        <v>44226</v>
      </c>
      <c r="B63" t="s">
        <v>32</v>
      </c>
      <c r="C63" s="8" t="s">
        <v>187</v>
      </c>
      <c r="D63" s="3">
        <v>2</v>
      </c>
      <c r="E63" s="3">
        <v>5610</v>
      </c>
      <c r="F63" s="13" t="s">
        <v>33</v>
      </c>
      <c r="G63" s="3">
        <v>160000</v>
      </c>
      <c r="H63" s="3">
        <f t="shared" si="0"/>
        <v>5161.2903225806449</v>
      </c>
      <c r="I63">
        <v>2021</v>
      </c>
      <c r="J63" t="s">
        <v>13</v>
      </c>
      <c r="K63" t="s">
        <v>96</v>
      </c>
      <c r="L63" s="8" t="s">
        <v>39</v>
      </c>
      <c r="M63" t="s">
        <v>14</v>
      </c>
      <c r="N63"/>
      <c r="O63" t="str">
        <f>LOOKUP(DAY(A63),{1,8,15,22,29},{"Week 1 Sale","Week 2 Sale","Week 3 Sale","Week 4 Sale","Week 5 Sale"})</f>
        <v>Week 5 Sale</v>
      </c>
      <c r="P63" t="str">
        <f>LOOKUP(DAY(A63),{1,8,15,22,29},{"Target Week 1","Target Week 2","Target Week 3","Target Week 4","Target Week 5"})</f>
        <v>Target Week 5</v>
      </c>
    </row>
    <row r="64" spans="1:16" x14ac:dyDescent="0.25">
      <c r="A64" s="2">
        <v>44208</v>
      </c>
      <c r="B64" t="s">
        <v>75</v>
      </c>
      <c r="C64" s="8" t="s">
        <v>184</v>
      </c>
      <c r="D64" s="3">
        <v>1</v>
      </c>
      <c r="E64" s="3">
        <v>646</v>
      </c>
      <c r="F64" s="13" t="s">
        <v>61</v>
      </c>
      <c r="G64" s="3">
        <v>180000</v>
      </c>
      <c r="H64" s="3">
        <f t="shared" si="0"/>
        <v>5806.4516129032254</v>
      </c>
      <c r="I64">
        <v>2021</v>
      </c>
      <c r="J64" t="s">
        <v>13</v>
      </c>
      <c r="K64" t="s">
        <v>97</v>
      </c>
      <c r="L64" t="s">
        <v>61</v>
      </c>
      <c r="M64" t="s">
        <v>14</v>
      </c>
      <c r="N64">
        <v>9000</v>
      </c>
      <c r="O64" t="str">
        <f>LOOKUP(DAY(A64),{1,8,15,22,29},{"Week 1 Sale","Week 2 Sale","Week 3 Sale","Week 4 Sale","Week 5 Sale"})</f>
        <v>Week 2 Sale</v>
      </c>
      <c r="P64" t="str">
        <f>LOOKUP(DAY(A64),{1,8,15,22,29},{"Target Week 1","Target Week 2","Target Week 3","Target Week 4","Target Week 5"})</f>
        <v>Target Week 2</v>
      </c>
    </row>
    <row r="65" spans="1:16" x14ac:dyDescent="0.25">
      <c r="A65" s="2">
        <v>44211</v>
      </c>
      <c r="B65" s="8" t="s">
        <v>215</v>
      </c>
      <c r="C65" s="8" t="s">
        <v>187</v>
      </c>
      <c r="D65" s="3">
        <v>1</v>
      </c>
      <c r="E65" s="3">
        <v>187</v>
      </c>
      <c r="F65" s="13" t="s">
        <v>61</v>
      </c>
      <c r="G65" s="3">
        <v>29000</v>
      </c>
      <c r="H65" s="3">
        <f t="shared" si="0"/>
        <v>935.48387096774195</v>
      </c>
      <c r="I65">
        <v>2021</v>
      </c>
      <c r="J65" t="s">
        <v>13</v>
      </c>
      <c r="K65" t="s">
        <v>97</v>
      </c>
      <c r="L65" t="s">
        <v>61</v>
      </c>
      <c r="M65" t="s">
        <v>14</v>
      </c>
      <c r="N65"/>
      <c r="O65" t="str">
        <f>LOOKUP(DAY(A65),{1,8,15,22,29},{"Week 1 Sale","Week 2 Sale","Week 3 Sale","Week 4 Sale","Week 5 Sale"})</f>
        <v>Week 3 Sale</v>
      </c>
      <c r="P65" t="str">
        <f>LOOKUP(DAY(A65),{1,8,15,22,29},{"Target Week 1","Target Week 2","Target Week 3","Target Week 4","Target Week 5"})</f>
        <v>Target Week 3</v>
      </c>
    </row>
    <row r="66" spans="1:16" x14ac:dyDescent="0.25">
      <c r="A66" s="2">
        <v>44218</v>
      </c>
      <c r="B66" t="s">
        <v>75</v>
      </c>
      <c r="C66" s="8" t="s">
        <v>186</v>
      </c>
      <c r="D66" s="3">
        <v>1</v>
      </c>
      <c r="E66" s="3">
        <v>2286</v>
      </c>
      <c r="F66" s="13" t="s">
        <v>61</v>
      </c>
      <c r="G66" s="3">
        <v>180000</v>
      </c>
      <c r="H66" s="3">
        <f t="shared" si="0"/>
        <v>5806.4516129032254</v>
      </c>
      <c r="I66">
        <v>2021</v>
      </c>
      <c r="J66" t="s">
        <v>13</v>
      </c>
      <c r="K66" t="s">
        <v>98</v>
      </c>
      <c r="L66" t="s">
        <v>61</v>
      </c>
      <c r="M66" t="s">
        <v>14</v>
      </c>
      <c r="N66"/>
      <c r="O66" t="str">
        <f>LOOKUP(DAY(A66),{1,8,15,22,29},{"Week 1 Sale","Week 2 Sale","Week 3 Sale","Week 4 Sale","Week 5 Sale"})</f>
        <v>Week 4 Sale</v>
      </c>
      <c r="P66" t="str">
        <f>LOOKUP(DAY(A66),{1,8,15,22,29},{"Target Week 1","Target Week 2","Target Week 3","Target Week 4","Target Week 5"})</f>
        <v>Target Week 4</v>
      </c>
    </row>
    <row r="67" spans="1:16" x14ac:dyDescent="0.25">
      <c r="A67" s="2">
        <v>44197</v>
      </c>
      <c r="B67" t="s">
        <v>15</v>
      </c>
      <c r="C67" s="8" t="s">
        <v>11</v>
      </c>
      <c r="D67" s="3">
        <v>1</v>
      </c>
      <c r="E67" s="3">
        <v>808</v>
      </c>
      <c r="F67" s="13" t="s">
        <v>23</v>
      </c>
      <c r="G67" s="3">
        <v>1100000</v>
      </c>
      <c r="H67" s="3">
        <f t="shared" ref="H67:H102" si="1">G67/31</f>
        <v>35483.870967741932</v>
      </c>
      <c r="I67">
        <v>2021</v>
      </c>
      <c r="J67" t="s">
        <v>13</v>
      </c>
      <c r="K67" t="s">
        <v>100</v>
      </c>
      <c r="L67" s="8" t="s">
        <v>135</v>
      </c>
      <c r="M67" t="s">
        <v>133</v>
      </c>
      <c r="N67">
        <v>20000</v>
      </c>
      <c r="O67" t="str">
        <f>LOOKUP(DAY(A67),{1,8,15,22,29},{"Week 1 Sale","Week 2 Sale","Week 3 Sale","Week 4 Sale","Week 5 Sale"})</f>
        <v>Week 1 Sale</v>
      </c>
      <c r="P67" t="str">
        <f>LOOKUP(DAY(A67),{1,8,15,22,29},{"Target Week 1","Target Week 2","Target Week 3","Target Week 4","Target Week 5"})</f>
        <v>Target Week 1</v>
      </c>
    </row>
    <row r="68" spans="1:16" x14ac:dyDescent="0.25">
      <c r="A68" s="2">
        <v>44206</v>
      </c>
      <c r="B68" s="8" t="s">
        <v>213</v>
      </c>
      <c r="C68" s="8" t="s">
        <v>177</v>
      </c>
      <c r="D68" s="3">
        <v>1</v>
      </c>
      <c r="E68" s="3">
        <v>808</v>
      </c>
      <c r="F68" s="13" t="s">
        <v>23</v>
      </c>
      <c r="G68" s="3">
        <v>40000</v>
      </c>
      <c r="H68" s="3">
        <f t="shared" si="1"/>
        <v>1290.3225806451612</v>
      </c>
      <c r="I68">
        <v>2021</v>
      </c>
      <c r="J68" t="s">
        <v>13</v>
      </c>
      <c r="K68" t="s">
        <v>99</v>
      </c>
      <c r="L68" s="8" t="s">
        <v>135</v>
      </c>
      <c r="M68" t="s">
        <v>133</v>
      </c>
      <c r="N68"/>
      <c r="O68" t="str">
        <f>LOOKUP(DAY(A68),{1,8,15,22,29},{"Week 1 Sale","Week 2 Sale","Week 3 Sale","Week 4 Sale","Week 5 Sale"})</f>
        <v>Week 2 Sale</v>
      </c>
      <c r="P68" t="str">
        <f>LOOKUP(DAY(A68),{1,8,15,22,29},{"Target Week 1","Target Week 2","Target Week 3","Target Week 4","Target Week 5"})</f>
        <v>Target Week 2</v>
      </c>
    </row>
    <row r="69" spans="1:16" x14ac:dyDescent="0.25">
      <c r="A69" s="2">
        <v>44211</v>
      </c>
      <c r="B69" s="8" t="s">
        <v>163</v>
      </c>
      <c r="C69" s="8" t="s">
        <v>192</v>
      </c>
      <c r="D69" s="3">
        <v>1</v>
      </c>
      <c r="E69" s="3">
        <v>252</v>
      </c>
      <c r="F69" s="13" t="s">
        <v>68</v>
      </c>
      <c r="G69" s="3">
        <v>100000</v>
      </c>
      <c r="H69" s="3">
        <f t="shared" si="1"/>
        <v>3225.8064516129034</v>
      </c>
      <c r="I69">
        <v>2021</v>
      </c>
      <c r="J69" t="s">
        <v>13</v>
      </c>
      <c r="K69" t="s">
        <v>101</v>
      </c>
      <c r="L69" t="s">
        <v>68</v>
      </c>
      <c r="M69" t="s">
        <v>14</v>
      </c>
      <c r="N69"/>
      <c r="O69" t="str">
        <f>LOOKUP(DAY(A69),{1,8,15,22,29},{"Week 1 Sale","Week 2 Sale","Week 3 Sale","Week 4 Sale","Week 5 Sale"})</f>
        <v>Week 3 Sale</v>
      </c>
      <c r="P69" t="str">
        <f>LOOKUP(DAY(A69),{1,8,15,22,29},{"Target Week 1","Target Week 2","Target Week 3","Target Week 4","Target Week 5"})</f>
        <v>Target Week 3</v>
      </c>
    </row>
    <row r="70" spans="1:16" x14ac:dyDescent="0.25">
      <c r="A70" s="2">
        <v>44211</v>
      </c>
      <c r="B70" t="s">
        <v>15</v>
      </c>
      <c r="C70" s="8" t="s">
        <v>182</v>
      </c>
      <c r="D70" s="3">
        <v>1</v>
      </c>
      <c r="E70" s="3">
        <v>774</v>
      </c>
      <c r="F70" s="13" t="s">
        <v>68</v>
      </c>
      <c r="G70" s="3">
        <v>355000</v>
      </c>
      <c r="H70" s="3">
        <f t="shared" si="1"/>
        <v>11451.612903225807</v>
      </c>
      <c r="I70">
        <v>2021</v>
      </c>
      <c r="J70" t="s">
        <v>13</v>
      </c>
      <c r="K70" t="s">
        <v>101</v>
      </c>
      <c r="L70" t="s">
        <v>68</v>
      </c>
      <c r="M70" t="s">
        <v>133</v>
      </c>
      <c r="N70"/>
      <c r="O70" t="str">
        <f>LOOKUP(DAY(A70),{1,8,15,22,29},{"Week 1 Sale","Week 2 Sale","Week 3 Sale","Week 4 Sale","Week 5 Sale"})</f>
        <v>Week 3 Sale</v>
      </c>
      <c r="P70" t="str">
        <f>LOOKUP(DAY(A70),{1,8,15,22,29},{"Target Week 1","Target Week 2","Target Week 3","Target Week 4","Target Week 5"})</f>
        <v>Target Week 3</v>
      </c>
    </row>
    <row r="71" spans="1:16" x14ac:dyDescent="0.25">
      <c r="A71" s="2">
        <v>44212</v>
      </c>
      <c r="B71" s="8" t="s">
        <v>22</v>
      </c>
      <c r="C71" s="8" t="s">
        <v>184</v>
      </c>
      <c r="D71" s="3">
        <v>1</v>
      </c>
      <c r="E71" s="3">
        <v>495</v>
      </c>
      <c r="F71" s="13" t="s">
        <v>37</v>
      </c>
      <c r="G71" s="3">
        <v>580000</v>
      </c>
      <c r="H71" s="3">
        <f t="shared" si="1"/>
        <v>18709.677419354837</v>
      </c>
      <c r="I71">
        <v>2021</v>
      </c>
      <c r="J71" t="s">
        <v>13</v>
      </c>
      <c r="K71" t="s">
        <v>103</v>
      </c>
      <c r="L71" t="s">
        <v>46</v>
      </c>
      <c r="M71" t="s">
        <v>14</v>
      </c>
      <c r="N71"/>
      <c r="O71" t="str">
        <f>LOOKUP(DAY(A71),{1,8,15,22,29},{"Week 1 Sale","Week 2 Sale","Week 3 Sale","Week 4 Sale","Week 5 Sale"})</f>
        <v>Week 3 Sale</v>
      </c>
      <c r="P71" t="str">
        <f>LOOKUP(DAY(A71),{1,8,15,22,29},{"Target Week 1","Target Week 2","Target Week 3","Target Week 4","Target Week 5"})</f>
        <v>Target Week 3</v>
      </c>
    </row>
    <row r="72" spans="1:16" x14ac:dyDescent="0.25">
      <c r="A72" s="2">
        <v>44212</v>
      </c>
      <c r="B72" t="s">
        <v>15</v>
      </c>
      <c r="C72" s="8" t="s">
        <v>170</v>
      </c>
      <c r="D72" s="3">
        <v>1</v>
      </c>
      <c r="E72" s="3">
        <v>808</v>
      </c>
      <c r="F72" s="13" t="s">
        <v>37</v>
      </c>
      <c r="G72" s="3">
        <v>320000</v>
      </c>
      <c r="H72" s="3">
        <f t="shared" si="1"/>
        <v>10322.58064516129</v>
      </c>
      <c r="I72">
        <v>2021</v>
      </c>
      <c r="J72" t="s">
        <v>13</v>
      </c>
      <c r="K72" t="s">
        <v>104</v>
      </c>
      <c r="L72" t="s">
        <v>46</v>
      </c>
      <c r="M72" t="s">
        <v>133</v>
      </c>
      <c r="N72"/>
      <c r="O72" t="str">
        <f>LOOKUP(DAY(A72),{1,8,15,22,29},{"Week 1 Sale","Week 2 Sale","Week 3 Sale","Week 4 Sale","Week 5 Sale"})</f>
        <v>Week 3 Sale</v>
      </c>
      <c r="P72" t="str">
        <f>LOOKUP(DAY(A72),{1,8,15,22,29},{"Target Week 1","Target Week 2","Target Week 3","Target Week 4","Target Week 5"})</f>
        <v>Target Week 3</v>
      </c>
    </row>
    <row r="73" spans="1:16" x14ac:dyDescent="0.25">
      <c r="A73" s="2">
        <v>44212</v>
      </c>
      <c r="B73" t="s">
        <v>213</v>
      </c>
      <c r="C73" s="8" t="s">
        <v>171</v>
      </c>
      <c r="D73" s="3">
        <v>2</v>
      </c>
      <c r="E73" s="3">
        <v>1616</v>
      </c>
      <c r="F73" s="13" t="s">
        <v>37</v>
      </c>
      <c r="G73" s="3">
        <v>20000</v>
      </c>
      <c r="H73" s="3">
        <f t="shared" si="1"/>
        <v>645.16129032258061</v>
      </c>
      <c r="I73">
        <v>2021</v>
      </c>
      <c r="J73" t="s">
        <v>13</v>
      </c>
      <c r="K73" t="s">
        <v>105</v>
      </c>
      <c r="L73" t="s">
        <v>46</v>
      </c>
      <c r="M73" t="s">
        <v>133</v>
      </c>
      <c r="N73"/>
      <c r="O73" t="str">
        <f>LOOKUP(DAY(A73),{1,8,15,22,29},{"Week 1 Sale","Week 2 Sale","Week 3 Sale","Week 4 Sale","Week 5 Sale"})</f>
        <v>Week 3 Sale</v>
      </c>
      <c r="P73" t="str">
        <f>LOOKUP(DAY(A73),{1,8,15,22,29},{"Target Week 1","Target Week 2","Target Week 3","Target Week 4","Target Week 5"})</f>
        <v>Target Week 3</v>
      </c>
    </row>
    <row r="74" spans="1:16" x14ac:dyDescent="0.25">
      <c r="A74" s="2">
        <v>44212</v>
      </c>
      <c r="B74" t="s">
        <v>15</v>
      </c>
      <c r="C74" s="8" t="s">
        <v>179</v>
      </c>
      <c r="D74" s="3">
        <v>1</v>
      </c>
      <c r="E74" s="3">
        <v>808</v>
      </c>
      <c r="F74" s="13" t="s">
        <v>37</v>
      </c>
      <c r="G74" s="3">
        <v>65000</v>
      </c>
      <c r="H74" s="3">
        <f t="shared" si="1"/>
        <v>2096.7741935483873</v>
      </c>
      <c r="I74">
        <v>2021</v>
      </c>
      <c r="J74" t="s">
        <v>13</v>
      </c>
      <c r="K74" t="s">
        <v>102</v>
      </c>
      <c r="L74" t="s">
        <v>46</v>
      </c>
      <c r="M74" t="s">
        <v>133</v>
      </c>
      <c r="N74"/>
      <c r="O74" t="str">
        <f>LOOKUP(DAY(A74),{1,8,15,22,29},{"Week 1 Sale","Week 2 Sale","Week 3 Sale","Week 4 Sale","Week 5 Sale"})</f>
        <v>Week 3 Sale</v>
      </c>
      <c r="P74" t="str">
        <f>LOOKUP(DAY(A74),{1,8,15,22,29},{"Target Week 1","Target Week 2","Target Week 3","Target Week 4","Target Week 5"})</f>
        <v>Target Week 3</v>
      </c>
    </row>
    <row r="75" spans="1:16" x14ac:dyDescent="0.25">
      <c r="A75" s="2">
        <v>44212</v>
      </c>
      <c r="B75" s="8" t="s">
        <v>163</v>
      </c>
      <c r="C75" s="8" t="s">
        <v>173</v>
      </c>
      <c r="D75" s="3">
        <v>1</v>
      </c>
      <c r="E75" s="3">
        <v>808</v>
      </c>
      <c r="F75" s="13" t="s">
        <v>37</v>
      </c>
      <c r="G75" s="3">
        <v>400000</v>
      </c>
      <c r="H75" s="3">
        <f t="shared" si="1"/>
        <v>12903.225806451614</v>
      </c>
      <c r="I75">
        <v>2021</v>
      </c>
      <c r="J75" t="s">
        <v>13</v>
      </c>
      <c r="K75" t="s">
        <v>106</v>
      </c>
      <c r="L75" t="s">
        <v>46</v>
      </c>
      <c r="M75" t="s">
        <v>133</v>
      </c>
      <c r="N75"/>
      <c r="O75" t="str">
        <f>LOOKUP(DAY(A75),{1,8,15,22,29},{"Week 1 Sale","Week 2 Sale","Week 3 Sale","Week 4 Sale","Week 5 Sale"})</f>
        <v>Week 3 Sale</v>
      </c>
      <c r="P75" t="str">
        <f>LOOKUP(DAY(A75),{1,8,15,22,29},{"Target Week 1","Target Week 2","Target Week 3","Target Week 4","Target Week 5"})</f>
        <v>Target Week 3</v>
      </c>
    </row>
    <row r="76" spans="1:16" x14ac:dyDescent="0.25">
      <c r="A76" s="2">
        <v>44212</v>
      </c>
      <c r="B76" t="s">
        <v>15</v>
      </c>
      <c r="C76" s="8" t="s">
        <v>172</v>
      </c>
      <c r="D76" s="3">
        <v>1</v>
      </c>
      <c r="E76" s="3">
        <v>808</v>
      </c>
      <c r="F76" s="13" t="s">
        <v>37</v>
      </c>
      <c r="G76" s="3">
        <v>320000</v>
      </c>
      <c r="H76" s="3">
        <f t="shared" si="1"/>
        <v>10322.58064516129</v>
      </c>
      <c r="I76">
        <v>2021</v>
      </c>
      <c r="J76" t="s">
        <v>13</v>
      </c>
      <c r="K76" t="s">
        <v>107</v>
      </c>
      <c r="L76" t="s">
        <v>46</v>
      </c>
      <c r="M76" t="s">
        <v>133</v>
      </c>
      <c r="N76"/>
      <c r="O76" t="str">
        <f>LOOKUP(DAY(A76),{1,8,15,22,29},{"Week 1 Sale","Week 2 Sale","Week 3 Sale","Week 4 Sale","Week 5 Sale"})</f>
        <v>Week 3 Sale</v>
      </c>
      <c r="P76" t="str">
        <f>LOOKUP(DAY(A76),{1,8,15,22,29},{"Target Week 1","Target Week 2","Target Week 3","Target Week 4","Target Week 5"})</f>
        <v>Target Week 3</v>
      </c>
    </row>
    <row r="77" spans="1:16" x14ac:dyDescent="0.25">
      <c r="A77" s="2">
        <v>44212</v>
      </c>
      <c r="B77" t="s">
        <v>15</v>
      </c>
      <c r="C77" s="8" t="s">
        <v>174</v>
      </c>
      <c r="D77" s="3">
        <v>2</v>
      </c>
      <c r="E77" s="3">
        <v>1616</v>
      </c>
      <c r="F77" s="13" t="s">
        <v>37</v>
      </c>
      <c r="G77" s="3">
        <v>320000</v>
      </c>
      <c r="H77" s="3">
        <f t="shared" si="1"/>
        <v>10322.58064516129</v>
      </c>
      <c r="I77">
        <v>2021</v>
      </c>
      <c r="J77" t="s">
        <v>13</v>
      </c>
      <c r="K77" t="s">
        <v>108</v>
      </c>
      <c r="L77" t="s">
        <v>46</v>
      </c>
      <c r="M77" t="s">
        <v>133</v>
      </c>
      <c r="N77"/>
      <c r="O77" t="str">
        <f>LOOKUP(DAY(A77),{1,8,15,22,29},{"Week 1 Sale","Week 2 Sale","Week 3 Sale","Week 4 Sale","Week 5 Sale"})</f>
        <v>Week 3 Sale</v>
      </c>
      <c r="P77" t="str">
        <f>LOOKUP(DAY(A77),{1,8,15,22,29},{"Target Week 1","Target Week 2","Target Week 3","Target Week 4","Target Week 5"})</f>
        <v>Target Week 3</v>
      </c>
    </row>
    <row r="78" spans="1:16" x14ac:dyDescent="0.25">
      <c r="A78" s="2">
        <v>44213</v>
      </c>
      <c r="B78" s="8" t="s">
        <v>215</v>
      </c>
      <c r="C78" s="8" t="s">
        <v>187</v>
      </c>
      <c r="D78" s="3">
        <v>1</v>
      </c>
      <c r="E78" s="3">
        <v>891</v>
      </c>
      <c r="F78" s="13" t="s">
        <v>60</v>
      </c>
      <c r="G78" s="3">
        <v>21000</v>
      </c>
      <c r="H78" s="3">
        <f t="shared" si="1"/>
        <v>677.41935483870964</v>
      </c>
      <c r="I78">
        <v>2021</v>
      </c>
      <c r="J78" t="s">
        <v>13</v>
      </c>
      <c r="K78" t="s">
        <v>112</v>
      </c>
      <c r="L78" s="8" t="s">
        <v>60</v>
      </c>
      <c r="M78" t="s">
        <v>14</v>
      </c>
      <c r="N78"/>
      <c r="O78" t="str">
        <f>LOOKUP(DAY(A78),{1,8,15,22,29},{"Week 1 Sale","Week 2 Sale","Week 3 Sale","Week 4 Sale","Week 5 Sale"})</f>
        <v>Week 3 Sale</v>
      </c>
      <c r="P78" t="str">
        <f>LOOKUP(DAY(A78),{1,8,15,22,29},{"Target Week 1","Target Week 2","Target Week 3","Target Week 4","Target Week 5"})</f>
        <v>Target Week 3</v>
      </c>
    </row>
    <row r="79" spans="1:16" x14ac:dyDescent="0.25">
      <c r="A79" s="2">
        <v>44213</v>
      </c>
      <c r="B79" t="s">
        <v>15</v>
      </c>
      <c r="C79" s="8" t="s">
        <v>192</v>
      </c>
      <c r="D79" s="3">
        <v>1</v>
      </c>
      <c r="E79" s="3">
        <v>891</v>
      </c>
      <c r="F79" s="13" t="s">
        <v>60</v>
      </c>
      <c r="G79" s="3">
        <v>350000</v>
      </c>
      <c r="H79" s="3">
        <f t="shared" si="1"/>
        <v>11290.322580645161</v>
      </c>
      <c r="I79">
        <v>2021</v>
      </c>
      <c r="J79" t="s">
        <v>13</v>
      </c>
      <c r="K79" t="s">
        <v>111</v>
      </c>
      <c r="L79" s="8" t="s">
        <v>60</v>
      </c>
      <c r="M79" t="s">
        <v>14</v>
      </c>
      <c r="N79"/>
      <c r="O79" t="str">
        <f>LOOKUP(DAY(A79),{1,8,15,22,29},{"Week 1 Sale","Week 2 Sale","Week 3 Sale","Week 4 Sale","Week 5 Sale"})</f>
        <v>Week 3 Sale</v>
      </c>
      <c r="P79" t="str">
        <f>LOOKUP(DAY(A79),{1,8,15,22,29},{"Target Week 1","Target Week 2","Target Week 3","Target Week 4","Target Week 5"})</f>
        <v>Target Week 3</v>
      </c>
    </row>
    <row r="80" spans="1:16" x14ac:dyDescent="0.25">
      <c r="A80" s="2">
        <v>44213</v>
      </c>
      <c r="B80" s="8" t="s">
        <v>214</v>
      </c>
      <c r="C80" s="8" t="s">
        <v>196</v>
      </c>
      <c r="D80" s="3">
        <v>1</v>
      </c>
      <c r="E80" s="3">
        <v>0</v>
      </c>
      <c r="F80" s="13" t="s">
        <v>60</v>
      </c>
      <c r="G80" s="3">
        <v>89000</v>
      </c>
      <c r="H80" s="3">
        <f t="shared" si="1"/>
        <v>2870.9677419354839</v>
      </c>
      <c r="I80">
        <v>2021</v>
      </c>
      <c r="J80" t="s">
        <v>13</v>
      </c>
      <c r="K80" t="s">
        <v>109</v>
      </c>
      <c r="L80" s="8" t="s">
        <v>60</v>
      </c>
      <c r="M80" s="8" t="s">
        <v>36</v>
      </c>
      <c r="N80"/>
      <c r="O80" t="str">
        <f>LOOKUP(DAY(A80),{1,8,15,22,29},{"Week 1 Sale","Week 2 Sale","Week 3 Sale","Week 4 Sale","Week 5 Sale"})</f>
        <v>Week 3 Sale</v>
      </c>
      <c r="P80" t="str">
        <f>LOOKUP(DAY(A80),{1,8,15,22,29},{"Target Week 1","Target Week 2","Target Week 3","Target Week 4","Target Week 5"})</f>
        <v>Target Week 3</v>
      </c>
    </row>
    <row r="81" spans="1:16" x14ac:dyDescent="0.25">
      <c r="A81" s="2">
        <v>44213</v>
      </c>
      <c r="B81" t="s">
        <v>15</v>
      </c>
      <c r="C81" s="8" t="s">
        <v>195</v>
      </c>
      <c r="D81" s="3">
        <v>1</v>
      </c>
      <c r="E81" s="3">
        <v>0</v>
      </c>
      <c r="F81" s="13" t="s">
        <v>60</v>
      </c>
      <c r="G81" s="3">
        <v>350000</v>
      </c>
      <c r="H81" s="3">
        <f t="shared" si="1"/>
        <v>11290.322580645161</v>
      </c>
      <c r="I81">
        <v>2021</v>
      </c>
      <c r="J81" t="s">
        <v>13</v>
      </c>
      <c r="K81" t="s">
        <v>110</v>
      </c>
      <c r="L81" s="8" t="s">
        <v>60</v>
      </c>
      <c r="M81" s="8" t="s">
        <v>36</v>
      </c>
      <c r="N81"/>
      <c r="O81" t="str">
        <f>LOOKUP(DAY(A81),{1,8,15,22,29},{"Week 1 Sale","Week 2 Sale","Week 3 Sale","Week 4 Sale","Week 5 Sale"})</f>
        <v>Week 3 Sale</v>
      </c>
      <c r="P81" t="str">
        <f>LOOKUP(DAY(A81),{1,8,15,22,29},{"Target Week 1","Target Week 2","Target Week 3","Target Week 4","Target Week 5"})</f>
        <v>Target Week 3</v>
      </c>
    </row>
    <row r="82" spans="1:16" x14ac:dyDescent="0.25">
      <c r="A82" s="2">
        <v>44213</v>
      </c>
      <c r="B82" t="s">
        <v>15</v>
      </c>
      <c r="C82" s="8" t="s">
        <v>187</v>
      </c>
      <c r="D82" s="3">
        <v>2</v>
      </c>
      <c r="E82" s="3">
        <v>846</v>
      </c>
      <c r="F82" s="13" t="s">
        <v>72</v>
      </c>
      <c r="G82" s="3">
        <v>620000</v>
      </c>
      <c r="H82" s="3">
        <f t="shared" si="1"/>
        <v>20000</v>
      </c>
      <c r="I82">
        <v>2021</v>
      </c>
      <c r="J82" t="s">
        <v>13</v>
      </c>
      <c r="K82" t="s">
        <v>113</v>
      </c>
      <c r="L82" s="8" t="s">
        <v>74</v>
      </c>
      <c r="M82" t="s">
        <v>14</v>
      </c>
      <c r="N82">
        <v>3000</v>
      </c>
      <c r="O82" t="str">
        <f>LOOKUP(DAY(A82),{1,8,15,22,29},{"Week 1 Sale","Week 2 Sale","Week 3 Sale","Week 4 Sale","Week 5 Sale"})</f>
        <v>Week 3 Sale</v>
      </c>
      <c r="P82" t="str">
        <f>LOOKUP(DAY(A82),{1,8,15,22,29},{"Target Week 1","Target Week 2","Target Week 3","Target Week 4","Target Week 5"})</f>
        <v>Target Week 3</v>
      </c>
    </row>
    <row r="83" spans="1:16" x14ac:dyDescent="0.25">
      <c r="A83" s="2">
        <v>44213</v>
      </c>
      <c r="B83" s="8" t="s">
        <v>211</v>
      </c>
      <c r="C83" s="8" t="s">
        <v>190</v>
      </c>
      <c r="D83" s="3">
        <v>1</v>
      </c>
      <c r="E83" s="3">
        <v>684</v>
      </c>
      <c r="F83" s="13" t="s">
        <v>72</v>
      </c>
      <c r="G83" s="3">
        <v>40000</v>
      </c>
      <c r="H83" s="3">
        <f t="shared" si="1"/>
        <v>1290.3225806451612</v>
      </c>
      <c r="I83">
        <v>2021</v>
      </c>
      <c r="J83" t="s">
        <v>13</v>
      </c>
      <c r="K83" t="s">
        <v>114</v>
      </c>
      <c r="L83" s="8" t="s">
        <v>74</v>
      </c>
      <c r="M83" t="s">
        <v>14</v>
      </c>
      <c r="N83"/>
      <c r="O83" t="str">
        <f>LOOKUP(DAY(A83),{1,8,15,22,29},{"Week 1 Sale","Week 2 Sale","Week 3 Sale","Week 4 Sale","Week 5 Sale"})</f>
        <v>Week 3 Sale</v>
      </c>
      <c r="P83" t="str">
        <f>LOOKUP(DAY(A83),{1,8,15,22,29},{"Target Week 1","Target Week 2","Target Week 3","Target Week 4","Target Week 5"})</f>
        <v>Target Week 3</v>
      </c>
    </row>
    <row r="84" spans="1:16" x14ac:dyDescent="0.25">
      <c r="A84" s="2">
        <v>44224</v>
      </c>
      <c r="B84" s="8" t="s">
        <v>31</v>
      </c>
      <c r="C84" s="8" t="s">
        <v>186</v>
      </c>
      <c r="D84" s="3">
        <v>1</v>
      </c>
      <c r="E84" s="3">
        <v>310</v>
      </c>
      <c r="F84" s="13" t="s">
        <v>61</v>
      </c>
      <c r="G84" s="3">
        <v>23000</v>
      </c>
      <c r="H84" s="3">
        <f t="shared" si="1"/>
        <v>741.93548387096769</v>
      </c>
      <c r="I84">
        <v>2021</v>
      </c>
      <c r="J84" t="s">
        <v>13</v>
      </c>
      <c r="K84" t="s">
        <v>116</v>
      </c>
      <c r="L84" t="s">
        <v>61</v>
      </c>
      <c r="M84" t="s">
        <v>14</v>
      </c>
      <c r="N84"/>
      <c r="O84" t="str">
        <f>LOOKUP(DAY(A84),{1,8,15,22,29},{"Week 1 Sale","Week 2 Sale","Week 3 Sale","Week 4 Sale","Week 5 Sale"})</f>
        <v>Week 4 Sale</v>
      </c>
      <c r="P84" t="str">
        <f>LOOKUP(DAY(A84),{1,8,15,22,29},{"Target Week 1","Target Week 2","Target Week 3","Target Week 4","Target Week 5"})</f>
        <v>Target Week 4</v>
      </c>
    </row>
    <row r="85" spans="1:16" x14ac:dyDescent="0.25">
      <c r="A85" s="2">
        <v>44227</v>
      </c>
      <c r="B85" t="s">
        <v>34</v>
      </c>
      <c r="C85" s="8" t="s">
        <v>180</v>
      </c>
      <c r="D85" s="3">
        <v>1</v>
      </c>
      <c r="E85" s="3">
        <v>990</v>
      </c>
      <c r="F85" s="13" t="s">
        <v>61</v>
      </c>
      <c r="G85" s="3">
        <v>210000</v>
      </c>
      <c r="H85" s="3">
        <f t="shared" si="1"/>
        <v>6774.1935483870966</v>
      </c>
      <c r="I85">
        <v>2021</v>
      </c>
      <c r="J85" t="s">
        <v>13</v>
      </c>
      <c r="K85" t="s">
        <v>115</v>
      </c>
      <c r="L85" t="s">
        <v>61</v>
      </c>
      <c r="M85" t="s">
        <v>133</v>
      </c>
      <c r="N85"/>
      <c r="O85" t="str">
        <f>LOOKUP(DAY(A85),{1,8,15,22,29},{"Week 1 Sale","Week 2 Sale","Week 3 Sale","Week 4 Sale","Week 5 Sale"})</f>
        <v>Week 5 Sale</v>
      </c>
      <c r="P85" t="str">
        <f>LOOKUP(DAY(A85),{1,8,15,22,29},{"Target Week 1","Target Week 2","Target Week 3","Target Week 4","Target Week 5"})</f>
        <v>Target Week 5</v>
      </c>
    </row>
    <row r="86" spans="1:16" x14ac:dyDescent="0.25">
      <c r="A86" s="2">
        <v>44215</v>
      </c>
      <c r="B86" t="s">
        <v>15</v>
      </c>
      <c r="C86" s="8" t="s">
        <v>198</v>
      </c>
      <c r="D86" s="3">
        <v>1</v>
      </c>
      <c r="E86" s="3">
        <v>0</v>
      </c>
      <c r="F86" s="13" t="s">
        <v>20</v>
      </c>
      <c r="G86" s="3">
        <v>440000</v>
      </c>
      <c r="H86" s="3">
        <f t="shared" si="1"/>
        <v>14193.548387096775</v>
      </c>
      <c r="I86">
        <v>2021</v>
      </c>
      <c r="J86" t="s">
        <v>13</v>
      </c>
      <c r="K86" t="s">
        <v>117</v>
      </c>
      <c r="L86" s="8" t="s">
        <v>134</v>
      </c>
      <c r="M86" s="8" t="s">
        <v>36</v>
      </c>
      <c r="N86"/>
      <c r="O86" t="str">
        <f>LOOKUP(DAY(A86),{1,8,15,22,29},{"Week 1 Sale","Week 2 Sale","Week 3 Sale","Week 4 Sale","Week 5 Sale"})</f>
        <v>Week 3 Sale</v>
      </c>
      <c r="P86" t="str">
        <f>LOOKUP(DAY(A86),{1,8,15,22,29},{"Target Week 1","Target Week 2","Target Week 3","Target Week 4","Target Week 5"})</f>
        <v>Target Week 3</v>
      </c>
    </row>
    <row r="87" spans="1:16" x14ac:dyDescent="0.25">
      <c r="A87" s="2">
        <v>44216</v>
      </c>
      <c r="B87" s="8" t="s">
        <v>26</v>
      </c>
      <c r="C87" s="8" t="s">
        <v>190</v>
      </c>
      <c r="D87" s="3">
        <v>1</v>
      </c>
      <c r="E87" s="3">
        <v>446</v>
      </c>
      <c r="F87" s="13" t="s">
        <v>72</v>
      </c>
      <c r="G87" s="3">
        <v>60000</v>
      </c>
      <c r="H87" s="3">
        <f t="shared" si="1"/>
        <v>1935.483870967742</v>
      </c>
      <c r="I87">
        <v>2021</v>
      </c>
      <c r="J87" t="s">
        <v>13</v>
      </c>
      <c r="K87" t="s">
        <v>118</v>
      </c>
      <c r="L87" s="8" t="s">
        <v>74</v>
      </c>
      <c r="M87" t="s">
        <v>14</v>
      </c>
      <c r="N87"/>
      <c r="O87" t="str">
        <f>LOOKUP(DAY(A87),{1,8,15,22,29},{"Week 1 Sale","Week 2 Sale","Week 3 Sale","Week 4 Sale","Week 5 Sale"})</f>
        <v>Week 3 Sale</v>
      </c>
      <c r="P87" t="str">
        <f>LOOKUP(DAY(A87),{1,8,15,22,29},{"Target Week 1","Target Week 2","Target Week 3","Target Week 4","Target Week 5"})</f>
        <v>Target Week 3</v>
      </c>
    </row>
    <row r="88" spans="1:16" x14ac:dyDescent="0.25">
      <c r="A88" s="2">
        <v>44216</v>
      </c>
      <c r="B88" t="s">
        <v>15</v>
      </c>
      <c r="C88" s="8" t="s">
        <v>187</v>
      </c>
      <c r="D88" s="3">
        <v>1</v>
      </c>
      <c r="E88" s="3">
        <v>2970</v>
      </c>
      <c r="F88" s="13" t="s">
        <v>72</v>
      </c>
      <c r="G88" s="3">
        <v>620000</v>
      </c>
      <c r="H88" s="3">
        <f t="shared" si="1"/>
        <v>20000</v>
      </c>
      <c r="I88">
        <v>2021</v>
      </c>
      <c r="J88" t="s">
        <v>13</v>
      </c>
      <c r="K88" t="s">
        <v>119</v>
      </c>
      <c r="L88" s="8" t="s">
        <v>74</v>
      </c>
      <c r="M88" t="s">
        <v>14</v>
      </c>
      <c r="N88"/>
      <c r="O88" t="str">
        <f>LOOKUP(DAY(A88),{1,8,15,22,29},{"Week 1 Sale","Week 2 Sale","Week 3 Sale","Week 4 Sale","Week 5 Sale"})</f>
        <v>Week 3 Sale</v>
      </c>
      <c r="P88" t="str">
        <f>LOOKUP(DAY(A88),{1,8,15,22,29},{"Target Week 1","Target Week 2","Target Week 3","Target Week 4","Target Week 5"})</f>
        <v>Target Week 3</v>
      </c>
    </row>
    <row r="89" spans="1:16" x14ac:dyDescent="0.25">
      <c r="A89" s="2">
        <v>44216</v>
      </c>
      <c r="B89" s="8" t="s">
        <v>22</v>
      </c>
      <c r="C89" s="8" t="s">
        <v>192</v>
      </c>
      <c r="D89" s="3">
        <v>8</v>
      </c>
      <c r="E89" s="3">
        <v>2016</v>
      </c>
      <c r="F89" s="13" t="s">
        <v>72</v>
      </c>
      <c r="G89" s="3">
        <v>50000</v>
      </c>
      <c r="H89" s="3">
        <f t="shared" si="1"/>
        <v>1612.9032258064517</v>
      </c>
      <c r="I89">
        <v>2021</v>
      </c>
      <c r="J89" t="s">
        <v>13</v>
      </c>
      <c r="K89" t="s">
        <v>120</v>
      </c>
      <c r="L89" s="8" t="s">
        <v>74</v>
      </c>
      <c r="M89" t="s">
        <v>14</v>
      </c>
      <c r="N89"/>
      <c r="O89" t="str">
        <f>LOOKUP(DAY(A89),{1,8,15,22,29},{"Week 1 Sale","Week 2 Sale","Week 3 Sale","Week 4 Sale","Week 5 Sale"})</f>
        <v>Week 3 Sale</v>
      </c>
      <c r="P89" t="str">
        <f>LOOKUP(DAY(A89),{1,8,15,22,29},{"Target Week 1","Target Week 2","Target Week 3","Target Week 4","Target Week 5"})</f>
        <v>Target Week 3</v>
      </c>
    </row>
    <row r="90" spans="1:16" x14ac:dyDescent="0.25">
      <c r="A90" s="2">
        <v>44216</v>
      </c>
      <c r="B90" t="s">
        <v>15</v>
      </c>
      <c r="C90" s="8" t="s">
        <v>189</v>
      </c>
      <c r="D90" s="3">
        <v>1</v>
      </c>
      <c r="E90" s="3">
        <v>1530</v>
      </c>
      <c r="F90" s="13" t="s">
        <v>72</v>
      </c>
      <c r="G90" s="3">
        <v>620000</v>
      </c>
      <c r="H90" s="3">
        <f t="shared" si="1"/>
        <v>20000</v>
      </c>
      <c r="I90">
        <v>2021</v>
      </c>
      <c r="J90" t="s">
        <v>13</v>
      </c>
      <c r="K90" t="s">
        <v>121</v>
      </c>
      <c r="L90" s="8" t="s">
        <v>74</v>
      </c>
      <c r="M90" t="s">
        <v>14</v>
      </c>
      <c r="N90"/>
      <c r="O90" t="str">
        <f>LOOKUP(DAY(A90),{1,8,15,22,29},{"Week 1 Sale","Week 2 Sale","Week 3 Sale","Week 4 Sale","Week 5 Sale"})</f>
        <v>Week 3 Sale</v>
      </c>
      <c r="P90" t="str">
        <f>LOOKUP(DAY(A90),{1,8,15,22,29},{"Target Week 1","Target Week 2","Target Week 3","Target Week 4","Target Week 5"})</f>
        <v>Target Week 3</v>
      </c>
    </row>
    <row r="91" spans="1:16" x14ac:dyDescent="0.25">
      <c r="A91" s="2">
        <v>44216</v>
      </c>
      <c r="B91" s="8" t="s">
        <v>163</v>
      </c>
      <c r="C91" s="8" t="s">
        <v>197</v>
      </c>
      <c r="D91" s="3">
        <v>1</v>
      </c>
      <c r="E91" s="3">
        <v>0</v>
      </c>
      <c r="F91" s="13" t="s">
        <v>72</v>
      </c>
      <c r="G91" s="3">
        <v>80000</v>
      </c>
      <c r="H91" s="3">
        <f t="shared" si="1"/>
        <v>2580.6451612903224</v>
      </c>
      <c r="I91">
        <v>2021</v>
      </c>
      <c r="J91" t="s">
        <v>13</v>
      </c>
      <c r="K91" t="s">
        <v>119</v>
      </c>
      <c r="L91" s="8" t="s">
        <v>74</v>
      </c>
      <c r="M91" s="8" t="s">
        <v>36</v>
      </c>
      <c r="N91"/>
      <c r="O91" t="str">
        <f>LOOKUP(DAY(A91),{1,8,15,22,29},{"Week 1 Sale","Week 2 Sale","Week 3 Sale","Week 4 Sale","Week 5 Sale"})</f>
        <v>Week 3 Sale</v>
      </c>
      <c r="P91" t="str">
        <f>LOOKUP(DAY(A91),{1,8,15,22,29},{"Target Week 1","Target Week 2","Target Week 3","Target Week 4","Target Week 5"})</f>
        <v>Target Week 3</v>
      </c>
    </row>
    <row r="92" spans="1:16" x14ac:dyDescent="0.25">
      <c r="A92" s="2">
        <v>44210</v>
      </c>
      <c r="B92" s="8" t="s">
        <v>22</v>
      </c>
      <c r="C92" s="8" t="s">
        <v>192</v>
      </c>
      <c r="D92" s="3">
        <v>1</v>
      </c>
      <c r="E92" s="3">
        <v>1260</v>
      </c>
      <c r="F92" s="13" t="s">
        <v>23</v>
      </c>
      <c r="G92" s="3">
        <v>30000</v>
      </c>
      <c r="H92" s="3">
        <f t="shared" si="1"/>
        <v>967.74193548387098</v>
      </c>
      <c r="I92">
        <v>2021</v>
      </c>
      <c r="J92" t="s">
        <v>13</v>
      </c>
      <c r="K92" t="s">
        <v>122</v>
      </c>
      <c r="L92" s="8" t="s">
        <v>135</v>
      </c>
      <c r="M92" t="s">
        <v>14</v>
      </c>
      <c r="N92"/>
      <c r="O92" t="str">
        <f>LOOKUP(DAY(A92),{1,8,15,22,29},{"Week 1 Sale","Week 2 Sale","Week 3 Sale","Week 4 Sale","Week 5 Sale"})</f>
        <v>Week 2 Sale</v>
      </c>
      <c r="P92" t="str">
        <f>LOOKUP(DAY(A92),{1,8,15,22,29},{"Target Week 1","Target Week 2","Target Week 3","Target Week 4","Target Week 5"})</f>
        <v>Target Week 2</v>
      </c>
    </row>
    <row r="93" spans="1:16" x14ac:dyDescent="0.25">
      <c r="A93" s="2">
        <v>44216</v>
      </c>
      <c r="B93" s="8" t="s">
        <v>163</v>
      </c>
      <c r="C93" s="8" t="s">
        <v>187</v>
      </c>
      <c r="D93" s="3">
        <v>1</v>
      </c>
      <c r="E93" s="3">
        <v>990</v>
      </c>
      <c r="F93" s="13" t="s">
        <v>23</v>
      </c>
      <c r="G93" s="3">
        <v>10000</v>
      </c>
      <c r="H93" s="3">
        <f t="shared" si="1"/>
        <v>322.58064516129031</v>
      </c>
      <c r="I93">
        <v>2021</v>
      </c>
      <c r="J93" t="s">
        <v>13</v>
      </c>
      <c r="K93" t="s">
        <v>123</v>
      </c>
      <c r="L93" s="8" t="s">
        <v>135</v>
      </c>
      <c r="M93" t="s">
        <v>14</v>
      </c>
      <c r="N93"/>
      <c r="O93" t="str">
        <f>LOOKUP(DAY(A93),{1,8,15,22,29},{"Week 1 Sale","Week 2 Sale","Week 3 Sale","Week 4 Sale","Week 5 Sale"})</f>
        <v>Week 3 Sale</v>
      </c>
      <c r="P93" t="str">
        <f>LOOKUP(DAY(A93),{1,8,15,22,29},{"Target Week 1","Target Week 2","Target Week 3","Target Week 4","Target Week 5"})</f>
        <v>Target Week 3</v>
      </c>
    </row>
    <row r="94" spans="1:16" x14ac:dyDescent="0.25">
      <c r="A94" s="2">
        <v>44221</v>
      </c>
      <c r="B94" s="8" t="s">
        <v>216</v>
      </c>
      <c r="C94" s="8" t="s">
        <v>176</v>
      </c>
      <c r="D94" s="3">
        <v>1</v>
      </c>
      <c r="E94" s="3">
        <v>540</v>
      </c>
      <c r="F94" s="13" t="s">
        <v>23</v>
      </c>
      <c r="G94" s="3">
        <v>20000</v>
      </c>
      <c r="H94" s="3">
        <f t="shared" si="1"/>
        <v>645.16129032258061</v>
      </c>
      <c r="I94">
        <v>2021</v>
      </c>
      <c r="J94" t="s">
        <v>13</v>
      </c>
      <c r="K94" t="s">
        <v>123</v>
      </c>
      <c r="L94" s="8" t="s">
        <v>135</v>
      </c>
      <c r="M94" t="s">
        <v>133</v>
      </c>
      <c r="N94"/>
      <c r="O94" t="str">
        <f>LOOKUP(DAY(A94),{1,8,15,22,29},{"Week 1 Sale","Week 2 Sale","Week 3 Sale","Week 4 Sale","Week 5 Sale"})</f>
        <v>Week 4 Sale</v>
      </c>
      <c r="P94" t="str">
        <f>LOOKUP(DAY(A94),{1,8,15,22,29},{"Target Week 1","Target Week 2","Target Week 3","Target Week 4","Target Week 5"})</f>
        <v>Target Week 4</v>
      </c>
    </row>
    <row r="95" spans="1:16" x14ac:dyDescent="0.25">
      <c r="A95" s="2">
        <v>44221</v>
      </c>
      <c r="B95" s="8" t="s">
        <v>217</v>
      </c>
      <c r="C95" s="8" t="s">
        <v>11</v>
      </c>
      <c r="D95" s="3">
        <v>10</v>
      </c>
      <c r="E95" s="3">
        <v>9350</v>
      </c>
      <c r="F95" s="13" t="s">
        <v>23</v>
      </c>
      <c r="G95" s="3">
        <v>15000</v>
      </c>
      <c r="H95" s="3">
        <f t="shared" si="1"/>
        <v>483.87096774193549</v>
      </c>
      <c r="I95">
        <v>2021</v>
      </c>
      <c r="J95" t="s">
        <v>13</v>
      </c>
      <c r="K95" t="s">
        <v>124</v>
      </c>
      <c r="L95" s="8" t="s">
        <v>135</v>
      </c>
      <c r="M95" t="s">
        <v>133</v>
      </c>
      <c r="N95"/>
      <c r="O95" t="str">
        <f>LOOKUP(DAY(A95),{1,8,15,22,29},{"Week 1 Sale","Week 2 Sale","Week 3 Sale","Week 4 Sale","Week 5 Sale"})</f>
        <v>Week 4 Sale</v>
      </c>
      <c r="P95" t="str">
        <f>LOOKUP(DAY(A95),{1,8,15,22,29},{"Target Week 1","Target Week 2","Target Week 3","Target Week 4","Target Week 5"})</f>
        <v>Target Week 4</v>
      </c>
    </row>
    <row r="96" spans="1:16" x14ac:dyDescent="0.25">
      <c r="A96" s="2">
        <v>44221</v>
      </c>
      <c r="B96" s="8" t="s">
        <v>15</v>
      </c>
      <c r="C96" s="8" t="s">
        <v>177</v>
      </c>
      <c r="D96" s="3">
        <v>1</v>
      </c>
      <c r="E96" s="3">
        <v>808</v>
      </c>
      <c r="F96" s="13" t="s">
        <v>23</v>
      </c>
      <c r="G96" s="3">
        <v>1100000</v>
      </c>
      <c r="H96" s="3">
        <f t="shared" si="1"/>
        <v>35483.870967741932</v>
      </c>
      <c r="I96">
        <v>2021</v>
      </c>
      <c r="J96" t="s">
        <v>13</v>
      </c>
      <c r="K96" t="s">
        <v>125</v>
      </c>
      <c r="L96" s="8" t="s">
        <v>135</v>
      </c>
      <c r="M96" t="s">
        <v>133</v>
      </c>
      <c r="N96"/>
      <c r="O96" t="str">
        <f>LOOKUP(DAY(A96),{1,8,15,22,29},{"Week 1 Sale","Week 2 Sale","Week 3 Sale","Week 4 Sale","Week 5 Sale"})</f>
        <v>Week 4 Sale</v>
      </c>
      <c r="P96" t="str">
        <f>LOOKUP(DAY(A96),{1,8,15,22,29},{"Target Week 1","Target Week 2","Target Week 3","Target Week 4","Target Week 5"})</f>
        <v>Target Week 4</v>
      </c>
    </row>
    <row r="97" spans="1:16" x14ac:dyDescent="0.25">
      <c r="A97" s="2">
        <v>44227</v>
      </c>
      <c r="B97" s="8" t="s">
        <v>167</v>
      </c>
      <c r="C97" s="8" t="s">
        <v>189</v>
      </c>
      <c r="D97" s="3">
        <v>1</v>
      </c>
      <c r="E97" s="3">
        <v>2970</v>
      </c>
      <c r="F97" s="13" t="s">
        <v>23</v>
      </c>
      <c r="G97" s="3">
        <v>30000</v>
      </c>
      <c r="H97" s="3">
        <f t="shared" si="1"/>
        <v>967.74193548387098</v>
      </c>
      <c r="I97">
        <v>2021</v>
      </c>
      <c r="J97" t="s">
        <v>13</v>
      </c>
      <c r="K97" t="s">
        <v>126</v>
      </c>
      <c r="L97" s="8" t="s">
        <v>135</v>
      </c>
      <c r="M97" t="s">
        <v>14</v>
      </c>
      <c r="N97"/>
      <c r="O97" t="str">
        <f>LOOKUP(DAY(A97),{1,8,15,22,29},{"Week 1 Sale","Week 2 Sale","Week 3 Sale","Week 4 Sale","Week 5 Sale"})</f>
        <v>Week 5 Sale</v>
      </c>
      <c r="P97" t="str">
        <f>LOOKUP(DAY(A97),{1,8,15,22,29},{"Target Week 1","Target Week 2","Target Week 3","Target Week 4","Target Week 5"})</f>
        <v>Target Week 5</v>
      </c>
    </row>
    <row r="98" spans="1:16" x14ac:dyDescent="0.25">
      <c r="A98" s="2">
        <v>44202</v>
      </c>
      <c r="B98" t="s">
        <v>10</v>
      </c>
      <c r="C98" s="8" t="s">
        <v>27</v>
      </c>
      <c r="D98" s="3">
        <v>2</v>
      </c>
      <c r="E98" s="3">
        <v>1548</v>
      </c>
      <c r="F98" s="13" t="s">
        <v>12</v>
      </c>
      <c r="G98" s="3">
        <v>190000</v>
      </c>
      <c r="H98" s="3">
        <f t="shared" si="1"/>
        <v>6129.0322580645161</v>
      </c>
      <c r="I98">
        <v>2021</v>
      </c>
      <c r="J98" t="s">
        <v>13</v>
      </c>
      <c r="K98" t="s">
        <v>127</v>
      </c>
      <c r="L98" s="8" t="s">
        <v>73</v>
      </c>
      <c r="M98" t="s">
        <v>133</v>
      </c>
      <c r="N98">
        <v>17000</v>
      </c>
      <c r="O98" t="str">
        <f>LOOKUP(DAY(A98),{1,8,15,22,29},{"Week 1 Sale","Week 2 Sale","Week 3 Sale","Week 4 Sale","Week 5 Sale"})</f>
        <v>Week 1 Sale</v>
      </c>
      <c r="P98" t="str">
        <f>LOOKUP(DAY(A98),{1,8,15,22,29},{"Target Week 1","Target Week 2","Target Week 3","Target Week 4","Target Week 5"})</f>
        <v>Target Week 1</v>
      </c>
    </row>
    <row r="99" spans="1:16" x14ac:dyDescent="0.25">
      <c r="A99" s="2">
        <v>44213</v>
      </c>
      <c r="B99" t="s">
        <v>10</v>
      </c>
      <c r="C99" s="8" t="s">
        <v>201</v>
      </c>
      <c r="D99" s="3">
        <v>1</v>
      </c>
      <c r="E99" s="3">
        <v>0</v>
      </c>
      <c r="F99" s="13" t="s">
        <v>12</v>
      </c>
      <c r="G99" s="3">
        <v>190000</v>
      </c>
      <c r="H99" s="3">
        <f t="shared" si="1"/>
        <v>6129.0322580645161</v>
      </c>
      <c r="I99">
        <v>2021</v>
      </c>
      <c r="J99" t="s">
        <v>13</v>
      </c>
      <c r="K99" t="s">
        <v>127</v>
      </c>
      <c r="L99" s="8" t="s">
        <v>73</v>
      </c>
      <c r="M99" s="8" t="s">
        <v>36</v>
      </c>
      <c r="N99"/>
      <c r="O99" t="str">
        <f>LOOKUP(DAY(A99),{1,8,15,22,29},{"Week 1 Sale","Week 2 Sale","Week 3 Sale","Week 4 Sale","Week 5 Sale"})</f>
        <v>Week 3 Sale</v>
      </c>
      <c r="P99" t="str">
        <f>LOOKUP(DAY(A99),{1,8,15,22,29},{"Target Week 1","Target Week 2","Target Week 3","Target Week 4","Target Week 5"})</f>
        <v>Target Week 3</v>
      </c>
    </row>
    <row r="100" spans="1:16" x14ac:dyDescent="0.25">
      <c r="A100" s="2">
        <v>44219</v>
      </c>
      <c r="B100" s="8" t="s">
        <v>210</v>
      </c>
      <c r="C100" s="8" t="s">
        <v>27</v>
      </c>
      <c r="D100" s="3">
        <v>1</v>
      </c>
      <c r="E100" s="3">
        <v>1233</v>
      </c>
      <c r="F100" s="13" t="s">
        <v>12</v>
      </c>
      <c r="G100" s="3">
        <v>20000</v>
      </c>
      <c r="H100" s="3">
        <f t="shared" si="1"/>
        <v>645.16129032258061</v>
      </c>
      <c r="I100">
        <v>2021</v>
      </c>
      <c r="J100" t="s">
        <v>13</v>
      </c>
      <c r="K100" t="s">
        <v>128</v>
      </c>
      <c r="L100" s="8" t="s">
        <v>73</v>
      </c>
      <c r="M100" t="s">
        <v>133</v>
      </c>
      <c r="N100"/>
      <c r="O100" t="str">
        <f>LOOKUP(DAY(A100),{1,8,15,22,29},{"Week 1 Sale","Week 2 Sale","Week 3 Sale","Week 4 Sale","Week 5 Sale"})</f>
        <v>Week 4 Sale</v>
      </c>
      <c r="P100" t="str">
        <f>LOOKUP(DAY(A100),{1,8,15,22,29},{"Target Week 1","Target Week 2","Target Week 3","Target Week 4","Target Week 5"})</f>
        <v>Target Week 4</v>
      </c>
    </row>
    <row r="101" spans="1:16" x14ac:dyDescent="0.25">
      <c r="A101" s="2">
        <v>44220</v>
      </c>
      <c r="B101" s="8" t="s">
        <v>211</v>
      </c>
      <c r="C101" s="8" t="s">
        <v>199</v>
      </c>
      <c r="D101" s="3">
        <v>1</v>
      </c>
      <c r="E101" s="3">
        <v>0</v>
      </c>
      <c r="F101" s="13" t="s">
        <v>12</v>
      </c>
      <c r="G101" s="3">
        <v>13000</v>
      </c>
      <c r="H101" s="3">
        <f t="shared" si="1"/>
        <v>419.35483870967744</v>
      </c>
      <c r="I101">
        <v>2021</v>
      </c>
      <c r="J101" t="s">
        <v>13</v>
      </c>
      <c r="K101" t="s">
        <v>129</v>
      </c>
      <c r="L101" s="8" t="s">
        <v>73</v>
      </c>
      <c r="M101" s="8" t="s">
        <v>36</v>
      </c>
      <c r="N101"/>
      <c r="O101" t="str">
        <f>LOOKUP(DAY(A101),{1,8,15,22,29},{"Week 1 Sale","Week 2 Sale","Week 3 Sale","Week 4 Sale","Week 5 Sale"})</f>
        <v>Week 4 Sale</v>
      </c>
      <c r="P101" t="str">
        <f>LOOKUP(DAY(A101),{1,8,15,22,29},{"Target Week 1","Target Week 2","Target Week 3","Target Week 4","Target Week 5"})</f>
        <v>Target Week 4</v>
      </c>
    </row>
    <row r="102" spans="1:16" x14ac:dyDescent="0.25">
      <c r="A102" s="2">
        <v>44227</v>
      </c>
      <c r="B102" t="s">
        <v>22</v>
      </c>
      <c r="C102" s="8" t="s">
        <v>195</v>
      </c>
      <c r="D102" s="3">
        <v>1</v>
      </c>
      <c r="E102" s="3">
        <v>0</v>
      </c>
      <c r="F102" s="13" t="s">
        <v>12</v>
      </c>
      <c r="G102" s="3">
        <v>330000</v>
      </c>
      <c r="H102" s="3">
        <f t="shared" si="1"/>
        <v>10645.161290322581</v>
      </c>
      <c r="I102">
        <v>2021</v>
      </c>
      <c r="J102" t="s">
        <v>13</v>
      </c>
      <c r="K102" t="s">
        <v>130</v>
      </c>
      <c r="L102" s="8" t="s">
        <v>73</v>
      </c>
      <c r="M102" s="8" t="s">
        <v>36</v>
      </c>
      <c r="N102"/>
      <c r="O102" t="str">
        <f>LOOKUP(DAY(A102),{1,8,15,22,29},{"Week 1 Sale","Week 2 Sale","Week 3 Sale","Week 4 Sale","Week 5 Sale"})</f>
        <v>Week 5 Sale</v>
      </c>
      <c r="P102" t="str">
        <f>LOOKUP(DAY(A102),{1,8,15,22,29},{"Target Week 1","Target Week 2","Target Week 3","Target Week 4","Target Week 5"})</f>
        <v>Target Week 5</v>
      </c>
    </row>
    <row r="103" spans="1:16" x14ac:dyDescent="0.25">
      <c r="C103" s="8"/>
    </row>
    <row r="104" spans="1:16" x14ac:dyDescent="0.25">
      <c r="C104" s="8"/>
    </row>
    <row r="105" spans="1:16" x14ac:dyDescent="0.25">
      <c r="C105" s="8"/>
    </row>
    <row r="106" spans="1:16" x14ac:dyDescent="0.25">
      <c r="C106" s="8"/>
    </row>
    <row r="107" spans="1:16" x14ac:dyDescent="0.25">
      <c r="C107" s="8"/>
    </row>
    <row r="108" spans="1:16" x14ac:dyDescent="0.25">
      <c r="C108" s="8"/>
    </row>
    <row r="109" spans="1:16" x14ac:dyDescent="0.25">
      <c r="C109" s="8"/>
    </row>
  </sheetData>
  <autoFilter ref="A1:P102" xr:uid="{1256D86F-4B4B-47A5-96D6-FBB308D88ECD}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PIVOT1</vt:lpstr>
      <vt:lpstr>Sheet5</vt:lpstr>
      <vt:lpstr>pivot2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Pattranit, Nanthawakul ext. /BDF BKK</dc:creator>
  <cp:lastModifiedBy>Chaiporn Puriwutpokin</cp:lastModifiedBy>
  <dcterms:created xsi:type="dcterms:W3CDTF">2021-01-27T12:19:52Z</dcterms:created>
  <dcterms:modified xsi:type="dcterms:W3CDTF">2021-01-28T06:23:02Z</dcterms:modified>
</cp:coreProperties>
</file>