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BDBFC3C-4862-4E33-9EE1-E5640B2B33D1}" xr6:coauthVersionLast="47" xr6:coauthVersionMax="47" xr10:uidLastSave="{00000000-0000-0000-0000-000000000000}"/>
  <bookViews>
    <workbookView xWindow="-28920" yWindow="-120" windowWidth="29040" windowHeight="15720" tabRatio="677" activeTab="1" xr2:uid="{FD60E397-A544-45EA-A9CA-02DD86739084}"/>
  </bookViews>
  <sheets>
    <sheet name="Data" sheetId="12" r:id="rId1"/>
    <sheet name="รวมสรุป" sheetId="18" r:id="rId2"/>
  </sheets>
  <definedNames>
    <definedName name="_xlnm._FilterDatabase" localSheetId="1" hidden="1">รวมสรุป!$A$4:$C$8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2" l="1"/>
  <c r="AI3" i="18"/>
  <c r="AI8" i="18"/>
  <c r="AJ8" i="18" s="1"/>
  <c r="AI6" i="18"/>
  <c r="AJ6" i="18" s="1"/>
  <c r="AI5" i="18" l="1"/>
  <c r="AJ5" i="18" s="1"/>
  <c r="E3" i="18" l="1"/>
  <c r="P3" i="18"/>
  <c r="Y3" i="18"/>
  <c r="Z3" i="18"/>
  <c r="AH3" i="18"/>
  <c r="U3" i="18"/>
  <c r="F3" i="18"/>
  <c r="Q3" i="18"/>
  <c r="AA3" i="18"/>
  <c r="AI7" i="18"/>
  <c r="AJ7" i="18" s="1"/>
  <c r="AJ3" i="18" s="1"/>
  <c r="M3" i="18"/>
  <c r="T3" i="18"/>
  <c r="I3" i="18"/>
  <c r="AG3" i="18"/>
  <c r="AD3" i="18"/>
  <c r="K3" i="18"/>
  <c r="O3" i="18"/>
  <c r="AE3" i="18"/>
  <c r="W3" i="18"/>
  <c r="S3" i="18"/>
  <c r="AB3" i="18"/>
  <c r="N3" i="18"/>
  <c r="L3" i="18"/>
  <c r="D3" i="18"/>
  <c r="AC3" i="18"/>
  <c r="X3" i="18"/>
  <c r="R3" i="18"/>
  <c r="G3" i="18"/>
  <c r="J3" i="18"/>
  <c r="V3" i="18"/>
  <c r="H3" i="18"/>
  <c r="AF3" i="18"/>
</calcChain>
</file>

<file path=xl/sharedStrings.xml><?xml version="1.0" encoding="utf-8"?>
<sst xmlns="http://schemas.openxmlformats.org/spreadsheetml/2006/main" count="137" uniqueCount="14">
  <si>
    <t>ประเภทรถ</t>
  </si>
  <si>
    <t>งานที่ทำ</t>
  </si>
  <si>
    <t>ราคา/ชม.</t>
  </si>
  <si>
    <t>CAT 950GC</t>
  </si>
  <si>
    <t xml:space="preserve"> </t>
  </si>
  <si>
    <t>ว/ด/ป</t>
  </si>
  <si>
    <t>รวม</t>
  </si>
  <si>
    <t>Hr. Total</t>
  </si>
  <si>
    <t>รวมเงิน</t>
  </si>
  <si>
    <t>เวลาเริ่ม</t>
  </si>
  <si>
    <t>เวลาเสร็จ</t>
  </si>
  <si>
    <t>ทำกอง Mix RDF+Biomass</t>
  </si>
  <si>
    <t>ตัก Biomass เข้า Star screen</t>
  </si>
  <si>
    <t>ราคา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</si>
</sst>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0.0"/>
    <numFmt numFmtId="165" formatCode="[$-1070000]d/m/yyyy;@"/>
    <numFmt numFmtId="166" formatCode="d"/>
    <numFmt numFmtId="167" formatCode="hh:mm"/>
    <numFmt numFmtId="168" formatCode="#,##0.0;\(#\);\-"/>
    <numFmt numFmtId="169" formatCode="#,##0.00;\(#\);\-"/>
    <numFmt numFmtId="170" formatCode="#,##0.0"/>
    <numFmt numFmtId="171" formatCode="#,##0.00;\(#.00\);\-"/>
    <numFmt numFmtId="172" formatCode="#,##0.00;\(#.0\);\-"/>
    <numFmt numFmtId="173" formatCode="#,##0.0;\(#.0\);\-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charset val="22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charset val="22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color rgb="FFFF0000"/>
      <name val="Calibri"/>
      <family val="2"/>
      <scheme val="minor"/>
    </font>
    <font>
      <b/>
      <sz val="24"/>
      <color theme="1"/>
      <name val="Angsana New"/>
      <family val="1"/>
      <charset val="222"/>
    </font>
    <font>
      <sz val="8"/>
      <color rgb="FF000000"/>
      <name val="Arial"/>
      <family val="2"/>
    </font>
    <font>
      <sz val="9"/>
      <color rgb="FFFF0000"/>
      <name val="Calibri"/>
      <family val="2"/>
      <charset val="22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2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8" fillId="3" borderId="2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5" fillId="6" borderId="2" xfId="0" applyFont="1" applyFill="1" applyBorder="1" applyAlignment="1">
      <alignment horizontal="center"/>
    </xf>
    <xf numFmtId="43" fontId="12" fillId="0" borderId="0" xfId="0" applyNumberFormat="1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3" fontId="9" fillId="2" borderId="2" xfId="1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167" fontId="4" fillId="0" borderId="0" xfId="0" applyNumberFormat="1" applyFont="1" applyFill="1" applyAlignment="1">
      <alignment horizontal="center" vertical="center"/>
    </xf>
    <xf numFmtId="43" fontId="0" fillId="0" borderId="0" xfId="1" applyFont="1" applyAlignment="1">
      <alignment horizontal="center"/>
    </xf>
    <xf numFmtId="171" fontId="5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169" fontId="13" fillId="7" borderId="2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43" fontId="15" fillId="0" borderId="0" xfId="0" applyNumberFormat="1" applyFont="1"/>
    <xf numFmtId="171" fontId="5" fillId="4" borderId="2" xfId="0" applyNumberFormat="1" applyFont="1" applyFill="1" applyBorder="1" applyAlignment="1">
      <alignment horizontal="center" vertical="center"/>
    </xf>
    <xf numFmtId="173" fontId="7" fillId="8" borderId="2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7" fontId="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right"/>
    </xf>
    <xf numFmtId="17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3" fontId="7" fillId="5" borderId="2" xfId="0" applyNumberFormat="1" applyFont="1" applyFill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72" fontId="5" fillId="3" borderId="2" xfId="0" applyNumberFormat="1" applyFont="1" applyFill="1" applyBorder="1" applyAlignment="1">
      <alignment horizontal="center" vertical="center"/>
    </xf>
    <xf numFmtId="172" fontId="5" fillId="0" borderId="2" xfId="0" applyNumberFormat="1" applyFont="1" applyBorder="1" applyAlignment="1">
      <alignment horizontal="center" vertical="center"/>
    </xf>
    <xf numFmtId="166" fontId="17" fillId="5" borderId="2" xfId="0" applyNumberFormat="1" applyFont="1" applyFill="1" applyBorder="1" applyAlignment="1">
      <alignment horizontal="center" vertical="center"/>
    </xf>
    <xf numFmtId="166" fontId="16" fillId="5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17" fillId="8" borderId="2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3" fontId="0" fillId="8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3" fontId="0" fillId="5" borderId="2" xfId="0" applyNumberForma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ปกติ 2 2" xfId="2" xr:uid="{029E3502-C0DB-4995-8792-79B530558AAB}"/>
  </cellStyles>
  <dxfs count="181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0.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[$-1070000]d/m/yy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EF05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464345</xdr:colOff>
      <xdr:row>16</xdr:row>
      <xdr:rowOff>67150</xdr:rowOff>
    </xdr:from>
    <xdr:to>
      <xdr:col>18</xdr:col>
      <xdr:colOff>214313</xdr:colOff>
      <xdr:row>35</xdr:row>
      <xdr:rowOff>170495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01F6DF-BC8B-4F52-AC9C-47015E5C14A9}"/>
            </a:ext>
          </a:extLst>
        </xdr:cNvPr>
        <xdr:cNvSpPr txBox="1"/>
      </xdr:nvSpPr>
      <xdr:spPr>
        <a:xfrm>
          <a:off x="5572126" y="3936681"/>
          <a:ext cx="5941218" cy="34966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th-TH" sz="2000"/>
            <a:t>ต้องทำการเขียนสูตรอย่างไรค่ะ</a:t>
          </a:r>
        </a:p>
        <a:p>
          <a:pPr algn="l"/>
          <a:endParaRPr lang="th-TH" sz="2000"/>
        </a:p>
        <a:p>
          <a:pPr algn="l"/>
          <a:r>
            <a:rPr lang="th-TH" sz="2000"/>
            <a:t>เอาข้อมูลใน</a:t>
          </a:r>
          <a:r>
            <a:rPr lang="th-TH" sz="2000" baseline="0"/>
            <a:t> </a:t>
          </a:r>
          <a:r>
            <a:rPr lang="en-US" sz="2000" baseline="0"/>
            <a:t>Sheet Data </a:t>
          </a:r>
          <a:r>
            <a:rPr lang="th-TH" sz="2000" baseline="0"/>
            <a:t>มาสรุปข้อมูลใน </a:t>
          </a:r>
          <a:r>
            <a:rPr lang="en-US" sz="2000" baseline="0"/>
            <a:t>Sheet </a:t>
          </a:r>
          <a:r>
            <a:rPr lang="th-TH" sz="2000" baseline="0"/>
            <a:t>รวมสรุป</a:t>
          </a:r>
        </a:p>
        <a:p>
          <a:pPr algn="l"/>
          <a:endParaRPr lang="th-TH" sz="2000" baseline="0"/>
        </a:p>
        <a:p>
          <a:pPr algn="l"/>
          <a:r>
            <a:rPr lang="th-TH" sz="2000" baseline="0"/>
            <a:t>โดยที่ สรุปข้อมูลตามวันที่  </a:t>
          </a:r>
          <a:br>
            <a:rPr lang="th-TH" sz="2000" baseline="0"/>
          </a:br>
          <a:r>
            <a:rPr lang="th-TH" sz="2000" baseline="0"/>
            <a:t>โดยที่ช่วงวันที่ 1-9  ใช้เรท ราคา 1050 และ </a:t>
          </a:r>
          <a:br>
            <a:rPr lang="th-TH" sz="2000" baseline="0"/>
          </a:br>
          <a:r>
            <a:rPr lang="th-TH" sz="2000" baseline="0"/>
            <a:t>วันที่ 10-31 ใช้เรทราคา 1717 </a:t>
          </a:r>
        </a:p>
        <a:p>
          <a:pPr algn="ctr"/>
          <a:endParaRPr lang="th-TH" sz="2000" baseline="0"/>
        </a:p>
        <a:p>
          <a:pPr algn="l"/>
          <a:r>
            <a:rPr lang="th-TH" sz="2000" baseline="0"/>
            <a:t>อยากให้ข้อมูลมาสรุป ตามตัวอย่างด้านบนค่ะ</a:t>
          </a:r>
        </a:p>
      </xdr:txBody>
    </xdr:sp>
    <xdr:clientData/>
  </xdr:twoCellAnchor>
  <xdr:twoCellAnchor>
    <xdr:from>
      <xdr:col>9</xdr:col>
      <xdr:colOff>142875</xdr:colOff>
      <xdr:row>8</xdr:row>
      <xdr:rowOff>142875</xdr:rowOff>
    </xdr:from>
    <xdr:to>
      <xdr:col>10</xdr:col>
      <xdr:colOff>100252</xdr:colOff>
      <xdr:row>16</xdr:row>
      <xdr:rowOff>65245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9C20077-94A1-4BB2-8529-97BAB3483094}"/>
            </a:ext>
          </a:extLst>
        </xdr:cNvPr>
        <xdr:cNvCxnSpPr>
          <a:stCxn id="2" idx="0"/>
        </xdr:cNvCxnSpPr>
      </xdr:nvCxnSpPr>
      <xdr:spPr>
        <a:xfrm flipH="1" flipV="1">
          <a:off x="8227219" y="2583656"/>
          <a:ext cx="314564" cy="135112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136E48-134A-4D4F-81E7-7571ADC7E855}" name="Table13" displayName="Table13" ref="A2:G60" totalsRowShown="0" headerRowDxfId="180" dataDxfId="179">
  <autoFilter ref="A2:G60" xr:uid="{3458D0C6-475E-4A4C-BFBC-964827516A5F}"/>
  <tableColumns count="7">
    <tableColumn id="1" xr3:uid="{E9CE8D05-22D6-42EE-9A05-9F9F568C6E6F}" name="ว/ด/ป" dataDxfId="178"/>
    <tableColumn id="2" xr3:uid="{AFDDA4D6-48EB-41EF-B2A8-2B1A6D5C4D6B}" name="ประเภทรถ" dataDxfId="177"/>
    <tableColumn id="3" xr3:uid="{15BD1FC8-A9E3-44D6-B4F7-72D2BCB073B1}" name="งานที่ทำ" dataDxfId="176"/>
    <tableColumn id="9" xr3:uid="{63B9BCFA-120F-4CC8-937D-CD965E8162C5}" name="เวลาเริ่ม" dataDxfId="175"/>
    <tableColumn id="10" xr3:uid="{A5DA069B-4F42-40C7-87CC-5110FD511EF5}" name="เวลาเสร็จ" dataDxfId="174"/>
    <tableColumn id="7" xr3:uid="{FB410E7F-0AE7-49F1-913C-9BF428539521}" name="Hr. Total" dataDxfId="173"/>
    <tableColumn id="4" xr3:uid="{D6031F18-71BE-42E8-B265-76D798891E96}" name="ราคา" dataDxfId="17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8D3C-215B-4034-8B99-5FE9542D4B43}">
  <sheetPr>
    <tabColor rgb="FF0000FF"/>
  </sheetPr>
  <dimension ref="A1:G60"/>
  <sheetViews>
    <sheetView showGridLines="0" zoomScale="170" zoomScaleNormal="170" workbookViewId="0">
      <pane ySplit="2" topLeftCell="A34" activePane="bottomLeft" state="frozen"/>
      <selection activeCell="B56" sqref="B56"/>
      <selection pane="bottomLeft" activeCell="F2" sqref="F2"/>
    </sheetView>
  </sheetViews>
  <sheetFormatPr defaultRowHeight="14.4"/>
  <cols>
    <col min="1" max="1" width="8.88671875" style="1" customWidth="1"/>
    <col min="2" max="2" width="15" style="3" customWidth="1"/>
    <col min="3" max="3" width="32.109375" style="3" customWidth="1"/>
    <col min="4" max="5" width="6.6640625" style="4" customWidth="1"/>
    <col min="6" max="6" width="8.88671875" style="9" customWidth="1"/>
  </cols>
  <sheetData>
    <row r="1" spans="1:7">
      <c r="E1" s="26"/>
      <c r="F1" s="28">
        <f>SUM(Table13[Hr. Total])</f>
        <v>141.80000000000109</v>
      </c>
    </row>
    <row r="2" spans="1:7">
      <c r="A2" s="5" t="s">
        <v>5</v>
      </c>
      <c r="B2" s="6" t="s">
        <v>0</v>
      </c>
      <c r="C2" s="6" t="s">
        <v>1</v>
      </c>
      <c r="D2" s="7" t="s">
        <v>9</v>
      </c>
      <c r="E2" s="7" t="s">
        <v>10</v>
      </c>
      <c r="F2" s="8" t="s">
        <v>7</v>
      </c>
      <c r="G2" s="6" t="s">
        <v>13</v>
      </c>
    </row>
    <row r="3" spans="1:7">
      <c r="A3" s="21">
        <v>46088</v>
      </c>
      <c r="B3" s="16" t="s">
        <v>3</v>
      </c>
      <c r="C3" s="16" t="s">
        <v>12</v>
      </c>
      <c r="D3" s="22">
        <v>0</v>
      </c>
      <c r="E3" s="22">
        <v>0.125</v>
      </c>
      <c r="F3" s="8">
        <v>3</v>
      </c>
      <c r="G3" s="44">
        <v>1050</v>
      </c>
    </row>
    <row r="4" spans="1:7">
      <c r="A4" s="21">
        <v>46088</v>
      </c>
      <c r="B4" s="16" t="s">
        <v>3</v>
      </c>
      <c r="C4" s="16" t="s">
        <v>11</v>
      </c>
      <c r="D4" s="22">
        <v>0</v>
      </c>
      <c r="E4" s="22">
        <v>0.125</v>
      </c>
      <c r="F4" s="8">
        <v>3</v>
      </c>
      <c r="G4" s="44">
        <v>1050</v>
      </c>
    </row>
    <row r="5" spans="1:7">
      <c r="A5" s="21">
        <v>46088</v>
      </c>
      <c r="B5" s="16" t="s">
        <v>3</v>
      </c>
      <c r="C5" s="16" t="s">
        <v>12</v>
      </c>
      <c r="D5" s="22">
        <v>0.45833333333333331</v>
      </c>
      <c r="E5" s="22">
        <v>0.5</v>
      </c>
      <c r="F5" s="8">
        <v>1</v>
      </c>
      <c r="G5" s="44">
        <v>1050</v>
      </c>
    </row>
    <row r="6" spans="1:7">
      <c r="A6" s="21">
        <v>46088</v>
      </c>
      <c r="B6" s="16" t="s">
        <v>3</v>
      </c>
      <c r="C6" s="16" t="s">
        <v>11</v>
      </c>
      <c r="D6" s="22">
        <v>0.4375</v>
      </c>
      <c r="E6" s="22">
        <v>0.47916666666666669</v>
      </c>
      <c r="F6" s="8">
        <v>1</v>
      </c>
      <c r="G6" s="44">
        <v>1050</v>
      </c>
    </row>
    <row r="7" spans="1:7">
      <c r="A7" s="21">
        <v>46088</v>
      </c>
      <c r="B7" s="16" t="s">
        <v>3</v>
      </c>
      <c r="C7" s="16" t="s">
        <v>12</v>
      </c>
      <c r="D7" s="22">
        <v>0.5</v>
      </c>
      <c r="E7" s="22">
        <v>0.625</v>
      </c>
      <c r="F7" s="8">
        <v>3</v>
      </c>
      <c r="G7" s="44">
        <v>1050</v>
      </c>
    </row>
    <row r="8" spans="1:7">
      <c r="A8" s="21">
        <v>46088</v>
      </c>
      <c r="B8" s="16" t="s">
        <v>3</v>
      </c>
      <c r="C8" s="16" t="s">
        <v>11</v>
      </c>
      <c r="D8" s="22">
        <v>0.5</v>
      </c>
      <c r="E8" s="22">
        <v>0.72916666666666663</v>
      </c>
      <c r="F8" s="8">
        <v>5.5</v>
      </c>
      <c r="G8" s="44">
        <v>1050</v>
      </c>
    </row>
    <row r="9" spans="1:7">
      <c r="A9" s="21">
        <v>46088</v>
      </c>
      <c r="B9" s="16" t="s">
        <v>3</v>
      </c>
      <c r="C9" s="16" t="s">
        <v>12</v>
      </c>
      <c r="D9" s="22">
        <v>0.625</v>
      </c>
      <c r="E9" s="22">
        <v>0.6875</v>
      </c>
      <c r="F9" s="8">
        <v>1.5</v>
      </c>
      <c r="G9" s="44">
        <v>1050</v>
      </c>
    </row>
    <row r="10" spans="1:7">
      <c r="A10" s="21">
        <v>46088</v>
      </c>
      <c r="B10" s="16" t="s">
        <v>3</v>
      </c>
      <c r="C10" s="16" t="s">
        <v>12</v>
      </c>
      <c r="D10" s="22">
        <v>0.95833333333333337</v>
      </c>
      <c r="E10" s="22">
        <v>1</v>
      </c>
      <c r="F10" s="8">
        <v>1</v>
      </c>
      <c r="G10" s="44">
        <v>1050</v>
      </c>
    </row>
    <row r="11" spans="1:7">
      <c r="A11" s="21">
        <v>46088</v>
      </c>
      <c r="B11" s="16" t="s">
        <v>3</v>
      </c>
      <c r="C11" s="16" t="s">
        <v>11</v>
      </c>
      <c r="D11" s="22">
        <v>0.95486111111111116</v>
      </c>
      <c r="E11" s="22">
        <v>1</v>
      </c>
      <c r="F11" s="8">
        <v>1.1000000000003638</v>
      </c>
      <c r="G11" s="44">
        <v>1050</v>
      </c>
    </row>
    <row r="12" spans="1:7">
      <c r="A12" s="21">
        <v>46089</v>
      </c>
      <c r="B12" s="16" t="s">
        <v>3</v>
      </c>
      <c r="C12" s="16" t="s">
        <v>12</v>
      </c>
      <c r="D12" s="22">
        <v>0</v>
      </c>
      <c r="E12" s="22">
        <v>8.3333333333333329E-2</v>
      </c>
      <c r="F12" s="8">
        <v>2</v>
      </c>
      <c r="G12" s="44">
        <v>1050</v>
      </c>
    </row>
    <row r="13" spans="1:7">
      <c r="A13" s="21">
        <v>46089</v>
      </c>
      <c r="B13" s="16" t="s">
        <v>3</v>
      </c>
      <c r="C13" s="16" t="s">
        <v>12</v>
      </c>
      <c r="D13" s="22">
        <v>0.14583333333333334</v>
      </c>
      <c r="E13" s="22">
        <v>0.29166666666666669</v>
      </c>
      <c r="F13" s="8">
        <v>3.5</v>
      </c>
      <c r="G13" s="44">
        <v>1050</v>
      </c>
    </row>
    <row r="14" spans="1:7">
      <c r="A14" s="21">
        <v>46089</v>
      </c>
      <c r="B14" s="16" t="s">
        <v>3</v>
      </c>
      <c r="C14" s="16" t="s">
        <v>11</v>
      </c>
      <c r="D14" s="22">
        <v>0</v>
      </c>
      <c r="E14" s="22">
        <v>8.3333333333333329E-2</v>
      </c>
      <c r="F14" s="8">
        <v>2</v>
      </c>
      <c r="G14" s="44">
        <v>1050</v>
      </c>
    </row>
    <row r="15" spans="1:7">
      <c r="A15" s="21">
        <v>46089</v>
      </c>
      <c r="B15" s="16" t="s">
        <v>3</v>
      </c>
      <c r="C15" s="16" t="s">
        <v>11</v>
      </c>
      <c r="D15" s="22">
        <v>0.16666666666666666</v>
      </c>
      <c r="E15" s="22">
        <v>0.29166666666666669</v>
      </c>
      <c r="F15" s="8">
        <v>3</v>
      </c>
      <c r="G15" s="44">
        <v>1050</v>
      </c>
    </row>
    <row r="16" spans="1:7">
      <c r="A16" s="21">
        <v>46089</v>
      </c>
      <c r="B16" s="16" t="s">
        <v>3</v>
      </c>
      <c r="C16" s="16" t="s">
        <v>12</v>
      </c>
      <c r="D16" s="22">
        <v>0.37152777777777773</v>
      </c>
      <c r="E16" s="22">
        <v>0.5</v>
      </c>
      <c r="F16" s="8">
        <v>3.1000000000003638</v>
      </c>
      <c r="G16" s="44">
        <v>1050</v>
      </c>
    </row>
    <row r="17" spans="1:7">
      <c r="A17" s="21">
        <v>46089</v>
      </c>
      <c r="B17" s="16" t="s">
        <v>3</v>
      </c>
      <c r="C17" s="16" t="s">
        <v>11</v>
      </c>
      <c r="D17" s="22">
        <v>0.39583333333333331</v>
      </c>
      <c r="E17" s="22">
        <v>0.5</v>
      </c>
      <c r="F17" s="8">
        <v>2.5</v>
      </c>
      <c r="G17" s="44">
        <v>1050</v>
      </c>
    </row>
    <row r="18" spans="1:7">
      <c r="A18" s="21">
        <v>46089</v>
      </c>
      <c r="B18" s="16" t="s">
        <v>3</v>
      </c>
      <c r="C18" s="16" t="s">
        <v>12</v>
      </c>
      <c r="D18" s="22">
        <v>0.5</v>
      </c>
      <c r="E18" s="22">
        <v>0.54166666666666663</v>
      </c>
      <c r="F18" s="8">
        <v>1</v>
      </c>
      <c r="G18" s="44">
        <v>1050</v>
      </c>
    </row>
    <row r="19" spans="1:7">
      <c r="A19" s="21">
        <v>46089</v>
      </c>
      <c r="B19" s="16" t="s">
        <v>3</v>
      </c>
      <c r="C19" s="16" t="s">
        <v>12</v>
      </c>
      <c r="D19" s="22">
        <v>0.5625</v>
      </c>
      <c r="E19" s="22">
        <v>0.66666666666666663</v>
      </c>
      <c r="F19" s="8">
        <v>2.5</v>
      </c>
      <c r="G19" s="44">
        <v>1050</v>
      </c>
    </row>
    <row r="20" spans="1:7">
      <c r="A20" s="21">
        <v>46089</v>
      </c>
      <c r="B20" s="16" t="s">
        <v>3</v>
      </c>
      <c r="C20" s="16" t="s">
        <v>12</v>
      </c>
      <c r="D20" s="22">
        <v>0.66666666666666663</v>
      </c>
      <c r="E20" s="22">
        <v>0.70833333333333337</v>
      </c>
      <c r="F20" s="8">
        <v>1</v>
      </c>
      <c r="G20" s="44">
        <v>1050</v>
      </c>
    </row>
    <row r="21" spans="1:7">
      <c r="A21" s="21">
        <v>46089</v>
      </c>
      <c r="B21" s="16" t="s">
        <v>3</v>
      </c>
      <c r="C21" s="16" t="s">
        <v>12</v>
      </c>
      <c r="D21" s="22">
        <v>0.77083333333333337</v>
      </c>
      <c r="E21" s="22">
        <v>1</v>
      </c>
      <c r="F21" s="8">
        <v>5.5</v>
      </c>
      <c r="G21" s="44">
        <v>1050</v>
      </c>
    </row>
    <row r="22" spans="1:7">
      <c r="A22" s="21">
        <v>46089</v>
      </c>
      <c r="B22" s="16" t="s">
        <v>3</v>
      </c>
      <c r="C22" s="16" t="s">
        <v>11</v>
      </c>
      <c r="D22" s="22">
        <v>0.52083333333333337</v>
      </c>
      <c r="E22" s="22">
        <v>0.70833333333333337</v>
      </c>
      <c r="F22" s="8">
        <v>4.5</v>
      </c>
      <c r="G22" s="44">
        <v>1050</v>
      </c>
    </row>
    <row r="23" spans="1:7">
      <c r="A23" s="21">
        <v>46089</v>
      </c>
      <c r="B23" s="16" t="s">
        <v>3</v>
      </c>
      <c r="C23" s="16" t="s">
        <v>11</v>
      </c>
      <c r="D23" s="22">
        <v>0.76388888888888884</v>
      </c>
      <c r="E23" s="22">
        <v>1</v>
      </c>
      <c r="F23" s="8">
        <v>5.6999999999998181</v>
      </c>
      <c r="G23" s="44">
        <v>1050</v>
      </c>
    </row>
    <row r="24" spans="1:7">
      <c r="A24" s="21">
        <v>46090</v>
      </c>
      <c r="B24" s="16" t="s">
        <v>3</v>
      </c>
      <c r="C24" s="16" t="s">
        <v>12</v>
      </c>
      <c r="D24" s="22">
        <v>0</v>
      </c>
      <c r="E24" s="22">
        <v>0.20833333333333334</v>
      </c>
      <c r="F24" s="8">
        <v>5</v>
      </c>
      <c r="G24" s="44">
        <v>1050</v>
      </c>
    </row>
    <row r="25" spans="1:7">
      <c r="A25" s="21">
        <v>46090</v>
      </c>
      <c r="B25" s="16" t="s">
        <v>3</v>
      </c>
      <c r="C25" s="16" t="s">
        <v>12</v>
      </c>
      <c r="D25" s="22">
        <v>0.29166666666666669</v>
      </c>
      <c r="E25" s="22">
        <v>0.43402777777777773</v>
      </c>
      <c r="F25" s="8">
        <v>3.3999999999996362</v>
      </c>
      <c r="G25" s="44">
        <v>1050</v>
      </c>
    </row>
    <row r="26" spans="1:7">
      <c r="A26" s="21">
        <v>46090</v>
      </c>
      <c r="B26" s="16" t="s">
        <v>3</v>
      </c>
      <c r="C26" s="16" t="s">
        <v>11</v>
      </c>
      <c r="D26" s="22">
        <v>0</v>
      </c>
      <c r="E26" s="22">
        <v>0.20833333333333334</v>
      </c>
      <c r="F26" s="8">
        <v>5</v>
      </c>
      <c r="G26" s="44">
        <v>1050</v>
      </c>
    </row>
    <row r="27" spans="1:7">
      <c r="A27" s="21">
        <v>46090</v>
      </c>
      <c r="B27" s="16" t="s">
        <v>3</v>
      </c>
      <c r="C27" s="16" t="s">
        <v>11</v>
      </c>
      <c r="D27" s="22">
        <v>0.29166666666666669</v>
      </c>
      <c r="E27" s="22">
        <v>0.41666666666666669</v>
      </c>
      <c r="F27" s="8">
        <v>3</v>
      </c>
      <c r="G27" s="44">
        <v>1050</v>
      </c>
    </row>
    <row r="28" spans="1:7">
      <c r="A28" s="21">
        <v>46090</v>
      </c>
      <c r="B28" s="16" t="s">
        <v>3</v>
      </c>
      <c r="C28" s="16" t="s">
        <v>12</v>
      </c>
      <c r="D28" s="22">
        <v>0.58333333333333337</v>
      </c>
      <c r="E28" s="22">
        <v>0.70833333333333337</v>
      </c>
      <c r="F28" s="8">
        <v>3</v>
      </c>
      <c r="G28" s="44">
        <v>1050</v>
      </c>
    </row>
    <row r="29" spans="1:7">
      <c r="A29" s="21">
        <v>46090</v>
      </c>
      <c r="B29" s="16" t="s">
        <v>3</v>
      </c>
      <c r="C29" s="16" t="s">
        <v>12</v>
      </c>
      <c r="D29" s="22">
        <v>0.75</v>
      </c>
      <c r="E29" s="22">
        <v>0.875</v>
      </c>
      <c r="F29" s="8">
        <v>3</v>
      </c>
      <c r="G29" s="44">
        <v>1050</v>
      </c>
    </row>
    <row r="30" spans="1:7">
      <c r="A30" s="21">
        <v>46090</v>
      </c>
      <c r="B30" s="16" t="s">
        <v>3</v>
      </c>
      <c r="C30" s="16" t="s">
        <v>11</v>
      </c>
      <c r="D30" s="22">
        <v>0.58333333333333337</v>
      </c>
      <c r="E30" s="22">
        <v>0.70833333333333337</v>
      </c>
      <c r="F30" s="8">
        <v>3</v>
      </c>
      <c r="G30" s="44">
        <v>1050</v>
      </c>
    </row>
    <row r="31" spans="1:7">
      <c r="A31" s="21">
        <v>46090</v>
      </c>
      <c r="B31" s="16" t="s">
        <v>3</v>
      </c>
      <c r="C31" s="16" t="s">
        <v>11</v>
      </c>
      <c r="D31" s="22">
        <v>0.75</v>
      </c>
      <c r="E31" s="22">
        <v>0.875</v>
      </c>
      <c r="F31" s="8">
        <v>3</v>
      </c>
      <c r="G31" s="44">
        <v>1050</v>
      </c>
    </row>
    <row r="32" spans="1:7">
      <c r="A32" s="21">
        <v>46090</v>
      </c>
      <c r="B32" s="16" t="s">
        <v>3</v>
      </c>
      <c r="C32" s="16" t="s">
        <v>12</v>
      </c>
      <c r="D32" s="22">
        <v>0.95833333333333337</v>
      </c>
      <c r="E32" s="22">
        <v>1</v>
      </c>
      <c r="F32" s="8">
        <v>1</v>
      </c>
      <c r="G32" s="44">
        <v>1050</v>
      </c>
    </row>
    <row r="33" spans="1:7">
      <c r="A33" s="21">
        <v>46090</v>
      </c>
      <c r="B33" s="16" t="s">
        <v>3</v>
      </c>
      <c r="C33" s="16" t="s">
        <v>11</v>
      </c>
      <c r="D33" s="22">
        <v>0.95833333333333337</v>
      </c>
      <c r="E33" s="22">
        <v>1</v>
      </c>
      <c r="F33" s="8">
        <v>1</v>
      </c>
      <c r="G33" s="44">
        <v>1050</v>
      </c>
    </row>
    <row r="34" spans="1:7">
      <c r="A34" s="21">
        <v>46091</v>
      </c>
      <c r="B34" s="16" t="s">
        <v>3</v>
      </c>
      <c r="C34" s="16" t="s">
        <v>12</v>
      </c>
      <c r="D34" s="22">
        <v>0</v>
      </c>
      <c r="E34" s="22">
        <v>4.5138888888888888E-2</v>
      </c>
      <c r="F34" s="8">
        <v>1.1000000000003638</v>
      </c>
      <c r="G34" s="44">
        <v>1717</v>
      </c>
    </row>
    <row r="35" spans="1:7">
      <c r="A35" s="21">
        <v>46091</v>
      </c>
      <c r="B35" s="16" t="s">
        <v>3</v>
      </c>
      <c r="C35" s="16" t="s">
        <v>12</v>
      </c>
      <c r="D35" s="22">
        <v>0.125</v>
      </c>
      <c r="E35" s="22">
        <v>0.22916666666666666</v>
      </c>
      <c r="F35" s="8">
        <v>2.5</v>
      </c>
      <c r="G35" s="44">
        <v>1717</v>
      </c>
    </row>
    <row r="36" spans="1:7">
      <c r="A36" s="21">
        <v>46091</v>
      </c>
      <c r="B36" s="16" t="s">
        <v>3</v>
      </c>
      <c r="C36" s="16" t="s">
        <v>11</v>
      </c>
      <c r="D36" s="22">
        <v>0</v>
      </c>
      <c r="E36" s="22">
        <v>4.1666666666666664E-2</v>
      </c>
      <c r="F36" s="8">
        <v>1</v>
      </c>
      <c r="G36" s="44">
        <v>1717</v>
      </c>
    </row>
    <row r="37" spans="1:7">
      <c r="A37" s="21">
        <v>46091</v>
      </c>
      <c r="B37" s="16" t="s">
        <v>3</v>
      </c>
      <c r="C37" s="16" t="s">
        <v>11</v>
      </c>
      <c r="D37" s="22">
        <v>0.14583333333333334</v>
      </c>
      <c r="E37" s="22">
        <v>0.17013888888888887</v>
      </c>
      <c r="F37" s="8">
        <v>0.5999999999994543</v>
      </c>
      <c r="G37" s="44">
        <v>1717</v>
      </c>
    </row>
    <row r="38" spans="1:7">
      <c r="A38" s="21">
        <v>46091</v>
      </c>
      <c r="B38" s="16" t="s">
        <v>3</v>
      </c>
      <c r="C38" s="16" t="s">
        <v>11</v>
      </c>
      <c r="D38" s="22">
        <v>0.17013888888888887</v>
      </c>
      <c r="E38" s="22">
        <v>0.23263888888888887</v>
      </c>
      <c r="F38" s="8">
        <v>1.5</v>
      </c>
      <c r="G38" s="44">
        <v>1717</v>
      </c>
    </row>
    <row r="39" spans="1:7">
      <c r="A39" s="21">
        <v>46092</v>
      </c>
      <c r="B39" s="16" t="s">
        <v>3</v>
      </c>
      <c r="C39" s="16" t="s">
        <v>12</v>
      </c>
      <c r="D39" s="22">
        <v>0</v>
      </c>
      <c r="E39" s="22">
        <v>0.125</v>
      </c>
      <c r="F39" s="8">
        <v>3</v>
      </c>
      <c r="G39" s="44">
        <v>1717</v>
      </c>
    </row>
    <row r="40" spans="1:7">
      <c r="A40" s="21">
        <v>46092</v>
      </c>
      <c r="B40" s="16" t="s">
        <v>3</v>
      </c>
      <c r="C40" s="16" t="s">
        <v>12</v>
      </c>
      <c r="D40" s="22">
        <v>0.20833333333333334</v>
      </c>
      <c r="E40" s="22">
        <v>0.35416666666666669</v>
      </c>
      <c r="F40" s="8">
        <v>3.5</v>
      </c>
      <c r="G40" s="44">
        <v>1717</v>
      </c>
    </row>
    <row r="41" spans="1:7">
      <c r="A41" s="21">
        <v>46092</v>
      </c>
      <c r="B41" s="16" t="s">
        <v>3</v>
      </c>
      <c r="C41" s="16" t="s">
        <v>11</v>
      </c>
      <c r="D41" s="22">
        <v>0</v>
      </c>
      <c r="E41" s="22">
        <v>0.125</v>
      </c>
      <c r="F41" s="8">
        <v>3</v>
      </c>
      <c r="G41" s="44">
        <v>1717</v>
      </c>
    </row>
    <row r="42" spans="1:7">
      <c r="A42" s="21">
        <v>46092</v>
      </c>
      <c r="B42" s="16" t="s">
        <v>3</v>
      </c>
      <c r="C42" s="16" t="s">
        <v>11</v>
      </c>
      <c r="D42" s="22">
        <v>0.20833333333333334</v>
      </c>
      <c r="E42" s="22">
        <v>0.35416666666666669</v>
      </c>
      <c r="F42" s="8">
        <v>3.5</v>
      </c>
      <c r="G42" s="44">
        <v>1717</v>
      </c>
    </row>
    <row r="43" spans="1:7">
      <c r="A43" s="21">
        <v>46092</v>
      </c>
      <c r="B43" s="16" t="s">
        <v>3</v>
      </c>
      <c r="C43" s="16" t="s">
        <v>12</v>
      </c>
      <c r="D43" s="22">
        <v>0.45833333333333331</v>
      </c>
      <c r="E43" s="22">
        <v>0.5</v>
      </c>
      <c r="F43" s="8">
        <v>1</v>
      </c>
      <c r="G43" s="44">
        <v>1717</v>
      </c>
    </row>
    <row r="44" spans="1:7">
      <c r="A44" s="21">
        <v>46092</v>
      </c>
      <c r="B44" s="16" t="s">
        <v>3</v>
      </c>
      <c r="C44" s="16" t="s">
        <v>11</v>
      </c>
      <c r="D44" s="22">
        <v>0.45833333333333331</v>
      </c>
      <c r="E44" s="22">
        <v>0.5</v>
      </c>
      <c r="F44" s="8">
        <v>1</v>
      </c>
      <c r="G44" s="44">
        <v>1717</v>
      </c>
    </row>
    <row r="45" spans="1:7">
      <c r="A45" s="21">
        <v>46092</v>
      </c>
      <c r="B45" s="16" t="s">
        <v>3</v>
      </c>
      <c r="C45" s="16" t="s">
        <v>12</v>
      </c>
      <c r="D45" s="22">
        <v>0.5</v>
      </c>
      <c r="E45" s="22">
        <v>0.60763888888888895</v>
      </c>
      <c r="F45" s="8">
        <v>2.6000000000003638</v>
      </c>
      <c r="G45" s="44">
        <v>1717</v>
      </c>
    </row>
    <row r="46" spans="1:7">
      <c r="A46" s="21">
        <v>46092</v>
      </c>
      <c r="B46" s="16" t="s">
        <v>3</v>
      </c>
      <c r="C46" s="16" t="s">
        <v>11</v>
      </c>
      <c r="D46" s="22">
        <v>0.5</v>
      </c>
      <c r="E46" s="22">
        <v>0.60416666666666663</v>
      </c>
      <c r="F46" s="8">
        <v>2.5</v>
      </c>
      <c r="G46" s="44">
        <v>1717</v>
      </c>
    </row>
    <row r="47" spans="1:7">
      <c r="A47" s="21">
        <v>46092</v>
      </c>
      <c r="B47" s="16" t="s">
        <v>3</v>
      </c>
      <c r="C47" s="16" t="s">
        <v>11</v>
      </c>
      <c r="D47" s="22">
        <v>0.66666666666666663</v>
      </c>
      <c r="E47" s="22">
        <v>0.77430555555555547</v>
      </c>
      <c r="F47" s="8">
        <v>2.6000000000003638</v>
      </c>
      <c r="G47" s="44">
        <v>1717</v>
      </c>
    </row>
    <row r="48" spans="1:7">
      <c r="A48" s="21">
        <v>46092</v>
      </c>
      <c r="B48" s="16" t="s">
        <v>3</v>
      </c>
      <c r="C48" s="16" t="s">
        <v>12</v>
      </c>
      <c r="D48" s="22">
        <v>0.66666666666666663</v>
      </c>
      <c r="E48" s="22">
        <v>0.77083333333333337</v>
      </c>
      <c r="F48" s="8">
        <v>2.5</v>
      </c>
      <c r="G48" s="44">
        <v>1717</v>
      </c>
    </row>
    <row r="49" spans="1:7">
      <c r="A49" s="21">
        <v>46092</v>
      </c>
      <c r="B49" s="16" t="s">
        <v>3</v>
      </c>
      <c r="C49" s="16" t="s">
        <v>12</v>
      </c>
      <c r="D49" s="22">
        <v>0.89583333333333337</v>
      </c>
      <c r="E49" s="22">
        <v>1</v>
      </c>
      <c r="F49" s="8">
        <v>2.5</v>
      </c>
      <c r="G49" s="44">
        <v>1717</v>
      </c>
    </row>
    <row r="50" spans="1:7">
      <c r="A50" s="21">
        <v>46092</v>
      </c>
      <c r="B50" s="16" t="s">
        <v>3</v>
      </c>
      <c r="C50" s="16" t="s">
        <v>11</v>
      </c>
      <c r="D50" s="22">
        <v>0.89583333333333337</v>
      </c>
      <c r="E50" s="22">
        <v>1</v>
      </c>
      <c r="F50" s="8">
        <v>2.5</v>
      </c>
      <c r="G50" s="44">
        <v>1717</v>
      </c>
    </row>
    <row r="51" spans="1:7">
      <c r="A51" s="21">
        <v>46093</v>
      </c>
      <c r="B51" s="16" t="s">
        <v>3</v>
      </c>
      <c r="C51" s="16" t="s">
        <v>12</v>
      </c>
      <c r="D51" s="34">
        <v>0</v>
      </c>
      <c r="E51" s="22">
        <v>4.5138888888888888E-2</v>
      </c>
      <c r="F51" s="8">
        <v>1.1000000000003638</v>
      </c>
      <c r="G51" s="44">
        <v>1717</v>
      </c>
    </row>
    <row r="52" spans="1:7">
      <c r="A52" s="21">
        <v>46093</v>
      </c>
      <c r="B52" s="16" t="s">
        <v>3</v>
      </c>
      <c r="C52" s="16" t="s">
        <v>12</v>
      </c>
      <c r="D52" s="22">
        <v>0.16666666666666666</v>
      </c>
      <c r="E52" s="34">
        <v>0.29166666666666669</v>
      </c>
      <c r="F52" s="8">
        <v>3</v>
      </c>
      <c r="G52" s="44">
        <v>1717</v>
      </c>
    </row>
    <row r="53" spans="1:7">
      <c r="A53" s="21">
        <v>46093</v>
      </c>
      <c r="B53" s="16" t="s">
        <v>3</v>
      </c>
      <c r="C53" s="16" t="s">
        <v>11</v>
      </c>
      <c r="D53" s="22">
        <v>0</v>
      </c>
      <c r="E53" s="22">
        <v>4.1666666666666664E-2</v>
      </c>
      <c r="F53" s="8">
        <v>1</v>
      </c>
      <c r="G53" s="44">
        <v>1717</v>
      </c>
    </row>
    <row r="54" spans="1:7">
      <c r="A54" s="21">
        <v>46093</v>
      </c>
      <c r="B54" s="16" t="s">
        <v>3</v>
      </c>
      <c r="C54" s="16" t="s">
        <v>11</v>
      </c>
      <c r="D54" s="22">
        <v>0.16666666666666666</v>
      </c>
      <c r="E54" s="22">
        <v>0.29166666666666669</v>
      </c>
      <c r="F54" s="8">
        <v>3</v>
      </c>
      <c r="G54" s="44">
        <v>1717</v>
      </c>
    </row>
    <row r="55" spans="1:7">
      <c r="A55" s="21">
        <v>46093</v>
      </c>
      <c r="B55" s="16" t="s">
        <v>3</v>
      </c>
      <c r="C55" s="16" t="s">
        <v>12</v>
      </c>
      <c r="D55" s="22">
        <v>0.52083333333333337</v>
      </c>
      <c r="E55" s="22">
        <v>0.54166666666666663</v>
      </c>
      <c r="F55" s="8">
        <v>0.5</v>
      </c>
      <c r="G55" s="44">
        <v>1717</v>
      </c>
    </row>
    <row r="56" spans="1:7">
      <c r="A56" s="21">
        <v>46093</v>
      </c>
      <c r="B56" s="16" t="s">
        <v>3</v>
      </c>
      <c r="C56" s="16" t="s">
        <v>12</v>
      </c>
      <c r="D56" s="22">
        <v>0.64583333333333337</v>
      </c>
      <c r="E56" s="22">
        <v>0.77083333333333337</v>
      </c>
      <c r="F56" s="8">
        <v>3</v>
      </c>
      <c r="G56" s="44">
        <v>1717</v>
      </c>
    </row>
    <row r="57" spans="1:7">
      <c r="A57" s="21">
        <v>46093</v>
      </c>
      <c r="B57" s="16" t="s">
        <v>3</v>
      </c>
      <c r="C57" s="16" t="s">
        <v>11</v>
      </c>
      <c r="D57" s="22">
        <v>0.52083333333333337</v>
      </c>
      <c r="E57" s="22">
        <v>0.54166666666666663</v>
      </c>
      <c r="F57" s="8">
        <v>0.5</v>
      </c>
      <c r="G57" s="44">
        <v>1717</v>
      </c>
    </row>
    <row r="58" spans="1:7">
      <c r="A58" s="21">
        <v>46093</v>
      </c>
      <c r="B58" s="16" t="s">
        <v>3</v>
      </c>
      <c r="C58" s="16" t="s">
        <v>11</v>
      </c>
      <c r="D58" s="22">
        <v>0.64583333333333337</v>
      </c>
      <c r="E58" s="22">
        <v>0.77083333333333337</v>
      </c>
      <c r="F58" s="8">
        <v>3</v>
      </c>
      <c r="G58" s="44">
        <v>1717</v>
      </c>
    </row>
    <row r="59" spans="1:7">
      <c r="A59" s="21">
        <v>46093</v>
      </c>
      <c r="B59" s="16" t="s">
        <v>3</v>
      </c>
      <c r="C59" s="16" t="s">
        <v>12</v>
      </c>
      <c r="D59" s="22">
        <v>0.9375</v>
      </c>
      <c r="E59" s="22">
        <v>1</v>
      </c>
      <c r="F59" s="8">
        <v>1.5</v>
      </c>
      <c r="G59" s="44">
        <v>1717</v>
      </c>
    </row>
    <row r="60" spans="1:7">
      <c r="A60" s="21">
        <v>46093</v>
      </c>
      <c r="B60" s="16" t="s">
        <v>3</v>
      </c>
      <c r="C60" s="16" t="s">
        <v>11</v>
      </c>
      <c r="D60" s="22">
        <v>0.9375</v>
      </c>
      <c r="E60" s="22">
        <v>1</v>
      </c>
      <c r="F60" s="8">
        <v>1.5</v>
      </c>
      <c r="G60" s="44">
        <v>1717</v>
      </c>
    </row>
  </sheetData>
  <phoneticPr fontId="11" type="noConversion"/>
  <conditionalFormatting sqref="C3">
    <cfRule type="containsText" dxfId="142" priority="269" operator="containsText" text="สแตนบายทำกอง">
      <formula>NOT(ISERROR(SEARCH("สแตนบายทำกอง",C3)))</formula>
    </cfRule>
    <cfRule type="containsText" dxfId="141" priority="270" operator="containsText" text="สแตนบายตัก">
      <formula>NOT(ISERROR(SEARCH("สแตนบายตัก",C3)))</formula>
    </cfRule>
  </conditionalFormatting>
  <conditionalFormatting sqref="C4">
    <cfRule type="containsText" dxfId="140" priority="265" operator="containsText" text="สแตนบายทำกอง">
      <formula>NOT(ISERROR(SEARCH("สแตนบายทำกอง",C4)))</formula>
    </cfRule>
    <cfRule type="containsText" dxfId="139" priority="266" operator="containsText" text="สแตนบายตัก">
      <formula>NOT(ISERROR(SEARCH("สแตนบายตัก",C4)))</formula>
    </cfRule>
  </conditionalFormatting>
  <conditionalFormatting sqref="C5">
    <cfRule type="containsText" dxfId="136" priority="255" operator="containsText" text="สแตนบายทำกอง">
      <formula>NOT(ISERROR(SEARCH("สแตนบายทำกอง",C5)))</formula>
    </cfRule>
    <cfRule type="containsText" dxfId="135" priority="256" operator="containsText" text="สแตนบายตัก">
      <formula>NOT(ISERROR(SEARCH("สแตนบายตัก",C5)))</formula>
    </cfRule>
  </conditionalFormatting>
  <conditionalFormatting sqref="C6">
    <cfRule type="containsText" dxfId="134" priority="253" operator="containsText" text="สแตนบายทำกอง">
      <formula>NOT(ISERROR(SEARCH("สแตนบายทำกอง",C6)))</formula>
    </cfRule>
    <cfRule type="containsText" dxfId="133" priority="254" operator="containsText" text="สแตนบายตัก">
      <formula>NOT(ISERROR(SEARCH("สแตนบายตัก",C6)))</formula>
    </cfRule>
  </conditionalFormatting>
  <conditionalFormatting sqref="C7">
    <cfRule type="containsText" dxfId="130" priority="249" operator="containsText" text="สแตนบายทำกอง">
      <formula>NOT(ISERROR(SEARCH("สแตนบายทำกอง",C7)))</formula>
    </cfRule>
    <cfRule type="containsText" dxfId="129" priority="250" operator="containsText" text="สแตนบายตัก">
      <formula>NOT(ISERROR(SEARCH("สแตนบายตัก",C7)))</formula>
    </cfRule>
  </conditionalFormatting>
  <conditionalFormatting sqref="C8">
    <cfRule type="containsText" dxfId="128" priority="247" operator="containsText" text="สแตนบายทำกอง">
      <formula>NOT(ISERROR(SEARCH("สแตนบายทำกอง",C8)))</formula>
    </cfRule>
    <cfRule type="containsText" dxfId="127" priority="248" operator="containsText" text="สแตนบายตัก">
      <formula>NOT(ISERROR(SEARCH("สแตนบายตัก",C8)))</formula>
    </cfRule>
  </conditionalFormatting>
  <conditionalFormatting sqref="C9">
    <cfRule type="containsText" dxfId="124" priority="239" operator="containsText" text="สแตนบายทำกอง">
      <formula>NOT(ISERROR(SEARCH("สแตนบายทำกอง",C9)))</formula>
    </cfRule>
    <cfRule type="containsText" dxfId="123" priority="240" operator="containsText" text="สแตนบายตัก">
      <formula>NOT(ISERROR(SEARCH("สแตนบายตัก",C9)))</formula>
    </cfRule>
  </conditionalFormatting>
  <conditionalFormatting sqref="C10">
    <cfRule type="containsText" dxfId="122" priority="237" operator="containsText" text="สแตนบายทำกอง">
      <formula>NOT(ISERROR(SEARCH("สแตนบายทำกอง",C10)))</formula>
    </cfRule>
    <cfRule type="containsText" dxfId="121" priority="238" operator="containsText" text="สแตนบายตัก">
      <formula>NOT(ISERROR(SEARCH("สแตนบายตัก",C10)))</formula>
    </cfRule>
  </conditionalFormatting>
  <conditionalFormatting sqref="C11">
    <cfRule type="containsText" dxfId="118" priority="229" operator="containsText" text="สแตนบายทำกอง">
      <formula>NOT(ISERROR(SEARCH("สแตนบายทำกอง",C11)))</formula>
    </cfRule>
    <cfRule type="containsText" dxfId="117" priority="230" operator="containsText" text="สแตนบายตัก">
      <formula>NOT(ISERROR(SEARCH("สแตนบายตัก",C11)))</formula>
    </cfRule>
  </conditionalFormatting>
  <conditionalFormatting sqref="C12">
    <cfRule type="containsText" dxfId="116" priority="227" operator="containsText" text="สแตนบายทำกอง">
      <formula>NOT(ISERROR(SEARCH("สแตนบายทำกอง",C12)))</formula>
    </cfRule>
    <cfRule type="containsText" dxfId="115" priority="228" operator="containsText" text="สแตนบายตัก">
      <formula>NOT(ISERROR(SEARCH("สแตนบายตัก",C12)))</formula>
    </cfRule>
  </conditionalFormatting>
  <conditionalFormatting sqref="C13">
    <cfRule type="containsText" dxfId="114" priority="223" operator="containsText" text="สแตนบายทำกอง">
      <formula>NOT(ISERROR(SEARCH("สแตนบายทำกอง",C13)))</formula>
    </cfRule>
    <cfRule type="containsText" dxfId="113" priority="224" operator="containsText" text="สแตนบายตัก">
      <formula>NOT(ISERROR(SEARCH("สแตนบายตัก",C13)))</formula>
    </cfRule>
  </conditionalFormatting>
  <conditionalFormatting sqref="C14">
    <cfRule type="containsText" dxfId="112" priority="219" operator="containsText" text="สแตนบายทำกอง">
      <formula>NOT(ISERROR(SEARCH("สแตนบายทำกอง",C14)))</formula>
    </cfRule>
    <cfRule type="containsText" dxfId="111" priority="220" operator="containsText" text="สแตนบายตัก">
      <formula>NOT(ISERROR(SEARCH("สแตนบายตัก",C14)))</formula>
    </cfRule>
  </conditionalFormatting>
  <conditionalFormatting sqref="C15">
    <cfRule type="containsText" dxfId="110" priority="215" operator="containsText" text="สแตนบายทำกอง">
      <formula>NOT(ISERROR(SEARCH("สแตนบายทำกอง",C15)))</formula>
    </cfRule>
    <cfRule type="containsText" dxfId="109" priority="216" operator="containsText" text="สแตนบายตัก">
      <formula>NOT(ISERROR(SEARCH("สแตนบายตัก",C15)))</formula>
    </cfRule>
  </conditionalFormatting>
  <conditionalFormatting sqref="C16">
    <cfRule type="containsText" dxfId="108" priority="211" operator="containsText" text="สแตนบายทำกอง">
      <formula>NOT(ISERROR(SEARCH("สแตนบายทำกอง",C16)))</formula>
    </cfRule>
    <cfRule type="containsText" dxfId="107" priority="212" operator="containsText" text="สแตนบายตัก">
      <formula>NOT(ISERROR(SEARCH("สแตนบายตัก",C16)))</formula>
    </cfRule>
  </conditionalFormatting>
  <conditionalFormatting sqref="C17">
    <cfRule type="containsText" dxfId="106" priority="209" operator="containsText" text="สแตนบายทำกอง">
      <formula>NOT(ISERROR(SEARCH("สแตนบายทำกอง",C17)))</formula>
    </cfRule>
    <cfRule type="containsText" dxfId="105" priority="210" operator="containsText" text="สแตนบายตัก">
      <formula>NOT(ISERROR(SEARCH("สแตนบายตัก",C17)))</formula>
    </cfRule>
  </conditionalFormatting>
  <conditionalFormatting sqref="C18">
    <cfRule type="containsText" dxfId="104" priority="207" operator="containsText" text="สแตนบายทำกอง">
      <formula>NOT(ISERROR(SEARCH("สแตนบายทำกอง",C18)))</formula>
    </cfRule>
    <cfRule type="containsText" dxfId="103" priority="208" operator="containsText" text="สแตนบายตัก">
      <formula>NOT(ISERROR(SEARCH("สแตนบายตัก",C18)))</formula>
    </cfRule>
  </conditionalFormatting>
  <conditionalFormatting sqref="C19">
    <cfRule type="containsText" dxfId="102" priority="205" operator="containsText" text="สแตนบายทำกอง">
      <formula>NOT(ISERROR(SEARCH("สแตนบายทำกอง",C19)))</formula>
    </cfRule>
    <cfRule type="containsText" dxfId="101" priority="206" operator="containsText" text="สแตนบายตัก">
      <formula>NOT(ISERROR(SEARCH("สแตนบายตัก",C19)))</formula>
    </cfRule>
  </conditionalFormatting>
  <conditionalFormatting sqref="C20">
    <cfRule type="containsText" dxfId="100" priority="203" operator="containsText" text="สแตนบายทำกอง">
      <formula>NOT(ISERROR(SEARCH("สแตนบายทำกอง",C20)))</formula>
    </cfRule>
    <cfRule type="containsText" dxfId="99" priority="204" operator="containsText" text="สแตนบายตัก">
      <formula>NOT(ISERROR(SEARCH("สแตนบายตัก",C20)))</formula>
    </cfRule>
  </conditionalFormatting>
  <conditionalFormatting sqref="C21">
    <cfRule type="containsText" dxfId="98" priority="199" operator="containsText" text="สแตนบายทำกอง">
      <formula>NOT(ISERROR(SEARCH("สแตนบายทำกอง",C21)))</formula>
    </cfRule>
    <cfRule type="containsText" dxfId="97" priority="200" operator="containsText" text="สแตนบายตัก">
      <formula>NOT(ISERROR(SEARCH("สแตนบายตัก",C21)))</formula>
    </cfRule>
  </conditionalFormatting>
  <conditionalFormatting sqref="C22">
    <cfRule type="containsText" dxfId="96" priority="193" operator="containsText" text="สแตนบายทำกอง">
      <formula>NOT(ISERROR(SEARCH("สแตนบายทำกอง",C22)))</formula>
    </cfRule>
    <cfRule type="containsText" dxfId="95" priority="194" operator="containsText" text="สแตนบายตัก">
      <formula>NOT(ISERROR(SEARCH("สแตนบายตัก",C22)))</formula>
    </cfRule>
  </conditionalFormatting>
  <conditionalFormatting sqref="C23">
    <cfRule type="containsText" dxfId="94" priority="189" operator="containsText" text="สแตนบายทำกอง">
      <formula>NOT(ISERROR(SEARCH("สแตนบายทำกอง",C23)))</formula>
    </cfRule>
    <cfRule type="containsText" dxfId="93" priority="190" operator="containsText" text="สแตนบายตัก">
      <formula>NOT(ISERROR(SEARCH("สแตนบายตัก",C23)))</formula>
    </cfRule>
  </conditionalFormatting>
  <conditionalFormatting sqref="C24">
    <cfRule type="containsText" dxfId="92" priority="187" operator="containsText" text="สแตนบายทำกอง">
      <formula>NOT(ISERROR(SEARCH("สแตนบายทำกอง",C24)))</formula>
    </cfRule>
    <cfRule type="containsText" dxfId="91" priority="188" operator="containsText" text="สแตนบายตัก">
      <formula>NOT(ISERROR(SEARCH("สแตนบายตัก",C24)))</formula>
    </cfRule>
  </conditionalFormatting>
  <conditionalFormatting sqref="C25">
    <cfRule type="containsText" dxfId="90" priority="183" operator="containsText" text="สแตนบายทำกอง">
      <formula>NOT(ISERROR(SEARCH("สแตนบายทำกอง",C25)))</formula>
    </cfRule>
    <cfRule type="containsText" dxfId="89" priority="184" operator="containsText" text="สแตนบายตัก">
      <formula>NOT(ISERROR(SEARCH("สแตนบายตัก",C25)))</formula>
    </cfRule>
  </conditionalFormatting>
  <conditionalFormatting sqref="C26">
    <cfRule type="containsText" dxfId="88" priority="179" operator="containsText" text="สแตนบายทำกอง">
      <formula>NOT(ISERROR(SEARCH("สแตนบายทำกอง",C26)))</formula>
    </cfRule>
    <cfRule type="containsText" dxfId="87" priority="180" operator="containsText" text="สแตนบายตัก">
      <formula>NOT(ISERROR(SEARCH("สแตนบายตัก",C26)))</formula>
    </cfRule>
  </conditionalFormatting>
  <conditionalFormatting sqref="C27">
    <cfRule type="containsText" dxfId="86" priority="175" operator="containsText" text="สแตนบายทำกอง">
      <formula>NOT(ISERROR(SEARCH("สแตนบายทำกอง",C27)))</formula>
    </cfRule>
    <cfRule type="containsText" dxfId="85" priority="176" operator="containsText" text="สแตนบายตัก">
      <formula>NOT(ISERROR(SEARCH("สแตนบายตัก",C27)))</formula>
    </cfRule>
  </conditionalFormatting>
  <conditionalFormatting sqref="C28">
    <cfRule type="containsText" dxfId="84" priority="169" operator="containsText" text="สแตนบายทำกอง">
      <formula>NOT(ISERROR(SEARCH("สแตนบายทำกอง",C28)))</formula>
    </cfRule>
    <cfRule type="containsText" dxfId="83" priority="170" operator="containsText" text="สแตนบายตัก">
      <formula>NOT(ISERROR(SEARCH("สแตนบายตัก",C28)))</formula>
    </cfRule>
  </conditionalFormatting>
  <conditionalFormatting sqref="C29">
    <cfRule type="containsText" dxfId="82" priority="165" operator="containsText" text="สแตนบายทำกอง">
      <formula>NOT(ISERROR(SEARCH("สแตนบายทำกอง",C29)))</formula>
    </cfRule>
    <cfRule type="containsText" dxfId="81" priority="166" operator="containsText" text="สแตนบายตัก">
      <formula>NOT(ISERROR(SEARCH("สแตนบายตัก",C29)))</formula>
    </cfRule>
  </conditionalFormatting>
  <conditionalFormatting sqref="C30">
    <cfRule type="containsText" dxfId="80" priority="161" operator="containsText" text="สแตนบายทำกอง">
      <formula>NOT(ISERROR(SEARCH("สแตนบายทำกอง",C30)))</formula>
    </cfRule>
    <cfRule type="containsText" dxfId="79" priority="162" operator="containsText" text="สแตนบายตัก">
      <formula>NOT(ISERROR(SEARCH("สแตนบายตัก",C30)))</formula>
    </cfRule>
  </conditionalFormatting>
  <conditionalFormatting sqref="C31">
    <cfRule type="containsText" dxfId="78" priority="157" operator="containsText" text="สแตนบายทำกอง">
      <formula>NOT(ISERROR(SEARCH("สแตนบายทำกอง",C31)))</formula>
    </cfRule>
    <cfRule type="containsText" dxfId="77" priority="158" operator="containsText" text="สแตนบายตัก">
      <formula>NOT(ISERROR(SEARCH("สแตนบายตัก",C31)))</formula>
    </cfRule>
  </conditionalFormatting>
  <conditionalFormatting sqref="C32">
    <cfRule type="containsText" dxfId="76" priority="153" operator="containsText" text="สแตนบายทำกอง">
      <formula>NOT(ISERROR(SEARCH("สแตนบายทำกอง",C32)))</formula>
    </cfRule>
    <cfRule type="containsText" dxfId="75" priority="154" operator="containsText" text="สแตนบายตัก">
      <formula>NOT(ISERROR(SEARCH("สแตนบายตัก",C32)))</formula>
    </cfRule>
  </conditionalFormatting>
  <conditionalFormatting sqref="C33">
    <cfRule type="containsText" dxfId="74" priority="149" operator="containsText" text="สแตนบายทำกอง">
      <formula>NOT(ISERROR(SEARCH("สแตนบายทำกอง",C33)))</formula>
    </cfRule>
    <cfRule type="containsText" dxfId="73" priority="150" operator="containsText" text="สแตนบายตัก">
      <formula>NOT(ISERROR(SEARCH("สแตนบายตัก",C33)))</formula>
    </cfRule>
  </conditionalFormatting>
  <conditionalFormatting sqref="C34">
    <cfRule type="containsText" dxfId="72" priority="147" operator="containsText" text="สแตนบายทำกอง">
      <formula>NOT(ISERROR(SEARCH("สแตนบายทำกอง",C34)))</formula>
    </cfRule>
    <cfRule type="containsText" dxfId="71" priority="148" operator="containsText" text="สแตนบายตัก">
      <formula>NOT(ISERROR(SEARCH("สแตนบายตัก",C34)))</formula>
    </cfRule>
  </conditionalFormatting>
  <conditionalFormatting sqref="C35">
    <cfRule type="containsText" dxfId="70" priority="143" operator="containsText" text="สแตนบายทำกอง">
      <formula>NOT(ISERROR(SEARCH("สแตนบายทำกอง",C35)))</formula>
    </cfRule>
    <cfRule type="containsText" dxfId="69" priority="144" operator="containsText" text="สแตนบายตัก">
      <formula>NOT(ISERROR(SEARCH("สแตนบายตัก",C35)))</formula>
    </cfRule>
  </conditionalFormatting>
  <conditionalFormatting sqref="C36">
    <cfRule type="containsText" dxfId="68" priority="139" operator="containsText" text="สแตนบายทำกอง">
      <formula>NOT(ISERROR(SEARCH("สแตนบายทำกอง",C36)))</formula>
    </cfRule>
    <cfRule type="containsText" dxfId="67" priority="140" operator="containsText" text="สแตนบายตัก">
      <formula>NOT(ISERROR(SEARCH("สแตนบายตัก",C36)))</formula>
    </cfRule>
  </conditionalFormatting>
  <conditionalFormatting sqref="C37:C38">
    <cfRule type="containsText" dxfId="66" priority="135" operator="containsText" text="สแตนบายทำกอง">
      <formula>NOT(ISERROR(SEARCH("สแตนบายทำกอง",C37)))</formula>
    </cfRule>
    <cfRule type="containsText" dxfId="65" priority="136" operator="containsText" text="สแตนบายตัก">
      <formula>NOT(ISERROR(SEARCH("สแตนบายตัก",C37)))</formula>
    </cfRule>
  </conditionalFormatting>
  <conditionalFormatting sqref="C39">
    <cfRule type="containsText" dxfId="54" priority="99" operator="containsText" text="สแตนบายทำกอง">
      <formula>NOT(ISERROR(SEARCH("สแตนบายทำกอง",C39)))</formula>
    </cfRule>
    <cfRule type="containsText" dxfId="53" priority="100" operator="containsText" text="สแตนบายตัก">
      <formula>NOT(ISERROR(SEARCH("สแตนบายตัก",C39)))</formula>
    </cfRule>
  </conditionalFormatting>
  <conditionalFormatting sqref="C40">
    <cfRule type="containsText" dxfId="52" priority="95" operator="containsText" text="สแตนบายทำกอง">
      <formula>NOT(ISERROR(SEARCH("สแตนบายทำกอง",C40)))</formula>
    </cfRule>
    <cfRule type="containsText" dxfId="51" priority="96" operator="containsText" text="สแตนบายตัก">
      <formula>NOT(ISERROR(SEARCH("สแตนบายตัก",C40)))</formula>
    </cfRule>
  </conditionalFormatting>
  <conditionalFormatting sqref="C41">
    <cfRule type="containsText" dxfId="50" priority="91" operator="containsText" text="สแตนบายทำกอง">
      <formula>NOT(ISERROR(SEARCH("สแตนบายทำกอง",C41)))</formula>
    </cfRule>
    <cfRule type="containsText" dxfId="49" priority="92" operator="containsText" text="สแตนบายตัก">
      <formula>NOT(ISERROR(SEARCH("สแตนบายตัก",C41)))</formula>
    </cfRule>
  </conditionalFormatting>
  <conditionalFormatting sqref="C42">
    <cfRule type="containsText" dxfId="48" priority="87" operator="containsText" text="สแตนบายทำกอง">
      <formula>NOT(ISERROR(SEARCH("สแตนบายทำกอง",C42)))</formula>
    </cfRule>
    <cfRule type="containsText" dxfId="47" priority="88" operator="containsText" text="สแตนบายตัก">
      <formula>NOT(ISERROR(SEARCH("สแตนบายตัก",C42)))</formula>
    </cfRule>
  </conditionalFormatting>
  <conditionalFormatting sqref="C43">
    <cfRule type="containsText" dxfId="46" priority="83" operator="containsText" text="สแตนบายทำกอง">
      <formula>NOT(ISERROR(SEARCH("สแตนบายทำกอง",C43)))</formula>
    </cfRule>
    <cfRule type="containsText" dxfId="45" priority="84" operator="containsText" text="สแตนบายตัก">
      <formula>NOT(ISERROR(SEARCH("สแตนบายตัก",C43)))</formula>
    </cfRule>
  </conditionalFormatting>
  <conditionalFormatting sqref="C44">
    <cfRule type="containsText" dxfId="44" priority="81" operator="containsText" text="สแตนบายทำกอง">
      <formula>NOT(ISERROR(SEARCH("สแตนบายทำกอง",C44)))</formula>
    </cfRule>
    <cfRule type="containsText" dxfId="43" priority="82" operator="containsText" text="สแตนบายตัก">
      <formula>NOT(ISERROR(SEARCH("สแตนบายตัก",C44)))</formula>
    </cfRule>
  </conditionalFormatting>
  <conditionalFormatting sqref="C45">
    <cfRule type="containsText" dxfId="42" priority="77" operator="containsText" text="สแตนบายทำกอง">
      <formula>NOT(ISERROR(SEARCH("สแตนบายทำกอง",C45)))</formula>
    </cfRule>
    <cfRule type="containsText" dxfId="41" priority="78" operator="containsText" text="สแตนบายตัก">
      <formula>NOT(ISERROR(SEARCH("สแตนบายตัก",C45)))</formula>
    </cfRule>
  </conditionalFormatting>
  <conditionalFormatting sqref="C46">
    <cfRule type="containsText" dxfId="40" priority="73" operator="containsText" text="สแตนบายทำกอง">
      <formula>NOT(ISERROR(SEARCH("สแตนบายทำกอง",C46)))</formula>
    </cfRule>
    <cfRule type="containsText" dxfId="39" priority="74" operator="containsText" text="สแตนบายตัก">
      <formula>NOT(ISERROR(SEARCH("สแตนบายตัก",C46)))</formula>
    </cfRule>
  </conditionalFormatting>
  <conditionalFormatting sqref="C47">
    <cfRule type="containsText" dxfId="38" priority="69" operator="containsText" text="สแตนบายทำกอง">
      <formula>NOT(ISERROR(SEARCH("สแตนบายทำกอง",C47)))</formula>
    </cfRule>
    <cfRule type="containsText" dxfId="37" priority="70" operator="containsText" text="สแตนบายตัก">
      <formula>NOT(ISERROR(SEARCH("สแตนบายตัก",C47)))</formula>
    </cfRule>
  </conditionalFormatting>
  <conditionalFormatting sqref="C48">
    <cfRule type="containsText" dxfId="36" priority="65" operator="containsText" text="สแตนบายทำกอง">
      <formula>NOT(ISERROR(SEARCH("สแตนบายทำกอง",C48)))</formula>
    </cfRule>
    <cfRule type="containsText" dxfId="35" priority="66" operator="containsText" text="สแตนบายตัก">
      <formula>NOT(ISERROR(SEARCH("สแตนบายตัก",C48)))</formula>
    </cfRule>
  </conditionalFormatting>
  <conditionalFormatting sqref="C49">
    <cfRule type="containsText" dxfId="34" priority="61" operator="containsText" text="สแตนบายทำกอง">
      <formula>NOT(ISERROR(SEARCH("สแตนบายทำกอง",C49)))</formula>
    </cfRule>
    <cfRule type="containsText" dxfId="33" priority="62" operator="containsText" text="สแตนบายตัก">
      <formula>NOT(ISERROR(SEARCH("สแตนบายตัก",C49)))</formula>
    </cfRule>
  </conditionalFormatting>
  <conditionalFormatting sqref="C50">
    <cfRule type="containsText" dxfId="32" priority="59" operator="containsText" text="สแตนบายทำกอง">
      <formula>NOT(ISERROR(SEARCH("สแตนบายทำกอง",C50)))</formula>
    </cfRule>
    <cfRule type="containsText" dxfId="31" priority="60" operator="containsText" text="สแตนบายตัก">
      <formula>NOT(ISERROR(SEARCH("สแตนบายตัก",C50)))</formula>
    </cfRule>
  </conditionalFormatting>
  <conditionalFormatting sqref="C51">
    <cfRule type="containsText" dxfId="30" priority="57" operator="containsText" text="สแตนบายทำกอง">
      <formula>NOT(ISERROR(SEARCH("สแตนบายทำกอง",C51)))</formula>
    </cfRule>
    <cfRule type="containsText" dxfId="29" priority="58" operator="containsText" text="สแตนบายตัก">
      <formula>NOT(ISERROR(SEARCH("สแตนบายตัก",C51)))</formula>
    </cfRule>
  </conditionalFormatting>
  <conditionalFormatting sqref="C52">
    <cfRule type="containsText" dxfId="28" priority="53" operator="containsText" text="สแตนบายทำกอง">
      <formula>NOT(ISERROR(SEARCH("สแตนบายทำกอง",C52)))</formula>
    </cfRule>
    <cfRule type="containsText" dxfId="27" priority="54" operator="containsText" text="สแตนบายตัก">
      <formula>NOT(ISERROR(SEARCH("สแตนบายตัก",C52)))</formula>
    </cfRule>
  </conditionalFormatting>
  <conditionalFormatting sqref="C53">
    <cfRule type="containsText" dxfId="26" priority="49" operator="containsText" text="สแตนบายทำกอง">
      <formula>NOT(ISERROR(SEARCH("สแตนบายทำกอง",C53)))</formula>
    </cfRule>
    <cfRule type="containsText" dxfId="25" priority="50" operator="containsText" text="สแตนบายตัก">
      <formula>NOT(ISERROR(SEARCH("สแตนบายตัก",C53)))</formula>
    </cfRule>
  </conditionalFormatting>
  <conditionalFormatting sqref="C54">
    <cfRule type="containsText" dxfId="24" priority="45" operator="containsText" text="สแตนบายทำกอง">
      <formula>NOT(ISERROR(SEARCH("สแตนบายทำกอง",C54)))</formula>
    </cfRule>
    <cfRule type="containsText" dxfId="23" priority="46" operator="containsText" text="สแตนบายตัก">
      <formula>NOT(ISERROR(SEARCH("สแตนบายตัก",C54)))</formula>
    </cfRule>
  </conditionalFormatting>
  <conditionalFormatting sqref="C55">
    <cfRule type="containsText" dxfId="22" priority="33" operator="containsText" text="สแตนบายทำกอง">
      <formula>NOT(ISERROR(SEARCH("สแตนบายทำกอง",C55)))</formula>
    </cfRule>
    <cfRule type="containsText" dxfId="21" priority="34" operator="containsText" text="สแตนบายตัก">
      <formula>NOT(ISERROR(SEARCH("สแตนบายตัก",C55)))</formula>
    </cfRule>
  </conditionalFormatting>
  <conditionalFormatting sqref="C56">
    <cfRule type="containsText" dxfId="20" priority="29" operator="containsText" text="สแตนบายทำกอง">
      <formula>NOT(ISERROR(SEARCH("สแตนบายทำกอง",C56)))</formula>
    </cfRule>
    <cfRule type="containsText" dxfId="19" priority="30" operator="containsText" text="สแตนบายตัก">
      <formula>NOT(ISERROR(SEARCH("สแตนบายตัก",C56)))</formula>
    </cfRule>
  </conditionalFormatting>
  <conditionalFormatting sqref="C57">
    <cfRule type="containsText" dxfId="18" priority="25" operator="containsText" text="สแตนบายทำกอง">
      <formula>NOT(ISERROR(SEARCH("สแตนบายทำกอง",C57)))</formula>
    </cfRule>
    <cfRule type="containsText" dxfId="17" priority="26" operator="containsText" text="สแตนบายตัก">
      <formula>NOT(ISERROR(SEARCH("สแตนบายตัก",C57)))</formula>
    </cfRule>
  </conditionalFormatting>
  <conditionalFormatting sqref="C58">
    <cfRule type="containsText" dxfId="16" priority="21" operator="containsText" text="สแตนบายทำกอง">
      <formula>NOT(ISERROR(SEARCH("สแตนบายทำกอง",C58)))</formula>
    </cfRule>
    <cfRule type="containsText" dxfId="15" priority="22" operator="containsText" text="สแตนบายตัก">
      <formula>NOT(ISERROR(SEARCH("สแตนบายตัก",C58)))</formula>
    </cfRule>
  </conditionalFormatting>
  <conditionalFormatting sqref="C59">
    <cfRule type="containsText" dxfId="12" priority="13" operator="containsText" text="สแตนบายทำกอง">
      <formula>NOT(ISERROR(SEARCH("สแตนบายทำกอง",C59)))</formula>
    </cfRule>
    <cfRule type="containsText" dxfId="11" priority="14" operator="containsText" text="สแตนบายตัก">
      <formula>NOT(ISERROR(SEARCH("สแตนบายตัก",C59)))</formula>
    </cfRule>
  </conditionalFormatting>
  <conditionalFormatting sqref="C60">
    <cfRule type="containsText" dxfId="6" priority="1" operator="containsText" text="สแตนบายทำกอง">
      <formula>NOT(ISERROR(SEARCH("สแตนบายทำกอง",C60)))</formula>
    </cfRule>
    <cfRule type="containsText" dxfId="5" priority="2" operator="containsText" text="สแตนบายตัก">
      <formula>NOT(ISERROR(SEARCH("สแตนบายตัก",C60)))</formula>
    </cfRule>
  </conditionalFormatting>
  <dataValidations count="2">
    <dataValidation type="list" allowBlank="1" showInputMessage="1" showErrorMessage="1" sqref="B3:B60" xr:uid="{8D8209D3-5322-4160-B887-88E768126994}">
      <formula1>#REF!</formula1>
    </dataValidation>
    <dataValidation type="list" allowBlank="1" showInputMessage="1" showErrorMessage="1" sqref="C3:C60" xr:uid="{1E1E58BE-83E0-4DB7-AA5A-411398E9C62A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35601-7362-409C-BB8E-6F8382CF6B7F}">
  <sheetPr>
    <tabColor rgb="FF00B050"/>
  </sheetPr>
  <dimension ref="A1:AL8"/>
  <sheetViews>
    <sheetView showGridLines="0" tabSelected="1" zoomScale="80" zoomScaleNormal="80" workbookViewId="0">
      <pane xSplit="2" ySplit="4" topLeftCell="C5" activePane="bottomRight" state="frozen"/>
      <selection pane="topRight" activeCell="I1" sqref="I1"/>
      <selection pane="bottomLeft" activeCell="A3" sqref="A3"/>
      <selection pane="bottomRight" activeCell="Z19" sqref="Z19"/>
    </sheetView>
  </sheetViews>
  <sheetFormatPr defaultRowHeight="14.4"/>
  <cols>
    <col min="1" max="1" width="20.88671875" style="25" customWidth="1"/>
    <col min="2" max="2" width="53.6640625" style="13" customWidth="1"/>
    <col min="3" max="3" width="12.109375" style="25" customWidth="1"/>
    <col min="4" max="34" width="5.33203125" style="25" customWidth="1"/>
    <col min="35" max="35" width="8.88671875" style="25" customWidth="1"/>
    <col min="36" max="36" width="13.77734375" style="25" customWidth="1"/>
    <col min="37" max="37" width="25.77734375" customWidth="1"/>
    <col min="38" max="38" width="10.88671875" customWidth="1"/>
    <col min="39" max="39" width="10.33203125" customWidth="1"/>
  </cols>
  <sheetData>
    <row r="1" spans="1:38">
      <c r="A1" s="33"/>
      <c r="B1" s="35"/>
      <c r="C1" s="36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3"/>
      <c r="AJ1" s="23"/>
    </row>
    <row r="2" spans="1:38" s="12" customFormat="1">
      <c r="A2" s="2"/>
      <c r="B2" s="37"/>
      <c r="C2" s="36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2"/>
      <c r="AJ2" s="2"/>
    </row>
    <row r="3" spans="1:38" s="10" customFormat="1" ht="35.4" customHeight="1">
      <c r="A3" s="27" t="s">
        <v>4</v>
      </c>
      <c r="B3" s="20"/>
      <c r="C3" s="14"/>
      <c r="D3" s="31">
        <f>SUBTOTAL(9,D5:D36)</f>
        <v>0</v>
      </c>
      <c r="E3" s="31">
        <f>SUBTOTAL(9,E5:E36)</f>
        <v>0</v>
      </c>
      <c r="F3" s="31">
        <f>SUBTOTAL(9,F5:F36)</f>
        <v>0</v>
      </c>
      <c r="G3" s="31">
        <f>SUBTOTAL(9,G5:G36)</f>
        <v>0</v>
      </c>
      <c r="H3" s="31">
        <f>SUBTOTAL(9,H5:H36)</f>
        <v>0</v>
      </c>
      <c r="I3" s="31">
        <f>SUBTOTAL(9,I5:I36)</f>
        <v>0</v>
      </c>
      <c r="J3" s="31">
        <f>SUBTOTAL(9,J5:J36)</f>
        <v>20.100000000000364</v>
      </c>
      <c r="K3" s="31">
        <f>SUBTOTAL(9,K5:K36)</f>
        <v>36.300000000000182</v>
      </c>
      <c r="L3" s="31">
        <f>SUBTOTAL(9,L5:L36)</f>
        <v>30.399999999999636</v>
      </c>
      <c r="M3" s="38">
        <f>SUBTOTAL(9,M5:M36)</f>
        <v>6.6999999999998181</v>
      </c>
      <c r="N3" s="38">
        <f>SUBTOTAL(9,N5:N36)</f>
        <v>30.200000000000728</v>
      </c>
      <c r="O3" s="38">
        <f>SUBTOTAL(9,O5:O36)</f>
        <v>18.100000000000364</v>
      </c>
      <c r="P3" s="38">
        <f>SUBTOTAL(9,P5:P36)</f>
        <v>0</v>
      </c>
      <c r="Q3" s="38">
        <f>SUBTOTAL(9,Q5:Q36)</f>
        <v>0</v>
      </c>
      <c r="R3" s="38">
        <f>SUBTOTAL(9,R5:R36)</f>
        <v>0</v>
      </c>
      <c r="S3" s="38">
        <f>SUBTOTAL(9,S5:S36)</f>
        <v>0</v>
      </c>
      <c r="T3" s="38">
        <f>SUBTOTAL(9,T5:T36)</f>
        <v>0</v>
      </c>
      <c r="U3" s="38">
        <f>SUBTOTAL(9,U5:U36)</f>
        <v>0</v>
      </c>
      <c r="V3" s="38">
        <f>SUBTOTAL(9,V5:V36)</f>
        <v>0</v>
      </c>
      <c r="W3" s="38">
        <f>SUBTOTAL(9,W5:W36)</f>
        <v>0</v>
      </c>
      <c r="X3" s="38">
        <f>SUBTOTAL(9,X5:X36)</f>
        <v>0</v>
      </c>
      <c r="Y3" s="38">
        <f>SUBTOTAL(9,Y5:Y36)</f>
        <v>0</v>
      </c>
      <c r="Z3" s="38">
        <f>SUBTOTAL(9,Z5:Z36)</f>
        <v>0</v>
      </c>
      <c r="AA3" s="38">
        <f>SUBTOTAL(9,AA5:AA36)</f>
        <v>0</v>
      </c>
      <c r="AB3" s="38">
        <f>SUBTOTAL(9,AB5:AB36)</f>
        <v>0</v>
      </c>
      <c r="AC3" s="38">
        <f>SUBTOTAL(9,AC5:AC36)</f>
        <v>0</v>
      </c>
      <c r="AD3" s="38">
        <f>SUBTOTAL(9,AD5:AD36)</f>
        <v>0</v>
      </c>
      <c r="AE3" s="38">
        <f>SUBTOTAL(9,AE5:AE36)</f>
        <v>0</v>
      </c>
      <c r="AF3" s="38">
        <f>SUBTOTAL(9,AF5:AF36)</f>
        <v>0</v>
      </c>
      <c r="AG3" s="38">
        <f>SUBTOTAL(9,AG5:AG36)</f>
        <v>0</v>
      </c>
      <c r="AH3" s="38">
        <f>SUBTOTAL(9,AH5:AH36)</f>
        <v>0</v>
      </c>
      <c r="AI3" s="24">
        <f>SUBTOTAL(9,AI5:AI36)</f>
        <v>141.80000000000109</v>
      </c>
      <c r="AJ3" s="30">
        <f>SUBTOTAL(9,AJ5:AJ36)</f>
        <v>185575</v>
      </c>
      <c r="AK3" s="18"/>
      <c r="AL3" s="29"/>
    </row>
    <row r="4" spans="1:38" ht="15.6">
      <c r="A4" s="19" t="s">
        <v>0</v>
      </c>
      <c r="B4" s="19" t="s">
        <v>1</v>
      </c>
      <c r="C4" s="17" t="s">
        <v>2</v>
      </c>
      <c r="D4" s="45">
        <v>46082</v>
      </c>
      <c r="E4" s="45">
        <v>46083</v>
      </c>
      <c r="F4" s="45">
        <v>46084</v>
      </c>
      <c r="G4" s="45">
        <v>46085</v>
      </c>
      <c r="H4" s="45">
        <v>46086</v>
      </c>
      <c r="I4" s="45">
        <v>46087</v>
      </c>
      <c r="J4" s="45">
        <v>46088</v>
      </c>
      <c r="K4" s="45">
        <v>46089</v>
      </c>
      <c r="L4" s="45">
        <v>46090</v>
      </c>
      <c r="M4" s="42">
        <v>46091</v>
      </c>
      <c r="N4" s="42">
        <v>46092</v>
      </c>
      <c r="O4" s="42">
        <v>46093</v>
      </c>
      <c r="P4" s="43">
        <v>46094</v>
      </c>
      <c r="Q4" s="43">
        <v>46095</v>
      </c>
      <c r="R4" s="43">
        <v>46096</v>
      </c>
      <c r="S4" s="43">
        <v>46097</v>
      </c>
      <c r="T4" s="43">
        <v>46098</v>
      </c>
      <c r="U4" s="43">
        <v>46099</v>
      </c>
      <c r="V4" s="43">
        <v>46100</v>
      </c>
      <c r="W4" s="43">
        <v>46101</v>
      </c>
      <c r="X4" s="43">
        <v>46102</v>
      </c>
      <c r="Y4" s="43">
        <v>46103</v>
      </c>
      <c r="Z4" s="43">
        <v>46104</v>
      </c>
      <c r="AA4" s="43">
        <v>46105</v>
      </c>
      <c r="AB4" s="43">
        <v>46106</v>
      </c>
      <c r="AC4" s="43">
        <v>46107</v>
      </c>
      <c r="AD4" s="43">
        <v>46108</v>
      </c>
      <c r="AE4" s="43">
        <v>46109</v>
      </c>
      <c r="AF4" s="43">
        <v>46110</v>
      </c>
      <c r="AG4" s="43">
        <v>46111</v>
      </c>
      <c r="AH4" s="43">
        <v>46112</v>
      </c>
      <c r="AI4" s="11" t="s">
        <v>6</v>
      </c>
      <c r="AJ4" s="15" t="s">
        <v>8</v>
      </c>
    </row>
    <row r="5" spans="1:38" s="12" customFormat="1" ht="28.8" customHeight="1">
      <c r="A5" s="46" t="s">
        <v>3</v>
      </c>
      <c r="B5" s="47" t="s">
        <v>12</v>
      </c>
      <c r="C5" s="48">
        <v>1050</v>
      </c>
      <c r="D5" s="39">
        <v>0</v>
      </c>
      <c r="E5" s="39">
        <v>0</v>
      </c>
      <c r="F5" s="39">
        <v>0</v>
      </c>
      <c r="G5" s="39">
        <v>0</v>
      </c>
      <c r="H5" s="39">
        <v>0</v>
      </c>
      <c r="I5" s="39">
        <v>0</v>
      </c>
      <c r="J5" s="39">
        <v>9.5</v>
      </c>
      <c r="K5" s="39">
        <v>18.600000000000364</v>
      </c>
      <c r="L5" s="39">
        <v>15.399999999999636</v>
      </c>
      <c r="M5" s="39">
        <v>0</v>
      </c>
      <c r="N5" s="39">
        <v>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0</v>
      </c>
      <c r="AE5" s="39">
        <v>0</v>
      </c>
      <c r="AF5" s="39">
        <v>0</v>
      </c>
      <c r="AG5" s="39">
        <v>0</v>
      </c>
      <c r="AH5" s="39">
        <v>0</v>
      </c>
      <c r="AI5" s="40">
        <f>SUM(D5:AH5)</f>
        <v>43.5</v>
      </c>
      <c r="AJ5" s="41">
        <f>IFERROR(ROUND(C5*AI5,2),"")</f>
        <v>45675</v>
      </c>
    </row>
    <row r="6" spans="1:38" s="12" customFormat="1" ht="28.8" customHeight="1">
      <c r="A6" s="49" t="s">
        <v>3</v>
      </c>
      <c r="B6" s="50" t="s">
        <v>12</v>
      </c>
      <c r="C6" s="51">
        <v>1717</v>
      </c>
      <c r="D6" s="39">
        <v>0</v>
      </c>
      <c r="E6" s="39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3.6000000000003638</v>
      </c>
      <c r="N6" s="39">
        <v>15.100000000000364</v>
      </c>
      <c r="O6" s="39">
        <v>9.1000000000003638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40">
        <f>SUM(D6:AH6)</f>
        <v>27.800000000001091</v>
      </c>
      <c r="AJ6" s="41">
        <f t="shared" ref="AJ6:AJ7" si="0">IFERROR(ROUND(C6*AI6,2),"")</f>
        <v>47732.6</v>
      </c>
    </row>
    <row r="7" spans="1:38" s="12" customFormat="1" ht="28.8" customHeight="1">
      <c r="A7" s="46" t="s">
        <v>3</v>
      </c>
      <c r="B7" s="47" t="s">
        <v>11</v>
      </c>
      <c r="C7" s="48">
        <v>1050</v>
      </c>
      <c r="D7" s="39">
        <v>0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10.600000000000364</v>
      </c>
      <c r="K7" s="39">
        <v>17.699999999999818</v>
      </c>
      <c r="L7" s="39">
        <v>15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40">
        <f t="shared" ref="AI7" si="1">SUM(D7:AH7)</f>
        <v>43.300000000000182</v>
      </c>
      <c r="AJ7" s="41">
        <f t="shared" si="0"/>
        <v>45465</v>
      </c>
    </row>
    <row r="8" spans="1:38" s="12" customFormat="1" ht="28.8" customHeight="1">
      <c r="A8" s="49" t="s">
        <v>3</v>
      </c>
      <c r="B8" s="50" t="s">
        <v>11</v>
      </c>
      <c r="C8" s="51">
        <v>1717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3.0999999999994543</v>
      </c>
      <c r="N8" s="39">
        <v>15.100000000000364</v>
      </c>
      <c r="O8" s="39">
        <v>9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40">
        <f t="shared" ref="AI8" si="2">SUM(D8:AH8)</f>
        <v>27.199999999999818</v>
      </c>
      <c r="AJ8" s="41">
        <f t="shared" ref="AJ8" si="3">IFERROR(ROUND(C8*AI8,2),"")</f>
        <v>46702.400000000001</v>
      </c>
    </row>
  </sheetData>
  <sortState xmlns:xlrd2="http://schemas.microsoft.com/office/spreadsheetml/2017/richdata2" ref="A5:AH8">
    <sortCondition ref="A5:A8"/>
    <sortCondition ref="B5:B8"/>
  </sortState>
  <conditionalFormatting sqref="A3">
    <cfRule type="cellIs" dxfId="4" priority="40" operator="notEqual">
      <formula>0</formula>
    </cfRule>
  </conditionalFormatting>
  <conditionalFormatting sqref="D2:AH2">
    <cfRule type="cellIs" dxfId="3" priority="30" operator="lessThan">
      <formula>24</formula>
    </cfRule>
    <cfRule type="cellIs" dxfId="2" priority="31" operator="greaterThanOrEqual">
      <formula>24</formula>
    </cfRule>
  </conditionalFormatting>
  <conditionalFormatting sqref="D1:AH1">
    <cfRule type="cellIs" dxfId="1" priority="1" operator="lessThan">
      <formula>24</formula>
    </cfRule>
    <cfRule type="cellIs" dxfId="0" priority="2" operator="greaterThanOrEqual">
      <formula>24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141347-2BEC-497C-93AE-97F02D7CFF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รวมสรุป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2026-01-04T05:18:06Z</cp:lastPrinted>
  <dcterms:created xsi:type="dcterms:W3CDTF">2024-04-03T02:11:36Z</dcterms:created>
  <dcterms:modified xsi:type="dcterms:W3CDTF">2026-03-14T03:59:37Z</dcterms:modified>
</cp:coreProperties>
</file>